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W\W\Hantaan\new\Hantaan fig file\data\fig3\"/>
    </mc:Choice>
  </mc:AlternateContent>
  <xr:revisionPtr revIDLastSave="0" documentId="13_ncr:1_{3D54E230-5DD7-4D20-A42C-95B18D944954}" xr6:coauthVersionLast="47" xr6:coauthVersionMax="47" xr10:uidLastSave="{00000000-0000-0000-0000-000000000000}"/>
  <bookViews>
    <workbookView xWindow="4300" yWindow="1880" windowWidth="19200" windowHeight="11170" xr2:uid="{00000000-000D-0000-FFFF-FFFF00000000}"/>
  </bookViews>
  <sheets>
    <sheet name="month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M30" i="12"/>
  <c r="AO517" i="12"/>
  <c r="AN517" i="12"/>
  <c r="N517" i="12"/>
  <c r="L517" i="12"/>
  <c r="J517" i="12"/>
  <c r="C517" i="12"/>
  <c r="AO516" i="12"/>
  <c r="AN516" i="12"/>
  <c r="N516" i="12"/>
  <c r="L516" i="12"/>
  <c r="J516" i="12"/>
  <c r="C516" i="12"/>
  <c r="AO515" i="12"/>
  <c r="AN515" i="12"/>
  <c r="N515" i="12"/>
  <c r="L515" i="12"/>
  <c r="J515" i="12"/>
  <c r="C515" i="12"/>
  <c r="AO514" i="12"/>
  <c r="AN514" i="12"/>
  <c r="N514" i="12"/>
  <c r="L514" i="12"/>
  <c r="J514" i="12"/>
  <c r="C514" i="12"/>
  <c r="AO513" i="12"/>
  <c r="AN513" i="12"/>
  <c r="N513" i="12"/>
  <c r="L513" i="12"/>
  <c r="J513" i="12"/>
  <c r="C513" i="12"/>
  <c r="AO512" i="12"/>
  <c r="AN512" i="12"/>
  <c r="N512" i="12"/>
  <c r="L512" i="12"/>
  <c r="J512" i="12"/>
  <c r="C512" i="12"/>
  <c r="AO511" i="12"/>
  <c r="AN511" i="12"/>
  <c r="N511" i="12"/>
  <c r="L511" i="12"/>
  <c r="J511" i="12"/>
  <c r="C511" i="12"/>
  <c r="AO510" i="12"/>
  <c r="AN510" i="12"/>
  <c r="N510" i="12"/>
  <c r="L510" i="12"/>
  <c r="J510" i="12"/>
  <c r="C510" i="12"/>
  <c r="AO509" i="12"/>
  <c r="AN509" i="12"/>
  <c r="N509" i="12"/>
  <c r="L509" i="12"/>
  <c r="J509" i="12"/>
  <c r="C509" i="12"/>
  <c r="AO508" i="12"/>
  <c r="AN508" i="12"/>
  <c r="N508" i="12"/>
  <c r="L508" i="12"/>
  <c r="J508" i="12"/>
  <c r="C508" i="12"/>
  <c r="AO507" i="12"/>
  <c r="AN507" i="12"/>
  <c r="N507" i="12"/>
  <c r="L507" i="12"/>
  <c r="J507" i="12"/>
  <c r="C507" i="12"/>
  <c r="AO506" i="12"/>
  <c r="AN506" i="12"/>
  <c r="N506" i="12"/>
  <c r="L506" i="12"/>
  <c r="J506" i="12"/>
  <c r="C506" i="12"/>
  <c r="AO505" i="12"/>
  <c r="AN505" i="12"/>
  <c r="N505" i="12"/>
  <c r="L505" i="12"/>
  <c r="J505" i="12"/>
  <c r="C505" i="12"/>
  <c r="AO504" i="12"/>
  <c r="AN504" i="12"/>
  <c r="N504" i="12"/>
  <c r="L504" i="12"/>
  <c r="J504" i="12"/>
  <c r="C504" i="12"/>
  <c r="AO503" i="12"/>
  <c r="AN503" i="12"/>
  <c r="N503" i="12"/>
  <c r="L503" i="12"/>
  <c r="J503" i="12"/>
  <c r="C503" i="12"/>
  <c r="AO502" i="12"/>
  <c r="AN502" i="12"/>
  <c r="N502" i="12"/>
  <c r="L502" i="12"/>
  <c r="J502" i="12"/>
  <c r="C502" i="12"/>
  <c r="AO501" i="12"/>
  <c r="AN501" i="12"/>
  <c r="N501" i="12"/>
  <c r="L501" i="12"/>
  <c r="J501" i="12"/>
  <c r="C501" i="12"/>
  <c r="AO500" i="12"/>
  <c r="AN500" i="12"/>
  <c r="N500" i="12"/>
  <c r="L500" i="12"/>
  <c r="J500" i="12"/>
  <c r="C500" i="12"/>
  <c r="AO499" i="12"/>
  <c r="AN499" i="12"/>
  <c r="N499" i="12"/>
  <c r="L499" i="12"/>
  <c r="J499" i="12"/>
  <c r="C499" i="12"/>
  <c r="AO498" i="12"/>
  <c r="AN498" i="12"/>
  <c r="N498" i="12"/>
  <c r="L498" i="12"/>
  <c r="J498" i="12"/>
  <c r="C498" i="12"/>
  <c r="AO497" i="12"/>
  <c r="AN497" i="12"/>
  <c r="N497" i="12"/>
  <c r="L497" i="12"/>
  <c r="J497" i="12"/>
  <c r="C497" i="12"/>
  <c r="AO496" i="12"/>
  <c r="AN496" i="12"/>
  <c r="AF496" i="12"/>
  <c r="N496" i="12"/>
  <c r="L496" i="12"/>
  <c r="J496" i="12"/>
  <c r="C496" i="12"/>
  <c r="AO495" i="12"/>
  <c r="AN495" i="12"/>
  <c r="AF495" i="12"/>
  <c r="N495" i="12"/>
  <c r="L495" i="12"/>
  <c r="J495" i="12"/>
  <c r="C495" i="12"/>
  <c r="AO494" i="12"/>
  <c r="AN494" i="12"/>
  <c r="AF494" i="12"/>
  <c r="N494" i="12"/>
  <c r="L494" i="12"/>
  <c r="J494" i="12"/>
  <c r="C494" i="12"/>
  <c r="AO493" i="12"/>
  <c r="AN493" i="12"/>
  <c r="AF493" i="12"/>
  <c r="AD493" i="12"/>
  <c r="AB493" i="12"/>
  <c r="Z493" i="12"/>
  <c r="X493" i="12"/>
  <c r="V493" i="12"/>
  <c r="T493" i="12"/>
  <c r="P493" i="12"/>
  <c r="M493" i="12"/>
  <c r="N493" i="12" s="1"/>
  <c r="L493" i="12"/>
  <c r="J493" i="12"/>
  <c r="C493" i="12"/>
  <c r="B493" i="12"/>
  <c r="AO492" i="12"/>
  <c r="AN492" i="12"/>
  <c r="AF492" i="12"/>
  <c r="AD492" i="12"/>
  <c r="AB492" i="12"/>
  <c r="Z492" i="12"/>
  <c r="X492" i="12"/>
  <c r="V492" i="12"/>
  <c r="T492" i="12"/>
  <c r="P492" i="12"/>
  <c r="M492" i="12"/>
  <c r="N492" i="12" s="1"/>
  <c r="L492" i="12"/>
  <c r="J492" i="12"/>
  <c r="C492" i="12"/>
  <c r="B492" i="12"/>
  <c r="AO491" i="12"/>
  <c r="AN491" i="12"/>
  <c r="AF491" i="12"/>
  <c r="AD491" i="12"/>
  <c r="AB491" i="12"/>
  <c r="Z491" i="12"/>
  <c r="X491" i="12"/>
  <c r="V491" i="12"/>
  <c r="T491" i="12"/>
  <c r="P491" i="12"/>
  <c r="M491" i="12"/>
  <c r="N491" i="12" s="1"/>
  <c r="L491" i="12"/>
  <c r="J491" i="12"/>
  <c r="C491" i="12"/>
  <c r="B491" i="12"/>
  <c r="AO490" i="12"/>
  <c r="AN490" i="12"/>
  <c r="AF490" i="12"/>
  <c r="AD490" i="12"/>
  <c r="AB490" i="12"/>
  <c r="Z490" i="12"/>
  <c r="X490" i="12"/>
  <c r="V490" i="12"/>
  <c r="T490" i="12"/>
  <c r="R490" i="12"/>
  <c r="P490" i="12"/>
  <c r="M490" i="12"/>
  <c r="N490" i="12" s="1"/>
  <c r="L490" i="12"/>
  <c r="J490" i="12"/>
  <c r="C490" i="12"/>
  <c r="B490" i="12"/>
  <c r="AO489" i="12"/>
  <c r="AN489" i="12"/>
  <c r="AF489" i="12"/>
  <c r="AD489" i="12"/>
  <c r="AB489" i="12"/>
  <c r="Z489" i="12"/>
  <c r="X489" i="12"/>
  <c r="V489" i="12"/>
  <c r="T489" i="12"/>
  <c r="R489" i="12"/>
  <c r="P489" i="12"/>
  <c r="M489" i="12"/>
  <c r="N489" i="12" s="1"/>
  <c r="L489" i="12"/>
  <c r="J489" i="12"/>
  <c r="C489" i="12"/>
  <c r="B489" i="12"/>
  <c r="AO488" i="12"/>
  <c r="AN488" i="12"/>
  <c r="AF488" i="12"/>
  <c r="AD488" i="12"/>
  <c r="AB488" i="12"/>
  <c r="Z488" i="12"/>
  <c r="X488" i="12"/>
  <c r="V488" i="12"/>
  <c r="T488" i="12"/>
  <c r="R488" i="12"/>
  <c r="P488" i="12"/>
  <c r="M488" i="12"/>
  <c r="N488" i="12" s="1"/>
  <c r="L488" i="12"/>
  <c r="J488" i="12"/>
  <c r="C488" i="12"/>
  <c r="B488" i="12"/>
  <c r="AO487" i="12"/>
  <c r="AN487" i="12"/>
  <c r="AF487" i="12"/>
  <c r="AD487" i="12"/>
  <c r="AB487" i="12"/>
  <c r="Z487" i="12"/>
  <c r="X487" i="12"/>
  <c r="V487" i="12"/>
  <c r="T487" i="12"/>
  <c r="R487" i="12"/>
  <c r="P487" i="12"/>
  <c r="M487" i="12"/>
  <c r="N487" i="12" s="1"/>
  <c r="L487" i="12"/>
  <c r="J487" i="12"/>
  <c r="C487" i="12"/>
  <c r="B487" i="12"/>
  <c r="AO486" i="12"/>
  <c r="AN486" i="12"/>
  <c r="AF486" i="12"/>
  <c r="AD486" i="12"/>
  <c r="AB486" i="12"/>
  <c r="Z486" i="12"/>
  <c r="X486" i="12"/>
  <c r="V486" i="12"/>
  <c r="T486" i="12"/>
  <c r="R486" i="12"/>
  <c r="P486" i="12"/>
  <c r="M486" i="12"/>
  <c r="N486" i="12" s="1"/>
  <c r="L486" i="12"/>
  <c r="J486" i="12"/>
  <c r="C486" i="12"/>
  <c r="B486" i="12"/>
  <c r="AO485" i="12"/>
  <c r="AN485" i="12"/>
  <c r="AF485" i="12"/>
  <c r="AD485" i="12"/>
  <c r="AB485" i="12"/>
  <c r="Z485" i="12"/>
  <c r="X485" i="12"/>
  <c r="V485" i="12"/>
  <c r="T485" i="12"/>
  <c r="R485" i="12"/>
  <c r="P485" i="12"/>
  <c r="M485" i="12"/>
  <c r="N485" i="12" s="1"/>
  <c r="L485" i="12"/>
  <c r="J485" i="12"/>
  <c r="C485" i="12"/>
  <c r="B485" i="12"/>
  <c r="AO484" i="12"/>
  <c r="AN484" i="12"/>
  <c r="AF484" i="12"/>
  <c r="AD484" i="12"/>
  <c r="AB484" i="12"/>
  <c r="Z484" i="12"/>
  <c r="X484" i="12"/>
  <c r="V484" i="12"/>
  <c r="T484" i="12"/>
  <c r="R484" i="12"/>
  <c r="P484" i="12"/>
  <c r="M484" i="12"/>
  <c r="N484" i="12" s="1"/>
  <c r="L484" i="12"/>
  <c r="J484" i="12"/>
  <c r="C484" i="12"/>
  <c r="B484" i="12"/>
  <c r="AO483" i="12"/>
  <c r="AN483" i="12"/>
  <c r="AF483" i="12"/>
  <c r="AD483" i="12"/>
  <c r="AB483" i="12"/>
  <c r="Z483" i="12"/>
  <c r="X483" i="12"/>
  <c r="V483" i="12"/>
  <c r="T483" i="12"/>
  <c r="R483" i="12"/>
  <c r="P483" i="12"/>
  <c r="M483" i="12"/>
  <c r="N483" i="12" s="1"/>
  <c r="L483" i="12"/>
  <c r="J483" i="12"/>
  <c r="C483" i="12"/>
  <c r="B483" i="12"/>
  <c r="AO482" i="12"/>
  <c r="AN482" i="12"/>
  <c r="AF482" i="12"/>
  <c r="AD482" i="12"/>
  <c r="AB482" i="12"/>
  <c r="Z482" i="12"/>
  <c r="X482" i="12"/>
  <c r="V482" i="12"/>
  <c r="T482" i="12"/>
  <c r="R482" i="12"/>
  <c r="P482" i="12"/>
  <c r="M482" i="12"/>
  <c r="N482" i="12" s="1"/>
  <c r="L482" i="12"/>
  <c r="J482" i="12"/>
  <c r="C482" i="12"/>
  <c r="B482" i="12"/>
  <c r="AO481" i="12"/>
  <c r="AN481" i="12"/>
  <c r="AF481" i="12"/>
  <c r="AD481" i="12"/>
  <c r="AB481" i="12"/>
  <c r="Z481" i="12"/>
  <c r="X481" i="12"/>
  <c r="V481" i="12"/>
  <c r="T481" i="12"/>
  <c r="R481" i="12"/>
  <c r="P481" i="12"/>
  <c r="M481" i="12"/>
  <c r="N481" i="12" s="1"/>
  <c r="L481" i="12"/>
  <c r="J481" i="12"/>
  <c r="C481" i="12"/>
  <c r="B481" i="12"/>
  <c r="AO480" i="12"/>
  <c r="AN480" i="12"/>
  <c r="AF480" i="12"/>
  <c r="AD480" i="12"/>
  <c r="AB480" i="12"/>
  <c r="Z480" i="12"/>
  <c r="X480" i="12"/>
  <c r="V480" i="12"/>
  <c r="T480" i="12"/>
  <c r="R480" i="12"/>
  <c r="P480" i="12"/>
  <c r="M480" i="12"/>
  <c r="N480" i="12" s="1"/>
  <c r="L480" i="12"/>
  <c r="J480" i="12"/>
  <c r="C480" i="12"/>
  <c r="B480" i="12"/>
  <c r="AO479" i="12"/>
  <c r="AN479" i="12"/>
  <c r="AF479" i="12"/>
  <c r="AD479" i="12"/>
  <c r="AB479" i="12"/>
  <c r="Z479" i="12"/>
  <c r="X479" i="12"/>
  <c r="V479" i="12"/>
  <c r="T479" i="12"/>
  <c r="R479" i="12"/>
  <c r="P479" i="12"/>
  <c r="M479" i="12"/>
  <c r="N479" i="12" s="1"/>
  <c r="L479" i="12"/>
  <c r="J479" i="12"/>
  <c r="C479" i="12"/>
  <c r="B479" i="12"/>
  <c r="AO478" i="12"/>
  <c r="AN478" i="12"/>
  <c r="AF478" i="12"/>
  <c r="AD478" i="12"/>
  <c r="AB478" i="12"/>
  <c r="Z478" i="12"/>
  <c r="X478" i="12"/>
  <c r="V478" i="12"/>
  <c r="T478" i="12"/>
  <c r="R478" i="12"/>
  <c r="P478" i="12"/>
  <c r="M478" i="12"/>
  <c r="N478" i="12" s="1"/>
  <c r="L478" i="12"/>
  <c r="J478" i="12"/>
  <c r="C478" i="12"/>
  <c r="B478" i="12"/>
  <c r="AO477" i="12"/>
  <c r="AN477" i="12"/>
  <c r="AF477" i="12"/>
  <c r="AD477" i="12"/>
  <c r="AB477" i="12"/>
  <c r="Z477" i="12"/>
  <c r="X477" i="12"/>
  <c r="V477" i="12"/>
  <c r="T477" i="12"/>
  <c r="R477" i="12"/>
  <c r="P477" i="12"/>
  <c r="M477" i="12"/>
  <c r="N477" i="12" s="1"/>
  <c r="L477" i="12"/>
  <c r="J477" i="12"/>
  <c r="C477" i="12"/>
  <c r="B477" i="12"/>
  <c r="AO476" i="12"/>
  <c r="AN476" i="12"/>
  <c r="AF476" i="12"/>
  <c r="AD476" i="12"/>
  <c r="AB476" i="12"/>
  <c r="Z476" i="12"/>
  <c r="X476" i="12"/>
  <c r="V476" i="12"/>
  <c r="T476" i="12"/>
  <c r="R476" i="12"/>
  <c r="P476" i="12"/>
  <c r="M476" i="12"/>
  <c r="N476" i="12" s="1"/>
  <c r="L476" i="12"/>
  <c r="J476" i="12"/>
  <c r="C476" i="12"/>
  <c r="B476" i="12"/>
  <c r="AO475" i="12"/>
  <c r="AN475" i="12"/>
  <c r="AF475" i="12"/>
  <c r="AD475" i="12"/>
  <c r="AB475" i="12"/>
  <c r="Z475" i="12"/>
  <c r="X475" i="12"/>
  <c r="V475" i="12"/>
  <c r="T475" i="12"/>
  <c r="R475" i="12"/>
  <c r="P475" i="12"/>
  <c r="M475" i="12"/>
  <c r="N475" i="12" s="1"/>
  <c r="L475" i="12"/>
  <c r="J475" i="12"/>
  <c r="C475" i="12"/>
  <c r="B475" i="12"/>
  <c r="AO474" i="12"/>
  <c r="AN474" i="12"/>
  <c r="AF474" i="12"/>
  <c r="AD474" i="12"/>
  <c r="AB474" i="12"/>
  <c r="Z474" i="12"/>
  <c r="X474" i="12"/>
  <c r="V474" i="12"/>
  <c r="T474" i="12"/>
  <c r="R474" i="12"/>
  <c r="P474" i="12"/>
  <c r="M474" i="12"/>
  <c r="N474" i="12" s="1"/>
  <c r="L474" i="12"/>
  <c r="J474" i="12"/>
  <c r="C474" i="12"/>
  <c r="B474" i="12"/>
  <c r="AO473" i="12"/>
  <c r="AN473" i="12"/>
  <c r="AF473" i="12"/>
  <c r="AD473" i="12"/>
  <c r="AB473" i="12"/>
  <c r="Z473" i="12"/>
  <c r="X473" i="12"/>
  <c r="V473" i="12"/>
  <c r="T473" i="12"/>
  <c r="R473" i="12"/>
  <c r="P473" i="12"/>
  <c r="M473" i="12"/>
  <c r="N473" i="12" s="1"/>
  <c r="L473" i="12"/>
  <c r="J473" i="12"/>
  <c r="C473" i="12"/>
  <c r="B473" i="12"/>
  <c r="AO472" i="12"/>
  <c r="AN472" i="12"/>
  <c r="AF472" i="12"/>
  <c r="AD472" i="12"/>
  <c r="AB472" i="12"/>
  <c r="Z472" i="12"/>
  <c r="X472" i="12"/>
  <c r="V472" i="12"/>
  <c r="T472" i="12"/>
  <c r="R472" i="12"/>
  <c r="P472" i="12"/>
  <c r="M472" i="12"/>
  <c r="N472" i="12" s="1"/>
  <c r="L472" i="12"/>
  <c r="J472" i="12"/>
  <c r="C472" i="12"/>
  <c r="B472" i="12"/>
  <c r="AO471" i="12"/>
  <c r="AN471" i="12"/>
  <c r="AF471" i="12"/>
  <c r="AD471" i="12"/>
  <c r="AB471" i="12"/>
  <c r="Z471" i="12"/>
  <c r="X471" i="12"/>
  <c r="V471" i="12"/>
  <c r="T471" i="12"/>
  <c r="R471" i="12"/>
  <c r="P471" i="12"/>
  <c r="M471" i="12"/>
  <c r="N471" i="12" s="1"/>
  <c r="L471" i="12"/>
  <c r="J471" i="12"/>
  <c r="C471" i="12"/>
  <c r="B471" i="12"/>
  <c r="AO470" i="12"/>
  <c r="AN470" i="12"/>
  <c r="AF470" i="12"/>
  <c r="AD470" i="12"/>
  <c r="AB470" i="12"/>
  <c r="Z470" i="12"/>
  <c r="X470" i="12"/>
  <c r="V470" i="12"/>
  <c r="T470" i="12"/>
  <c r="R470" i="12"/>
  <c r="P470" i="12"/>
  <c r="M470" i="12"/>
  <c r="N470" i="12" s="1"/>
  <c r="L470" i="12"/>
  <c r="J470" i="12"/>
  <c r="C470" i="12"/>
  <c r="B470" i="12"/>
  <c r="AO469" i="12"/>
  <c r="AN469" i="12"/>
  <c r="AF469" i="12"/>
  <c r="AD469" i="12"/>
  <c r="AB469" i="12"/>
  <c r="Z469" i="12"/>
  <c r="X469" i="12"/>
  <c r="V469" i="12"/>
  <c r="T469" i="12"/>
  <c r="R469" i="12"/>
  <c r="P469" i="12"/>
  <c r="M469" i="12"/>
  <c r="N469" i="12" s="1"/>
  <c r="L469" i="12"/>
  <c r="J469" i="12"/>
  <c r="C469" i="12"/>
  <c r="B469" i="12"/>
  <c r="AO468" i="12"/>
  <c r="AN468" i="12"/>
  <c r="AF468" i="12"/>
  <c r="AD468" i="12"/>
  <c r="AB468" i="12"/>
  <c r="Z468" i="12"/>
  <c r="X468" i="12"/>
  <c r="V468" i="12"/>
  <c r="T468" i="12"/>
  <c r="R468" i="12"/>
  <c r="P468" i="12"/>
  <c r="M468" i="12"/>
  <c r="N468" i="12" s="1"/>
  <c r="L468" i="12"/>
  <c r="J468" i="12"/>
  <c r="C468" i="12"/>
  <c r="B468" i="12"/>
  <c r="AO467" i="12"/>
  <c r="AN467" i="12"/>
  <c r="AF467" i="12"/>
  <c r="AD467" i="12"/>
  <c r="AB467" i="12"/>
  <c r="Z467" i="12"/>
  <c r="X467" i="12"/>
  <c r="V467" i="12"/>
  <c r="T467" i="12"/>
  <c r="R467" i="12"/>
  <c r="P467" i="12"/>
  <c r="M467" i="12"/>
  <c r="N467" i="12" s="1"/>
  <c r="L467" i="12"/>
  <c r="J467" i="12"/>
  <c r="C467" i="12"/>
  <c r="B467" i="12"/>
  <c r="AO466" i="12"/>
  <c r="AN466" i="12"/>
  <c r="AF466" i="12"/>
  <c r="AD466" i="12"/>
  <c r="AB466" i="12"/>
  <c r="Z466" i="12"/>
  <c r="X466" i="12"/>
  <c r="V466" i="12"/>
  <c r="T466" i="12"/>
  <c r="R466" i="12"/>
  <c r="P466" i="12"/>
  <c r="M466" i="12"/>
  <c r="N466" i="12" s="1"/>
  <c r="L466" i="12"/>
  <c r="J466" i="12"/>
  <c r="C466" i="12"/>
  <c r="B466" i="12"/>
  <c r="AO465" i="12"/>
  <c r="AN465" i="12"/>
  <c r="AF465" i="12"/>
  <c r="AD465" i="12"/>
  <c r="AB465" i="12"/>
  <c r="Z465" i="12"/>
  <c r="X465" i="12"/>
  <c r="V465" i="12"/>
  <c r="T465" i="12"/>
  <c r="R465" i="12"/>
  <c r="P465" i="12"/>
  <c r="M465" i="12"/>
  <c r="N465" i="12" s="1"/>
  <c r="L465" i="12"/>
  <c r="J465" i="12"/>
  <c r="C465" i="12"/>
  <c r="B465" i="12"/>
  <c r="AO464" i="12"/>
  <c r="AN464" i="12"/>
  <c r="AF464" i="12"/>
  <c r="AD464" i="12"/>
  <c r="AB464" i="12"/>
  <c r="Z464" i="12"/>
  <c r="X464" i="12"/>
  <c r="V464" i="12"/>
  <c r="T464" i="12"/>
  <c r="R464" i="12"/>
  <c r="P464" i="12"/>
  <c r="M464" i="12"/>
  <c r="N464" i="12" s="1"/>
  <c r="L464" i="12"/>
  <c r="J464" i="12"/>
  <c r="C464" i="12"/>
  <c r="B464" i="12"/>
  <c r="AO463" i="12"/>
  <c r="AN463" i="12"/>
  <c r="AF463" i="12"/>
  <c r="AD463" i="12"/>
  <c r="AB463" i="12"/>
  <c r="Z463" i="12"/>
  <c r="X463" i="12"/>
  <c r="V463" i="12"/>
  <c r="T463" i="12"/>
  <c r="R463" i="12"/>
  <c r="P463" i="12"/>
  <c r="M463" i="12"/>
  <c r="N463" i="12" s="1"/>
  <c r="L463" i="12"/>
  <c r="J463" i="12"/>
  <c r="C463" i="12"/>
  <c r="B463" i="12"/>
  <c r="AO462" i="12"/>
  <c r="AN462" i="12"/>
  <c r="AF462" i="12"/>
  <c r="AD462" i="12"/>
  <c r="AB462" i="12"/>
  <c r="Z462" i="12"/>
  <c r="X462" i="12"/>
  <c r="V462" i="12"/>
  <c r="T462" i="12"/>
  <c r="R462" i="12"/>
  <c r="P462" i="12"/>
  <c r="M462" i="12"/>
  <c r="N462" i="12" s="1"/>
  <c r="L462" i="12"/>
  <c r="J462" i="12"/>
  <c r="C462" i="12"/>
  <c r="B462" i="12"/>
  <c r="AO461" i="12"/>
  <c r="AN461" i="12"/>
  <c r="AF461" i="12"/>
  <c r="AD461" i="12"/>
  <c r="AB461" i="12"/>
  <c r="Z461" i="12"/>
  <c r="X461" i="12"/>
  <c r="V461" i="12"/>
  <c r="T461" i="12"/>
  <c r="R461" i="12"/>
  <c r="P461" i="12"/>
  <c r="M461" i="12"/>
  <c r="N461" i="12" s="1"/>
  <c r="L461" i="12"/>
  <c r="J461" i="12"/>
  <c r="C461" i="12"/>
  <c r="B461" i="12"/>
  <c r="AO460" i="12"/>
  <c r="AN460" i="12"/>
  <c r="AF460" i="12"/>
  <c r="AD460" i="12"/>
  <c r="AB460" i="12"/>
  <c r="Z460" i="12"/>
  <c r="X460" i="12"/>
  <c r="V460" i="12"/>
  <c r="T460" i="12"/>
  <c r="R460" i="12"/>
  <c r="P460" i="12"/>
  <c r="M460" i="12"/>
  <c r="N460" i="12" s="1"/>
  <c r="L460" i="12"/>
  <c r="J460" i="12"/>
  <c r="C460" i="12"/>
  <c r="B460" i="12"/>
  <c r="AO459" i="12"/>
  <c r="AN459" i="12"/>
  <c r="AF459" i="12"/>
  <c r="AD459" i="12"/>
  <c r="AB459" i="12"/>
  <c r="Z459" i="12"/>
  <c r="X459" i="12"/>
  <c r="V459" i="12"/>
  <c r="T459" i="12"/>
  <c r="R459" i="12"/>
  <c r="P459" i="12"/>
  <c r="M459" i="12"/>
  <c r="N459" i="12" s="1"/>
  <c r="L459" i="12"/>
  <c r="J459" i="12"/>
  <c r="C459" i="12"/>
  <c r="B459" i="12"/>
  <c r="AO458" i="12"/>
  <c r="AN458" i="12"/>
  <c r="AF458" i="12"/>
  <c r="AD458" i="12"/>
  <c r="AB458" i="12"/>
  <c r="Z458" i="12"/>
  <c r="X458" i="12"/>
  <c r="V458" i="12"/>
  <c r="T458" i="12"/>
  <c r="R458" i="12"/>
  <c r="P458" i="12"/>
  <c r="M458" i="12"/>
  <c r="N458" i="12" s="1"/>
  <c r="L458" i="12"/>
  <c r="J458" i="12"/>
  <c r="C458" i="12"/>
  <c r="B458" i="12"/>
  <c r="AO457" i="12"/>
  <c r="AN457" i="12"/>
  <c r="AF457" i="12"/>
  <c r="AD457" i="12"/>
  <c r="AB457" i="12"/>
  <c r="Z457" i="12"/>
  <c r="X457" i="12"/>
  <c r="V457" i="12"/>
  <c r="T457" i="12"/>
  <c r="R457" i="12"/>
  <c r="P457" i="12"/>
  <c r="M457" i="12"/>
  <c r="N457" i="12" s="1"/>
  <c r="L457" i="12"/>
  <c r="J457" i="12"/>
  <c r="AO456" i="12"/>
  <c r="AN456" i="12"/>
  <c r="AF456" i="12"/>
  <c r="AD456" i="12"/>
  <c r="AB456" i="12"/>
  <c r="Z456" i="12"/>
  <c r="X456" i="12"/>
  <c r="V456" i="12"/>
  <c r="T456" i="12"/>
  <c r="R456" i="12"/>
  <c r="P456" i="12"/>
  <c r="M456" i="12"/>
  <c r="N456" i="12" s="1"/>
  <c r="L456" i="12"/>
  <c r="J456" i="12"/>
  <c r="AO455" i="12"/>
  <c r="AN455" i="12"/>
  <c r="AF455" i="12"/>
  <c r="AD455" i="12"/>
  <c r="AB455" i="12"/>
  <c r="Z455" i="12"/>
  <c r="X455" i="12"/>
  <c r="V455" i="12"/>
  <c r="T455" i="12"/>
  <c r="R455" i="12"/>
  <c r="P455" i="12"/>
  <c r="M455" i="12"/>
  <c r="N455" i="12" s="1"/>
  <c r="L455" i="12"/>
  <c r="J455" i="12"/>
  <c r="AO454" i="12"/>
  <c r="AN454" i="12"/>
  <c r="AF454" i="12"/>
  <c r="AD454" i="12"/>
  <c r="AB454" i="12"/>
  <c r="Z454" i="12"/>
  <c r="X454" i="12"/>
  <c r="V454" i="12"/>
  <c r="T454" i="12"/>
  <c r="R454" i="12"/>
  <c r="P454" i="12"/>
  <c r="M454" i="12"/>
  <c r="N454" i="12" s="1"/>
  <c r="L454" i="12"/>
  <c r="J454" i="12"/>
  <c r="AO453" i="12"/>
  <c r="AN453" i="12"/>
  <c r="AF453" i="12"/>
  <c r="AD453" i="12"/>
  <c r="AB453" i="12"/>
  <c r="Z453" i="12"/>
  <c r="X453" i="12"/>
  <c r="V453" i="12"/>
  <c r="T453" i="12"/>
  <c r="R453" i="12"/>
  <c r="P453" i="12"/>
  <c r="M453" i="12"/>
  <c r="N453" i="12" s="1"/>
  <c r="L453" i="12"/>
  <c r="J453" i="12"/>
  <c r="AO452" i="12"/>
  <c r="AN452" i="12"/>
  <c r="AF452" i="12"/>
  <c r="AD452" i="12"/>
  <c r="AB452" i="12"/>
  <c r="Z452" i="12"/>
  <c r="X452" i="12"/>
  <c r="V452" i="12"/>
  <c r="T452" i="12"/>
  <c r="R452" i="12"/>
  <c r="P452" i="12"/>
  <c r="M452" i="12"/>
  <c r="N452" i="12" s="1"/>
  <c r="L452" i="12"/>
  <c r="J452" i="12"/>
  <c r="AO451" i="12"/>
  <c r="AN451" i="12"/>
  <c r="AF451" i="12"/>
  <c r="AD451" i="12"/>
  <c r="AB451" i="12"/>
  <c r="Z451" i="12"/>
  <c r="X451" i="12"/>
  <c r="V451" i="12"/>
  <c r="T451" i="12"/>
  <c r="R451" i="12"/>
  <c r="P451" i="12"/>
  <c r="M451" i="12"/>
  <c r="N451" i="12" s="1"/>
  <c r="L451" i="12"/>
  <c r="J451" i="12"/>
  <c r="AO450" i="12"/>
  <c r="AN450" i="12"/>
  <c r="AF450" i="12"/>
  <c r="AD450" i="12"/>
  <c r="AB450" i="12"/>
  <c r="Z450" i="12"/>
  <c r="X450" i="12"/>
  <c r="V450" i="12"/>
  <c r="T450" i="12"/>
  <c r="R450" i="12"/>
  <c r="P450" i="12"/>
  <c r="M450" i="12"/>
  <c r="N450" i="12" s="1"/>
  <c r="L450" i="12"/>
  <c r="J450" i="12"/>
  <c r="AO449" i="12"/>
  <c r="AN449" i="12"/>
  <c r="AF449" i="12"/>
  <c r="AD449" i="12"/>
  <c r="AB449" i="12"/>
  <c r="Z449" i="12"/>
  <c r="X449" i="12"/>
  <c r="V449" i="12"/>
  <c r="T449" i="12"/>
  <c r="R449" i="12"/>
  <c r="P449" i="12"/>
  <c r="M449" i="12"/>
  <c r="N449" i="12" s="1"/>
  <c r="L449" i="12"/>
  <c r="J449" i="12"/>
  <c r="AO448" i="12"/>
  <c r="AN448" i="12"/>
  <c r="AF448" i="12"/>
  <c r="AD448" i="12"/>
  <c r="AB448" i="12"/>
  <c r="Z448" i="12"/>
  <c r="X448" i="12"/>
  <c r="V448" i="12"/>
  <c r="T448" i="12"/>
  <c r="R448" i="12"/>
  <c r="P448" i="12"/>
  <c r="M448" i="12"/>
  <c r="N448" i="12" s="1"/>
  <c r="L448" i="12"/>
  <c r="J448" i="12"/>
  <c r="AO447" i="12"/>
  <c r="AN447" i="12"/>
  <c r="AF447" i="12"/>
  <c r="AD447" i="12"/>
  <c r="AB447" i="12"/>
  <c r="Z447" i="12"/>
  <c r="X447" i="12"/>
  <c r="V447" i="12"/>
  <c r="T447" i="12"/>
  <c r="R447" i="12"/>
  <c r="P447" i="12"/>
  <c r="M447" i="12"/>
  <c r="N447" i="12" s="1"/>
  <c r="L447" i="12"/>
  <c r="J447" i="12"/>
  <c r="AO446" i="12"/>
  <c r="AN446" i="12"/>
  <c r="AF446" i="12"/>
  <c r="AD446" i="12"/>
  <c r="AB446" i="12"/>
  <c r="Z446" i="12"/>
  <c r="X446" i="12"/>
  <c r="V446" i="12"/>
  <c r="T446" i="12"/>
  <c r="R446" i="12"/>
  <c r="P446" i="12"/>
  <c r="M446" i="12"/>
  <c r="N446" i="12" s="1"/>
  <c r="L446" i="12"/>
  <c r="J446" i="12"/>
  <c r="AO445" i="12"/>
  <c r="AN445" i="12"/>
  <c r="AF445" i="12"/>
  <c r="AD445" i="12"/>
  <c r="AB445" i="12"/>
  <c r="Z445" i="12"/>
  <c r="X445" i="12"/>
  <c r="V445" i="12"/>
  <c r="T445" i="12"/>
  <c r="R445" i="12"/>
  <c r="P445" i="12"/>
  <c r="M445" i="12"/>
  <c r="N445" i="12" s="1"/>
  <c r="L445" i="12"/>
  <c r="J445" i="12"/>
  <c r="AO444" i="12"/>
  <c r="AN444" i="12"/>
  <c r="AF444" i="12"/>
  <c r="AD444" i="12"/>
  <c r="AB444" i="12"/>
  <c r="Z444" i="12"/>
  <c r="X444" i="12"/>
  <c r="V444" i="12"/>
  <c r="T444" i="12"/>
  <c r="R444" i="12"/>
  <c r="P444" i="12"/>
  <c r="M444" i="12"/>
  <c r="N444" i="12" s="1"/>
  <c r="L444" i="12"/>
  <c r="J444" i="12"/>
  <c r="AO443" i="12"/>
  <c r="AN443" i="12"/>
  <c r="AF443" i="12"/>
  <c r="AD443" i="12"/>
  <c r="AB443" i="12"/>
  <c r="Z443" i="12"/>
  <c r="X443" i="12"/>
  <c r="V443" i="12"/>
  <c r="T443" i="12"/>
  <c r="R443" i="12"/>
  <c r="P443" i="12"/>
  <c r="M443" i="12"/>
  <c r="N443" i="12" s="1"/>
  <c r="L443" i="12"/>
  <c r="J443" i="12"/>
  <c r="AO442" i="12"/>
  <c r="AN442" i="12"/>
  <c r="AF442" i="12"/>
  <c r="AD442" i="12"/>
  <c r="AB442" i="12"/>
  <c r="Z442" i="12"/>
  <c r="X442" i="12"/>
  <c r="V442" i="12"/>
  <c r="T442" i="12"/>
  <c r="R442" i="12"/>
  <c r="P442" i="12"/>
  <c r="M442" i="12"/>
  <c r="N442" i="12" s="1"/>
  <c r="L442" i="12"/>
  <c r="J442" i="12"/>
  <c r="AO441" i="12"/>
  <c r="AN441" i="12"/>
  <c r="AF441" i="12"/>
  <c r="AD441" i="12"/>
  <c r="AB441" i="12"/>
  <c r="Z441" i="12"/>
  <c r="X441" i="12"/>
  <c r="V441" i="12"/>
  <c r="T441" i="12"/>
  <c r="R441" i="12"/>
  <c r="P441" i="12"/>
  <c r="M441" i="12"/>
  <c r="N441" i="12" s="1"/>
  <c r="L441" i="12"/>
  <c r="J441" i="12"/>
  <c r="AO440" i="12"/>
  <c r="AN440" i="12"/>
  <c r="AF440" i="12"/>
  <c r="AD440" i="12"/>
  <c r="AB440" i="12"/>
  <c r="Z440" i="12"/>
  <c r="X440" i="12"/>
  <c r="V440" i="12"/>
  <c r="T440" i="12"/>
  <c r="R440" i="12"/>
  <c r="P440" i="12"/>
  <c r="M440" i="12"/>
  <c r="N440" i="12" s="1"/>
  <c r="L440" i="12"/>
  <c r="J440" i="12"/>
  <c r="AO439" i="12"/>
  <c r="AN439" i="12"/>
  <c r="AF439" i="12"/>
  <c r="AD439" i="12"/>
  <c r="AB439" i="12"/>
  <c r="Z439" i="12"/>
  <c r="X439" i="12"/>
  <c r="V439" i="12"/>
  <c r="T439" i="12"/>
  <c r="R439" i="12"/>
  <c r="P439" i="12"/>
  <c r="M439" i="12"/>
  <c r="N439" i="12" s="1"/>
  <c r="L439" i="12"/>
  <c r="J439" i="12"/>
  <c r="AO438" i="12"/>
  <c r="AN438" i="12"/>
  <c r="AF438" i="12"/>
  <c r="AD438" i="12"/>
  <c r="AB438" i="12"/>
  <c r="Z438" i="12"/>
  <c r="X438" i="12"/>
  <c r="V438" i="12"/>
  <c r="T438" i="12"/>
  <c r="R438" i="12"/>
  <c r="P438" i="12"/>
  <c r="M438" i="12"/>
  <c r="N438" i="12" s="1"/>
  <c r="L438" i="12"/>
  <c r="J438" i="12"/>
  <c r="AO437" i="12"/>
  <c r="AN437" i="12"/>
  <c r="AF437" i="12"/>
  <c r="AD437" i="12"/>
  <c r="AB437" i="12"/>
  <c r="Z437" i="12"/>
  <c r="X437" i="12"/>
  <c r="V437" i="12"/>
  <c r="T437" i="12"/>
  <c r="R437" i="12"/>
  <c r="P437" i="12"/>
  <c r="M437" i="12"/>
  <c r="N437" i="12" s="1"/>
  <c r="L437" i="12"/>
  <c r="J437" i="12"/>
  <c r="AO436" i="12"/>
  <c r="AN436" i="12"/>
  <c r="AF436" i="12"/>
  <c r="AD436" i="12"/>
  <c r="AB436" i="12"/>
  <c r="Z436" i="12"/>
  <c r="X436" i="12"/>
  <c r="V436" i="12"/>
  <c r="T436" i="12"/>
  <c r="R436" i="12"/>
  <c r="P436" i="12"/>
  <c r="M436" i="12"/>
  <c r="N436" i="12" s="1"/>
  <c r="L436" i="12"/>
  <c r="J436" i="12"/>
  <c r="AO435" i="12"/>
  <c r="AN435" i="12"/>
  <c r="AF435" i="12"/>
  <c r="AD435" i="12"/>
  <c r="AB435" i="12"/>
  <c r="Z435" i="12"/>
  <c r="X435" i="12"/>
  <c r="V435" i="12"/>
  <c r="T435" i="12"/>
  <c r="R435" i="12"/>
  <c r="P435" i="12"/>
  <c r="M435" i="12"/>
  <c r="N435" i="12" s="1"/>
  <c r="L435" i="12"/>
  <c r="J435" i="12"/>
  <c r="AO434" i="12"/>
  <c r="AN434" i="12"/>
  <c r="AF434" i="12"/>
  <c r="AD434" i="12"/>
  <c r="AB434" i="12"/>
  <c r="Z434" i="12"/>
  <c r="X434" i="12"/>
  <c r="V434" i="12"/>
  <c r="T434" i="12"/>
  <c r="R434" i="12"/>
  <c r="P434" i="12"/>
  <c r="M434" i="12"/>
  <c r="N434" i="12" s="1"/>
  <c r="L434" i="12"/>
  <c r="J434" i="12"/>
  <c r="AO433" i="12"/>
  <c r="AN433" i="12"/>
  <c r="AF433" i="12"/>
  <c r="AD433" i="12"/>
  <c r="AB433" i="12"/>
  <c r="Z433" i="12"/>
  <c r="X433" i="12"/>
  <c r="V433" i="12"/>
  <c r="T433" i="12"/>
  <c r="R433" i="12"/>
  <c r="P433" i="12"/>
  <c r="M433" i="12"/>
  <c r="N433" i="12" s="1"/>
  <c r="L433" i="12"/>
  <c r="J433" i="12"/>
  <c r="AO432" i="12"/>
  <c r="AN432" i="12"/>
  <c r="AF432" i="12"/>
  <c r="AD432" i="12"/>
  <c r="AB432" i="12"/>
  <c r="Z432" i="12"/>
  <c r="X432" i="12"/>
  <c r="V432" i="12"/>
  <c r="T432" i="12"/>
  <c r="R432" i="12"/>
  <c r="P432" i="12"/>
  <c r="M432" i="12"/>
  <c r="N432" i="12" s="1"/>
  <c r="L432" i="12"/>
  <c r="J432" i="12"/>
  <c r="AO431" i="12"/>
  <c r="AN431" i="12"/>
  <c r="AF431" i="12"/>
  <c r="AD431" i="12"/>
  <c r="AB431" i="12"/>
  <c r="Z431" i="12"/>
  <c r="X431" i="12"/>
  <c r="V431" i="12"/>
  <c r="T431" i="12"/>
  <c r="R431" i="12"/>
  <c r="P431" i="12"/>
  <c r="M431" i="12"/>
  <c r="N431" i="12" s="1"/>
  <c r="L431" i="12"/>
  <c r="J431" i="12"/>
  <c r="AO430" i="12"/>
  <c r="AN430" i="12"/>
  <c r="AF430" i="12"/>
  <c r="AD430" i="12"/>
  <c r="AB430" i="12"/>
  <c r="Z430" i="12"/>
  <c r="X430" i="12"/>
  <c r="V430" i="12"/>
  <c r="T430" i="12"/>
  <c r="R430" i="12"/>
  <c r="P430" i="12"/>
  <c r="M430" i="12"/>
  <c r="N430" i="12" s="1"/>
  <c r="L430" i="12"/>
  <c r="J430" i="12"/>
  <c r="AO429" i="12"/>
  <c r="AN429" i="12"/>
  <c r="AF429" i="12"/>
  <c r="AD429" i="12"/>
  <c r="AB429" i="12"/>
  <c r="Z429" i="12"/>
  <c r="X429" i="12"/>
  <c r="V429" i="12"/>
  <c r="T429" i="12"/>
  <c r="R429" i="12"/>
  <c r="P429" i="12"/>
  <c r="M429" i="12"/>
  <c r="N429" i="12" s="1"/>
  <c r="L429" i="12"/>
  <c r="J429" i="12"/>
  <c r="AO428" i="12"/>
  <c r="AN428" i="12"/>
  <c r="AF428" i="12"/>
  <c r="AD428" i="12"/>
  <c r="AB428" i="12"/>
  <c r="Z428" i="12"/>
  <c r="X428" i="12"/>
  <c r="V428" i="12"/>
  <c r="T428" i="12"/>
  <c r="R428" i="12"/>
  <c r="P428" i="12"/>
  <c r="M428" i="12"/>
  <c r="N428" i="12" s="1"/>
  <c r="L428" i="12"/>
  <c r="J428" i="12"/>
  <c r="AO427" i="12"/>
  <c r="AN427" i="12"/>
  <c r="AF427" i="12"/>
  <c r="AD427" i="12"/>
  <c r="AB427" i="12"/>
  <c r="Z427" i="12"/>
  <c r="X427" i="12"/>
  <c r="V427" i="12"/>
  <c r="T427" i="12"/>
  <c r="R427" i="12"/>
  <c r="P427" i="12"/>
  <c r="M427" i="12"/>
  <c r="N427" i="12" s="1"/>
  <c r="L427" i="12"/>
  <c r="J427" i="12"/>
  <c r="AO426" i="12"/>
  <c r="AN426" i="12"/>
  <c r="AF426" i="12"/>
  <c r="AD426" i="12"/>
  <c r="AB426" i="12"/>
  <c r="Z426" i="12"/>
  <c r="X426" i="12"/>
  <c r="V426" i="12"/>
  <c r="T426" i="12"/>
  <c r="R426" i="12"/>
  <c r="P426" i="12"/>
  <c r="M426" i="12"/>
  <c r="N426" i="12" s="1"/>
  <c r="L426" i="12"/>
  <c r="J426" i="12"/>
  <c r="AO425" i="12"/>
  <c r="AN425" i="12"/>
  <c r="AF425" i="12"/>
  <c r="AD425" i="12"/>
  <c r="AB425" i="12"/>
  <c r="Z425" i="12"/>
  <c r="X425" i="12"/>
  <c r="V425" i="12"/>
  <c r="T425" i="12"/>
  <c r="R425" i="12"/>
  <c r="P425" i="12"/>
  <c r="M425" i="12"/>
  <c r="N425" i="12" s="1"/>
  <c r="L425" i="12"/>
  <c r="J425" i="12"/>
  <c r="AO424" i="12"/>
  <c r="AN424" i="12"/>
  <c r="AF424" i="12"/>
  <c r="AD424" i="12"/>
  <c r="AB424" i="12"/>
  <c r="Z424" i="12"/>
  <c r="X424" i="12"/>
  <c r="V424" i="12"/>
  <c r="T424" i="12"/>
  <c r="R424" i="12"/>
  <c r="P424" i="12"/>
  <c r="M424" i="12"/>
  <c r="N424" i="12" s="1"/>
  <c r="L424" i="12"/>
  <c r="J424" i="12"/>
  <c r="AO423" i="12"/>
  <c r="AN423" i="12"/>
  <c r="AF423" i="12"/>
  <c r="AD423" i="12"/>
  <c r="AB423" i="12"/>
  <c r="Z423" i="12"/>
  <c r="X423" i="12"/>
  <c r="V423" i="12"/>
  <c r="T423" i="12"/>
  <c r="R423" i="12"/>
  <c r="P423" i="12"/>
  <c r="M423" i="12"/>
  <c r="N423" i="12" s="1"/>
  <c r="L423" i="12"/>
  <c r="J423" i="12"/>
  <c r="AO422" i="12"/>
  <c r="AN422" i="12"/>
  <c r="AF422" i="12"/>
  <c r="AD422" i="12"/>
  <c r="AB422" i="12"/>
  <c r="Z422" i="12"/>
  <c r="X422" i="12"/>
  <c r="V422" i="12"/>
  <c r="T422" i="12"/>
  <c r="R422" i="12"/>
  <c r="P422" i="12"/>
  <c r="M422" i="12"/>
  <c r="N422" i="12" s="1"/>
  <c r="L422" i="12"/>
  <c r="J422" i="12"/>
  <c r="AO421" i="12"/>
  <c r="AN421" i="12"/>
  <c r="AF421" i="12"/>
  <c r="AD421" i="12"/>
  <c r="AB421" i="12"/>
  <c r="Z421" i="12"/>
  <c r="X421" i="12"/>
  <c r="V421" i="12"/>
  <c r="T421" i="12"/>
  <c r="R421" i="12"/>
  <c r="P421" i="12"/>
  <c r="M421" i="12"/>
  <c r="N421" i="12" s="1"/>
  <c r="L421" i="12"/>
  <c r="J421" i="12"/>
  <c r="AO420" i="12"/>
  <c r="AN420" i="12"/>
  <c r="AF420" i="12"/>
  <c r="AD420" i="12"/>
  <c r="AB420" i="12"/>
  <c r="Z420" i="12"/>
  <c r="X420" i="12"/>
  <c r="V420" i="12"/>
  <c r="T420" i="12"/>
  <c r="R420" i="12"/>
  <c r="P420" i="12"/>
  <c r="M420" i="12"/>
  <c r="N420" i="12" s="1"/>
  <c r="L420" i="12"/>
  <c r="J420" i="12"/>
  <c r="AO419" i="12"/>
  <c r="AN419" i="12"/>
  <c r="AF419" i="12"/>
  <c r="AD419" i="12"/>
  <c r="AB419" i="12"/>
  <c r="Z419" i="12"/>
  <c r="X419" i="12"/>
  <c r="V419" i="12"/>
  <c r="T419" i="12"/>
  <c r="P419" i="12"/>
  <c r="M419" i="12"/>
  <c r="N419" i="12" s="1"/>
  <c r="L419" i="12"/>
  <c r="J419" i="12"/>
  <c r="AO418" i="12"/>
  <c r="AN418" i="12"/>
  <c r="AF418" i="12"/>
  <c r="AD418" i="12"/>
  <c r="AB418" i="12"/>
  <c r="Z418" i="12"/>
  <c r="X418" i="12"/>
  <c r="V418" i="12"/>
  <c r="T418" i="12"/>
  <c r="P418" i="12"/>
  <c r="M418" i="12"/>
  <c r="N418" i="12" s="1"/>
  <c r="L418" i="12"/>
  <c r="J418" i="12"/>
  <c r="AO417" i="12"/>
  <c r="AN417" i="12"/>
  <c r="AF417" i="12"/>
  <c r="AD417" i="12"/>
  <c r="AB417" i="12"/>
  <c r="Z417" i="12"/>
  <c r="X417" i="12"/>
  <c r="V417" i="12"/>
  <c r="T417" i="12"/>
  <c r="P417" i="12"/>
  <c r="M417" i="12"/>
  <c r="N417" i="12" s="1"/>
  <c r="L417" i="12"/>
  <c r="J417" i="12"/>
  <c r="AO416" i="12"/>
  <c r="AN416" i="12"/>
  <c r="AF416" i="12"/>
  <c r="AD416" i="12"/>
  <c r="AB416" i="12"/>
  <c r="Z416" i="12"/>
  <c r="X416" i="12"/>
  <c r="V416" i="12"/>
  <c r="T416" i="12"/>
  <c r="P416" i="12"/>
  <c r="M416" i="12"/>
  <c r="N416" i="12" s="1"/>
  <c r="L416" i="12"/>
  <c r="J416" i="12"/>
  <c r="AO415" i="12"/>
  <c r="AN415" i="12"/>
  <c r="AF415" i="12"/>
  <c r="AD415" i="12"/>
  <c r="AB415" i="12"/>
  <c r="Z415" i="12"/>
  <c r="X415" i="12"/>
  <c r="V415" i="12"/>
  <c r="T415" i="12"/>
  <c r="P415" i="12"/>
  <c r="M415" i="12"/>
  <c r="N415" i="12" s="1"/>
  <c r="L415" i="12"/>
  <c r="J415" i="12"/>
  <c r="AO414" i="12"/>
  <c r="AN414" i="12"/>
  <c r="AF414" i="12"/>
  <c r="AD414" i="12"/>
  <c r="AB414" i="12"/>
  <c r="Z414" i="12"/>
  <c r="X414" i="12"/>
  <c r="V414" i="12"/>
  <c r="T414" i="12"/>
  <c r="P414" i="12"/>
  <c r="M414" i="12"/>
  <c r="N414" i="12" s="1"/>
  <c r="L414" i="12"/>
  <c r="J414" i="12"/>
  <c r="AO413" i="12"/>
  <c r="AN413" i="12"/>
  <c r="AF413" i="12"/>
  <c r="AD413" i="12"/>
  <c r="AB413" i="12"/>
  <c r="Z413" i="12"/>
  <c r="X413" i="12"/>
  <c r="V413" i="12"/>
  <c r="T413" i="12"/>
  <c r="P413" i="12"/>
  <c r="M413" i="12"/>
  <c r="N413" i="12" s="1"/>
  <c r="L413" i="12"/>
  <c r="J413" i="12"/>
  <c r="AO412" i="12"/>
  <c r="AN412" i="12"/>
  <c r="AF412" i="12"/>
  <c r="AD412" i="12"/>
  <c r="AB412" i="12"/>
  <c r="Z412" i="12"/>
  <c r="X412" i="12"/>
  <c r="V412" i="12"/>
  <c r="T412" i="12"/>
  <c r="P412" i="12"/>
  <c r="M412" i="12"/>
  <c r="N412" i="12" s="1"/>
  <c r="L412" i="12"/>
  <c r="J412" i="12"/>
  <c r="AO411" i="12"/>
  <c r="AN411" i="12"/>
  <c r="AF411" i="12"/>
  <c r="AD411" i="12"/>
  <c r="AB411" i="12"/>
  <c r="Z411" i="12"/>
  <c r="X411" i="12"/>
  <c r="V411" i="12"/>
  <c r="T411" i="12"/>
  <c r="P411" i="12"/>
  <c r="M411" i="12"/>
  <c r="N411" i="12" s="1"/>
  <c r="L411" i="12"/>
  <c r="J411" i="12"/>
  <c r="AO410" i="12"/>
  <c r="AN410" i="12"/>
  <c r="AF410" i="12"/>
  <c r="AD410" i="12"/>
  <c r="AB410" i="12"/>
  <c r="Z410" i="12"/>
  <c r="X410" i="12"/>
  <c r="V410" i="12"/>
  <c r="T410" i="12"/>
  <c r="P410" i="12"/>
  <c r="M410" i="12"/>
  <c r="N410" i="12" s="1"/>
  <c r="L410" i="12"/>
  <c r="J410" i="12"/>
  <c r="AO409" i="12"/>
  <c r="AN409" i="12"/>
  <c r="AF409" i="12"/>
  <c r="AD409" i="12"/>
  <c r="AB409" i="12"/>
  <c r="Z409" i="12"/>
  <c r="X409" i="12"/>
  <c r="V409" i="12"/>
  <c r="T409" i="12"/>
  <c r="P409" i="12"/>
  <c r="M409" i="12"/>
  <c r="N409" i="12" s="1"/>
  <c r="L409" i="12"/>
  <c r="J409" i="12"/>
  <c r="AO408" i="12"/>
  <c r="AN408" i="12"/>
  <c r="AF408" i="12"/>
  <c r="AD408" i="12"/>
  <c r="AB408" i="12"/>
  <c r="Z408" i="12"/>
  <c r="X408" i="12"/>
  <c r="V408" i="12"/>
  <c r="T408" i="12"/>
  <c r="P408" i="12"/>
  <c r="M408" i="12"/>
  <c r="N408" i="12" s="1"/>
  <c r="L408" i="12"/>
  <c r="J408" i="12"/>
  <c r="AO407" i="12"/>
  <c r="AN407" i="12"/>
  <c r="AF407" i="12"/>
  <c r="AD407" i="12"/>
  <c r="AB407" i="12"/>
  <c r="Z407" i="12"/>
  <c r="X407" i="12"/>
  <c r="V407" i="12"/>
  <c r="T407" i="12"/>
  <c r="P407" i="12"/>
  <c r="M407" i="12"/>
  <c r="N407" i="12" s="1"/>
  <c r="L407" i="12"/>
  <c r="J407" i="12"/>
  <c r="AO406" i="12"/>
  <c r="AN406" i="12"/>
  <c r="AF406" i="12"/>
  <c r="AD406" i="12"/>
  <c r="AB406" i="12"/>
  <c r="Z406" i="12"/>
  <c r="X406" i="12"/>
  <c r="V406" i="12"/>
  <c r="T406" i="12"/>
  <c r="P406" i="12"/>
  <c r="M406" i="12"/>
  <c r="N406" i="12" s="1"/>
  <c r="L406" i="12"/>
  <c r="J406" i="12"/>
  <c r="AO405" i="12"/>
  <c r="AN405" i="12"/>
  <c r="AF405" i="12"/>
  <c r="AD405" i="12"/>
  <c r="AB405" i="12"/>
  <c r="Z405" i="12"/>
  <c r="X405" i="12"/>
  <c r="V405" i="12"/>
  <c r="T405" i="12"/>
  <c r="P405" i="12"/>
  <c r="M405" i="12"/>
  <c r="N405" i="12" s="1"/>
  <c r="L405" i="12"/>
  <c r="J405" i="12"/>
  <c r="AO404" i="12"/>
  <c r="AN404" i="12"/>
  <c r="AF404" i="12"/>
  <c r="AD404" i="12"/>
  <c r="AB404" i="12"/>
  <c r="Z404" i="12"/>
  <c r="X404" i="12"/>
  <c r="V404" i="12"/>
  <c r="T404" i="12"/>
  <c r="P404" i="12"/>
  <c r="M404" i="12"/>
  <c r="N404" i="12" s="1"/>
  <c r="L404" i="12"/>
  <c r="J404" i="12"/>
  <c r="AO403" i="12"/>
  <c r="AN403" i="12"/>
  <c r="AF403" i="12"/>
  <c r="AD403" i="12"/>
  <c r="AB403" i="12"/>
  <c r="Z403" i="12"/>
  <c r="X403" i="12"/>
  <c r="V403" i="12"/>
  <c r="T403" i="12"/>
  <c r="P403" i="12"/>
  <c r="M403" i="12"/>
  <c r="N403" i="12" s="1"/>
  <c r="L403" i="12"/>
  <c r="J403" i="12"/>
  <c r="AO402" i="12"/>
  <c r="AN402" i="12"/>
  <c r="AF402" i="12"/>
  <c r="AD402" i="12"/>
  <c r="AB402" i="12"/>
  <c r="Z402" i="12"/>
  <c r="X402" i="12"/>
  <c r="V402" i="12"/>
  <c r="T402" i="12"/>
  <c r="P402" i="12"/>
  <c r="M402" i="12"/>
  <c r="N402" i="12" s="1"/>
  <c r="L402" i="12"/>
  <c r="J402" i="12"/>
  <c r="AO401" i="12"/>
  <c r="AN401" i="12"/>
  <c r="AF401" i="12"/>
  <c r="AD401" i="12"/>
  <c r="AB401" i="12"/>
  <c r="Z401" i="12"/>
  <c r="X401" i="12"/>
  <c r="V401" i="12"/>
  <c r="T401" i="12"/>
  <c r="P401" i="12"/>
  <c r="M401" i="12"/>
  <c r="N401" i="12" s="1"/>
  <c r="L401" i="12"/>
  <c r="J401" i="12"/>
  <c r="AO400" i="12"/>
  <c r="AN400" i="12"/>
  <c r="AF400" i="12"/>
  <c r="AD400" i="12"/>
  <c r="AB400" i="12"/>
  <c r="Z400" i="12"/>
  <c r="X400" i="12"/>
  <c r="V400" i="12"/>
  <c r="T400" i="12"/>
  <c r="P400" i="12"/>
  <c r="M400" i="12"/>
  <c r="N400" i="12" s="1"/>
  <c r="L400" i="12"/>
  <c r="J400" i="12"/>
  <c r="AO399" i="12"/>
  <c r="AN399" i="12"/>
  <c r="AF399" i="12"/>
  <c r="AD399" i="12"/>
  <c r="AB399" i="12"/>
  <c r="Z399" i="12"/>
  <c r="X399" i="12"/>
  <c r="V399" i="12"/>
  <c r="T399" i="12"/>
  <c r="P399" i="12"/>
  <c r="M399" i="12"/>
  <c r="N399" i="12" s="1"/>
  <c r="L399" i="12"/>
  <c r="J399" i="12"/>
  <c r="AO398" i="12"/>
  <c r="AN398" i="12"/>
  <c r="AF398" i="12"/>
  <c r="AD398" i="12"/>
  <c r="AB398" i="12"/>
  <c r="Z398" i="12"/>
  <c r="X398" i="12"/>
  <c r="V398" i="12"/>
  <c r="T398" i="12"/>
  <c r="P398" i="12"/>
  <c r="M398" i="12"/>
  <c r="N398" i="12" s="1"/>
  <c r="L398" i="12"/>
  <c r="J398" i="12"/>
  <c r="AO397" i="12"/>
  <c r="AN397" i="12"/>
  <c r="AF397" i="12"/>
  <c r="AD397" i="12"/>
  <c r="AB397" i="12"/>
  <c r="Z397" i="12"/>
  <c r="X397" i="12"/>
  <c r="V397" i="12"/>
  <c r="T397" i="12"/>
  <c r="P397" i="12"/>
  <c r="M397" i="12"/>
  <c r="N397" i="12" s="1"/>
  <c r="L397" i="12"/>
  <c r="J397" i="12"/>
  <c r="AO396" i="12"/>
  <c r="AN396" i="12"/>
  <c r="AF396" i="12"/>
  <c r="AD396" i="12"/>
  <c r="AB396" i="12"/>
  <c r="Z396" i="12"/>
  <c r="X396" i="12"/>
  <c r="V396" i="12"/>
  <c r="T396" i="12"/>
  <c r="P396" i="12"/>
  <c r="M396" i="12"/>
  <c r="N396" i="12" s="1"/>
  <c r="L396" i="12"/>
  <c r="J396" i="12"/>
  <c r="AO395" i="12"/>
  <c r="AN395" i="12"/>
  <c r="AF395" i="12"/>
  <c r="AD395" i="12"/>
  <c r="AB395" i="12"/>
  <c r="Z395" i="12"/>
  <c r="X395" i="12"/>
  <c r="V395" i="12"/>
  <c r="T395" i="12"/>
  <c r="P395" i="12"/>
  <c r="M395" i="12"/>
  <c r="N395" i="12" s="1"/>
  <c r="L395" i="12"/>
  <c r="J395" i="12"/>
  <c r="AO394" i="12"/>
  <c r="AN394" i="12"/>
  <c r="AF394" i="12"/>
  <c r="AD394" i="12"/>
  <c r="AB394" i="12"/>
  <c r="Z394" i="12"/>
  <c r="X394" i="12"/>
  <c r="V394" i="12"/>
  <c r="T394" i="12"/>
  <c r="P394" i="12"/>
  <c r="M394" i="12"/>
  <c r="N394" i="12" s="1"/>
  <c r="L394" i="12"/>
  <c r="J394" i="12"/>
  <c r="AO393" i="12"/>
  <c r="AN393" i="12"/>
  <c r="AF393" i="12"/>
  <c r="AD393" i="12"/>
  <c r="AB393" i="12"/>
  <c r="Z393" i="12"/>
  <c r="X393" i="12"/>
  <c r="V393" i="12"/>
  <c r="T393" i="12"/>
  <c r="P393" i="12"/>
  <c r="M393" i="12"/>
  <c r="N393" i="12" s="1"/>
  <c r="L393" i="12"/>
  <c r="J393" i="12"/>
  <c r="AO392" i="12"/>
  <c r="AN392" i="12"/>
  <c r="AF392" i="12"/>
  <c r="AD392" i="12"/>
  <c r="AB392" i="12"/>
  <c r="Z392" i="12"/>
  <c r="X392" i="12"/>
  <c r="V392" i="12"/>
  <c r="T392" i="12"/>
  <c r="P392" i="12"/>
  <c r="M392" i="12"/>
  <c r="N392" i="12" s="1"/>
  <c r="L392" i="12"/>
  <c r="J392" i="12"/>
  <c r="AO391" i="12"/>
  <c r="AN391" i="12"/>
  <c r="AF391" i="12"/>
  <c r="AD391" i="12"/>
  <c r="AB391" i="12"/>
  <c r="Z391" i="12"/>
  <c r="X391" i="12"/>
  <c r="V391" i="12"/>
  <c r="T391" i="12"/>
  <c r="P391" i="12"/>
  <c r="M391" i="12"/>
  <c r="N391" i="12" s="1"/>
  <c r="L391" i="12"/>
  <c r="J391" i="12"/>
  <c r="AO390" i="12"/>
  <c r="AN390" i="12"/>
  <c r="AF390" i="12"/>
  <c r="AD390" i="12"/>
  <c r="AB390" i="12"/>
  <c r="Z390" i="12"/>
  <c r="X390" i="12"/>
  <c r="V390" i="12"/>
  <c r="T390" i="12"/>
  <c r="P390" i="12"/>
  <c r="M390" i="12"/>
  <c r="N390" i="12" s="1"/>
  <c r="L390" i="12"/>
  <c r="J390" i="12"/>
  <c r="AO389" i="12"/>
  <c r="AN389" i="12"/>
  <c r="AF389" i="12"/>
  <c r="AD389" i="12"/>
  <c r="AB389" i="12"/>
  <c r="Z389" i="12"/>
  <c r="X389" i="12"/>
  <c r="V389" i="12"/>
  <c r="T389" i="12"/>
  <c r="P389" i="12"/>
  <c r="M389" i="12"/>
  <c r="N389" i="12" s="1"/>
  <c r="L389" i="12"/>
  <c r="J389" i="12"/>
  <c r="AO388" i="12"/>
  <c r="AN388" i="12"/>
  <c r="AF388" i="12"/>
  <c r="AD388" i="12"/>
  <c r="AB388" i="12"/>
  <c r="Z388" i="12"/>
  <c r="X388" i="12"/>
  <c r="V388" i="12"/>
  <c r="T388" i="12"/>
  <c r="P388" i="12"/>
  <c r="M388" i="12"/>
  <c r="N388" i="12" s="1"/>
  <c r="L388" i="12"/>
  <c r="J388" i="12"/>
  <c r="AO387" i="12"/>
  <c r="AN387" i="12"/>
  <c r="AF387" i="12"/>
  <c r="AD387" i="12"/>
  <c r="AB387" i="12"/>
  <c r="Z387" i="12"/>
  <c r="X387" i="12"/>
  <c r="V387" i="12"/>
  <c r="T387" i="12"/>
  <c r="P387" i="12"/>
  <c r="M387" i="12"/>
  <c r="N387" i="12" s="1"/>
  <c r="L387" i="12"/>
  <c r="J387" i="12"/>
  <c r="AO386" i="12"/>
  <c r="AN386" i="12"/>
  <c r="AF386" i="12"/>
  <c r="AD386" i="12"/>
  <c r="AB386" i="12"/>
  <c r="Z386" i="12"/>
  <c r="X386" i="12"/>
  <c r="V386" i="12"/>
  <c r="T386" i="12"/>
  <c r="P386" i="12"/>
  <c r="M386" i="12"/>
  <c r="N386" i="12" s="1"/>
  <c r="L386" i="12"/>
  <c r="J386" i="12"/>
  <c r="AO385" i="12"/>
  <c r="AN385" i="12"/>
  <c r="AF385" i="12"/>
  <c r="AD385" i="12"/>
  <c r="AB385" i="12"/>
  <c r="Z385" i="12"/>
  <c r="X385" i="12"/>
  <c r="V385" i="12"/>
  <c r="T385" i="12"/>
  <c r="P385" i="12"/>
  <c r="M385" i="12"/>
  <c r="N385" i="12" s="1"/>
  <c r="L385" i="12"/>
  <c r="J385" i="12"/>
  <c r="AO384" i="12"/>
  <c r="AN384" i="12"/>
  <c r="AF384" i="12"/>
  <c r="AD384" i="12"/>
  <c r="AB384" i="12"/>
  <c r="Z384" i="12"/>
  <c r="X384" i="12"/>
  <c r="V384" i="12"/>
  <c r="T384" i="12"/>
  <c r="P384" i="12"/>
  <c r="M384" i="12"/>
  <c r="N384" i="12" s="1"/>
  <c r="L384" i="12"/>
  <c r="J384" i="12"/>
  <c r="AO383" i="12"/>
  <c r="AN383" i="12"/>
  <c r="AF383" i="12"/>
  <c r="AD383" i="12"/>
  <c r="AB383" i="12"/>
  <c r="Z383" i="12"/>
  <c r="X383" i="12"/>
  <c r="V383" i="12"/>
  <c r="T383" i="12"/>
  <c r="P383" i="12"/>
  <c r="M383" i="12"/>
  <c r="N383" i="12" s="1"/>
  <c r="L383" i="12"/>
  <c r="J383" i="12"/>
  <c r="AO382" i="12"/>
  <c r="AN382" i="12"/>
  <c r="AF382" i="12"/>
  <c r="AD382" i="12"/>
  <c r="AB382" i="12"/>
  <c r="Z382" i="12"/>
  <c r="X382" i="12"/>
  <c r="V382" i="12"/>
  <c r="T382" i="12"/>
  <c r="P382" i="12"/>
  <c r="M382" i="12"/>
  <c r="N382" i="12" s="1"/>
  <c r="L382" i="12"/>
  <c r="J382" i="12"/>
  <c r="AO381" i="12"/>
  <c r="AN381" i="12"/>
  <c r="AF381" i="12"/>
  <c r="AD381" i="12"/>
  <c r="AB381" i="12"/>
  <c r="Z381" i="12"/>
  <c r="X381" i="12"/>
  <c r="V381" i="12"/>
  <c r="T381" i="12"/>
  <c r="P381" i="12"/>
  <c r="M381" i="12"/>
  <c r="N381" i="12" s="1"/>
  <c r="L381" i="12"/>
  <c r="J381" i="12"/>
  <c r="AO380" i="12"/>
  <c r="AN380" i="12"/>
  <c r="AF380" i="12"/>
  <c r="AD380" i="12"/>
  <c r="AB380" i="12"/>
  <c r="Z380" i="12"/>
  <c r="X380" i="12"/>
  <c r="V380" i="12"/>
  <c r="T380" i="12"/>
  <c r="P380" i="12"/>
  <c r="M380" i="12"/>
  <c r="N380" i="12" s="1"/>
  <c r="L380" i="12"/>
  <c r="J380" i="12"/>
  <c r="AO379" i="12"/>
  <c r="AN379" i="12"/>
  <c r="AF379" i="12"/>
  <c r="AD379" i="12"/>
  <c r="AB379" i="12"/>
  <c r="Z379" i="12"/>
  <c r="X379" i="12"/>
  <c r="V379" i="12"/>
  <c r="T379" i="12"/>
  <c r="P379" i="12"/>
  <c r="M379" i="12"/>
  <c r="N379" i="12" s="1"/>
  <c r="L379" i="12"/>
  <c r="J379" i="12"/>
  <c r="AO378" i="12"/>
  <c r="AN378" i="12"/>
  <c r="AF378" i="12"/>
  <c r="AD378" i="12"/>
  <c r="AB378" i="12"/>
  <c r="Z378" i="12"/>
  <c r="X378" i="12"/>
  <c r="V378" i="12"/>
  <c r="T378" i="12"/>
  <c r="P378" i="12"/>
  <c r="M378" i="12"/>
  <c r="N378" i="12" s="1"/>
  <c r="L378" i="12"/>
  <c r="J378" i="12"/>
  <c r="AO377" i="12"/>
  <c r="AN377" i="12"/>
  <c r="AF377" i="12"/>
  <c r="AD377" i="12"/>
  <c r="AB377" i="12"/>
  <c r="Z377" i="12"/>
  <c r="X377" i="12"/>
  <c r="V377" i="12"/>
  <c r="T377" i="12"/>
  <c r="P377" i="12"/>
  <c r="M377" i="12"/>
  <c r="N377" i="12" s="1"/>
  <c r="L377" i="12"/>
  <c r="J377" i="12"/>
  <c r="AO376" i="12"/>
  <c r="AN376" i="12"/>
  <c r="AF376" i="12"/>
  <c r="AD376" i="12"/>
  <c r="AB376" i="12"/>
  <c r="Z376" i="12"/>
  <c r="X376" i="12"/>
  <c r="V376" i="12"/>
  <c r="T376" i="12"/>
  <c r="P376" i="12"/>
  <c r="M376" i="12"/>
  <c r="N376" i="12" s="1"/>
  <c r="L376" i="12"/>
  <c r="J376" i="12"/>
  <c r="AO375" i="12"/>
  <c r="AN375" i="12"/>
  <c r="AF375" i="12"/>
  <c r="AD375" i="12"/>
  <c r="AB375" i="12"/>
  <c r="Z375" i="12"/>
  <c r="X375" i="12"/>
  <c r="V375" i="12"/>
  <c r="T375" i="12"/>
  <c r="P375" i="12"/>
  <c r="M375" i="12"/>
  <c r="N375" i="12" s="1"/>
  <c r="L375" i="12"/>
  <c r="J375" i="12"/>
  <c r="AO374" i="12"/>
  <c r="AN374" i="12"/>
  <c r="AF374" i="12"/>
  <c r="AD374" i="12"/>
  <c r="AB374" i="12"/>
  <c r="Z374" i="12"/>
  <c r="X374" i="12"/>
  <c r="V374" i="12"/>
  <c r="T374" i="12"/>
  <c r="P374" i="12"/>
  <c r="M374" i="12"/>
  <c r="N374" i="12" s="1"/>
  <c r="L374" i="12"/>
  <c r="J374" i="12"/>
  <c r="AO373" i="12"/>
  <c r="AN373" i="12"/>
  <c r="AF373" i="12"/>
  <c r="AD373" i="12"/>
  <c r="AB373" i="12"/>
  <c r="Z373" i="12"/>
  <c r="X373" i="12"/>
  <c r="V373" i="12"/>
  <c r="T373" i="12"/>
  <c r="P373" i="12"/>
  <c r="M373" i="12"/>
  <c r="N373" i="12" s="1"/>
  <c r="L373" i="12"/>
  <c r="J373" i="12"/>
  <c r="AO372" i="12"/>
  <c r="AN372" i="12"/>
  <c r="AF372" i="12"/>
  <c r="AD372" i="12"/>
  <c r="AB372" i="12"/>
  <c r="Z372" i="12"/>
  <c r="X372" i="12"/>
  <c r="V372" i="12"/>
  <c r="T372" i="12"/>
  <c r="P372" i="12"/>
  <c r="M372" i="12"/>
  <c r="N372" i="12" s="1"/>
  <c r="L372" i="12"/>
  <c r="J372" i="12"/>
  <c r="AO371" i="12"/>
  <c r="AN371" i="12"/>
  <c r="AF371" i="12"/>
  <c r="AD371" i="12"/>
  <c r="AB371" i="12"/>
  <c r="Z371" i="12"/>
  <c r="X371" i="12"/>
  <c r="V371" i="12"/>
  <c r="T371" i="12"/>
  <c r="P371" i="12"/>
  <c r="M371" i="12"/>
  <c r="N371" i="12" s="1"/>
  <c r="L371" i="12"/>
  <c r="J371" i="12"/>
  <c r="AO370" i="12"/>
  <c r="AN370" i="12"/>
  <c r="AF370" i="12"/>
  <c r="AD370" i="12"/>
  <c r="AB370" i="12"/>
  <c r="Z370" i="12"/>
  <c r="X370" i="12"/>
  <c r="V370" i="12"/>
  <c r="T370" i="12"/>
  <c r="P370" i="12"/>
  <c r="M370" i="12"/>
  <c r="N370" i="12" s="1"/>
  <c r="L370" i="12"/>
  <c r="J370" i="12"/>
  <c r="AO369" i="12"/>
  <c r="AN369" i="12"/>
  <c r="AF369" i="12"/>
  <c r="AD369" i="12"/>
  <c r="AB369" i="12"/>
  <c r="Z369" i="12"/>
  <c r="X369" i="12"/>
  <c r="V369" i="12"/>
  <c r="T369" i="12"/>
  <c r="P369" i="12"/>
  <c r="M369" i="12"/>
  <c r="N369" i="12" s="1"/>
  <c r="L369" i="12"/>
  <c r="J369" i="12"/>
  <c r="AO368" i="12"/>
  <c r="AN368" i="12"/>
  <c r="AF368" i="12"/>
  <c r="AD368" i="12"/>
  <c r="AB368" i="12"/>
  <c r="Z368" i="12"/>
  <c r="X368" i="12"/>
  <c r="V368" i="12"/>
  <c r="T368" i="12"/>
  <c r="P368" i="12"/>
  <c r="M368" i="12"/>
  <c r="N368" i="12" s="1"/>
  <c r="L368" i="12"/>
  <c r="J368" i="12"/>
  <c r="AO367" i="12"/>
  <c r="AN367" i="12"/>
  <c r="AF367" i="12"/>
  <c r="AD367" i="12"/>
  <c r="AB367" i="12"/>
  <c r="Z367" i="12"/>
  <c r="X367" i="12"/>
  <c r="V367" i="12"/>
  <c r="T367" i="12"/>
  <c r="P367" i="12"/>
  <c r="M367" i="12"/>
  <c r="N367" i="12" s="1"/>
  <c r="L367" i="12"/>
  <c r="J367" i="12"/>
  <c r="AO366" i="12"/>
  <c r="AN366" i="12"/>
  <c r="AF366" i="12"/>
  <c r="AD366" i="12"/>
  <c r="AB366" i="12"/>
  <c r="Z366" i="12"/>
  <c r="X366" i="12"/>
  <c r="V366" i="12"/>
  <c r="T366" i="12"/>
  <c r="P366" i="12"/>
  <c r="M366" i="12"/>
  <c r="N366" i="12" s="1"/>
  <c r="L366" i="12"/>
  <c r="J366" i="12"/>
  <c r="AO365" i="12"/>
  <c r="AN365" i="12"/>
  <c r="AF365" i="12"/>
  <c r="AD365" i="12"/>
  <c r="AB365" i="12"/>
  <c r="Z365" i="12"/>
  <c r="X365" i="12"/>
  <c r="V365" i="12"/>
  <c r="T365" i="12"/>
  <c r="P365" i="12"/>
  <c r="M365" i="12"/>
  <c r="N365" i="12" s="1"/>
  <c r="L365" i="12"/>
  <c r="J365" i="12"/>
  <c r="AO364" i="12"/>
  <c r="AN364" i="12"/>
  <c r="AF364" i="12"/>
  <c r="AD364" i="12"/>
  <c r="AB364" i="12"/>
  <c r="Z364" i="12"/>
  <c r="X364" i="12"/>
  <c r="V364" i="12"/>
  <c r="T364" i="12"/>
  <c r="P364" i="12"/>
  <c r="M364" i="12"/>
  <c r="N364" i="12" s="1"/>
  <c r="L364" i="12"/>
  <c r="J364" i="12"/>
  <c r="AO363" i="12"/>
  <c r="AN363" i="12"/>
  <c r="AF363" i="12"/>
  <c r="AD363" i="12"/>
  <c r="AB363" i="12"/>
  <c r="Z363" i="12"/>
  <c r="X363" i="12"/>
  <c r="V363" i="12"/>
  <c r="T363" i="12"/>
  <c r="P363" i="12"/>
  <c r="M363" i="12"/>
  <c r="N363" i="12" s="1"/>
  <c r="L363" i="12"/>
  <c r="J363" i="12"/>
  <c r="AO362" i="12"/>
  <c r="AN362" i="12"/>
  <c r="AF362" i="12"/>
  <c r="AD362" i="12"/>
  <c r="AB362" i="12"/>
  <c r="Z362" i="12"/>
  <c r="X362" i="12"/>
  <c r="V362" i="12"/>
  <c r="T362" i="12"/>
  <c r="P362" i="12"/>
  <c r="M362" i="12"/>
  <c r="N362" i="12" s="1"/>
  <c r="L362" i="12"/>
  <c r="J362" i="12"/>
  <c r="AO361" i="12"/>
  <c r="AN361" i="12"/>
  <c r="AF361" i="12"/>
  <c r="AD361" i="12"/>
  <c r="AB361" i="12"/>
  <c r="Z361" i="12"/>
  <c r="X361" i="12"/>
  <c r="V361" i="12"/>
  <c r="T361" i="12"/>
  <c r="P361" i="12"/>
  <c r="M361" i="12"/>
  <c r="N361" i="12" s="1"/>
  <c r="L361" i="12"/>
  <c r="J361" i="12"/>
  <c r="AO360" i="12"/>
  <c r="AN360" i="12"/>
  <c r="AF360" i="12"/>
  <c r="AD360" i="12"/>
  <c r="AB360" i="12"/>
  <c r="Z360" i="12"/>
  <c r="X360" i="12"/>
  <c r="V360" i="12"/>
  <c r="T360" i="12"/>
  <c r="P360" i="12"/>
  <c r="M360" i="12"/>
  <c r="N360" i="12" s="1"/>
  <c r="L360" i="12"/>
  <c r="J360" i="12"/>
  <c r="AO359" i="12"/>
  <c r="AN359" i="12"/>
  <c r="AF359" i="12"/>
  <c r="AD359" i="12"/>
  <c r="AB359" i="12"/>
  <c r="Z359" i="12"/>
  <c r="X359" i="12"/>
  <c r="V359" i="12"/>
  <c r="T359" i="12"/>
  <c r="P359" i="12"/>
  <c r="M359" i="12"/>
  <c r="N359" i="12" s="1"/>
  <c r="L359" i="12"/>
  <c r="J359" i="12"/>
  <c r="AO358" i="12"/>
  <c r="AN358" i="12"/>
  <c r="AF358" i="12"/>
  <c r="AD358" i="12"/>
  <c r="AB358" i="12"/>
  <c r="Z358" i="12"/>
  <c r="X358" i="12"/>
  <c r="V358" i="12"/>
  <c r="T358" i="12"/>
  <c r="P358" i="12"/>
  <c r="M358" i="12"/>
  <c r="N358" i="12" s="1"/>
  <c r="L358" i="12"/>
  <c r="J358" i="12"/>
  <c r="AO357" i="12"/>
  <c r="AN357" i="12"/>
  <c r="AF357" i="12"/>
  <c r="AD357" i="12"/>
  <c r="AB357" i="12"/>
  <c r="Z357" i="12"/>
  <c r="X357" i="12"/>
  <c r="V357" i="12"/>
  <c r="T357" i="12"/>
  <c r="P357" i="12"/>
  <c r="M357" i="12"/>
  <c r="N357" i="12" s="1"/>
  <c r="L357" i="12"/>
  <c r="J357" i="12"/>
  <c r="AO356" i="12"/>
  <c r="AN356" i="12"/>
  <c r="AF356" i="12"/>
  <c r="AD356" i="12"/>
  <c r="AB356" i="12"/>
  <c r="Z356" i="12"/>
  <c r="X356" i="12"/>
  <c r="V356" i="12"/>
  <c r="T356" i="12"/>
  <c r="P356" i="12"/>
  <c r="M356" i="12"/>
  <c r="N356" i="12" s="1"/>
  <c r="L356" i="12"/>
  <c r="J356" i="12"/>
  <c r="AO355" i="12"/>
  <c r="AN355" i="12"/>
  <c r="AF355" i="12"/>
  <c r="AD355" i="12"/>
  <c r="AB355" i="12"/>
  <c r="Z355" i="12"/>
  <c r="X355" i="12"/>
  <c r="V355" i="12"/>
  <c r="T355" i="12"/>
  <c r="P355" i="12"/>
  <c r="M355" i="12"/>
  <c r="N355" i="12" s="1"/>
  <c r="L355" i="12"/>
  <c r="J355" i="12"/>
  <c r="AO354" i="12"/>
  <c r="AN354" i="12"/>
  <c r="AF354" i="12"/>
  <c r="AD354" i="12"/>
  <c r="AB354" i="12"/>
  <c r="Z354" i="12"/>
  <c r="X354" i="12"/>
  <c r="V354" i="12"/>
  <c r="T354" i="12"/>
  <c r="P354" i="12"/>
  <c r="M354" i="12"/>
  <c r="N354" i="12" s="1"/>
  <c r="L354" i="12"/>
  <c r="J354" i="12"/>
  <c r="AO353" i="12"/>
  <c r="AN353" i="12"/>
  <c r="AF353" i="12"/>
  <c r="AD353" i="12"/>
  <c r="AB353" i="12"/>
  <c r="Z353" i="12"/>
  <c r="X353" i="12"/>
  <c r="V353" i="12"/>
  <c r="T353" i="12"/>
  <c r="P353" i="12"/>
  <c r="M353" i="12"/>
  <c r="N353" i="12" s="1"/>
  <c r="L353" i="12"/>
  <c r="J353" i="12"/>
  <c r="AO352" i="12"/>
  <c r="AN352" i="12"/>
  <c r="AF352" i="12"/>
  <c r="AD352" i="12"/>
  <c r="AB352" i="12"/>
  <c r="Z352" i="12"/>
  <c r="X352" i="12"/>
  <c r="V352" i="12"/>
  <c r="T352" i="12"/>
  <c r="P352" i="12"/>
  <c r="M352" i="12"/>
  <c r="N352" i="12" s="1"/>
  <c r="L352" i="12"/>
  <c r="J352" i="12"/>
  <c r="AO351" i="12"/>
  <c r="AN351" i="12"/>
  <c r="AF351" i="12"/>
  <c r="AD351" i="12"/>
  <c r="AB351" i="12"/>
  <c r="Z351" i="12"/>
  <c r="X351" i="12"/>
  <c r="V351" i="12"/>
  <c r="T351" i="12"/>
  <c r="P351" i="12"/>
  <c r="M351" i="12"/>
  <c r="N351" i="12" s="1"/>
  <c r="L351" i="12"/>
  <c r="J351" i="12"/>
  <c r="AO350" i="12"/>
  <c r="AN350" i="12"/>
  <c r="AF350" i="12"/>
  <c r="AD350" i="12"/>
  <c r="AB350" i="12"/>
  <c r="Z350" i="12"/>
  <c r="X350" i="12"/>
  <c r="V350" i="12"/>
  <c r="T350" i="12"/>
  <c r="P350" i="12"/>
  <c r="M350" i="12"/>
  <c r="N350" i="12" s="1"/>
  <c r="L350" i="12"/>
  <c r="J350" i="12"/>
  <c r="AO349" i="12"/>
  <c r="AN349" i="12"/>
  <c r="AF349" i="12"/>
  <c r="AD349" i="12"/>
  <c r="AB349" i="12"/>
  <c r="Z349" i="12"/>
  <c r="X349" i="12"/>
  <c r="V349" i="12"/>
  <c r="T349" i="12"/>
  <c r="P349" i="12"/>
  <c r="M349" i="12"/>
  <c r="N349" i="12" s="1"/>
  <c r="L349" i="12"/>
  <c r="J349" i="12"/>
  <c r="AO348" i="12"/>
  <c r="AN348" i="12"/>
  <c r="AF348" i="12"/>
  <c r="AD348" i="12"/>
  <c r="AB348" i="12"/>
  <c r="Z348" i="12"/>
  <c r="X348" i="12"/>
  <c r="V348" i="12"/>
  <c r="T348" i="12"/>
  <c r="P348" i="12"/>
  <c r="M348" i="12"/>
  <c r="N348" i="12" s="1"/>
  <c r="L348" i="12"/>
  <c r="J348" i="12"/>
  <c r="AO347" i="12"/>
  <c r="AN347" i="12"/>
  <c r="AF347" i="12"/>
  <c r="AD347" i="12"/>
  <c r="AB347" i="12"/>
  <c r="Z347" i="12"/>
  <c r="X347" i="12"/>
  <c r="V347" i="12"/>
  <c r="T347" i="12"/>
  <c r="P347" i="12"/>
  <c r="M347" i="12"/>
  <c r="N347" i="12" s="1"/>
  <c r="L347" i="12"/>
  <c r="J347" i="12"/>
  <c r="AO346" i="12"/>
  <c r="AN346" i="12"/>
  <c r="AF346" i="12"/>
  <c r="AD346" i="12"/>
  <c r="AB346" i="12"/>
  <c r="Z346" i="12"/>
  <c r="X346" i="12"/>
  <c r="V346" i="12"/>
  <c r="T346" i="12"/>
  <c r="P346" i="12"/>
  <c r="M346" i="12"/>
  <c r="N346" i="12" s="1"/>
  <c r="L346" i="12"/>
  <c r="J346" i="12"/>
  <c r="AO345" i="12"/>
  <c r="AN345" i="12"/>
  <c r="AF345" i="12"/>
  <c r="AD345" i="12"/>
  <c r="AB345" i="12"/>
  <c r="Z345" i="12"/>
  <c r="X345" i="12"/>
  <c r="V345" i="12"/>
  <c r="T345" i="12"/>
  <c r="P345" i="12"/>
  <c r="M345" i="12"/>
  <c r="N345" i="12" s="1"/>
  <c r="L345" i="12"/>
  <c r="J345" i="12"/>
  <c r="AO344" i="12"/>
  <c r="AN344" i="12"/>
  <c r="AF344" i="12"/>
  <c r="AD344" i="12"/>
  <c r="AB344" i="12"/>
  <c r="Z344" i="12"/>
  <c r="X344" i="12"/>
  <c r="V344" i="12"/>
  <c r="T344" i="12"/>
  <c r="P344" i="12"/>
  <c r="M344" i="12"/>
  <c r="N344" i="12" s="1"/>
  <c r="L344" i="12"/>
  <c r="J344" i="12"/>
  <c r="AO343" i="12"/>
  <c r="AN343" i="12"/>
  <c r="AF343" i="12"/>
  <c r="AD343" i="12"/>
  <c r="AB343" i="12"/>
  <c r="Z343" i="12"/>
  <c r="X343" i="12"/>
  <c r="V343" i="12"/>
  <c r="T343" i="12"/>
  <c r="P343" i="12"/>
  <c r="M343" i="12"/>
  <c r="N343" i="12" s="1"/>
  <c r="L343" i="12"/>
  <c r="J343" i="12"/>
  <c r="AO342" i="12"/>
  <c r="AN342" i="12"/>
  <c r="AF342" i="12"/>
  <c r="AD342" i="12"/>
  <c r="AB342" i="12"/>
  <c r="Z342" i="12"/>
  <c r="X342" i="12"/>
  <c r="V342" i="12"/>
  <c r="T342" i="12"/>
  <c r="P342" i="12"/>
  <c r="M342" i="12"/>
  <c r="N342" i="12" s="1"/>
  <c r="L342" i="12"/>
  <c r="J342" i="12"/>
  <c r="AO341" i="12"/>
  <c r="AN341" i="12"/>
  <c r="AF341" i="12"/>
  <c r="AD341" i="12"/>
  <c r="AB341" i="12"/>
  <c r="Z341" i="12"/>
  <c r="X341" i="12"/>
  <c r="V341" i="12"/>
  <c r="T341" i="12"/>
  <c r="P341" i="12"/>
  <c r="M341" i="12"/>
  <c r="N341" i="12" s="1"/>
  <c r="L341" i="12"/>
  <c r="J341" i="12"/>
  <c r="AO340" i="12"/>
  <c r="AN340" i="12"/>
  <c r="AF340" i="12"/>
  <c r="AD340" i="12"/>
  <c r="AB340" i="12"/>
  <c r="Z340" i="12"/>
  <c r="X340" i="12"/>
  <c r="V340" i="12"/>
  <c r="T340" i="12"/>
  <c r="P340" i="12"/>
  <c r="M340" i="12"/>
  <c r="N340" i="12" s="1"/>
  <c r="L340" i="12"/>
  <c r="J340" i="12"/>
  <c r="AO339" i="12"/>
  <c r="AN339" i="12"/>
  <c r="AF339" i="12"/>
  <c r="AD339" i="12"/>
  <c r="AB339" i="12"/>
  <c r="Z339" i="12"/>
  <c r="X339" i="12"/>
  <c r="V339" i="12"/>
  <c r="T339" i="12"/>
  <c r="P339" i="12"/>
  <c r="M339" i="12"/>
  <c r="N339" i="12" s="1"/>
  <c r="L339" i="12"/>
  <c r="J339" i="12"/>
  <c r="AO338" i="12"/>
  <c r="AN338" i="12"/>
  <c r="AF338" i="12"/>
  <c r="AD338" i="12"/>
  <c r="AB338" i="12"/>
  <c r="Z338" i="12"/>
  <c r="X338" i="12"/>
  <c r="V338" i="12"/>
  <c r="T338" i="12"/>
  <c r="P338" i="12"/>
  <c r="M338" i="12"/>
  <c r="N338" i="12" s="1"/>
  <c r="L338" i="12"/>
  <c r="J338" i="12"/>
  <c r="AO337" i="12"/>
  <c r="AN337" i="12"/>
  <c r="AF337" i="12"/>
  <c r="AD337" i="12"/>
  <c r="AB337" i="12"/>
  <c r="Z337" i="12"/>
  <c r="X337" i="12"/>
  <c r="V337" i="12"/>
  <c r="T337" i="12"/>
  <c r="P337" i="12"/>
  <c r="M337" i="12"/>
  <c r="N337" i="12" s="1"/>
  <c r="L337" i="12"/>
  <c r="J337" i="12"/>
  <c r="AO336" i="12"/>
  <c r="AN336" i="12"/>
  <c r="AF336" i="12"/>
  <c r="AD336" i="12"/>
  <c r="AB336" i="12"/>
  <c r="Z336" i="12"/>
  <c r="X336" i="12"/>
  <c r="V336" i="12"/>
  <c r="T336" i="12"/>
  <c r="P336" i="12"/>
  <c r="M336" i="12"/>
  <c r="N336" i="12" s="1"/>
  <c r="L336" i="12"/>
  <c r="J336" i="12"/>
  <c r="AO335" i="12"/>
  <c r="AN335" i="12"/>
  <c r="AF335" i="12"/>
  <c r="AD335" i="12"/>
  <c r="AB335" i="12"/>
  <c r="Z335" i="12"/>
  <c r="X335" i="12"/>
  <c r="V335" i="12"/>
  <c r="T335" i="12"/>
  <c r="P335" i="12"/>
  <c r="M335" i="12"/>
  <c r="N335" i="12" s="1"/>
  <c r="L335" i="12"/>
  <c r="J335" i="12"/>
  <c r="AO334" i="12"/>
  <c r="AN334" i="12"/>
  <c r="AF334" i="12"/>
  <c r="AD334" i="12"/>
  <c r="AB334" i="12"/>
  <c r="Z334" i="12"/>
  <c r="X334" i="12"/>
  <c r="V334" i="12"/>
  <c r="T334" i="12"/>
  <c r="P334" i="12"/>
  <c r="M334" i="12"/>
  <c r="N334" i="12" s="1"/>
  <c r="L334" i="12"/>
  <c r="J334" i="12"/>
  <c r="AO333" i="12"/>
  <c r="AN333" i="12"/>
  <c r="AF333" i="12"/>
  <c r="AD333" i="12"/>
  <c r="AB333" i="12"/>
  <c r="Z333" i="12"/>
  <c r="X333" i="12"/>
  <c r="V333" i="12"/>
  <c r="T333" i="12"/>
  <c r="P333" i="12"/>
  <c r="M333" i="12"/>
  <c r="N333" i="12" s="1"/>
  <c r="L333" i="12"/>
  <c r="J333" i="12"/>
  <c r="AO332" i="12"/>
  <c r="AN332" i="12"/>
  <c r="AF332" i="12"/>
  <c r="AD332" i="12"/>
  <c r="AB332" i="12"/>
  <c r="Z332" i="12"/>
  <c r="X332" i="12"/>
  <c r="V332" i="12"/>
  <c r="T332" i="12"/>
  <c r="P332" i="12"/>
  <c r="M332" i="12"/>
  <c r="N332" i="12" s="1"/>
  <c r="L332" i="12"/>
  <c r="J332" i="12"/>
  <c r="AO331" i="12"/>
  <c r="AN331" i="12"/>
  <c r="AF331" i="12"/>
  <c r="AD331" i="12"/>
  <c r="AB331" i="12"/>
  <c r="Z331" i="12"/>
  <c r="X331" i="12"/>
  <c r="V331" i="12"/>
  <c r="T331" i="12"/>
  <c r="P331" i="12"/>
  <c r="M331" i="12"/>
  <c r="N331" i="12" s="1"/>
  <c r="L331" i="12"/>
  <c r="J331" i="12"/>
  <c r="AO330" i="12"/>
  <c r="AN330" i="12"/>
  <c r="AF330" i="12"/>
  <c r="AD330" i="12"/>
  <c r="AB330" i="12"/>
  <c r="Z330" i="12"/>
  <c r="X330" i="12"/>
  <c r="V330" i="12"/>
  <c r="T330" i="12"/>
  <c r="P330" i="12"/>
  <c r="M330" i="12"/>
  <c r="N330" i="12" s="1"/>
  <c r="L330" i="12"/>
  <c r="J330" i="12"/>
  <c r="AO329" i="12"/>
  <c r="AN329" i="12"/>
  <c r="AF329" i="12"/>
  <c r="AD329" i="12"/>
  <c r="AB329" i="12"/>
  <c r="Z329" i="12"/>
  <c r="X329" i="12"/>
  <c r="V329" i="12"/>
  <c r="T329" i="12"/>
  <c r="P329" i="12"/>
  <c r="M329" i="12"/>
  <c r="N329" i="12" s="1"/>
  <c r="L329" i="12"/>
  <c r="J329" i="12"/>
  <c r="AO328" i="12"/>
  <c r="AN328" i="12"/>
  <c r="AF328" i="12"/>
  <c r="AD328" i="12"/>
  <c r="AB328" i="12"/>
  <c r="Z328" i="12"/>
  <c r="X328" i="12"/>
  <c r="V328" i="12"/>
  <c r="T328" i="12"/>
  <c r="P328" i="12"/>
  <c r="M328" i="12"/>
  <c r="N328" i="12" s="1"/>
  <c r="L328" i="12"/>
  <c r="J328" i="12"/>
  <c r="AO327" i="12"/>
  <c r="AN327" i="12"/>
  <c r="AF327" i="12"/>
  <c r="AD327" i="12"/>
  <c r="AB327" i="12"/>
  <c r="Z327" i="12"/>
  <c r="X327" i="12"/>
  <c r="V327" i="12"/>
  <c r="T327" i="12"/>
  <c r="P327" i="12"/>
  <c r="M327" i="12"/>
  <c r="N327" i="12" s="1"/>
  <c r="L327" i="12"/>
  <c r="J327" i="12"/>
  <c r="AO326" i="12"/>
  <c r="AN326" i="12"/>
  <c r="AF326" i="12"/>
  <c r="AD326" i="12"/>
  <c r="AB326" i="12"/>
  <c r="Z326" i="12"/>
  <c r="X326" i="12"/>
  <c r="V326" i="12"/>
  <c r="T326" i="12"/>
  <c r="P326" i="12"/>
  <c r="M326" i="12"/>
  <c r="N326" i="12" s="1"/>
  <c r="L326" i="12"/>
  <c r="J326" i="12"/>
  <c r="AO325" i="12"/>
  <c r="AN325" i="12"/>
  <c r="AF325" i="12"/>
  <c r="AD325" i="12"/>
  <c r="AB325" i="12"/>
  <c r="Z325" i="12"/>
  <c r="X325" i="12"/>
  <c r="V325" i="12"/>
  <c r="T325" i="12"/>
  <c r="P325" i="12"/>
  <c r="M325" i="12"/>
  <c r="N325" i="12" s="1"/>
  <c r="L325" i="12"/>
  <c r="J325" i="12"/>
  <c r="AO324" i="12"/>
  <c r="AN324" i="12"/>
  <c r="AF324" i="12"/>
  <c r="AD324" i="12"/>
  <c r="AB324" i="12"/>
  <c r="Z324" i="12"/>
  <c r="X324" i="12"/>
  <c r="V324" i="12"/>
  <c r="T324" i="12"/>
  <c r="P324" i="12"/>
  <c r="M324" i="12"/>
  <c r="N324" i="12" s="1"/>
  <c r="L324" i="12"/>
  <c r="J324" i="12"/>
  <c r="AO323" i="12"/>
  <c r="AN323" i="12"/>
  <c r="AF323" i="12"/>
  <c r="AD323" i="12"/>
  <c r="AB323" i="12"/>
  <c r="Z323" i="12"/>
  <c r="X323" i="12"/>
  <c r="V323" i="12"/>
  <c r="T323" i="12"/>
  <c r="P323" i="12"/>
  <c r="M323" i="12"/>
  <c r="N323" i="12" s="1"/>
  <c r="L323" i="12"/>
  <c r="J323" i="12"/>
  <c r="AO322" i="12"/>
  <c r="AN322" i="12"/>
  <c r="AF322" i="12"/>
  <c r="AD322" i="12"/>
  <c r="AB322" i="12"/>
  <c r="Z322" i="12"/>
  <c r="X322" i="12"/>
  <c r="V322" i="12"/>
  <c r="T322" i="12"/>
  <c r="P322" i="12"/>
  <c r="M322" i="12"/>
  <c r="N322" i="12" s="1"/>
  <c r="L322" i="12"/>
  <c r="J322" i="12"/>
  <c r="AO321" i="12"/>
  <c r="AN321" i="12"/>
  <c r="AF321" i="12"/>
  <c r="AD321" i="12"/>
  <c r="AB321" i="12"/>
  <c r="Z321" i="12"/>
  <c r="X321" i="12"/>
  <c r="V321" i="12"/>
  <c r="T321" i="12"/>
  <c r="P321" i="12"/>
  <c r="M321" i="12"/>
  <c r="N321" i="12" s="1"/>
  <c r="L321" i="12"/>
  <c r="J321" i="12"/>
  <c r="AO320" i="12"/>
  <c r="AN320" i="12"/>
  <c r="AF320" i="12"/>
  <c r="AD320" i="12"/>
  <c r="AB320" i="12"/>
  <c r="Z320" i="12"/>
  <c r="X320" i="12"/>
  <c r="V320" i="12"/>
  <c r="T320" i="12"/>
  <c r="P320" i="12"/>
  <c r="M320" i="12"/>
  <c r="N320" i="12" s="1"/>
  <c r="L320" i="12"/>
  <c r="J320" i="12"/>
  <c r="AO319" i="12"/>
  <c r="AN319" i="12"/>
  <c r="AF319" i="12"/>
  <c r="AD319" i="12"/>
  <c r="AB319" i="12"/>
  <c r="Z319" i="12"/>
  <c r="X319" i="12"/>
  <c r="V319" i="12"/>
  <c r="T319" i="12"/>
  <c r="P319" i="12"/>
  <c r="M319" i="12"/>
  <c r="N319" i="12" s="1"/>
  <c r="L319" i="12"/>
  <c r="J319" i="12"/>
  <c r="AO318" i="12"/>
  <c r="AN318" i="12"/>
  <c r="AF318" i="12"/>
  <c r="AD318" i="12"/>
  <c r="AB318" i="12"/>
  <c r="Z318" i="12"/>
  <c r="X318" i="12"/>
  <c r="V318" i="12"/>
  <c r="T318" i="12"/>
  <c r="P318" i="12"/>
  <c r="M318" i="12"/>
  <c r="N318" i="12" s="1"/>
  <c r="L318" i="12"/>
  <c r="J318" i="12"/>
  <c r="AO317" i="12"/>
  <c r="AN317" i="12"/>
  <c r="AF317" i="12"/>
  <c r="AD317" i="12"/>
  <c r="AB317" i="12"/>
  <c r="Z317" i="12"/>
  <c r="X317" i="12"/>
  <c r="V317" i="12"/>
  <c r="T317" i="12"/>
  <c r="P317" i="12"/>
  <c r="M317" i="12"/>
  <c r="N317" i="12" s="1"/>
  <c r="L317" i="12"/>
  <c r="J317" i="12"/>
  <c r="AO316" i="12"/>
  <c r="AN316" i="12"/>
  <c r="AF316" i="12"/>
  <c r="AD316" i="12"/>
  <c r="AB316" i="12"/>
  <c r="Z316" i="12"/>
  <c r="X316" i="12"/>
  <c r="V316" i="12"/>
  <c r="T316" i="12"/>
  <c r="P316" i="12"/>
  <c r="M316" i="12"/>
  <c r="N316" i="12" s="1"/>
  <c r="L316" i="12"/>
  <c r="J316" i="12"/>
  <c r="AO315" i="12"/>
  <c r="AN315" i="12"/>
  <c r="AF315" i="12"/>
  <c r="AD315" i="12"/>
  <c r="AB315" i="12"/>
  <c r="Z315" i="12"/>
  <c r="X315" i="12"/>
  <c r="V315" i="12"/>
  <c r="T315" i="12"/>
  <c r="P315" i="12"/>
  <c r="M315" i="12"/>
  <c r="N315" i="12" s="1"/>
  <c r="L315" i="12"/>
  <c r="J315" i="12"/>
  <c r="AO314" i="12"/>
  <c r="AN314" i="12"/>
  <c r="AF314" i="12"/>
  <c r="AD314" i="12"/>
  <c r="AB314" i="12"/>
  <c r="Z314" i="12"/>
  <c r="X314" i="12"/>
  <c r="V314" i="12"/>
  <c r="T314" i="12"/>
  <c r="P314" i="12"/>
  <c r="M314" i="12"/>
  <c r="N314" i="12" s="1"/>
  <c r="L314" i="12"/>
  <c r="J314" i="12"/>
  <c r="AO313" i="12"/>
  <c r="AN313" i="12"/>
  <c r="AF313" i="12"/>
  <c r="AD313" i="12"/>
  <c r="AB313" i="12"/>
  <c r="Z313" i="12"/>
  <c r="X313" i="12"/>
  <c r="V313" i="12"/>
  <c r="T313" i="12"/>
  <c r="P313" i="12"/>
  <c r="M313" i="12"/>
  <c r="N313" i="12" s="1"/>
  <c r="L313" i="12"/>
  <c r="J313" i="12"/>
  <c r="AO312" i="12"/>
  <c r="AN312" i="12"/>
  <c r="AF312" i="12"/>
  <c r="AD312" i="12"/>
  <c r="AB312" i="12"/>
  <c r="Z312" i="12"/>
  <c r="X312" i="12"/>
  <c r="V312" i="12"/>
  <c r="T312" i="12"/>
  <c r="P312" i="12"/>
  <c r="M312" i="12"/>
  <c r="N312" i="12" s="1"/>
  <c r="L312" i="12"/>
  <c r="J312" i="12"/>
  <c r="AO311" i="12"/>
  <c r="AN311" i="12"/>
  <c r="AF311" i="12"/>
  <c r="AD311" i="12"/>
  <c r="AB311" i="12"/>
  <c r="Z311" i="12"/>
  <c r="X311" i="12"/>
  <c r="V311" i="12"/>
  <c r="T311" i="12"/>
  <c r="P311" i="12"/>
  <c r="M311" i="12"/>
  <c r="N311" i="12" s="1"/>
  <c r="L311" i="12"/>
  <c r="J311" i="12"/>
  <c r="AO310" i="12"/>
  <c r="AN310" i="12"/>
  <c r="AF310" i="12"/>
  <c r="AD310" i="12"/>
  <c r="AB310" i="12"/>
  <c r="Z310" i="12"/>
  <c r="X310" i="12"/>
  <c r="V310" i="12"/>
  <c r="T310" i="12"/>
  <c r="P310" i="12"/>
  <c r="M310" i="12"/>
  <c r="N310" i="12" s="1"/>
  <c r="L310" i="12"/>
  <c r="J310" i="12"/>
  <c r="AO309" i="12"/>
  <c r="AN309" i="12"/>
  <c r="AF309" i="12"/>
  <c r="AD309" i="12"/>
  <c r="AB309" i="12"/>
  <c r="Z309" i="12"/>
  <c r="X309" i="12"/>
  <c r="V309" i="12"/>
  <c r="T309" i="12"/>
  <c r="P309" i="12"/>
  <c r="M309" i="12"/>
  <c r="N309" i="12" s="1"/>
  <c r="L309" i="12"/>
  <c r="J309" i="12"/>
  <c r="AO308" i="12"/>
  <c r="AN308" i="12"/>
  <c r="AF308" i="12"/>
  <c r="AD308" i="12"/>
  <c r="AB308" i="12"/>
  <c r="Z308" i="12"/>
  <c r="X308" i="12"/>
  <c r="V308" i="12"/>
  <c r="T308" i="12"/>
  <c r="P308" i="12"/>
  <c r="M308" i="12"/>
  <c r="N308" i="12" s="1"/>
  <c r="L308" i="12"/>
  <c r="J308" i="12"/>
  <c r="AO307" i="12"/>
  <c r="AN307" i="12"/>
  <c r="AF307" i="12"/>
  <c r="AD307" i="12"/>
  <c r="AB307" i="12"/>
  <c r="Z307" i="12"/>
  <c r="X307" i="12"/>
  <c r="V307" i="12"/>
  <c r="T307" i="12"/>
  <c r="P307" i="12"/>
  <c r="M307" i="12"/>
  <c r="N307" i="12" s="1"/>
  <c r="L307" i="12"/>
  <c r="J307" i="12"/>
  <c r="AO306" i="12"/>
  <c r="AN306" i="12"/>
  <c r="AF306" i="12"/>
  <c r="AD306" i="12"/>
  <c r="AB306" i="12"/>
  <c r="Z306" i="12"/>
  <c r="X306" i="12"/>
  <c r="V306" i="12"/>
  <c r="T306" i="12"/>
  <c r="P306" i="12"/>
  <c r="M306" i="12"/>
  <c r="N306" i="12" s="1"/>
  <c r="L306" i="12"/>
  <c r="J306" i="12"/>
  <c r="AO305" i="12"/>
  <c r="AN305" i="12"/>
  <c r="AF305" i="12"/>
  <c r="AD305" i="12"/>
  <c r="AB305" i="12"/>
  <c r="Z305" i="12"/>
  <c r="X305" i="12"/>
  <c r="V305" i="12"/>
  <c r="T305" i="12"/>
  <c r="P305" i="12"/>
  <c r="M305" i="12"/>
  <c r="N305" i="12" s="1"/>
  <c r="L305" i="12"/>
  <c r="J305" i="12"/>
  <c r="AO304" i="12"/>
  <c r="AN304" i="12"/>
  <c r="AF304" i="12"/>
  <c r="AD304" i="12"/>
  <c r="AB304" i="12"/>
  <c r="Z304" i="12"/>
  <c r="X304" i="12"/>
  <c r="V304" i="12"/>
  <c r="T304" i="12"/>
  <c r="P304" i="12"/>
  <c r="M304" i="12"/>
  <c r="N304" i="12" s="1"/>
  <c r="L304" i="12"/>
  <c r="J304" i="12"/>
  <c r="AO303" i="12"/>
  <c r="AN303" i="12"/>
  <c r="AF303" i="12"/>
  <c r="AD303" i="12"/>
  <c r="AB303" i="12"/>
  <c r="Z303" i="12"/>
  <c r="X303" i="12"/>
  <c r="V303" i="12"/>
  <c r="T303" i="12"/>
  <c r="P303" i="12"/>
  <c r="M303" i="12"/>
  <c r="N303" i="12" s="1"/>
  <c r="L303" i="12"/>
  <c r="J303" i="12"/>
  <c r="AO302" i="12"/>
  <c r="AN302" i="12"/>
  <c r="AF302" i="12"/>
  <c r="AD302" i="12"/>
  <c r="AB302" i="12"/>
  <c r="Z302" i="12"/>
  <c r="X302" i="12"/>
  <c r="V302" i="12"/>
  <c r="T302" i="12"/>
  <c r="P302" i="12"/>
  <c r="M302" i="12"/>
  <c r="N302" i="12" s="1"/>
  <c r="L302" i="12"/>
  <c r="J302" i="12"/>
  <c r="AO301" i="12"/>
  <c r="AN301" i="12"/>
  <c r="AF301" i="12"/>
  <c r="AD301" i="12"/>
  <c r="AB301" i="12"/>
  <c r="Z301" i="12"/>
  <c r="X301" i="12"/>
  <c r="V301" i="12"/>
  <c r="T301" i="12"/>
  <c r="P301" i="12"/>
  <c r="M301" i="12"/>
  <c r="N301" i="12" s="1"/>
  <c r="L301" i="12"/>
  <c r="J301" i="12"/>
  <c r="AO300" i="12"/>
  <c r="AN300" i="12"/>
  <c r="AF300" i="12"/>
  <c r="AD300" i="12"/>
  <c r="AB300" i="12"/>
  <c r="Z300" i="12"/>
  <c r="X300" i="12"/>
  <c r="V300" i="12"/>
  <c r="T300" i="12"/>
  <c r="P300" i="12"/>
  <c r="M300" i="12"/>
  <c r="N300" i="12" s="1"/>
  <c r="L300" i="12"/>
  <c r="J300" i="12"/>
  <c r="AO299" i="12"/>
  <c r="AN299" i="12"/>
  <c r="AF299" i="12"/>
  <c r="AD299" i="12"/>
  <c r="AB299" i="12"/>
  <c r="Z299" i="12"/>
  <c r="X299" i="12"/>
  <c r="V299" i="12"/>
  <c r="T299" i="12"/>
  <c r="P299" i="12"/>
  <c r="M299" i="12"/>
  <c r="N299" i="12" s="1"/>
  <c r="L299" i="12"/>
  <c r="J299" i="12"/>
  <c r="AO298" i="12"/>
  <c r="AN298" i="12"/>
  <c r="AF298" i="12"/>
  <c r="AD298" i="12"/>
  <c r="AB298" i="12"/>
  <c r="Z298" i="12"/>
  <c r="X298" i="12"/>
  <c r="V298" i="12"/>
  <c r="T298" i="12"/>
  <c r="P298" i="12"/>
  <c r="M298" i="12"/>
  <c r="N298" i="12" s="1"/>
  <c r="L298" i="12"/>
  <c r="J298" i="12"/>
  <c r="AO297" i="12"/>
  <c r="AN297" i="12"/>
  <c r="AF297" i="12"/>
  <c r="AD297" i="12"/>
  <c r="AB297" i="12"/>
  <c r="Z297" i="12"/>
  <c r="X297" i="12"/>
  <c r="V297" i="12"/>
  <c r="T297" i="12"/>
  <c r="P297" i="12"/>
  <c r="M297" i="12"/>
  <c r="N297" i="12" s="1"/>
  <c r="L297" i="12"/>
  <c r="J297" i="12"/>
  <c r="AO296" i="12"/>
  <c r="AN296" i="12"/>
  <c r="AF296" i="12"/>
  <c r="AD296" i="12"/>
  <c r="AB296" i="12"/>
  <c r="Z296" i="12"/>
  <c r="X296" i="12"/>
  <c r="V296" i="12"/>
  <c r="T296" i="12"/>
  <c r="P296" i="12"/>
  <c r="M296" i="12"/>
  <c r="N296" i="12" s="1"/>
  <c r="L296" i="12"/>
  <c r="J296" i="12"/>
  <c r="AO295" i="12"/>
  <c r="AN295" i="12"/>
  <c r="AF295" i="12"/>
  <c r="AD295" i="12"/>
  <c r="AB295" i="12"/>
  <c r="Z295" i="12"/>
  <c r="X295" i="12"/>
  <c r="V295" i="12"/>
  <c r="T295" i="12"/>
  <c r="P295" i="12"/>
  <c r="M295" i="12"/>
  <c r="N295" i="12" s="1"/>
  <c r="L295" i="12"/>
  <c r="J295" i="12"/>
  <c r="AO294" i="12"/>
  <c r="AN294" i="12"/>
  <c r="AF294" i="12"/>
  <c r="AD294" i="12"/>
  <c r="AB294" i="12"/>
  <c r="Z294" i="12"/>
  <c r="X294" i="12"/>
  <c r="V294" i="12"/>
  <c r="T294" i="12"/>
  <c r="P294" i="12"/>
  <c r="M294" i="12"/>
  <c r="N294" i="12" s="1"/>
  <c r="L294" i="12"/>
  <c r="J294" i="12"/>
  <c r="AO293" i="12"/>
  <c r="AN293" i="12"/>
  <c r="AF293" i="12"/>
  <c r="AD293" i="12"/>
  <c r="AB293" i="12"/>
  <c r="Z293" i="12"/>
  <c r="X293" i="12"/>
  <c r="V293" i="12"/>
  <c r="T293" i="12"/>
  <c r="P293" i="12"/>
  <c r="M293" i="12"/>
  <c r="N293" i="12" s="1"/>
  <c r="L293" i="12"/>
  <c r="J293" i="12"/>
  <c r="AO292" i="12"/>
  <c r="AN292" i="12"/>
  <c r="AF292" i="12"/>
  <c r="AD292" i="12"/>
  <c r="AB292" i="12"/>
  <c r="Z292" i="12"/>
  <c r="X292" i="12"/>
  <c r="V292" i="12"/>
  <c r="T292" i="12"/>
  <c r="P292" i="12"/>
  <c r="M292" i="12"/>
  <c r="N292" i="12" s="1"/>
  <c r="L292" i="12"/>
  <c r="J292" i="12"/>
  <c r="AO291" i="12"/>
  <c r="AN291" i="12"/>
  <c r="AF291" i="12"/>
  <c r="AD291" i="12"/>
  <c r="AB291" i="12"/>
  <c r="Z291" i="12"/>
  <c r="X291" i="12"/>
  <c r="V291" i="12"/>
  <c r="T291" i="12"/>
  <c r="P291" i="12"/>
  <c r="M291" i="12"/>
  <c r="N291" i="12" s="1"/>
  <c r="L291" i="12"/>
  <c r="J291" i="12"/>
  <c r="AO290" i="12"/>
  <c r="AN290" i="12"/>
  <c r="AF290" i="12"/>
  <c r="AD290" i="12"/>
  <c r="AB290" i="12"/>
  <c r="Z290" i="12"/>
  <c r="X290" i="12"/>
  <c r="V290" i="12"/>
  <c r="T290" i="12"/>
  <c r="P290" i="12"/>
  <c r="M290" i="12"/>
  <c r="N290" i="12" s="1"/>
  <c r="L290" i="12"/>
  <c r="J290" i="12"/>
  <c r="AO289" i="12"/>
  <c r="AN289" i="12"/>
  <c r="AF289" i="12"/>
  <c r="AD289" i="12"/>
  <c r="AB289" i="12"/>
  <c r="Z289" i="12"/>
  <c r="X289" i="12"/>
  <c r="V289" i="12"/>
  <c r="T289" i="12"/>
  <c r="P289" i="12"/>
  <c r="M289" i="12"/>
  <c r="N289" i="12" s="1"/>
  <c r="L289" i="12"/>
  <c r="J289" i="12"/>
  <c r="AO288" i="12"/>
  <c r="AN288" i="12"/>
  <c r="AF288" i="12"/>
  <c r="AD288" i="12"/>
  <c r="AB288" i="12"/>
  <c r="Z288" i="12"/>
  <c r="X288" i="12"/>
  <c r="V288" i="12"/>
  <c r="T288" i="12"/>
  <c r="P288" i="12"/>
  <c r="M288" i="12"/>
  <c r="N288" i="12" s="1"/>
  <c r="L288" i="12"/>
  <c r="J288" i="12"/>
  <c r="AO287" i="12"/>
  <c r="AN287" i="12"/>
  <c r="AF287" i="12"/>
  <c r="AD287" i="12"/>
  <c r="AB287" i="12"/>
  <c r="Z287" i="12"/>
  <c r="X287" i="12"/>
  <c r="V287" i="12"/>
  <c r="T287" i="12"/>
  <c r="P287" i="12"/>
  <c r="M287" i="12"/>
  <c r="N287" i="12" s="1"/>
  <c r="L287" i="12"/>
  <c r="J287" i="12"/>
  <c r="AO286" i="12"/>
  <c r="AN286" i="12"/>
  <c r="AF286" i="12"/>
  <c r="AD286" i="12"/>
  <c r="AB286" i="12"/>
  <c r="Z286" i="12"/>
  <c r="X286" i="12"/>
  <c r="V286" i="12"/>
  <c r="T286" i="12"/>
  <c r="P286" i="12"/>
  <c r="M286" i="12"/>
  <c r="N286" i="12" s="1"/>
  <c r="L286" i="12"/>
  <c r="J286" i="12"/>
  <c r="AO285" i="12"/>
  <c r="AN285" i="12"/>
  <c r="AF285" i="12"/>
  <c r="AD285" i="12"/>
  <c r="AB285" i="12"/>
  <c r="Z285" i="12"/>
  <c r="X285" i="12"/>
  <c r="V285" i="12"/>
  <c r="T285" i="12"/>
  <c r="P285" i="12"/>
  <c r="M285" i="12"/>
  <c r="N285" i="12" s="1"/>
  <c r="L285" i="12"/>
  <c r="J285" i="12"/>
  <c r="AO284" i="12"/>
  <c r="AN284" i="12"/>
  <c r="AF284" i="12"/>
  <c r="AD284" i="12"/>
  <c r="AB284" i="12"/>
  <c r="Z284" i="12"/>
  <c r="X284" i="12"/>
  <c r="V284" i="12"/>
  <c r="T284" i="12"/>
  <c r="P284" i="12"/>
  <c r="M284" i="12"/>
  <c r="N284" i="12" s="1"/>
  <c r="L284" i="12"/>
  <c r="J284" i="12"/>
  <c r="AO283" i="12"/>
  <c r="AN283" i="12"/>
  <c r="AF283" i="12"/>
  <c r="AD283" i="12"/>
  <c r="AB283" i="12"/>
  <c r="Z283" i="12"/>
  <c r="X283" i="12"/>
  <c r="V283" i="12"/>
  <c r="T283" i="12"/>
  <c r="P283" i="12"/>
  <c r="M283" i="12"/>
  <c r="N283" i="12" s="1"/>
  <c r="L283" i="12"/>
  <c r="J283" i="12"/>
  <c r="AO282" i="12"/>
  <c r="AN282" i="12"/>
  <c r="AF282" i="12"/>
  <c r="AD282" i="12"/>
  <c r="AB282" i="12"/>
  <c r="Z282" i="12"/>
  <c r="X282" i="12"/>
  <c r="V282" i="12"/>
  <c r="T282" i="12"/>
  <c r="P282" i="12"/>
  <c r="M282" i="12"/>
  <c r="N282" i="12" s="1"/>
  <c r="L282" i="12"/>
  <c r="J282" i="12"/>
  <c r="AO281" i="12"/>
  <c r="AN281" i="12"/>
  <c r="AF281" i="12"/>
  <c r="AD281" i="12"/>
  <c r="AB281" i="12"/>
  <c r="Z281" i="12"/>
  <c r="X281" i="12"/>
  <c r="V281" i="12"/>
  <c r="T281" i="12"/>
  <c r="P281" i="12"/>
  <c r="M281" i="12"/>
  <c r="N281" i="12" s="1"/>
  <c r="L281" i="12"/>
  <c r="J281" i="12"/>
  <c r="AO280" i="12"/>
  <c r="AN280" i="12"/>
  <c r="AF280" i="12"/>
  <c r="AD280" i="12"/>
  <c r="AB280" i="12"/>
  <c r="Z280" i="12"/>
  <c r="X280" i="12"/>
  <c r="V280" i="12"/>
  <c r="T280" i="12"/>
  <c r="P280" i="12"/>
  <c r="M280" i="12"/>
  <c r="N280" i="12" s="1"/>
  <c r="L280" i="12"/>
  <c r="J280" i="12"/>
  <c r="AO279" i="12"/>
  <c r="AN279" i="12"/>
  <c r="AF279" i="12"/>
  <c r="AD279" i="12"/>
  <c r="AB279" i="12"/>
  <c r="Z279" i="12"/>
  <c r="X279" i="12"/>
  <c r="V279" i="12"/>
  <c r="T279" i="12"/>
  <c r="P279" i="12"/>
  <c r="M279" i="12"/>
  <c r="N279" i="12" s="1"/>
  <c r="L279" i="12"/>
  <c r="J279" i="12"/>
  <c r="AO278" i="12"/>
  <c r="AN278" i="12"/>
  <c r="AF278" i="12"/>
  <c r="AD278" i="12"/>
  <c r="AB278" i="12"/>
  <c r="Z278" i="12"/>
  <c r="X278" i="12"/>
  <c r="V278" i="12"/>
  <c r="T278" i="12"/>
  <c r="P278" i="12"/>
  <c r="M278" i="12"/>
  <c r="N278" i="12" s="1"/>
  <c r="L278" i="12"/>
  <c r="J278" i="12"/>
  <c r="AO277" i="12"/>
  <c r="AN277" i="12"/>
  <c r="AF277" i="12"/>
  <c r="AD277" i="12"/>
  <c r="AB277" i="12"/>
  <c r="Z277" i="12"/>
  <c r="X277" i="12"/>
  <c r="V277" i="12"/>
  <c r="T277" i="12"/>
  <c r="P277" i="12"/>
  <c r="M277" i="12"/>
  <c r="N277" i="12" s="1"/>
  <c r="L277" i="12"/>
  <c r="J277" i="12"/>
  <c r="AO276" i="12"/>
  <c r="AN276" i="12"/>
  <c r="AF276" i="12"/>
  <c r="AD276" i="12"/>
  <c r="AB276" i="12"/>
  <c r="Z276" i="12"/>
  <c r="X276" i="12"/>
  <c r="V276" i="12"/>
  <c r="T276" i="12"/>
  <c r="P276" i="12"/>
  <c r="M276" i="12"/>
  <c r="N276" i="12" s="1"/>
  <c r="L276" i="12"/>
  <c r="J276" i="12"/>
  <c r="AO275" i="12"/>
  <c r="AN275" i="12"/>
  <c r="AF275" i="12"/>
  <c r="AD275" i="12"/>
  <c r="AB275" i="12"/>
  <c r="Z275" i="12"/>
  <c r="X275" i="12"/>
  <c r="V275" i="12"/>
  <c r="T275" i="12"/>
  <c r="P275" i="12"/>
  <c r="M275" i="12"/>
  <c r="N275" i="12" s="1"/>
  <c r="L275" i="12"/>
  <c r="J275" i="12"/>
  <c r="AO274" i="12"/>
  <c r="AN274" i="12"/>
  <c r="AF274" i="12"/>
  <c r="AD274" i="12"/>
  <c r="AB274" i="12"/>
  <c r="Z274" i="12"/>
  <c r="X274" i="12"/>
  <c r="V274" i="12"/>
  <c r="T274" i="12"/>
  <c r="P274" i="12"/>
  <c r="M274" i="12"/>
  <c r="N274" i="12" s="1"/>
  <c r="L274" i="12"/>
  <c r="J274" i="12"/>
  <c r="AO273" i="12"/>
  <c r="AN273" i="12"/>
  <c r="AF273" i="12"/>
  <c r="AD273" i="12"/>
  <c r="AB273" i="12"/>
  <c r="Z273" i="12"/>
  <c r="X273" i="12"/>
  <c r="V273" i="12"/>
  <c r="T273" i="12"/>
  <c r="P273" i="12"/>
  <c r="M273" i="12"/>
  <c r="N273" i="12" s="1"/>
  <c r="L273" i="12"/>
  <c r="J273" i="12"/>
  <c r="AO272" i="12"/>
  <c r="AN272" i="12"/>
  <c r="AF272" i="12"/>
  <c r="AD272" i="12"/>
  <c r="AB272" i="12"/>
  <c r="Z272" i="12"/>
  <c r="X272" i="12"/>
  <c r="V272" i="12"/>
  <c r="T272" i="12"/>
  <c r="P272" i="12"/>
  <c r="M272" i="12"/>
  <c r="N272" i="12" s="1"/>
  <c r="L272" i="12"/>
  <c r="J272" i="12"/>
  <c r="AO271" i="12"/>
  <c r="AN271" i="12"/>
  <c r="AF271" i="12"/>
  <c r="AD271" i="12"/>
  <c r="AB271" i="12"/>
  <c r="Z271" i="12"/>
  <c r="X271" i="12"/>
  <c r="V271" i="12"/>
  <c r="T271" i="12"/>
  <c r="P271" i="12"/>
  <c r="M271" i="12"/>
  <c r="N271" i="12" s="1"/>
  <c r="L271" i="12"/>
  <c r="J271" i="12"/>
  <c r="AO270" i="12"/>
  <c r="AN270" i="12"/>
  <c r="AF270" i="12"/>
  <c r="AD270" i="12"/>
  <c r="AB270" i="12"/>
  <c r="Z270" i="12"/>
  <c r="X270" i="12"/>
  <c r="V270" i="12"/>
  <c r="T270" i="12"/>
  <c r="P270" i="12"/>
  <c r="M270" i="12"/>
  <c r="N270" i="12" s="1"/>
  <c r="L270" i="12"/>
  <c r="J270" i="12"/>
  <c r="AO269" i="12"/>
  <c r="AN269" i="12"/>
  <c r="AF269" i="12"/>
  <c r="AD269" i="12"/>
  <c r="AB269" i="12"/>
  <c r="Z269" i="12"/>
  <c r="X269" i="12"/>
  <c r="V269" i="12"/>
  <c r="T269" i="12"/>
  <c r="P269" i="12"/>
  <c r="M269" i="12"/>
  <c r="N269" i="12" s="1"/>
  <c r="L269" i="12"/>
  <c r="J269" i="12"/>
  <c r="AO268" i="12"/>
  <c r="AN268" i="12"/>
  <c r="AF268" i="12"/>
  <c r="AD268" i="12"/>
  <c r="AB268" i="12"/>
  <c r="Z268" i="12"/>
  <c r="X268" i="12"/>
  <c r="V268" i="12"/>
  <c r="T268" i="12"/>
  <c r="P268" i="12"/>
  <c r="M268" i="12"/>
  <c r="N268" i="12" s="1"/>
  <c r="L268" i="12"/>
  <c r="J268" i="12"/>
  <c r="AO267" i="12"/>
  <c r="AN267" i="12"/>
  <c r="AF267" i="12"/>
  <c r="AD267" i="12"/>
  <c r="AB267" i="12"/>
  <c r="Z267" i="12"/>
  <c r="X267" i="12"/>
  <c r="V267" i="12"/>
  <c r="T267" i="12"/>
  <c r="P267" i="12"/>
  <c r="M267" i="12"/>
  <c r="N267" i="12" s="1"/>
  <c r="L267" i="12"/>
  <c r="J267" i="12"/>
  <c r="AO266" i="12"/>
  <c r="AN266" i="12"/>
  <c r="AF266" i="12"/>
  <c r="AD266" i="12"/>
  <c r="AB266" i="12"/>
  <c r="Z266" i="12"/>
  <c r="X266" i="12"/>
  <c r="V266" i="12"/>
  <c r="T266" i="12"/>
  <c r="P266" i="12"/>
  <c r="M266" i="12"/>
  <c r="N266" i="12" s="1"/>
  <c r="L266" i="12"/>
  <c r="J266" i="12"/>
  <c r="AO265" i="12"/>
  <c r="AN265" i="12"/>
  <c r="AF265" i="12"/>
  <c r="AD265" i="12"/>
  <c r="AB265" i="12"/>
  <c r="Z265" i="12"/>
  <c r="X265" i="12"/>
  <c r="V265" i="12"/>
  <c r="T265" i="12"/>
  <c r="P265" i="12"/>
  <c r="M265" i="12"/>
  <c r="N265" i="12" s="1"/>
  <c r="L265" i="12"/>
  <c r="J265" i="12"/>
  <c r="AO264" i="12"/>
  <c r="AN264" i="12"/>
  <c r="AF264" i="12"/>
  <c r="AD264" i="12"/>
  <c r="AB264" i="12"/>
  <c r="Z264" i="12"/>
  <c r="X264" i="12"/>
  <c r="V264" i="12"/>
  <c r="T264" i="12"/>
  <c r="P264" i="12"/>
  <c r="M264" i="12"/>
  <c r="N264" i="12" s="1"/>
  <c r="L264" i="12"/>
  <c r="J264" i="12"/>
  <c r="AO263" i="12"/>
  <c r="AN263" i="12"/>
  <c r="AF263" i="12"/>
  <c r="AD263" i="12"/>
  <c r="AB263" i="12"/>
  <c r="Z263" i="12"/>
  <c r="X263" i="12"/>
  <c r="V263" i="12"/>
  <c r="T263" i="12"/>
  <c r="P263" i="12"/>
  <c r="M263" i="12"/>
  <c r="N263" i="12" s="1"/>
  <c r="L263" i="12"/>
  <c r="J263" i="12"/>
  <c r="AO262" i="12"/>
  <c r="AN262" i="12"/>
  <c r="AF262" i="12"/>
  <c r="AD262" i="12"/>
  <c r="AB262" i="12"/>
  <c r="Z262" i="12"/>
  <c r="X262" i="12"/>
  <c r="V262" i="12"/>
  <c r="T262" i="12"/>
  <c r="P262" i="12"/>
  <c r="M262" i="12"/>
  <c r="N262" i="12" s="1"/>
  <c r="L262" i="12"/>
  <c r="J262" i="12"/>
  <c r="AO261" i="12"/>
  <c r="AN261" i="12"/>
  <c r="AF261" i="12"/>
  <c r="AD261" i="12"/>
  <c r="AB261" i="12"/>
  <c r="Z261" i="12"/>
  <c r="X261" i="12"/>
  <c r="V261" i="12"/>
  <c r="T261" i="12"/>
  <c r="P261" i="12"/>
  <c r="M261" i="12"/>
  <c r="N261" i="12" s="1"/>
  <c r="L261" i="12"/>
  <c r="J261" i="12"/>
  <c r="AO260" i="12"/>
  <c r="AN260" i="12"/>
  <c r="AF260" i="12"/>
  <c r="AD260" i="12"/>
  <c r="AB260" i="12"/>
  <c r="Z260" i="12"/>
  <c r="X260" i="12"/>
  <c r="V260" i="12"/>
  <c r="T260" i="12"/>
  <c r="P260" i="12"/>
  <c r="M260" i="12"/>
  <c r="N260" i="12" s="1"/>
  <c r="L260" i="12"/>
  <c r="J260" i="12"/>
  <c r="AO259" i="12"/>
  <c r="AN259" i="12"/>
  <c r="AF259" i="12"/>
  <c r="AD259" i="12"/>
  <c r="AB259" i="12"/>
  <c r="Z259" i="12"/>
  <c r="X259" i="12"/>
  <c r="V259" i="12"/>
  <c r="T259" i="12"/>
  <c r="P259" i="12"/>
  <c r="M259" i="12"/>
  <c r="N259" i="12" s="1"/>
  <c r="L259" i="12"/>
  <c r="J259" i="12"/>
  <c r="AO258" i="12"/>
  <c r="AN258" i="12"/>
  <c r="AF258" i="12"/>
  <c r="AD258" i="12"/>
  <c r="AB258" i="12"/>
  <c r="Z258" i="12"/>
  <c r="X258" i="12"/>
  <c r="V258" i="12"/>
  <c r="T258" i="12"/>
  <c r="P258" i="12"/>
  <c r="M258" i="12"/>
  <c r="N258" i="12" s="1"/>
  <c r="L258" i="12"/>
  <c r="J258" i="12"/>
  <c r="AO257" i="12"/>
  <c r="AN257" i="12"/>
  <c r="AF257" i="12"/>
  <c r="AD257" i="12"/>
  <c r="AB257" i="12"/>
  <c r="Z257" i="12"/>
  <c r="X257" i="12"/>
  <c r="V257" i="12"/>
  <c r="T257" i="12"/>
  <c r="P257" i="12"/>
  <c r="M257" i="12"/>
  <c r="N257" i="12" s="1"/>
  <c r="L257" i="12"/>
  <c r="J257" i="12"/>
  <c r="AO256" i="12"/>
  <c r="AN256" i="12"/>
  <c r="AF256" i="12"/>
  <c r="AD256" i="12"/>
  <c r="AB256" i="12"/>
  <c r="Z256" i="12"/>
  <c r="X256" i="12"/>
  <c r="V256" i="12"/>
  <c r="T256" i="12"/>
  <c r="P256" i="12"/>
  <c r="M256" i="12"/>
  <c r="N256" i="12" s="1"/>
  <c r="L256" i="12"/>
  <c r="J256" i="12"/>
  <c r="AO255" i="12"/>
  <c r="AN255" i="12"/>
  <c r="AF255" i="12"/>
  <c r="AD255" i="12"/>
  <c r="AB255" i="12"/>
  <c r="Z255" i="12"/>
  <c r="X255" i="12"/>
  <c r="V255" i="12"/>
  <c r="T255" i="12"/>
  <c r="P255" i="12"/>
  <c r="M255" i="12"/>
  <c r="N255" i="12" s="1"/>
  <c r="L255" i="12"/>
  <c r="J255" i="12"/>
  <c r="AO254" i="12"/>
  <c r="AN254" i="12"/>
  <c r="AF254" i="12"/>
  <c r="AD254" i="12"/>
  <c r="AB254" i="12"/>
  <c r="Z254" i="12"/>
  <c r="X254" i="12"/>
  <c r="V254" i="12"/>
  <c r="T254" i="12"/>
  <c r="P254" i="12"/>
  <c r="M254" i="12"/>
  <c r="N254" i="12" s="1"/>
  <c r="L254" i="12"/>
  <c r="J254" i="12"/>
  <c r="AO253" i="12"/>
  <c r="AN253" i="12"/>
  <c r="AF253" i="12"/>
  <c r="AD253" i="12"/>
  <c r="AB253" i="12"/>
  <c r="Z253" i="12"/>
  <c r="X253" i="12"/>
  <c r="V253" i="12"/>
  <c r="T253" i="12"/>
  <c r="P253" i="12"/>
  <c r="M253" i="12"/>
  <c r="N253" i="12" s="1"/>
  <c r="L253" i="12"/>
  <c r="J253" i="12"/>
  <c r="AO252" i="12"/>
  <c r="AN252" i="12"/>
  <c r="AF252" i="12"/>
  <c r="AD252" i="12"/>
  <c r="AB252" i="12"/>
  <c r="Z252" i="12"/>
  <c r="X252" i="12"/>
  <c r="V252" i="12"/>
  <c r="T252" i="12"/>
  <c r="P252" i="12"/>
  <c r="M252" i="12"/>
  <c r="N252" i="12" s="1"/>
  <c r="L252" i="12"/>
  <c r="J252" i="12"/>
  <c r="AO251" i="12"/>
  <c r="AN251" i="12"/>
  <c r="AF251" i="12"/>
  <c r="AD251" i="12"/>
  <c r="AB251" i="12"/>
  <c r="Z251" i="12"/>
  <c r="X251" i="12"/>
  <c r="V251" i="12"/>
  <c r="T251" i="12"/>
  <c r="P251" i="12"/>
  <c r="M251" i="12"/>
  <c r="N251" i="12" s="1"/>
  <c r="L251" i="12"/>
  <c r="J251" i="12"/>
  <c r="AO250" i="12"/>
  <c r="AN250" i="12"/>
  <c r="AF250" i="12"/>
  <c r="AD250" i="12"/>
  <c r="AB250" i="12"/>
  <c r="Z250" i="12"/>
  <c r="X250" i="12"/>
  <c r="V250" i="12"/>
  <c r="T250" i="12"/>
  <c r="P250" i="12"/>
  <c r="M250" i="12"/>
  <c r="N250" i="12" s="1"/>
  <c r="L250" i="12"/>
  <c r="J250" i="12"/>
  <c r="AO249" i="12"/>
  <c r="AN249" i="12"/>
  <c r="AF249" i="12"/>
  <c r="AD249" i="12"/>
  <c r="AB249" i="12"/>
  <c r="Z249" i="12"/>
  <c r="X249" i="12"/>
  <c r="V249" i="12"/>
  <c r="T249" i="12"/>
  <c r="P249" i="12"/>
  <c r="M249" i="12"/>
  <c r="N249" i="12" s="1"/>
  <c r="L249" i="12"/>
  <c r="J249" i="12"/>
  <c r="AO248" i="12"/>
  <c r="AN248" i="12"/>
  <c r="AF248" i="12"/>
  <c r="AD248" i="12"/>
  <c r="AB248" i="12"/>
  <c r="Z248" i="12"/>
  <c r="X248" i="12"/>
  <c r="V248" i="12"/>
  <c r="T248" i="12"/>
  <c r="P248" i="12"/>
  <c r="M248" i="12"/>
  <c r="N248" i="12" s="1"/>
  <c r="L248" i="12"/>
  <c r="J248" i="12"/>
  <c r="AO247" i="12"/>
  <c r="AN247" i="12"/>
  <c r="AF247" i="12"/>
  <c r="AD247" i="12"/>
  <c r="AB247" i="12"/>
  <c r="Z247" i="12"/>
  <c r="X247" i="12"/>
  <c r="V247" i="12"/>
  <c r="T247" i="12"/>
  <c r="P247" i="12"/>
  <c r="M247" i="12"/>
  <c r="N247" i="12" s="1"/>
  <c r="L247" i="12"/>
  <c r="J247" i="12"/>
  <c r="AO246" i="12"/>
  <c r="AN246" i="12"/>
  <c r="AF246" i="12"/>
  <c r="AD246" i="12"/>
  <c r="AB246" i="12"/>
  <c r="Z246" i="12"/>
  <c r="X246" i="12"/>
  <c r="V246" i="12"/>
  <c r="T246" i="12"/>
  <c r="P246" i="12"/>
  <c r="M246" i="12"/>
  <c r="N246" i="12" s="1"/>
  <c r="L246" i="12"/>
  <c r="J246" i="12"/>
  <c r="AO245" i="12"/>
  <c r="AN245" i="12"/>
  <c r="AF245" i="12"/>
  <c r="AD245" i="12"/>
  <c r="AB245" i="12"/>
  <c r="Z245" i="12"/>
  <c r="X245" i="12"/>
  <c r="V245" i="12"/>
  <c r="T245" i="12"/>
  <c r="P245" i="12"/>
  <c r="M245" i="12"/>
  <c r="N245" i="12" s="1"/>
  <c r="L245" i="12"/>
  <c r="J245" i="12"/>
  <c r="AO244" i="12"/>
  <c r="AN244" i="12"/>
  <c r="AF244" i="12"/>
  <c r="AD244" i="12"/>
  <c r="AB244" i="12"/>
  <c r="Z244" i="12"/>
  <c r="X244" i="12"/>
  <c r="V244" i="12"/>
  <c r="T244" i="12"/>
  <c r="P244" i="12"/>
  <c r="M244" i="12"/>
  <c r="N244" i="12" s="1"/>
  <c r="L244" i="12"/>
  <c r="J244" i="12"/>
  <c r="AO243" i="12"/>
  <c r="AN243" i="12"/>
  <c r="AF243" i="12"/>
  <c r="AD243" i="12"/>
  <c r="AB243" i="12"/>
  <c r="Z243" i="12"/>
  <c r="X243" i="12"/>
  <c r="V243" i="12"/>
  <c r="T243" i="12"/>
  <c r="P243" i="12"/>
  <c r="M243" i="12"/>
  <c r="N243" i="12" s="1"/>
  <c r="L243" i="12"/>
  <c r="J243" i="12"/>
  <c r="AO242" i="12"/>
  <c r="AN242" i="12"/>
  <c r="AF242" i="12"/>
  <c r="AD242" i="12"/>
  <c r="AB242" i="12"/>
  <c r="Z242" i="12"/>
  <c r="X242" i="12"/>
  <c r="V242" i="12"/>
  <c r="T242" i="12"/>
  <c r="P242" i="12"/>
  <c r="M242" i="12"/>
  <c r="N242" i="12" s="1"/>
  <c r="L242" i="12"/>
  <c r="J242" i="12"/>
  <c r="AO241" i="12"/>
  <c r="AN241" i="12"/>
  <c r="AF241" i="12"/>
  <c r="AD241" i="12"/>
  <c r="AB241" i="12"/>
  <c r="Z241" i="12"/>
  <c r="X241" i="12"/>
  <c r="V241" i="12"/>
  <c r="T241" i="12"/>
  <c r="P241" i="12"/>
  <c r="M241" i="12"/>
  <c r="N241" i="12" s="1"/>
  <c r="L241" i="12"/>
  <c r="J241" i="12"/>
  <c r="AO240" i="12"/>
  <c r="AN240" i="12"/>
  <c r="AF240" i="12"/>
  <c r="AD240" i="12"/>
  <c r="AB240" i="12"/>
  <c r="Z240" i="12"/>
  <c r="X240" i="12"/>
  <c r="V240" i="12"/>
  <c r="T240" i="12"/>
  <c r="P240" i="12"/>
  <c r="M240" i="12"/>
  <c r="N240" i="12" s="1"/>
  <c r="L240" i="12"/>
  <c r="J240" i="12"/>
  <c r="AO239" i="12"/>
  <c r="AN239" i="12"/>
  <c r="AF239" i="12"/>
  <c r="AD239" i="12"/>
  <c r="AB239" i="12"/>
  <c r="Z239" i="12"/>
  <c r="X239" i="12"/>
  <c r="V239" i="12"/>
  <c r="T239" i="12"/>
  <c r="P239" i="12"/>
  <c r="M239" i="12"/>
  <c r="N239" i="12" s="1"/>
  <c r="L239" i="12"/>
  <c r="J239" i="12"/>
  <c r="AO238" i="12"/>
  <c r="AN238" i="12"/>
  <c r="AF238" i="12"/>
  <c r="AD238" i="12"/>
  <c r="AB238" i="12"/>
  <c r="Z238" i="12"/>
  <c r="X238" i="12"/>
  <c r="V238" i="12"/>
  <c r="T238" i="12"/>
  <c r="P238" i="12"/>
  <c r="M238" i="12"/>
  <c r="N238" i="12" s="1"/>
  <c r="L238" i="12"/>
  <c r="J238" i="12"/>
  <c r="AO237" i="12"/>
  <c r="AN237" i="12"/>
  <c r="AF237" i="12"/>
  <c r="AD237" i="12"/>
  <c r="AB237" i="12"/>
  <c r="Z237" i="12"/>
  <c r="X237" i="12"/>
  <c r="V237" i="12"/>
  <c r="T237" i="12"/>
  <c r="P237" i="12"/>
  <c r="M237" i="12"/>
  <c r="N237" i="12" s="1"/>
  <c r="L237" i="12"/>
  <c r="J237" i="12"/>
  <c r="AO236" i="12"/>
  <c r="AN236" i="12"/>
  <c r="AF236" i="12"/>
  <c r="AD236" i="12"/>
  <c r="AB236" i="12"/>
  <c r="Z236" i="12"/>
  <c r="X236" i="12"/>
  <c r="V236" i="12"/>
  <c r="T236" i="12"/>
  <c r="P236" i="12"/>
  <c r="M236" i="12"/>
  <c r="N236" i="12" s="1"/>
  <c r="L236" i="12"/>
  <c r="J236" i="12"/>
  <c r="AO235" i="12"/>
  <c r="AN235" i="12"/>
  <c r="AF235" i="12"/>
  <c r="AD235" i="12"/>
  <c r="AB235" i="12"/>
  <c r="Z235" i="12"/>
  <c r="X235" i="12"/>
  <c r="V235" i="12"/>
  <c r="T235" i="12"/>
  <c r="P235" i="12"/>
  <c r="M235" i="12"/>
  <c r="N235" i="12" s="1"/>
  <c r="L235" i="12"/>
  <c r="J235" i="12"/>
  <c r="AO234" i="12"/>
  <c r="AN234" i="12"/>
  <c r="AF234" i="12"/>
  <c r="AD234" i="12"/>
  <c r="AB234" i="12"/>
  <c r="Z234" i="12"/>
  <c r="X234" i="12"/>
  <c r="V234" i="12"/>
  <c r="T234" i="12"/>
  <c r="P234" i="12"/>
  <c r="M234" i="12"/>
  <c r="N234" i="12" s="1"/>
  <c r="L234" i="12"/>
  <c r="J234" i="12"/>
  <c r="AO233" i="12"/>
  <c r="AN233" i="12"/>
  <c r="AF233" i="12"/>
  <c r="AD233" i="12"/>
  <c r="AB233" i="12"/>
  <c r="Z233" i="12"/>
  <c r="X233" i="12"/>
  <c r="V233" i="12"/>
  <c r="T233" i="12"/>
  <c r="P233" i="12"/>
  <c r="M233" i="12"/>
  <c r="N233" i="12" s="1"/>
  <c r="L233" i="12"/>
  <c r="J233" i="12"/>
  <c r="AO232" i="12"/>
  <c r="AN232" i="12"/>
  <c r="AF232" i="12"/>
  <c r="AD232" i="12"/>
  <c r="AB232" i="12"/>
  <c r="Z232" i="12"/>
  <c r="X232" i="12"/>
  <c r="V232" i="12"/>
  <c r="T232" i="12"/>
  <c r="P232" i="12"/>
  <c r="M232" i="12"/>
  <c r="N232" i="12" s="1"/>
  <c r="L232" i="12"/>
  <c r="J232" i="12"/>
  <c r="AO231" i="12"/>
  <c r="AN231" i="12"/>
  <c r="AF231" i="12"/>
  <c r="AD231" i="12"/>
  <c r="AB231" i="12"/>
  <c r="Z231" i="12"/>
  <c r="X231" i="12"/>
  <c r="V231" i="12"/>
  <c r="T231" i="12"/>
  <c r="P231" i="12"/>
  <c r="M231" i="12"/>
  <c r="N231" i="12" s="1"/>
  <c r="L231" i="12"/>
  <c r="J231" i="12"/>
  <c r="AO230" i="12"/>
  <c r="AN230" i="12"/>
  <c r="AF230" i="12"/>
  <c r="AD230" i="12"/>
  <c r="AB230" i="12"/>
  <c r="Z230" i="12"/>
  <c r="X230" i="12"/>
  <c r="V230" i="12"/>
  <c r="T230" i="12"/>
  <c r="P230" i="12"/>
  <c r="M230" i="12"/>
  <c r="N230" i="12" s="1"/>
  <c r="L230" i="12"/>
  <c r="J230" i="12"/>
  <c r="AO229" i="12"/>
  <c r="AN229" i="12"/>
  <c r="AF229" i="12"/>
  <c r="AD229" i="12"/>
  <c r="AB229" i="12"/>
  <c r="Z229" i="12"/>
  <c r="X229" i="12"/>
  <c r="V229" i="12"/>
  <c r="T229" i="12"/>
  <c r="P229" i="12"/>
  <c r="M229" i="12"/>
  <c r="N229" i="12" s="1"/>
  <c r="L229" i="12"/>
  <c r="J229" i="12"/>
  <c r="AO228" i="12"/>
  <c r="AN228" i="12"/>
  <c r="AF228" i="12"/>
  <c r="AD228" i="12"/>
  <c r="AB228" i="12"/>
  <c r="Z228" i="12"/>
  <c r="X228" i="12"/>
  <c r="V228" i="12"/>
  <c r="T228" i="12"/>
  <c r="P228" i="12"/>
  <c r="M228" i="12"/>
  <c r="N228" i="12" s="1"/>
  <c r="L228" i="12"/>
  <c r="J228" i="12"/>
  <c r="AO227" i="12"/>
  <c r="AN227" i="12"/>
  <c r="AF227" i="12"/>
  <c r="AD227" i="12"/>
  <c r="AB227" i="12"/>
  <c r="Z227" i="12"/>
  <c r="X227" i="12"/>
  <c r="V227" i="12"/>
  <c r="T227" i="12"/>
  <c r="P227" i="12"/>
  <c r="M227" i="12"/>
  <c r="N227" i="12" s="1"/>
  <c r="L227" i="12"/>
  <c r="J227" i="12"/>
  <c r="AO226" i="12"/>
  <c r="AN226" i="12"/>
  <c r="AF226" i="12"/>
  <c r="AD226" i="12"/>
  <c r="AB226" i="12"/>
  <c r="Z226" i="12"/>
  <c r="X226" i="12"/>
  <c r="V226" i="12"/>
  <c r="T226" i="12"/>
  <c r="P226" i="12"/>
  <c r="M226" i="12"/>
  <c r="N226" i="12" s="1"/>
  <c r="L226" i="12"/>
  <c r="J226" i="12"/>
  <c r="AO225" i="12"/>
  <c r="AN225" i="12"/>
  <c r="AF225" i="12"/>
  <c r="AD225" i="12"/>
  <c r="AB225" i="12"/>
  <c r="Z225" i="12"/>
  <c r="X225" i="12"/>
  <c r="V225" i="12"/>
  <c r="T225" i="12"/>
  <c r="P225" i="12"/>
  <c r="M225" i="12"/>
  <c r="N225" i="12" s="1"/>
  <c r="L225" i="12"/>
  <c r="J225" i="12"/>
  <c r="AO224" i="12"/>
  <c r="AN224" i="12"/>
  <c r="AF224" i="12"/>
  <c r="AD224" i="12"/>
  <c r="AB224" i="12"/>
  <c r="Z224" i="12"/>
  <c r="X224" i="12"/>
  <c r="V224" i="12"/>
  <c r="T224" i="12"/>
  <c r="P224" i="12"/>
  <c r="M224" i="12"/>
  <c r="N224" i="12" s="1"/>
  <c r="L224" i="12"/>
  <c r="J224" i="12"/>
  <c r="AO223" i="12"/>
  <c r="AN223" i="12"/>
  <c r="AF223" i="12"/>
  <c r="AD223" i="12"/>
  <c r="AB223" i="12"/>
  <c r="Z223" i="12"/>
  <c r="X223" i="12"/>
  <c r="V223" i="12"/>
  <c r="T223" i="12"/>
  <c r="P223" i="12"/>
  <c r="M223" i="12"/>
  <c r="N223" i="12" s="1"/>
  <c r="L223" i="12"/>
  <c r="J223" i="12"/>
  <c r="AO222" i="12"/>
  <c r="AN222" i="12"/>
  <c r="AF222" i="12"/>
  <c r="AD222" i="12"/>
  <c r="AB222" i="12"/>
  <c r="Z222" i="12"/>
  <c r="X222" i="12"/>
  <c r="V222" i="12"/>
  <c r="T222" i="12"/>
  <c r="P222" i="12"/>
  <c r="M222" i="12"/>
  <c r="N222" i="12" s="1"/>
  <c r="L222" i="12"/>
  <c r="J222" i="12"/>
  <c r="AO221" i="12"/>
  <c r="AN221" i="12"/>
  <c r="AF221" i="12"/>
  <c r="AD221" i="12"/>
  <c r="AB221" i="12"/>
  <c r="Z221" i="12"/>
  <c r="X221" i="12"/>
  <c r="V221" i="12"/>
  <c r="T221" i="12"/>
  <c r="P221" i="12"/>
  <c r="M221" i="12"/>
  <c r="N221" i="12" s="1"/>
  <c r="L221" i="12"/>
  <c r="J221" i="12"/>
  <c r="AO220" i="12"/>
  <c r="AN220" i="12"/>
  <c r="AF220" i="12"/>
  <c r="AD220" i="12"/>
  <c r="AB220" i="12"/>
  <c r="Z220" i="12"/>
  <c r="X220" i="12"/>
  <c r="V220" i="12"/>
  <c r="T220" i="12"/>
  <c r="P220" i="12"/>
  <c r="M220" i="12"/>
  <c r="N220" i="12" s="1"/>
  <c r="L220" i="12"/>
  <c r="J220" i="12"/>
  <c r="AO219" i="12"/>
  <c r="AN219" i="12"/>
  <c r="AF219" i="12"/>
  <c r="AD219" i="12"/>
  <c r="AB219" i="12"/>
  <c r="Z219" i="12"/>
  <c r="X219" i="12"/>
  <c r="V219" i="12"/>
  <c r="T219" i="12"/>
  <c r="P219" i="12"/>
  <c r="M219" i="12"/>
  <c r="N219" i="12" s="1"/>
  <c r="L219" i="12"/>
  <c r="J219" i="12"/>
  <c r="AO218" i="12"/>
  <c r="AN218" i="12"/>
  <c r="AF218" i="12"/>
  <c r="AD218" i="12"/>
  <c r="AB218" i="12"/>
  <c r="Z218" i="12"/>
  <c r="X218" i="12"/>
  <c r="V218" i="12"/>
  <c r="T218" i="12"/>
  <c r="P218" i="12"/>
  <c r="M218" i="12"/>
  <c r="N218" i="12" s="1"/>
  <c r="L218" i="12"/>
  <c r="J218" i="12"/>
  <c r="AO217" i="12"/>
  <c r="AN217" i="12"/>
  <c r="AF217" i="12"/>
  <c r="AD217" i="12"/>
  <c r="AB217" i="12"/>
  <c r="Z217" i="12"/>
  <c r="X217" i="12"/>
  <c r="V217" i="12"/>
  <c r="T217" i="12"/>
  <c r="P217" i="12"/>
  <c r="M217" i="12"/>
  <c r="N217" i="12" s="1"/>
  <c r="L217" i="12"/>
  <c r="J217" i="12"/>
  <c r="AO216" i="12"/>
  <c r="AN216" i="12"/>
  <c r="AF216" i="12"/>
  <c r="AD216" i="12"/>
  <c r="AB216" i="12"/>
  <c r="Z216" i="12"/>
  <c r="X216" i="12"/>
  <c r="V216" i="12"/>
  <c r="T216" i="12"/>
  <c r="P216" i="12"/>
  <c r="M216" i="12"/>
  <c r="N216" i="12" s="1"/>
  <c r="L216" i="12"/>
  <c r="J216" i="12"/>
  <c r="AO215" i="12"/>
  <c r="AN215" i="12"/>
  <c r="AF215" i="12"/>
  <c r="AD215" i="12"/>
  <c r="AB215" i="12"/>
  <c r="Z215" i="12"/>
  <c r="X215" i="12"/>
  <c r="V215" i="12"/>
  <c r="T215" i="12"/>
  <c r="P215" i="12"/>
  <c r="M215" i="12"/>
  <c r="N215" i="12" s="1"/>
  <c r="L215" i="12"/>
  <c r="J215" i="12"/>
  <c r="AO214" i="12"/>
  <c r="AN214" i="12"/>
  <c r="AF214" i="12"/>
  <c r="AD214" i="12"/>
  <c r="AB214" i="12"/>
  <c r="Z214" i="12"/>
  <c r="X214" i="12"/>
  <c r="V214" i="12"/>
  <c r="T214" i="12"/>
  <c r="P214" i="12"/>
  <c r="M214" i="12"/>
  <c r="N214" i="12" s="1"/>
  <c r="L214" i="12"/>
  <c r="J214" i="12"/>
  <c r="AO213" i="12"/>
  <c r="AN213" i="12"/>
  <c r="AF213" i="12"/>
  <c r="AD213" i="12"/>
  <c r="AB213" i="12"/>
  <c r="Z213" i="12"/>
  <c r="X213" i="12"/>
  <c r="V213" i="12"/>
  <c r="T213" i="12"/>
  <c r="P213" i="12"/>
  <c r="M213" i="12"/>
  <c r="N213" i="12" s="1"/>
  <c r="L213" i="12"/>
  <c r="J213" i="12"/>
  <c r="AO212" i="12"/>
  <c r="AN212" i="12"/>
  <c r="AF212" i="12"/>
  <c r="AD212" i="12"/>
  <c r="AB212" i="12"/>
  <c r="Z212" i="12"/>
  <c r="X212" i="12"/>
  <c r="V212" i="12"/>
  <c r="T212" i="12"/>
  <c r="P212" i="12"/>
  <c r="M212" i="12"/>
  <c r="N212" i="12" s="1"/>
  <c r="L212" i="12"/>
  <c r="J212" i="12"/>
  <c r="AO211" i="12"/>
  <c r="AN211" i="12"/>
  <c r="AF211" i="12"/>
  <c r="AD211" i="12"/>
  <c r="AB211" i="12"/>
  <c r="Z211" i="12"/>
  <c r="X211" i="12"/>
  <c r="V211" i="12"/>
  <c r="T211" i="12"/>
  <c r="P211" i="12"/>
  <c r="M211" i="12"/>
  <c r="N211" i="12" s="1"/>
  <c r="L211" i="12"/>
  <c r="J211" i="12"/>
  <c r="AO210" i="12"/>
  <c r="AN210" i="12"/>
  <c r="AF210" i="12"/>
  <c r="AD210" i="12"/>
  <c r="AB210" i="12"/>
  <c r="Z210" i="12"/>
  <c r="X210" i="12"/>
  <c r="V210" i="12"/>
  <c r="T210" i="12"/>
  <c r="P210" i="12"/>
  <c r="M210" i="12"/>
  <c r="N210" i="12" s="1"/>
  <c r="L210" i="12"/>
  <c r="J210" i="12"/>
  <c r="AO209" i="12"/>
  <c r="AN209" i="12"/>
  <c r="AF209" i="12"/>
  <c r="AD209" i="12"/>
  <c r="AB209" i="12"/>
  <c r="Z209" i="12"/>
  <c r="X209" i="12"/>
  <c r="V209" i="12"/>
  <c r="T209" i="12"/>
  <c r="P209" i="12"/>
  <c r="M209" i="12"/>
  <c r="N209" i="12" s="1"/>
  <c r="L209" i="12"/>
  <c r="J209" i="12"/>
  <c r="AO208" i="12"/>
  <c r="AN208" i="12"/>
  <c r="AF208" i="12"/>
  <c r="AD208" i="12"/>
  <c r="AB208" i="12"/>
  <c r="Z208" i="12"/>
  <c r="X208" i="12"/>
  <c r="V208" i="12"/>
  <c r="T208" i="12"/>
  <c r="P208" i="12"/>
  <c r="M208" i="12"/>
  <c r="N208" i="12" s="1"/>
  <c r="L208" i="12"/>
  <c r="J208" i="12"/>
  <c r="AO207" i="12"/>
  <c r="AN207" i="12"/>
  <c r="AF207" i="12"/>
  <c r="AD207" i="12"/>
  <c r="AB207" i="12"/>
  <c r="Z207" i="12"/>
  <c r="X207" i="12"/>
  <c r="V207" i="12"/>
  <c r="T207" i="12"/>
  <c r="P207" i="12"/>
  <c r="M207" i="12"/>
  <c r="N207" i="12" s="1"/>
  <c r="L207" i="12"/>
  <c r="J207" i="12"/>
  <c r="AO206" i="12"/>
  <c r="AN206" i="12"/>
  <c r="AF206" i="12"/>
  <c r="AD206" i="12"/>
  <c r="AB206" i="12"/>
  <c r="Z206" i="12"/>
  <c r="X206" i="12"/>
  <c r="V206" i="12"/>
  <c r="T206" i="12"/>
  <c r="P206" i="12"/>
  <c r="M206" i="12"/>
  <c r="N206" i="12" s="1"/>
  <c r="L206" i="12"/>
  <c r="J206" i="12"/>
  <c r="AO205" i="12"/>
  <c r="AN205" i="12"/>
  <c r="AF205" i="12"/>
  <c r="AD205" i="12"/>
  <c r="AB205" i="12"/>
  <c r="Z205" i="12"/>
  <c r="X205" i="12"/>
  <c r="V205" i="12"/>
  <c r="T205" i="12"/>
  <c r="P205" i="12"/>
  <c r="M205" i="12"/>
  <c r="N205" i="12" s="1"/>
  <c r="L205" i="12"/>
  <c r="J205" i="12"/>
  <c r="AO204" i="12"/>
  <c r="AN204" i="12"/>
  <c r="AF204" i="12"/>
  <c r="AD204" i="12"/>
  <c r="AB204" i="12"/>
  <c r="Z204" i="12"/>
  <c r="X204" i="12"/>
  <c r="V204" i="12"/>
  <c r="T204" i="12"/>
  <c r="P204" i="12"/>
  <c r="M204" i="12"/>
  <c r="N204" i="12" s="1"/>
  <c r="L204" i="12"/>
  <c r="J204" i="12"/>
  <c r="AO203" i="12"/>
  <c r="AN203" i="12"/>
  <c r="AF203" i="12"/>
  <c r="AD203" i="12"/>
  <c r="AB203" i="12"/>
  <c r="Z203" i="12"/>
  <c r="X203" i="12"/>
  <c r="V203" i="12"/>
  <c r="T203" i="12"/>
  <c r="P203" i="12"/>
  <c r="M203" i="12"/>
  <c r="N203" i="12" s="1"/>
  <c r="L203" i="12"/>
  <c r="J203" i="12"/>
  <c r="AO202" i="12"/>
  <c r="AN202" i="12"/>
  <c r="AF202" i="12"/>
  <c r="AD202" i="12"/>
  <c r="AB202" i="12"/>
  <c r="Z202" i="12"/>
  <c r="X202" i="12"/>
  <c r="V202" i="12"/>
  <c r="T202" i="12"/>
  <c r="P202" i="12"/>
  <c r="M202" i="12"/>
  <c r="N202" i="12" s="1"/>
  <c r="L202" i="12"/>
  <c r="J202" i="12"/>
  <c r="AO201" i="12"/>
  <c r="AN201" i="12"/>
  <c r="AF201" i="12"/>
  <c r="AD201" i="12"/>
  <c r="AB201" i="12"/>
  <c r="Z201" i="12"/>
  <c r="X201" i="12"/>
  <c r="V201" i="12"/>
  <c r="T201" i="12"/>
  <c r="P201" i="12"/>
  <c r="M201" i="12"/>
  <c r="N201" i="12" s="1"/>
  <c r="L201" i="12"/>
  <c r="J201" i="12"/>
  <c r="AO200" i="12"/>
  <c r="AN200" i="12"/>
  <c r="AF200" i="12"/>
  <c r="AD200" i="12"/>
  <c r="AB200" i="12"/>
  <c r="Z200" i="12"/>
  <c r="X200" i="12"/>
  <c r="V200" i="12"/>
  <c r="T200" i="12"/>
  <c r="P200" i="12"/>
  <c r="M200" i="12"/>
  <c r="N200" i="12" s="1"/>
  <c r="L200" i="12"/>
  <c r="J200" i="12"/>
  <c r="AO199" i="12"/>
  <c r="AN199" i="12"/>
  <c r="AF199" i="12"/>
  <c r="AD199" i="12"/>
  <c r="AB199" i="12"/>
  <c r="Z199" i="12"/>
  <c r="X199" i="12"/>
  <c r="V199" i="12"/>
  <c r="T199" i="12"/>
  <c r="P199" i="12"/>
  <c r="M199" i="12"/>
  <c r="N199" i="12" s="1"/>
  <c r="L199" i="12"/>
  <c r="J199" i="12"/>
  <c r="AO198" i="12"/>
  <c r="AN198" i="12"/>
  <c r="AF198" i="12"/>
  <c r="AD198" i="12"/>
  <c r="AB198" i="12"/>
  <c r="Z198" i="12"/>
  <c r="X198" i="12"/>
  <c r="V198" i="12"/>
  <c r="T198" i="12"/>
  <c r="P198" i="12"/>
  <c r="M198" i="12"/>
  <c r="N198" i="12" s="1"/>
  <c r="L198" i="12"/>
  <c r="J198" i="12"/>
  <c r="AO197" i="12"/>
  <c r="AN197" i="12"/>
  <c r="AF197" i="12"/>
  <c r="AD197" i="12"/>
  <c r="AB197" i="12"/>
  <c r="Z197" i="12"/>
  <c r="X197" i="12"/>
  <c r="V197" i="12"/>
  <c r="T197" i="12"/>
  <c r="P197" i="12"/>
  <c r="M197" i="12"/>
  <c r="N197" i="12" s="1"/>
  <c r="L197" i="12"/>
  <c r="J197" i="12"/>
  <c r="AO196" i="12"/>
  <c r="AN196" i="12"/>
  <c r="AF196" i="12"/>
  <c r="AD196" i="12"/>
  <c r="AB196" i="12"/>
  <c r="Z196" i="12"/>
  <c r="X196" i="12"/>
  <c r="V196" i="12"/>
  <c r="T196" i="12"/>
  <c r="P196" i="12"/>
  <c r="M196" i="12"/>
  <c r="N196" i="12" s="1"/>
  <c r="L196" i="12"/>
  <c r="J196" i="12"/>
  <c r="AO195" i="12"/>
  <c r="AN195" i="12"/>
  <c r="AF195" i="12"/>
  <c r="AD195" i="12"/>
  <c r="AB195" i="12"/>
  <c r="Z195" i="12"/>
  <c r="X195" i="12"/>
  <c r="V195" i="12"/>
  <c r="T195" i="12"/>
  <c r="P195" i="12"/>
  <c r="M195" i="12"/>
  <c r="N195" i="12" s="1"/>
  <c r="L195" i="12"/>
  <c r="J195" i="12"/>
  <c r="AO194" i="12"/>
  <c r="AN194" i="12"/>
  <c r="AF194" i="12"/>
  <c r="AD194" i="12"/>
  <c r="AB194" i="12"/>
  <c r="Z194" i="12"/>
  <c r="X194" i="12"/>
  <c r="V194" i="12"/>
  <c r="T194" i="12"/>
  <c r="P194" i="12"/>
  <c r="M194" i="12"/>
  <c r="N194" i="12" s="1"/>
  <c r="L194" i="12"/>
  <c r="J194" i="12"/>
  <c r="AO193" i="12"/>
  <c r="AN193" i="12"/>
  <c r="AF193" i="12"/>
  <c r="AD193" i="12"/>
  <c r="AB193" i="12"/>
  <c r="Z193" i="12"/>
  <c r="X193" i="12"/>
  <c r="V193" i="12"/>
  <c r="T193" i="12"/>
  <c r="P193" i="12"/>
  <c r="M193" i="12"/>
  <c r="N193" i="12" s="1"/>
  <c r="L193" i="12"/>
  <c r="J193" i="12"/>
  <c r="AO192" i="12"/>
  <c r="AN192" i="12"/>
  <c r="AF192" i="12"/>
  <c r="AD192" i="12"/>
  <c r="AB192" i="12"/>
  <c r="Z192" i="12"/>
  <c r="X192" i="12"/>
  <c r="V192" i="12"/>
  <c r="T192" i="12"/>
  <c r="P192" i="12"/>
  <c r="M192" i="12"/>
  <c r="N192" i="12" s="1"/>
  <c r="L192" i="12"/>
  <c r="J192" i="12"/>
  <c r="AO191" i="12"/>
  <c r="AN191" i="12"/>
  <c r="AF191" i="12"/>
  <c r="AD191" i="12"/>
  <c r="AB191" i="12"/>
  <c r="Z191" i="12"/>
  <c r="X191" i="12"/>
  <c r="V191" i="12"/>
  <c r="T191" i="12"/>
  <c r="P191" i="12"/>
  <c r="M191" i="12"/>
  <c r="N191" i="12" s="1"/>
  <c r="L191" i="12"/>
  <c r="J191" i="12"/>
  <c r="AO190" i="12"/>
  <c r="AN190" i="12"/>
  <c r="AF190" i="12"/>
  <c r="AD190" i="12"/>
  <c r="AB190" i="12"/>
  <c r="Z190" i="12"/>
  <c r="X190" i="12"/>
  <c r="V190" i="12"/>
  <c r="T190" i="12"/>
  <c r="P190" i="12"/>
  <c r="M190" i="12"/>
  <c r="N190" i="12" s="1"/>
  <c r="L190" i="12"/>
  <c r="J190" i="12"/>
  <c r="AO189" i="12"/>
  <c r="AN189" i="12"/>
  <c r="AF189" i="12"/>
  <c r="AD189" i="12"/>
  <c r="AB189" i="12"/>
  <c r="Z189" i="12"/>
  <c r="X189" i="12"/>
  <c r="V189" i="12"/>
  <c r="T189" i="12"/>
  <c r="P189" i="12"/>
  <c r="M189" i="12"/>
  <c r="N189" i="12" s="1"/>
  <c r="L189" i="12"/>
  <c r="J189" i="12"/>
  <c r="AO188" i="12"/>
  <c r="AN188" i="12"/>
  <c r="AF188" i="12"/>
  <c r="AD188" i="12"/>
  <c r="AB188" i="12"/>
  <c r="Z188" i="12"/>
  <c r="X188" i="12"/>
  <c r="V188" i="12"/>
  <c r="T188" i="12"/>
  <c r="P188" i="12"/>
  <c r="M188" i="12"/>
  <c r="N188" i="12" s="1"/>
  <c r="L188" i="12"/>
  <c r="J188" i="12"/>
  <c r="AO187" i="12"/>
  <c r="AN187" i="12"/>
  <c r="AF187" i="12"/>
  <c r="AD187" i="12"/>
  <c r="AB187" i="12"/>
  <c r="Z187" i="12"/>
  <c r="X187" i="12"/>
  <c r="V187" i="12"/>
  <c r="T187" i="12"/>
  <c r="P187" i="12"/>
  <c r="M187" i="12"/>
  <c r="N187" i="12" s="1"/>
  <c r="L187" i="12"/>
  <c r="J187" i="12"/>
  <c r="AO186" i="12"/>
  <c r="AN186" i="12"/>
  <c r="AF186" i="12"/>
  <c r="AD186" i="12"/>
  <c r="AB186" i="12"/>
  <c r="Z186" i="12"/>
  <c r="X186" i="12"/>
  <c r="V186" i="12"/>
  <c r="T186" i="12"/>
  <c r="P186" i="12"/>
  <c r="M186" i="12"/>
  <c r="N186" i="12" s="1"/>
  <c r="L186" i="12"/>
  <c r="J186" i="12"/>
  <c r="AO185" i="12"/>
  <c r="AN185" i="12"/>
  <c r="AF185" i="12"/>
  <c r="AD185" i="12"/>
  <c r="AB185" i="12"/>
  <c r="Z185" i="12"/>
  <c r="X185" i="12"/>
  <c r="V185" i="12"/>
  <c r="T185" i="12"/>
  <c r="P185" i="12"/>
  <c r="M185" i="12"/>
  <c r="N185" i="12" s="1"/>
  <c r="L185" i="12"/>
  <c r="J185" i="12"/>
  <c r="AO184" i="12"/>
  <c r="AN184" i="12"/>
  <c r="AF184" i="12"/>
  <c r="AD184" i="12"/>
  <c r="AB184" i="12"/>
  <c r="Z184" i="12"/>
  <c r="X184" i="12"/>
  <c r="V184" i="12"/>
  <c r="T184" i="12"/>
  <c r="P184" i="12"/>
  <c r="M184" i="12"/>
  <c r="N184" i="12" s="1"/>
  <c r="L184" i="12"/>
  <c r="J184" i="12"/>
  <c r="AO183" i="12"/>
  <c r="AN183" i="12"/>
  <c r="AF183" i="12"/>
  <c r="AD183" i="12"/>
  <c r="AB183" i="12"/>
  <c r="Z183" i="12"/>
  <c r="X183" i="12"/>
  <c r="V183" i="12"/>
  <c r="T183" i="12"/>
  <c r="P183" i="12"/>
  <c r="M183" i="12"/>
  <c r="N183" i="12" s="1"/>
  <c r="L183" i="12"/>
  <c r="J183" i="12"/>
  <c r="AO182" i="12"/>
  <c r="AN182" i="12"/>
  <c r="AF182" i="12"/>
  <c r="AD182" i="12"/>
  <c r="AB182" i="12"/>
  <c r="Z182" i="12"/>
  <c r="X182" i="12"/>
  <c r="V182" i="12"/>
  <c r="T182" i="12"/>
  <c r="P182" i="12"/>
  <c r="M182" i="12"/>
  <c r="N182" i="12" s="1"/>
  <c r="L182" i="12"/>
  <c r="J182" i="12"/>
  <c r="AO181" i="12"/>
  <c r="AN181" i="12"/>
  <c r="AF181" i="12"/>
  <c r="AD181" i="12"/>
  <c r="AB181" i="12"/>
  <c r="Z181" i="12"/>
  <c r="X181" i="12"/>
  <c r="V181" i="12"/>
  <c r="T181" i="12"/>
  <c r="P181" i="12"/>
  <c r="M181" i="12"/>
  <c r="N181" i="12" s="1"/>
  <c r="L181" i="12"/>
  <c r="J181" i="12"/>
  <c r="AO180" i="12"/>
  <c r="AN180" i="12"/>
  <c r="AF180" i="12"/>
  <c r="AD180" i="12"/>
  <c r="AB180" i="12"/>
  <c r="Z180" i="12"/>
  <c r="X180" i="12"/>
  <c r="V180" i="12"/>
  <c r="T180" i="12"/>
  <c r="P180" i="12"/>
  <c r="M180" i="12"/>
  <c r="N180" i="12" s="1"/>
  <c r="L180" i="12"/>
  <c r="J180" i="12"/>
  <c r="AO179" i="12"/>
  <c r="AN179" i="12"/>
  <c r="AF179" i="12"/>
  <c r="AD179" i="12"/>
  <c r="AB179" i="12"/>
  <c r="Z179" i="12"/>
  <c r="X179" i="12"/>
  <c r="V179" i="12"/>
  <c r="T179" i="12"/>
  <c r="P179" i="12"/>
  <c r="M179" i="12"/>
  <c r="N179" i="12" s="1"/>
  <c r="L179" i="12"/>
  <c r="J179" i="12"/>
  <c r="AO178" i="12"/>
  <c r="AN178" i="12"/>
  <c r="AF178" i="12"/>
  <c r="AD178" i="12"/>
  <c r="AB178" i="12"/>
  <c r="Z178" i="12"/>
  <c r="X178" i="12"/>
  <c r="V178" i="12"/>
  <c r="T178" i="12"/>
  <c r="P178" i="12"/>
  <c r="M178" i="12"/>
  <c r="N178" i="12" s="1"/>
  <c r="L178" i="12"/>
  <c r="J178" i="12"/>
  <c r="AO177" i="12"/>
  <c r="AN177" i="12"/>
  <c r="AF177" i="12"/>
  <c r="AD177" i="12"/>
  <c r="AB177" i="12"/>
  <c r="Z177" i="12"/>
  <c r="X177" i="12"/>
  <c r="V177" i="12"/>
  <c r="T177" i="12"/>
  <c r="P177" i="12"/>
  <c r="M177" i="12"/>
  <c r="N177" i="12" s="1"/>
  <c r="L177" i="12"/>
  <c r="J177" i="12"/>
  <c r="AO176" i="12"/>
  <c r="AN176" i="12"/>
  <c r="AF176" i="12"/>
  <c r="AD176" i="12"/>
  <c r="AB176" i="12"/>
  <c r="Z176" i="12"/>
  <c r="X176" i="12"/>
  <c r="V176" i="12"/>
  <c r="T176" i="12"/>
  <c r="P176" i="12"/>
  <c r="M176" i="12"/>
  <c r="N176" i="12" s="1"/>
  <c r="L176" i="12"/>
  <c r="J176" i="12"/>
  <c r="AO175" i="12"/>
  <c r="AN175" i="12"/>
  <c r="AF175" i="12"/>
  <c r="AD175" i="12"/>
  <c r="AB175" i="12"/>
  <c r="Z175" i="12"/>
  <c r="X175" i="12"/>
  <c r="V175" i="12"/>
  <c r="T175" i="12"/>
  <c r="P175" i="12"/>
  <c r="M175" i="12"/>
  <c r="N175" i="12" s="1"/>
  <c r="L175" i="12"/>
  <c r="J175" i="12"/>
  <c r="AO174" i="12"/>
  <c r="AN174" i="12"/>
  <c r="AF174" i="12"/>
  <c r="AD174" i="12"/>
  <c r="AB174" i="12"/>
  <c r="Z174" i="12"/>
  <c r="X174" i="12"/>
  <c r="V174" i="12"/>
  <c r="T174" i="12"/>
  <c r="P174" i="12"/>
  <c r="M174" i="12"/>
  <c r="N174" i="12" s="1"/>
  <c r="L174" i="12"/>
  <c r="J174" i="12"/>
  <c r="AO173" i="12"/>
  <c r="AN173" i="12"/>
  <c r="AF173" i="12"/>
  <c r="AD173" i="12"/>
  <c r="AB173" i="12"/>
  <c r="Z173" i="12"/>
  <c r="X173" i="12"/>
  <c r="V173" i="12"/>
  <c r="T173" i="12"/>
  <c r="P173" i="12"/>
  <c r="M173" i="12"/>
  <c r="N173" i="12" s="1"/>
  <c r="L173" i="12"/>
  <c r="J173" i="12"/>
  <c r="AO172" i="12"/>
  <c r="AN172" i="12"/>
  <c r="AF172" i="12"/>
  <c r="AD172" i="12"/>
  <c r="AB172" i="12"/>
  <c r="Z172" i="12"/>
  <c r="X172" i="12"/>
  <c r="V172" i="12"/>
  <c r="T172" i="12"/>
  <c r="P172" i="12"/>
  <c r="M172" i="12"/>
  <c r="N172" i="12" s="1"/>
  <c r="L172" i="12"/>
  <c r="J172" i="12"/>
  <c r="AO171" i="12"/>
  <c r="AN171" i="12"/>
  <c r="AF171" i="12"/>
  <c r="AD171" i="12"/>
  <c r="AB171" i="12"/>
  <c r="Z171" i="12"/>
  <c r="X171" i="12"/>
  <c r="V171" i="12"/>
  <c r="T171" i="12"/>
  <c r="P171" i="12"/>
  <c r="M171" i="12"/>
  <c r="N171" i="12" s="1"/>
  <c r="L171" i="12"/>
  <c r="J171" i="12"/>
  <c r="AO170" i="12"/>
  <c r="AN170" i="12"/>
  <c r="AF170" i="12"/>
  <c r="AD170" i="12"/>
  <c r="AB170" i="12"/>
  <c r="Z170" i="12"/>
  <c r="X170" i="12"/>
  <c r="V170" i="12"/>
  <c r="T170" i="12"/>
  <c r="P170" i="12"/>
  <c r="M170" i="12"/>
  <c r="N170" i="12" s="1"/>
  <c r="L170" i="12"/>
  <c r="J170" i="12"/>
  <c r="AO169" i="12"/>
  <c r="AN169" i="12"/>
  <c r="AF169" i="12"/>
  <c r="AD169" i="12"/>
  <c r="AB169" i="12"/>
  <c r="Z169" i="12"/>
  <c r="X169" i="12"/>
  <c r="V169" i="12"/>
  <c r="T169" i="12"/>
  <c r="P169" i="12"/>
  <c r="M169" i="12"/>
  <c r="N169" i="12" s="1"/>
  <c r="L169" i="12"/>
  <c r="J169" i="12"/>
  <c r="AO168" i="12"/>
  <c r="AN168" i="12"/>
  <c r="AF168" i="12"/>
  <c r="AD168" i="12"/>
  <c r="AB168" i="12"/>
  <c r="Z168" i="12"/>
  <c r="X168" i="12"/>
  <c r="V168" i="12"/>
  <c r="T168" i="12"/>
  <c r="P168" i="12"/>
  <c r="M168" i="12"/>
  <c r="N168" i="12" s="1"/>
  <c r="L168" i="12"/>
  <c r="J168" i="12"/>
  <c r="AO167" i="12"/>
  <c r="AN167" i="12"/>
  <c r="AF167" i="12"/>
  <c r="AD167" i="12"/>
  <c r="AB167" i="12"/>
  <c r="Z167" i="12"/>
  <c r="X167" i="12"/>
  <c r="V167" i="12"/>
  <c r="T167" i="12"/>
  <c r="P167" i="12"/>
  <c r="M167" i="12"/>
  <c r="N167" i="12" s="1"/>
  <c r="L167" i="12"/>
  <c r="J167" i="12"/>
  <c r="AO166" i="12"/>
  <c r="AN166" i="12"/>
  <c r="AF166" i="12"/>
  <c r="AD166" i="12"/>
  <c r="AB166" i="12"/>
  <c r="Z166" i="12"/>
  <c r="X166" i="12"/>
  <c r="V166" i="12"/>
  <c r="T166" i="12"/>
  <c r="P166" i="12"/>
  <c r="M166" i="12"/>
  <c r="N166" i="12" s="1"/>
  <c r="L166" i="12"/>
  <c r="J166" i="12"/>
  <c r="AO165" i="12"/>
  <c r="AN165" i="12"/>
  <c r="AF165" i="12"/>
  <c r="AD165" i="12"/>
  <c r="AB165" i="12"/>
  <c r="Z165" i="12"/>
  <c r="X165" i="12"/>
  <c r="V165" i="12"/>
  <c r="T165" i="12"/>
  <c r="P165" i="12"/>
  <c r="M165" i="12"/>
  <c r="N165" i="12" s="1"/>
  <c r="L165" i="12"/>
  <c r="J165" i="12"/>
  <c r="AO164" i="12"/>
  <c r="AN164" i="12"/>
  <c r="AF164" i="12"/>
  <c r="AD164" i="12"/>
  <c r="AB164" i="12"/>
  <c r="Z164" i="12"/>
  <c r="X164" i="12"/>
  <c r="V164" i="12"/>
  <c r="T164" i="12"/>
  <c r="P164" i="12"/>
  <c r="M164" i="12"/>
  <c r="N164" i="12" s="1"/>
  <c r="L164" i="12"/>
  <c r="J164" i="12"/>
  <c r="AO163" i="12"/>
  <c r="AN163" i="12"/>
  <c r="AF163" i="12"/>
  <c r="AD163" i="12"/>
  <c r="AB163" i="12"/>
  <c r="Z163" i="12"/>
  <c r="X163" i="12"/>
  <c r="V163" i="12"/>
  <c r="T163" i="12"/>
  <c r="P163" i="12"/>
  <c r="M163" i="12"/>
  <c r="N163" i="12" s="1"/>
  <c r="L163" i="12"/>
  <c r="J163" i="12"/>
  <c r="AO162" i="12"/>
  <c r="AN162" i="12"/>
  <c r="AF162" i="12"/>
  <c r="AD162" i="12"/>
  <c r="AB162" i="12"/>
  <c r="Z162" i="12"/>
  <c r="X162" i="12"/>
  <c r="V162" i="12"/>
  <c r="T162" i="12"/>
  <c r="P162" i="12"/>
  <c r="M162" i="12"/>
  <c r="N162" i="12" s="1"/>
  <c r="L162" i="12"/>
  <c r="J162" i="12"/>
  <c r="AO161" i="12"/>
  <c r="AN161" i="12"/>
  <c r="AF161" i="12"/>
  <c r="AD161" i="12"/>
  <c r="AB161" i="12"/>
  <c r="Z161" i="12"/>
  <c r="X161" i="12"/>
  <c r="V161" i="12"/>
  <c r="T161" i="12"/>
  <c r="P161" i="12"/>
  <c r="M161" i="12"/>
  <c r="N161" i="12" s="1"/>
  <c r="L161" i="12"/>
  <c r="J161" i="12"/>
  <c r="AO160" i="12"/>
  <c r="AN160" i="12"/>
  <c r="AF160" i="12"/>
  <c r="AD160" i="12"/>
  <c r="AB160" i="12"/>
  <c r="Z160" i="12"/>
  <c r="X160" i="12"/>
  <c r="V160" i="12"/>
  <c r="T160" i="12"/>
  <c r="P160" i="12"/>
  <c r="M160" i="12"/>
  <c r="N160" i="12" s="1"/>
  <c r="L160" i="12"/>
  <c r="J160" i="12"/>
  <c r="AO159" i="12"/>
  <c r="AN159" i="12"/>
  <c r="AF159" i="12"/>
  <c r="AD159" i="12"/>
  <c r="AB159" i="12"/>
  <c r="Z159" i="12"/>
  <c r="X159" i="12"/>
  <c r="V159" i="12"/>
  <c r="T159" i="12"/>
  <c r="P159" i="12"/>
  <c r="M159" i="12"/>
  <c r="N159" i="12" s="1"/>
  <c r="L159" i="12"/>
  <c r="J159" i="12"/>
  <c r="AO158" i="12"/>
  <c r="AN158" i="12"/>
  <c r="AF158" i="12"/>
  <c r="AD158" i="12"/>
  <c r="AB158" i="12"/>
  <c r="Z158" i="12"/>
  <c r="X158" i="12"/>
  <c r="V158" i="12"/>
  <c r="T158" i="12"/>
  <c r="P158" i="12"/>
  <c r="M158" i="12"/>
  <c r="N158" i="12" s="1"/>
  <c r="L158" i="12"/>
  <c r="J158" i="12"/>
  <c r="AO157" i="12"/>
  <c r="AN157" i="12"/>
  <c r="AF157" i="12"/>
  <c r="AD157" i="12"/>
  <c r="AB157" i="12"/>
  <c r="Z157" i="12"/>
  <c r="X157" i="12"/>
  <c r="V157" i="12"/>
  <c r="T157" i="12"/>
  <c r="P157" i="12"/>
  <c r="M157" i="12"/>
  <c r="N157" i="12" s="1"/>
  <c r="L157" i="12"/>
  <c r="J157" i="12"/>
  <c r="AO156" i="12"/>
  <c r="AN156" i="12"/>
  <c r="AF156" i="12"/>
  <c r="AD156" i="12"/>
  <c r="AB156" i="12"/>
  <c r="Z156" i="12"/>
  <c r="X156" i="12"/>
  <c r="V156" i="12"/>
  <c r="T156" i="12"/>
  <c r="P156" i="12"/>
  <c r="M156" i="12"/>
  <c r="N156" i="12" s="1"/>
  <c r="L156" i="12"/>
  <c r="J156" i="12"/>
  <c r="AO155" i="12"/>
  <c r="AN155" i="12"/>
  <c r="AF155" i="12"/>
  <c r="AD155" i="12"/>
  <c r="AB155" i="12"/>
  <c r="Z155" i="12"/>
  <c r="X155" i="12"/>
  <c r="V155" i="12"/>
  <c r="T155" i="12"/>
  <c r="P155" i="12"/>
  <c r="M155" i="12"/>
  <c r="N155" i="12" s="1"/>
  <c r="L155" i="12"/>
  <c r="J155" i="12"/>
  <c r="AO154" i="12"/>
  <c r="AN154" i="12"/>
  <c r="AF154" i="12"/>
  <c r="AD154" i="12"/>
  <c r="AB154" i="12"/>
  <c r="Z154" i="12"/>
  <c r="X154" i="12"/>
  <c r="V154" i="12"/>
  <c r="T154" i="12"/>
  <c r="P154" i="12"/>
  <c r="M154" i="12"/>
  <c r="N154" i="12" s="1"/>
  <c r="L154" i="12"/>
  <c r="J154" i="12"/>
  <c r="AO153" i="12"/>
  <c r="AN153" i="12"/>
  <c r="AF153" i="12"/>
  <c r="AD153" i="12"/>
  <c r="AB153" i="12"/>
  <c r="Z153" i="12"/>
  <c r="X153" i="12"/>
  <c r="V153" i="12"/>
  <c r="T153" i="12"/>
  <c r="P153" i="12"/>
  <c r="M153" i="12"/>
  <c r="N153" i="12" s="1"/>
  <c r="L153" i="12"/>
  <c r="J153" i="12"/>
  <c r="AO152" i="12"/>
  <c r="AN152" i="12"/>
  <c r="AF152" i="12"/>
  <c r="AD152" i="12"/>
  <c r="AB152" i="12"/>
  <c r="Z152" i="12"/>
  <c r="X152" i="12"/>
  <c r="V152" i="12"/>
  <c r="T152" i="12"/>
  <c r="P152" i="12"/>
  <c r="M152" i="12"/>
  <c r="N152" i="12" s="1"/>
  <c r="L152" i="12"/>
  <c r="J152" i="12"/>
  <c r="AO151" i="12"/>
  <c r="AN151" i="12"/>
  <c r="AF151" i="12"/>
  <c r="AD151" i="12"/>
  <c r="AB151" i="12"/>
  <c r="Z151" i="12"/>
  <c r="X151" i="12"/>
  <c r="V151" i="12"/>
  <c r="T151" i="12"/>
  <c r="P151" i="12"/>
  <c r="M151" i="12"/>
  <c r="N151" i="12" s="1"/>
  <c r="L151" i="12"/>
  <c r="J151" i="12"/>
  <c r="AO150" i="12"/>
  <c r="AN150" i="12"/>
  <c r="AF150" i="12"/>
  <c r="AD150" i="12"/>
  <c r="AB150" i="12"/>
  <c r="Z150" i="12"/>
  <c r="X150" i="12"/>
  <c r="V150" i="12"/>
  <c r="T150" i="12"/>
  <c r="P150" i="12"/>
  <c r="M150" i="12"/>
  <c r="N150" i="12" s="1"/>
  <c r="L150" i="12"/>
  <c r="J150" i="12"/>
  <c r="AO149" i="12"/>
  <c r="AN149" i="12"/>
  <c r="AF149" i="12"/>
  <c r="AD149" i="12"/>
  <c r="AB149" i="12"/>
  <c r="Z149" i="12"/>
  <c r="X149" i="12"/>
  <c r="V149" i="12"/>
  <c r="T149" i="12"/>
  <c r="P149" i="12"/>
  <c r="M149" i="12"/>
  <c r="N149" i="12" s="1"/>
  <c r="L149" i="12"/>
  <c r="J149" i="12"/>
  <c r="AO148" i="12"/>
  <c r="AN148" i="12"/>
  <c r="AF148" i="12"/>
  <c r="AD148" i="12"/>
  <c r="AB148" i="12"/>
  <c r="Z148" i="12"/>
  <c r="X148" i="12"/>
  <c r="V148" i="12"/>
  <c r="T148" i="12"/>
  <c r="P148" i="12"/>
  <c r="M148" i="12"/>
  <c r="N148" i="12" s="1"/>
  <c r="L148" i="12"/>
  <c r="J148" i="12"/>
  <c r="AO147" i="12"/>
  <c r="AN147" i="12"/>
  <c r="AF147" i="12"/>
  <c r="AD147" i="12"/>
  <c r="AB147" i="12"/>
  <c r="Z147" i="12"/>
  <c r="X147" i="12"/>
  <c r="V147" i="12"/>
  <c r="T147" i="12"/>
  <c r="P147" i="12"/>
  <c r="M147" i="12"/>
  <c r="N147" i="12" s="1"/>
  <c r="L147" i="12"/>
  <c r="J147" i="12"/>
  <c r="AO146" i="12"/>
  <c r="AN146" i="12"/>
  <c r="AF146" i="12"/>
  <c r="AD146" i="12"/>
  <c r="AB146" i="12"/>
  <c r="Z146" i="12"/>
  <c r="X146" i="12"/>
  <c r="V146" i="12"/>
  <c r="T146" i="12"/>
  <c r="P146" i="12"/>
  <c r="M146" i="12"/>
  <c r="N146" i="12" s="1"/>
  <c r="L146" i="12"/>
  <c r="J146" i="12"/>
  <c r="AO145" i="12"/>
  <c r="AN145" i="12"/>
  <c r="AF145" i="12"/>
  <c r="AD145" i="12"/>
  <c r="AB145" i="12"/>
  <c r="Z145" i="12"/>
  <c r="X145" i="12"/>
  <c r="V145" i="12"/>
  <c r="T145" i="12"/>
  <c r="P145" i="12"/>
  <c r="M145" i="12"/>
  <c r="N145" i="12" s="1"/>
  <c r="L145" i="12"/>
  <c r="J145" i="12"/>
  <c r="AO144" i="12"/>
  <c r="AN144" i="12"/>
  <c r="AF144" i="12"/>
  <c r="AD144" i="12"/>
  <c r="AB144" i="12"/>
  <c r="Z144" i="12"/>
  <c r="X144" i="12"/>
  <c r="V144" i="12"/>
  <c r="T144" i="12"/>
  <c r="P144" i="12"/>
  <c r="M144" i="12"/>
  <c r="N144" i="12" s="1"/>
  <c r="L144" i="12"/>
  <c r="J144" i="12"/>
  <c r="AO143" i="12"/>
  <c r="AN143" i="12"/>
  <c r="AF143" i="12"/>
  <c r="AD143" i="12"/>
  <c r="AB143" i="12"/>
  <c r="Z143" i="12"/>
  <c r="X143" i="12"/>
  <c r="V143" i="12"/>
  <c r="T143" i="12"/>
  <c r="P143" i="12"/>
  <c r="M143" i="12"/>
  <c r="N143" i="12" s="1"/>
  <c r="L143" i="12"/>
  <c r="J143" i="12"/>
  <c r="AO142" i="12"/>
  <c r="AN142" i="12"/>
  <c r="AF142" i="12"/>
  <c r="AD142" i="12"/>
  <c r="AB142" i="12"/>
  <c r="Z142" i="12"/>
  <c r="X142" i="12"/>
  <c r="V142" i="12"/>
  <c r="T142" i="12"/>
  <c r="P142" i="12"/>
  <c r="M142" i="12"/>
  <c r="N142" i="12" s="1"/>
  <c r="L142" i="12"/>
  <c r="J142" i="12"/>
  <c r="AO141" i="12"/>
  <c r="AN141" i="12"/>
  <c r="AF141" i="12"/>
  <c r="AD141" i="12"/>
  <c r="AB141" i="12"/>
  <c r="Z141" i="12"/>
  <c r="X141" i="12"/>
  <c r="V141" i="12"/>
  <c r="T141" i="12"/>
  <c r="P141" i="12"/>
  <c r="M141" i="12"/>
  <c r="N141" i="12" s="1"/>
  <c r="L141" i="12"/>
  <c r="J141" i="12"/>
  <c r="AO140" i="12"/>
  <c r="AN140" i="12"/>
  <c r="AF140" i="12"/>
  <c r="AD140" i="12"/>
  <c r="AB140" i="12"/>
  <c r="Z140" i="12"/>
  <c r="X140" i="12"/>
  <c r="V140" i="12"/>
  <c r="T140" i="12"/>
  <c r="P140" i="12"/>
  <c r="M140" i="12"/>
  <c r="N140" i="12" s="1"/>
  <c r="L140" i="12"/>
  <c r="J140" i="12"/>
  <c r="AO139" i="12"/>
  <c r="AN139" i="12"/>
  <c r="AF139" i="12"/>
  <c r="AD139" i="12"/>
  <c r="AB139" i="12"/>
  <c r="Z139" i="12"/>
  <c r="X139" i="12"/>
  <c r="V139" i="12"/>
  <c r="T139" i="12"/>
  <c r="P139" i="12"/>
  <c r="M139" i="12"/>
  <c r="N139" i="12" s="1"/>
  <c r="L139" i="12"/>
  <c r="J139" i="12"/>
  <c r="AO138" i="12"/>
  <c r="AN138" i="12"/>
  <c r="AF138" i="12"/>
  <c r="AD138" i="12"/>
  <c r="AB138" i="12"/>
  <c r="Z138" i="12"/>
  <c r="X138" i="12"/>
  <c r="V138" i="12"/>
  <c r="T138" i="12"/>
  <c r="P138" i="12"/>
  <c r="M138" i="12"/>
  <c r="N138" i="12" s="1"/>
  <c r="L138" i="12"/>
  <c r="J138" i="12"/>
  <c r="AO137" i="12"/>
  <c r="AN137" i="12"/>
  <c r="AF137" i="12"/>
  <c r="AD137" i="12"/>
  <c r="AB137" i="12"/>
  <c r="Z137" i="12"/>
  <c r="X137" i="12"/>
  <c r="V137" i="12"/>
  <c r="T137" i="12"/>
  <c r="P137" i="12"/>
  <c r="M137" i="12"/>
  <c r="N137" i="12" s="1"/>
  <c r="L137" i="12"/>
  <c r="J137" i="12"/>
  <c r="AO136" i="12"/>
  <c r="AN136" i="12"/>
  <c r="AF136" i="12"/>
  <c r="AD136" i="12"/>
  <c r="AB136" i="12"/>
  <c r="Z136" i="12"/>
  <c r="X136" i="12"/>
  <c r="V136" i="12"/>
  <c r="T136" i="12"/>
  <c r="P136" i="12"/>
  <c r="M136" i="12"/>
  <c r="N136" i="12" s="1"/>
  <c r="L136" i="12"/>
  <c r="J136" i="12"/>
  <c r="AO135" i="12"/>
  <c r="AN135" i="12"/>
  <c r="AF135" i="12"/>
  <c r="AD135" i="12"/>
  <c r="AB135" i="12"/>
  <c r="Z135" i="12"/>
  <c r="X135" i="12"/>
  <c r="V135" i="12"/>
  <c r="T135" i="12"/>
  <c r="P135" i="12"/>
  <c r="M135" i="12"/>
  <c r="N135" i="12" s="1"/>
  <c r="L135" i="12"/>
  <c r="J135" i="12"/>
  <c r="AO134" i="12"/>
  <c r="AN134" i="12"/>
  <c r="AF134" i="12"/>
  <c r="AD134" i="12"/>
  <c r="AB134" i="12"/>
  <c r="Z134" i="12"/>
  <c r="X134" i="12"/>
  <c r="V134" i="12"/>
  <c r="T134" i="12"/>
  <c r="P134" i="12"/>
  <c r="M134" i="12"/>
  <c r="N134" i="12" s="1"/>
  <c r="L134" i="12"/>
  <c r="J134" i="12"/>
  <c r="AO133" i="12"/>
  <c r="AN133" i="12"/>
  <c r="AF133" i="12"/>
  <c r="AD133" i="12"/>
  <c r="AB133" i="12"/>
  <c r="Z133" i="12"/>
  <c r="X133" i="12"/>
  <c r="V133" i="12"/>
  <c r="T133" i="12"/>
  <c r="P133" i="12"/>
  <c r="M133" i="12"/>
  <c r="N133" i="12" s="1"/>
  <c r="L133" i="12"/>
  <c r="J133" i="12"/>
  <c r="AO132" i="12"/>
  <c r="AN132" i="12"/>
  <c r="AF132" i="12"/>
  <c r="AD132" i="12"/>
  <c r="AB132" i="12"/>
  <c r="Z132" i="12"/>
  <c r="X132" i="12"/>
  <c r="V132" i="12"/>
  <c r="T132" i="12"/>
  <c r="P132" i="12"/>
  <c r="M132" i="12"/>
  <c r="N132" i="12" s="1"/>
  <c r="L132" i="12"/>
  <c r="J132" i="12"/>
  <c r="AO131" i="12"/>
  <c r="AN131" i="12"/>
  <c r="AF131" i="12"/>
  <c r="AD131" i="12"/>
  <c r="AB131" i="12"/>
  <c r="Z131" i="12"/>
  <c r="X131" i="12"/>
  <c r="V131" i="12"/>
  <c r="T131" i="12"/>
  <c r="P131" i="12"/>
  <c r="M131" i="12"/>
  <c r="N131" i="12" s="1"/>
  <c r="L131" i="12"/>
  <c r="J131" i="12"/>
  <c r="AO130" i="12"/>
  <c r="AN130" i="12"/>
  <c r="AF130" i="12"/>
  <c r="AD130" i="12"/>
  <c r="AB130" i="12"/>
  <c r="Z130" i="12"/>
  <c r="X130" i="12"/>
  <c r="V130" i="12"/>
  <c r="T130" i="12"/>
  <c r="P130" i="12"/>
  <c r="M130" i="12"/>
  <c r="N130" i="12" s="1"/>
  <c r="L130" i="12"/>
  <c r="J130" i="12"/>
  <c r="AO129" i="12"/>
  <c r="AN129" i="12"/>
  <c r="AF129" i="12"/>
  <c r="AD129" i="12"/>
  <c r="AB129" i="12"/>
  <c r="Z129" i="12"/>
  <c r="X129" i="12"/>
  <c r="V129" i="12"/>
  <c r="T129" i="12"/>
  <c r="P129" i="12"/>
  <c r="M129" i="12"/>
  <c r="N129" i="12" s="1"/>
  <c r="L129" i="12"/>
  <c r="J129" i="12"/>
  <c r="AO128" i="12"/>
  <c r="AN128" i="12"/>
  <c r="AF128" i="12"/>
  <c r="AD128" i="12"/>
  <c r="AB128" i="12"/>
  <c r="Z128" i="12"/>
  <c r="X128" i="12"/>
  <c r="V128" i="12"/>
  <c r="T128" i="12"/>
  <c r="P128" i="12"/>
  <c r="M128" i="12"/>
  <c r="N128" i="12" s="1"/>
  <c r="L128" i="12"/>
  <c r="J128" i="12"/>
  <c r="AO127" i="12"/>
  <c r="AN127" i="12"/>
  <c r="AF127" i="12"/>
  <c r="AD127" i="12"/>
  <c r="AB127" i="12"/>
  <c r="Z127" i="12"/>
  <c r="X127" i="12"/>
  <c r="V127" i="12"/>
  <c r="T127" i="12"/>
  <c r="P127" i="12"/>
  <c r="M127" i="12"/>
  <c r="N127" i="12" s="1"/>
  <c r="L127" i="12"/>
  <c r="J127" i="12"/>
  <c r="AO126" i="12"/>
  <c r="AN126" i="12"/>
  <c r="AF126" i="12"/>
  <c r="AD126" i="12"/>
  <c r="AB126" i="12"/>
  <c r="Z126" i="12"/>
  <c r="X126" i="12"/>
  <c r="V126" i="12"/>
  <c r="T126" i="12"/>
  <c r="P126" i="12"/>
  <c r="M126" i="12"/>
  <c r="N126" i="12" s="1"/>
  <c r="L126" i="12"/>
  <c r="J126" i="12"/>
  <c r="AO125" i="12"/>
  <c r="AN125" i="12"/>
  <c r="AF125" i="12"/>
  <c r="AD125" i="12"/>
  <c r="AB125" i="12"/>
  <c r="Z125" i="12"/>
  <c r="X125" i="12"/>
  <c r="V125" i="12"/>
  <c r="T125" i="12"/>
  <c r="P125" i="12"/>
  <c r="M125" i="12"/>
  <c r="N125" i="12" s="1"/>
  <c r="L125" i="12"/>
  <c r="J125" i="12"/>
  <c r="AO124" i="12"/>
  <c r="AN124" i="12"/>
  <c r="AF124" i="12"/>
  <c r="AD124" i="12"/>
  <c r="AB124" i="12"/>
  <c r="Z124" i="12"/>
  <c r="X124" i="12"/>
  <c r="V124" i="12"/>
  <c r="T124" i="12"/>
  <c r="P124" i="12"/>
  <c r="M124" i="12"/>
  <c r="N124" i="12" s="1"/>
  <c r="L124" i="12"/>
  <c r="J124" i="12"/>
  <c r="AO123" i="12"/>
  <c r="AN123" i="12"/>
  <c r="AF123" i="12"/>
  <c r="AD123" i="12"/>
  <c r="AB123" i="12"/>
  <c r="Z123" i="12"/>
  <c r="X123" i="12"/>
  <c r="V123" i="12"/>
  <c r="T123" i="12"/>
  <c r="P123" i="12"/>
  <c r="M123" i="12"/>
  <c r="N123" i="12" s="1"/>
  <c r="L123" i="12"/>
  <c r="J123" i="12"/>
  <c r="AO122" i="12"/>
  <c r="AN122" i="12"/>
  <c r="AF122" i="12"/>
  <c r="AD122" i="12"/>
  <c r="AB122" i="12"/>
  <c r="Z122" i="12"/>
  <c r="X122" i="12"/>
  <c r="V122" i="12"/>
  <c r="T122" i="12"/>
  <c r="P122" i="12"/>
  <c r="M122" i="12"/>
  <c r="N122" i="12" s="1"/>
  <c r="L122" i="12"/>
  <c r="J122" i="12"/>
  <c r="AO121" i="12"/>
  <c r="AN121" i="12"/>
  <c r="AF121" i="12"/>
  <c r="AD121" i="12"/>
  <c r="AB121" i="12"/>
  <c r="Z121" i="12"/>
  <c r="X121" i="12"/>
  <c r="V121" i="12"/>
  <c r="T121" i="12"/>
  <c r="P121" i="12"/>
  <c r="M121" i="12"/>
  <c r="N121" i="12" s="1"/>
  <c r="L121" i="12"/>
  <c r="J121" i="12"/>
  <c r="AO120" i="12"/>
  <c r="AN120" i="12"/>
  <c r="AF120" i="12"/>
  <c r="AD120" i="12"/>
  <c r="AB120" i="12"/>
  <c r="Z120" i="12"/>
  <c r="X120" i="12"/>
  <c r="V120" i="12"/>
  <c r="T120" i="12"/>
  <c r="P120" i="12"/>
  <c r="M120" i="12"/>
  <c r="N120" i="12" s="1"/>
  <c r="L120" i="12"/>
  <c r="J120" i="12"/>
  <c r="AO119" i="12"/>
  <c r="AN119" i="12"/>
  <c r="AF119" i="12"/>
  <c r="AD119" i="12"/>
  <c r="AB119" i="12"/>
  <c r="Z119" i="12"/>
  <c r="X119" i="12"/>
  <c r="V119" i="12"/>
  <c r="T119" i="12"/>
  <c r="P119" i="12"/>
  <c r="M119" i="12"/>
  <c r="N119" i="12" s="1"/>
  <c r="L119" i="12"/>
  <c r="J119" i="12"/>
  <c r="AO118" i="12"/>
  <c r="AN118" i="12"/>
  <c r="AF118" i="12"/>
  <c r="AD118" i="12"/>
  <c r="AB118" i="12"/>
  <c r="Z118" i="12"/>
  <c r="X118" i="12"/>
  <c r="V118" i="12"/>
  <c r="T118" i="12"/>
  <c r="P118" i="12"/>
  <c r="M118" i="12"/>
  <c r="N118" i="12" s="1"/>
  <c r="L118" i="12"/>
  <c r="J118" i="12"/>
  <c r="AO117" i="12"/>
  <c r="AN117" i="12"/>
  <c r="AF117" i="12"/>
  <c r="AD117" i="12"/>
  <c r="AB117" i="12"/>
  <c r="Z117" i="12"/>
  <c r="X117" i="12"/>
  <c r="V117" i="12"/>
  <c r="T117" i="12"/>
  <c r="P117" i="12"/>
  <c r="M117" i="12"/>
  <c r="N117" i="12" s="1"/>
  <c r="L117" i="12"/>
  <c r="J117" i="12"/>
  <c r="AO116" i="12"/>
  <c r="AN116" i="12"/>
  <c r="AF116" i="12"/>
  <c r="AD116" i="12"/>
  <c r="AB116" i="12"/>
  <c r="Z116" i="12"/>
  <c r="X116" i="12"/>
  <c r="V116" i="12"/>
  <c r="T116" i="12"/>
  <c r="P116" i="12"/>
  <c r="M116" i="12"/>
  <c r="N116" i="12" s="1"/>
  <c r="L116" i="12"/>
  <c r="J116" i="12"/>
  <c r="AO115" i="12"/>
  <c r="AN115" i="12"/>
  <c r="AF115" i="12"/>
  <c r="AD115" i="12"/>
  <c r="AB115" i="12"/>
  <c r="Z115" i="12"/>
  <c r="X115" i="12"/>
  <c r="V115" i="12"/>
  <c r="T115" i="12"/>
  <c r="P115" i="12"/>
  <c r="M115" i="12"/>
  <c r="N115" i="12" s="1"/>
  <c r="L115" i="12"/>
  <c r="J115" i="12"/>
  <c r="AO114" i="12"/>
  <c r="AN114" i="12"/>
  <c r="AF114" i="12"/>
  <c r="AD114" i="12"/>
  <c r="AB114" i="12"/>
  <c r="Z114" i="12"/>
  <c r="X114" i="12"/>
  <c r="V114" i="12"/>
  <c r="T114" i="12"/>
  <c r="P114" i="12"/>
  <c r="M114" i="12"/>
  <c r="N114" i="12" s="1"/>
  <c r="L114" i="12"/>
  <c r="J114" i="12"/>
  <c r="AO113" i="12"/>
  <c r="AN113" i="12"/>
  <c r="AF113" i="12"/>
  <c r="AD113" i="12"/>
  <c r="AB113" i="12"/>
  <c r="Z113" i="12"/>
  <c r="X113" i="12"/>
  <c r="V113" i="12"/>
  <c r="T113" i="12"/>
  <c r="P113" i="12"/>
  <c r="M113" i="12"/>
  <c r="N113" i="12" s="1"/>
  <c r="L113" i="12"/>
  <c r="J113" i="12"/>
  <c r="AO112" i="12"/>
  <c r="AN112" i="12"/>
  <c r="AF112" i="12"/>
  <c r="AD112" i="12"/>
  <c r="AB112" i="12"/>
  <c r="Z112" i="12"/>
  <c r="X112" i="12"/>
  <c r="V112" i="12"/>
  <c r="T112" i="12"/>
  <c r="P112" i="12"/>
  <c r="M112" i="12"/>
  <c r="N112" i="12" s="1"/>
  <c r="L112" i="12"/>
  <c r="J112" i="12"/>
  <c r="AO111" i="12"/>
  <c r="AN111" i="12"/>
  <c r="AF111" i="12"/>
  <c r="AD111" i="12"/>
  <c r="AB111" i="12"/>
  <c r="Z111" i="12"/>
  <c r="X111" i="12"/>
  <c r="V111" i="12"/>
  <c r="T111" i="12"/>
  <c r="P111" i="12"/>
  <c r="M111" i="12"/>
  <c r="N111" i="12" s="1"/>
  <c r="L111" i="12"/>
  <c r="J111" i="12"/>
  <c r="AO110" i="12"/>
  <c r="AN110" i="12"/>
  <c r="AF110" i="12"/>
  <c r="AD110" i="12"/>
  <c r="AB110" i="12"/>
  <c r="Z110" i="12"/>
  <c r="X110" i="12"/>
  <c r="V110" i="12"/>
  <c r="T110" i="12"/>
  <c r="P110" i="12"/>
  <c r="M110" i="12"/>
  <c r="N110" i="12" s="1"/>
  <c r="L110" i="12"/>
  <c r="J110" i="12"/>
  <c r="AO109" i="12"/>
  <c r="AN109" i="12"/>
  <c r="AF109" i="12"/>
  <c r="AD109" i="12"/>
  <c r="AB109" i="12"/>
  <c r="Z109" i="12"/>
  <c r="X109" i="12"/>
  <c r="V109" i="12"/>
  <c r="T109" i="12"/>
  <c r="P109" i="12"/>
  <c r="M109" i="12"/>
  <c r="N109" i="12" s="1"/>
  <c r="L109" i="12"/>
  <c r="J109" i="12"/>
  <c r="AO108" i="12"/>
  <c r="AN108" i="12"/>
  <c r="AF108" i="12"/>
  <c r="AD108" i="12"/>
  <c r="AB108" i="12"/>
  <c r="Z108" i="12"/>
  <c r="X108" i="12"/>
  <c r="V108" i="12"/>
  <c r="T108" i="12"/>
  <c r="P108" i="12"/>
  <c r="M108" i="12"/>
  <c r="N108" i="12" s="1"/>
  <c r="L108" i="12"/>
  <c r="J108" i="12"/>
  <c r="AO107" i="12"/>
  <c r="AN107" i="12"/>
  <c r="AF107" i="12"/>
  <c r="AD107" i="12"/>
  <c r="AB107" i="12"/>
  <c r="Z107" i="12"/>
  <c r="X107" i="12"/>
  <c r="V107" i="12"/>
  <c r="T107" i="12"/>
  <c r="P107" i="12"/>
  <c r="M107" i="12"/>
  <c r="N107" i="12" s="1"/>
  <c r="L107" i="12"/>
  <c r="J107" i="12"/>
  <c r="AO106" i="12"/>
  <c r="AN106" i="12"/>
  <c r="AF106" i="12"/>
  <c r="AD106" i="12"/>
  <c r="AB106" i="12"/>
  <c r="Z106" i="12"/>
  <c r="X106" i="12"/>
  <c r="V106" i="12"/>
  <c r="T106" i="12"/>
  <c r="P106" i="12"/>
  <c r="M106" i="12"/>
  <c r="N106" i="12" s="1"/>
  <c r="L106" i="12"/>
  <c r="J106" i="12"/>
  <c r="AO105" i="12"/>
  <c r="AN105" i="12"/>
  <c r="AF105" i="12"/>
  <c r="AD105" i="12"/>
  <c r="AB105" i="12"/>
  <c r="Z105" i="12"/>
  <c r="X105" i="12"/>
  <c r="V105" i="12"/>
  <c r="T105" i="12"/>
  <c r="P105" i="12"/>
  <c r="M105" i="12"/>
  <c r="N105" i="12" s="1"/>
  <c r="L105" i="12"/>
  <c r="J105" i="12"/>
  <c r="AO104" i="12"/>
  <c r="AN104" i="12"/>
  <c r="AF104" i="12"/>
  <c r="AD104" i="12"/>
  <c r="AB104" i="12"/>
  <c r="Z104" i="12"/>
  <c r="X104" i="12"/>
  <c r="V104" i="12"/>
  <c r="T104" i="12"/>
  <c r="P104" i="12"/>
  <c r="M104" i="12"/>
  <c r="N104" i="12" s="1"/>
  <c r="L104" i="12"/>
  <c r="J104" i="12"/>
  <c r="AO103" i="12"/>
  <c r="AN103" i="12"/>
  <c r="AF103" i="12"/>
  <c r="AD103" i="12"/>
  <c r="AB103" i="12"/>
  <c r="Z103" i="12"/>
  <c r="X103" i="12"/>
  <c r="V103" i="12"/>
  <c r="T103" i="12"/>
  <c r="P103" i="12"/>
  <c r="M103" i="12"/>
  <c r="N103" i="12" s="1"/>
  <c r="L103" i="12"/>
  <c r="J103" i="12"/>
  <c r="AO102" i="12"/>
  <c r="AN102" i="12"/>
  <c r="AF102" i="12"/>
  <c r="AD102" i="12"/>
  <c r="AB102" i="12"/>
  <c r="Z102" i="12"/>
  <c r="X102" i="12"/>
  <c r="V102" i="12"/>
  <c r="T102" i="12"/>
  <c r="P102" i="12"/>
  <c r="M102" i="12"/>
  <c r="N102" i="12" s="1"/>
  <c r="L102" i="12"/>
  <c r="J102" i="12"/>
  <c r="AO101" i="12"/>
  <c r="AN101" i="12"/>
  <c r="AF101" i="12"/>
  <c r="AD101" i="12"/>
  <c r="AB101" i="12"/>
  <c r="Z101" i="12"/>
  <c r="X101" i="12"/>
  <c r="V101" i="12"/>
  <c r="T101" i="12"/>
  <c r="P101" i="12"/>
  <c r="M101" i="12"/>
  <c r="N101" i="12" s="1"/>
  <c r="L101" i="12"/>
  <c r="J101" i="12"/>
  <c r="AO100" i="12"/>
  <c r="AN100" i="12"/>
  <c r="AF100" i="12"/>
  <c r="AD100" i="12"/>
  <c r="AB100" i="12"/>
  <c r="Z100" i="12"/>
  <c r="X100" i="12"/>
  <c r="V100" i="12"/>
  <c r="T100" i="12"/>
  <c r="P100" i="12"/>
  <c r="M100" i="12"/>
  <c r="N100" i="12" s="1"/>
  <c r="L100" i="12"/>
  <c r="J100" i="12"/>
  <c r="AO99" i="12"/>
  <c r="AN99" i="12"/>
  <c r="AF99" i="12"/>
  <c r="AD99" i="12"/>
  <c r="AB99" i="12"/>
  <c r="Z99" i="12"/>
  <c r="X99" i="12"/>
  <c r="V99" i="12"/>
  <c r="T99" i="12"/>
  <c r="P99" i="12"/>
  <c r="M99" i="12"/>
  <c r="N99" i="12" s="1"/>
  <c r="L99" i="12"/>
  <c r="J99" i="12"/>
  <c r="AO98" i="12"/>
  <c r="AN98" i="12"/>
  <c r="AF98" i="12"/>
  <c r="AD98" i="12"/>
  <c r="AB98" i="12"/>
  <c r="Z98" i="12"/>
  <c r="X98" i="12"/>
  <c r="V98" i="12"/>
  <c r="T98" i="12"/>
  <c r="P98" i="12"/>
  <c r="M98" i="12"/>
  <c r="N98" i="12" s="1"/>
  <c r="L98" i="12"/>
  <c r="J98" i="12"/>
  <c r="AO97" i="12"/>
  <c r="AN97" i="12"/>
  <c r="AF97" i="12"/>
  <c r="AD97" i="12"/>
  <c r="AB97" i="12"/>
  <c r="Z97" i="12"/>
  <c r="X97" i="12"/>
  <c r="V97" i="12"/>
  <c r="T97" i="12"/>
  <c r="P97" i="12"/>
  <c r="M97" i="12"/>
  <c r="N97" i="12" s="1"/>
  <c r="L97" i="12"/>
  <c r="J97" i="12"/>
  <c r="AO96" i="12"/>
  <c r="AN96" i="12"/>
  <c r="AF96" i="12"/>
  <c r="AD96" i="12"/>
  <c r="AB96" i="12"/>
  <c r="Z96" i="12"/>
  <c r="X96" i="12"/>
  <c r="V96" i="12"/>
  <c r="T96" i="12"/>
  <c r="P96" i="12"/>
  <c r="M96" i="12"/>
  <c r="N96" i="12" s="1"/>
  <c r="L96" i="12"/>
  <c r="J96" i="12"/>
  <c r="AO95" i="12"/>
  <c r="AN95" i="12"/>
  <c r="AF95" i="12"/>
  <c r="AD95" i="12"/>
  <c r="AB95" i="12"/>
  <c r="Z95" i="12"/>
  <c r="X95" i="12"/>
  <c r="V95" i="12"/>
  <c r="T95" i="12"/>
  <c r="P95" i="12"/>
  <c r="M95" i="12"/>
  <c r="N95" i="12" s="1"/>
  <c r="L95" i="12"/>
  <c r="J95" i="12"/>
  <c r="AO94" i="12"/>
  <c r="AN94" i="12"/>
  <c r="AF94" i="12"/>
  <c r="AD94" i="12"/>
  <c r="AB94" i="12"/>
  <c r="Z94" i="12"/>
  <c r="X94" i="12"/>
  <c r="V94" i="12"/>
  <c r="T94" i="12"/>
  <c r="P94" i="12"/>
  <c r="M94" i="12"/>
  <c r="N94" i="12" s="1"/>
  <c r="L94" i="12"/>
  <c r="J94" i="12"/>
  <c r="AO93" i="12"/>
  <c r="AN93" i="12"/>
  <c r="AF93" i="12"/>
  <c r="AD93" i="12"/>
  <c r="AB93" i="12"/>
  <c r="Z93" i="12"/>
  <c r="X93" i="12"/>
  <c r="V93" i="12"/>
  <c r="T93" i="12"/>
  <c r="P93" i="12"/>
  <c r="M93" i="12"/>
  <c r="N93" i="12" s="1"/>
  <c r="L93" i="12"/>
  <c r="J93" i="12"/>
  <c r="AO92" i="12"/>
  <c r="AN92" i="12"/>
  <c r="AF92" i="12"/>
  <c r="AD92" i="12"/>
  <c r="AB92" i="12"/>
  <c r="Z92" i="12"/>
  <c r="X92" i="12"/>
  <c r="V92" i="12"/>
  <c r="T92" i="12"/>
  <c r="P92" i="12"/>
  <c r="M92" i="12"/>
  <c r="N92" i="12" s="1"/>
  <c r="L92" i="12"/>
  <c r="J92" i="12"/>
  <c r="AO91" i="12"/>
  <c r="AN91" i="12"/>
  <c r="AF91" i="12"/>
  <c r="AD91" i="12"/>
  <c r="AB91" i="12"/>
  <c r="Z91" i="12"/>
  <c r="X91" i="12"/>
  <c r="V91" i="12"/>
  <c r="T91" i="12"/>
  <c r="P91" i="12"/>
  <c r="M91" i="12"/>
  <c r="N91" i="12" s="1"/>
  <c r="L91" i="12"/>
  <c r="J91" i="12"/>
  <c r="AO90" i="12"/>
  <c r="AN90" i="12"/>
  <c r="AF90" i="12"/>
  <c r="AD90" i="12"/>
  <c r="AB90" i="12"/>
  <c r="Z90" i="12"/>
  <c r="X90" i="12"/>
  <c r="V90" i="12"/>
  <c r="T90" i="12"/>
  <c r="P90" i="12"/>
  <c r="M90" i="12"/>
  <c r="N90" i="12" s="1"/>
  <c r="L90" i="12"/>
  <c r="J90" i="12"/>
  <c r="AO89" i="12"/>
  <c r="AN89" i="12"/>
  <c r="AF89" i="12"/>
  <c r="AD89" i="12"/>
  <c r="AB89" i="12"/>
  <c r="Z89" i="12"/>
  <c r="X89" i="12"/>
  <c r="V89" i="12"/>
  <c r="T89" i="12"/>
  <c r="P89" i="12"/>
  <c r="M89" i="12"/>
  <c r="N89" i="12" s="1"/>
  <c r="L89" i="12"/>
  <c r="J89" i="12"/>
  <c r="AO88" i="12"/>
  <c r="AN88" i="12"/>
  <c r="AF88" i="12"/>
  <c r="AD88" i="12"/>
  <c r="AB88" i="12"/>
  <c r="Z88" i="12"/>
  <c r="X88" i="12"/>
  <c r="V88" i="12"/>
  <c r="T88" i="12"/>
  <c r="P88" i="12"/>
  <c r="M88" i="12"/>
  <c r="N88" i="12" s="1"/>
  <c r="L88" i="12"/>
  <c r="J88" i="12"/>
  <c r="AO87" i="12"/>
  <c r="AN87" i="12"/>
  <c r="AF87" i="12"/>
  <c r="AD87" i="12"/>
  <c r="AB87" i="12"/>
  <c r="Z87" i="12"/>
  <c r="X87" i="12"/>
  <c r="V87" i="12"/>
  <c r="T87" i="12"/>
  <c r="P87" i="12"/>
  <c r="M87" i="12"/>
  <c r="N87" i="12" s="1"/>
  <c r="L87" i="12"/>
  <c r="J87" i="12"/>
  <c r="AO86" i="12"/>
  <c r="AN86" i="12"/>
  <c r="AF86" i="12"/>
  <c r="AD86" i="12"/>
  <c r="AB86" i="12"/>
  <c r="Z86" i="12"/>
  <c r="X86" i="12"/>
  <c r="V86" i="12"/>
  <c r="T86" i="12"/>
  <c r="P86" i="12"/>
  <c r="M86" i="12"/>
  <c r="N86" i="12" s="1"/>
  <c r="L86" i="12"/>
  <c r="J86" i="12"/>
  <c r="AO85" i="12"/>
  <c r="AN85" i="12"/>
  <c r="AF85" i="12"/>
  <c r="AD85" i="12"/>
  <c r="AB85" i="12"/>
  <c r="Z85" i="12"/>
  <c r="X85" i="12"/>
  <c r="V85" i="12"/>
  <c r="T85" i="12"/>
  <c r="P85" i="12"/>
  <c r="M85" i="12"/>
  <c r="N85" i="12" s="1"/>
  <c r="L85" i="12"/>
  <c r="J85" i="12"/>
  <c r="AO84" i="12"/>
  <c r="AN84" i="12"/>
  <c r="AF84" i="12"/>
  <c r="AD84" i="12"/>
  <c r="AB84" i="12"/>
  <c r="Z84" i="12"/>
  <c r="X84" i="12"/>
  <c r="V84" i="12"/>
  <c r="T84" i="12"/>
  <c r="P84" i="12"/>
  <c r="M84" i="12"/>
  <c r="N84" i="12" s="1"/>
  <c r="L84" i="12"/>
  <c r="J84" i="12"/>
  <c r="AO83" i="12"/>
  <c r="AN83" i="12"/>
  <c r="AF83" i="12"/>
  <c r="AD83" i="12"/>
  <c r="AB83" i="12"/>
  <c r="Z83" i="12"/>
  <c r="X83" i="12"/>
  <c r="V83" i="12"/>
  <c r="T83" i="12"/>
  <c r="P83" i="12"/>
  <c r="M83" i="12"/>
  <c r="N83" i="12" s="1"/>
  <c r="L83" i="12"/>
  <c r="J83" i="12"/>
  <c r="AO82" i="12"/>
  <c r="AN82" i="12"/>
  <c r="AF82" i="12"/>
  <c r="AD82" i="12"/>
  <c r="AB82" i="12"/>
  <c r="Z82" i="12"/>
  <c r="X82" i="12"/>
  <c r="V82" i="12"/>
  <c r="T82" i="12"/>
  <c r="P82" i="12"/>
  <c r="M82" i="12"/>
  <c r="N82" i="12" s="1"/>
  <c r="L82" i="12"/>
  <c r="J82" i="12"/>
  <c r="AO81" i="12"/>
  <c r="AN81" i="12"/>
  <c r="AF81" i="12"/>
  <c r="AD81" i="12"/>
  <c r="AB81" i="12"/>
  <c r="Z81" i="12"/>
  <c r="X81" i="12"/>
  <c r="V81" i="12"/>
  <c r="T81" i="12"/>
  <c r="P81" i="12"/>
  <c r="M81" i="12"/>
  <c r="N81" i="12" s="1"/>
  <c r="L81" i="12"/>
  <c r="J81" i="12"/>
  <c r="AO80" i="12"/>
  <c r="AN80" i="12"/>
  <c r="AF80" i="12"/>
  <c r="AD80" i="12"/>
  <c r="AB80" i="12"/>
  <c r="Z80" i="12"/>
  <c r="X80" i="12"/>
  <c r="V80" i="12"/>
  <c r="T80" i="12"/>
  <c r="P80" i="12"/>
  <c r="M80" i="12"/>
  <c r="N80" i="12" s="1"/>
  <c r="L80" i="12"/>
  <c r="J80" i="12"/>
  <c r="AO79" i="12"/>
  <c r="AN79" i="12"/>
  <c r="AF79" i="12"/>
  <c r="AD79" i="12"/>
  <c r="AB79" i="12"/>
  <c r="Z79" i="12"/>
  <c r="X79" i="12"/>
  <c r="V79" i="12"/>
  <c r="T79" i="12"/>
  <c r="P79" i="12"/>
  <c r="M79" i="12"/>
  <c r="N79" i="12" s="1"/>
  <c r="L79" i="12"/>
  <c r="J79" i="12"/>
  <c r="AO78" i="12"/>
  <c r="AN78" i="12"/>
  <c r="AF78" i="12"/>
  <c r="AD78" i="12"/>
  <c r="AB78" i="12"/>
  <c r="Z78" i="12"/>
  <c r="X78" i="12"/>
  <c r="V78" i="12"/>
  <c r="T78" i="12"/>
  <c r="P78" i="12"/>
  <c r="M78" i="12"/>
  <c r="N78" i="12" s="1"/>
  <c r="L78" i="12"/>
  <c r="J78" i="12"/>
  <c r="AO77" i="12"/>
  <c r="AN77" i="12"/>
  <c r="AF77" i="12"/>
  <c r="AD77" i="12"/>
  <c r="AB77" i="12"/>
  <c r="Z77" i="12"/>
  <c r="X77" i="12"/>
  <c r="V77" i="12"/>
  <c r="T77" i="12"/>
  <c r="P77" i="12"/>
  <c r="M77" i="12"/>
  <c r="N77" i="12" s="1"/>
  <c r="L77" i="12"/>
  <c r="J77" i="12"/>
  <c r="AO76" i="12"/>
  <c r="AN76" i="12"/>
  <c r="AF76" i="12"/>
  <c r="AD76" i="12"/>
  <c r="AB76" i="12"/>
  <c r="Z76" i="12"/>
  <c r="X76" i="12"/>
  <c r="V76" i="12"/>
  <c r="T76" i="12"/>
  <c r="P76" i="12"/>
  <c r="M76" i="12"/>
  <c r="N76" i="12" s="1"/>
  <c r="L76" i="12"/>
  <c r="J76" i="12"/>
  <c r="AO75" i="12"/>
  <c r="AN75" i="12"/>
  <c r="AF75" i="12"/>
  <c r="AD75" i="12"/>
  <c r="AB75" i="12"/>
  <c r="Z75" i="12"/>
  <c r="X75" i="12"/>
  <c r="V75" i="12"/>
  <c r="T75" i="12"/>
  <c r="P75" i="12"/>
  <c r="M75" i="12"/>
  <c r="N75" i="12" s="1"/>
  <c r="L75" i="12"/>
  <c r="J75" i="12"/>
  <c r="AO74" i="12"/>
  <c r="AN74" i="12"/>
  <c r="AF74" i="12"/>
  <c r="AD74" i="12"/>
  <c r="AB74" i="12"/>
  <c r="Z74" i="12"/>
  <c r="X74" i="12"/>
  <c r="V74" i="12"/>
  <c r="T74" i="12"/>
  <c r="P74" i="12"/>
  <c r="M74" i="12"/>
  <c r="N74" i="12" s="1"/>
  <c r="L74" i="12"/>
  <c r="J74" i="12"/>
  <c r="AO73" i="12"/>
  <c r="AN73" i="12"/>
  <c r="AF73" i="12"/>
  <c r="AD73" i="12"/>
  <c r="AB73" i="12"/>
  <c r="Z73" i="12"/>
  <c r="X73" i="12"/>
  <c r="V73" i="12"/>
  <c r="T73" i="12"/>
  <c r="P73" i="12"/>
  <c r="M73" i="12"/>
  <c r="N73" i="12" s="1"/>
  <c r="L73" i="12"/>
  <c r="J73" i="12"/>
  <c r="AO72" i="12"/>
  <c r="AN72" i="12"/>
  <c r="AF72" i="12"/>
  <c r="AD72" i="12"/>
  <c r="AB72" i="12"/>
  <c r="Z72" i="12"/>
  <c r="X72" i="12"/>
  <c r="V72" i="12"/>
  <c r="T72" i="12"/>
  <c r="P72" i="12"/>
  <c r="M72" i="12"/>
  <c r="N72" i="12" s="1"/>
  <c r="L72" i="12"/>
  <c r="J72" i="12"/>
  <c r="AO71" i="12"/>
  <c r="AN71" i="12"/>
  <c r="AF71" i="12"/>
  <c r="AD71" i="12"/>
  <c r="AB71" i="12"/>
  <c r="Z71" i="12"/>
  <c r="X71" i="12"/>
  <c r="V71" i="12"/>
  <c r="T71" i="12"/>
  <c r="P71" i="12"/>
  <c r="M71" i="12"/>
  <c r="N71" i="12" s="1"/>
  <c r="L71" i="12"/>
  <c r="J71" i="12"/>
  <c r="AO70" i="12"/>
  <c r="AN70" i="12"/>
  <c r="AF70" i="12"/>
  <c r="AD70" i="12"/>
  <c r="AB70" i="12"/>
  <c r="Z70" i="12"/>
  <c r="X70" i="12"/>
  <c r="V70" i="12"/>
  <c r="T70" i="12"/>
  <c r="P70" i="12"/>
  <c r="M70" i="12"/>
  <c r="N70" i="12" s="1"/>
  <c r="L70" i="12"/>
  <c r="J70" i="12"/>
  <c r="AO69" i="12"/>
  <c r="AN69" i="12"/>
  <c r="AF69" i="12"/>
  <c r="AD69" i="12"/>
  <c r="AB69" i="12"/>
  <c r="Z69" i="12"/>
  <c r="X69" i="12"/>
  <c r="V69" i="12"/>
  <c r="T69" i="12"/>
  <c r="P69" i="12"/>
  <c r="M69" i="12"/>
  <c r="N69" i="12" s="1"/>
  <c r="L69" i="12"/>
  <c r="J69" i="12"/>
  <c r="AO68" i="12"/>
  <c r="AN68" i="12"/>
  <c r="AF68" i="12"/>
  <c r="AD68" i="12"/>
  <c r="AB68" i="12"/>
  <c r="Z68" i="12"/>
  <c r="X68" i="12"/>
  <c r="V68" i="12"/>
  <c r="T68" i="12"/>
  <c r="P68" i="12"/>
  <c r="M68" i="12"/>
  <c r="N68" i="12" s="1"/>
  <c r="L68" i="12"/>
  <c r="J68" i="12"/>
  <c r="AO67" i="12"/>
  <c r="AN67" i="12"/>
  <c r="AF67" i="12"/>
  <c r="AD67" i="12"/>
  <c r="AB67" i="12"/>
  <c r="Z67" i="12"/>
  <c r="X67" i="12"/>
  <c r="V67" i="12"/>
  <c r="T67" i="12"/>
  <c r="P67" i="12"/>
  <c r="M67" i="12"/>
  <c r="N67" i="12" s="1"/>
  <c r="L67" i="12"/>
  <c r="J67" i="12"/>
  <c r="AO66" i="12"/>
  <c r="AN66" i="12"/>
  <c r="AF66" i="12"/>
  <c r="AD66" i="12"/>
  <c r="AB66" i="12"/>
  <c r="Z66" i="12"/>
  <c r="X66" i="12"/>
  <c r="V66" i="12"/>
  <c r="T66" i="12"/>
  <c r="P66" i="12"/>
  <c r="M66" i="12"/>
  <c r="N66" i="12" s="1"/>
  <c r="L66" i="12"/>
  <c r="J66" i="12"/>
  <c r="AO65" i="12"/>
  <c r="AN65" i="12"/>
  <c r="AF65" i="12"/>
  <c r="AD65" i="12"/>
  <c r="AB65" i="12"/>
  <c r="Z65" i="12"/>
  <c r="X65" i="12"/>
  <c r="V65" i="12"/>
  <c r="T65" i="12"/>
  <c r="P65" i="12"/>
  <c r="M65" i="12"/>
  <c r="N65" i="12" s="1"/>
  <c r="L65" i="12"/>
  <c r="J65" i="12"/>
  <c r="AO64" i="12"/>
  <c r="AN64" i="12"/>
  <c r="AF64" i="12"/>
  <c r="AD64" i="12"/>
  <c r="AB64" i="12"/>
  <c r="Z64" i="12"/>
  <c r="X64" i="12"/>
  <c r="V64" i="12"/>
  <c r="T64" i="12"/>
  <c r="P64" i="12"/>
  <c r="M64" i="12"/>
  <c r="N64" i="12" s="1"/>
  <c r="L64" i="12"/>
  <c r="J64" i="12"/>
  <c r="AO63" i="12"/>
  <c r="AN63" i="12"/>
  <c r="AF63" i="12"/>
  <c r="AD63" i="12"/>
  <c r="AB63" i="12"/>
  <c r="Z63" i="12"/>
  <c r="X63" i="12"/>
  <c r="V63" i="12"/>
  <c r="T63" i="12"/>
  <c r="P63" i="12"/>
  <c r="M63" i="12"/>
  <c r="N63" i="12" s="1"/>
  <c r="L63" i="12"/>
  <c r="J63" i="12"/>
  <c r="AO62" i="12"/>
  <c r="AN62" i="12"/>
  <c r="AF62" i="12"/>
  <c r="AD62" i="12"/>
  <c r="AB62" i="12"/>
  <c r="Z62" i="12"/>
  <c r="X62" i="12"/>
  <c r="V62" i="12"/>
  <c r="T62" i="12"/>
  <c r="P62" i="12"/>
  <c r="M62" i="12"/>
  <c r="N62" i="12" s="1"/>
  <c r="L62" i="12"/>
  <c r="J62" i="12"/>
  <c r="AO61" i="12"/>
  <c r="AN61" i="12"/>
  <c r="AF61" i="12"/>
  <c r="AD61" i="12"/>
  <c r="AB61" i="12"/>
  <c r="Z61" i="12"/>
  <c r="X61" i="12"/>
  <c r="V61" i="12"/>
  <c r="T61" i="12"/>
  <c r="P61" i="12"/>
  <c r="M61" i="12"/>
  <c r="N61" i="12" s="1"/>
  <c r="L61" i="12"/>
  <c r="J61" i="12"/>
  <c r="AO60" i="12"/>
  <c r="AN60" i="12"/>
  <c r="AF60" i="12"/>
  <c r="AD60" i="12"/>
  <c r="AB60" i="12"/>
  <c r="Z60" i="12"/>
  <c r="X60" i="12"/>
  <c r="V60" i="12"/>
  <c r="T60" i="12"/>
  <c r="P60" i="12"/>
  <c r="M60" i="12"/>
  <c r="N60" i="12" s="1"/>
  <c r="L60" i="12"/>
  <c r="J60" i="12"/>
  <c r="AO59" i="12"/>
  <c r="AN59" i="12"/>
  <c r="AF59" i="12"/>
  <c r="AD59" i="12"/>
  <c r="AB59" i="12"/>
  <c r="Z59" i="12"/>
  <c r="X59" i="12"/>
  <c r="V59" i="12"/>
  <c r="T59" i="12"/>
  <c r="P59" i="12"/>
  <c r="M59" i="12"/>
  <c r="N59" i="12" s="1"/>
  <c r="L59" i="12"/>
  <c r="J59" i="12"/>
  <c r="AO58" i="12"/>
  <c r="AN58" i="12"/>
  <c r="AF58" i="12"/>
  <c r="AD58" i="12"/>
  <c r="AB58" i="12"/>
  <c r="Z58" i="12"/>
  <c r="X58" i="12"/>
  <c r="V58" i="12"/>
  <c r="T58" i="12"/>
  <c r="P58" i="12"/>
  <c r="M58" i="12"/>
  <c r="N58" i="12" s="1"/>
  <c r="L58" i="12"/>
  <c r="J58" i="12"/>
  <c r="AO57" i="12"/>
  <c r="AN57" i="12"/>
  <c r="AF57" i="12"/>
  <c r="AD57" i="12"/>
  <c r="AB57" i="12"/>
  <c r="Z57" i="12"/>
  <c r="X57" i="12"/>
  <c r="V57" i="12"/>
  <c r="T57" i="12"/>
  <c r="P57" i="12"/>
  <c r="M57" i="12"/>
  <c r="N57" i="12" s="1"/>
  <c r="L57" i="12"/>
  <c r="J57" i="12"/>
  <c r="AO56" i="12"/>
  <c r="AN56" i="12"/>
  <c r="AF56" i="12"/>
  <c r="AD56" i="12"/>
  <c r="AB56" i="12"/>
  <c r="Z56" i="12"/>
  <c r="X56" i="12"/>
  <c r="V56" i="12"/>
  <c r="T56" i="12"/>
  <c r="P56" i="12"/>
  <c r="M56" i="12"/>
  <c r="N56" i="12" s="1"/>
  <c r="L56" i="12"/>
  <c r="J56" i="12"/>
  <c r="AO55" i="12"/>
  <c r="AN55" i="12"/>
  <c r="AF55" i="12"/>
  <c r="AD55" i="12"/>
  <c r="AB55" i="12"/>
  <c r="Z55" i="12"/>
  <c r="X55" i="12"/>
  <c r="V55" i="12"/>
  <c r="T55" i="12"/>
  <c r="P55" i="12"/>
  <c r="M55" i="12"/>
  <c r="N55" i="12" s="1"/>
  <c r="L55" i="12"/>
  <c r="J55" i="12"/>
  <c r="AO54" i="12"/>
  <c r="AN54" i="12"/>
  <c r="AF54" i="12"/>
  <c r="AD54" i="12"/>
  <c r="AB54" i="12"/>
  <c r="Z54" i="12"/>
  <c r="X54" i="12"/>
  <c r="V54" i="12"/>
  <c r="T54" i="12"/>
  <c r="P54" i="12"/>
  <c r="M54" i="12"/>
  <c r="N54" i="12" s="1"/>
  <c r="L54" i="12"/>
  <c r="J54" i="12"/>
  <c r="AO53" i="12"/>
  <c r="AN53" i="12"/>
  <c r="AF53" i="12"/>
  <c r="AD53" i="12"/>
  <c r="AB53" i="12"/>
  <c r="Z53" i="12"/>
  <c r="X53" i="12"/>
  <c r="V53" i="12"/>
  <c r="T53" i="12"/>
  <c r="P53" i="12"/>
  <c r="M53" i="12"/>
  <c r="N53" i="12" s="1"/>
  <c r="L53" i="12"/>
  <c r="J53" i="12"/>
  <c r="AO52" i="12"/>
  <c r="AN52" i="12"/>
  <c r="AF52" i="12"/>
  <c r="AD52" i="12"/>
  <c r="AB52" i="12"/>
  <c r="Z52" i="12"/>
  <c r="X52" i="12"/>
  <c r="V52" i="12"/>
  <c r="T52" i="12"/>
  <c r="P52" i="12"/>
  <c r="M52" i="12"/>
  <c r="N52" i="12" s="1"/>
  <c r="L52" i="12"/>
  <c r="J52" i="12"/>
  <c r="AO51" i="12"/>
  <c r="AN51" i="12"/>
  <c r="AF51" i="12"/>
  <c r="AD51" i="12"/>
  <c r="AB51" i="12"/>
  <c r="Z51" i="12"/>
  <c r="X51" i="12"/>
  <c r="V51" i="12"/>
  <c r="T51" i="12"/>
  <c r="P51" i="12"/>
  <c r="M51" i="12"/>
  <c r="N51" i="12" s="1"/>
  <c r="L51" i="12"/>
  <c r="J51" i="12"/>
  <c r="AO50" i="12"/>
  <c r="AN50" i="12"/>
  <c r="AF50" i="12"/>
  <c r="AD50" i="12"/>
  <c r="AB50" i="12"/>
  <c r="Z50" i="12"/>
  <c r="X50" i="12"/>
  <c r="V50" i="12"/>
  <c r="T50" i="12"/>
  <c r="P50" i="12"/>
  <c r="M50" i="12"/>
  <c r="N50" i="12" s="1"/>
  <c r="L50" i="12"/>
  <c r="J50" i="12"/>
  <c r="AO49" i="12"/>
  <c r="AN49" i="12"/>
  <c r="AF49" i="12"/>
  <c r="AD49" i="12"/>
  <c r="AB49" i="12"/>
  <c r="Z49" i="12"/>
  <c r="X49" i="12"/>
  <c r="V49" i="12"/>
  <c r="T49" i="12"/>
  <c r="R49" i="12"/>
  <c r="P49" i="12"/>
  <c r="M49" i="12"/>
  <c r="C49" i="12"/>
  <c r="B49" i="12"/>
  <c r="AO48" i="12"/>
  <c r="AN48" i="12"/>
  <c r="AF48" i="12"/>
  <c r="AD48" i="12"/>
  <c r="AB48" i="12"/>
  <c r="Z48" i="12"/>
  <c r="X48" i="12"/>
  <c r="V48" i="12"/>
  <c r="T48" i="12"/>
  <c r="R48" i="12"/>
  <c r="P48" i="12"/>
  <c r="M48" i="12"/>
  <c r="C48" i="12"/>
  <c r="B48" i="12"/>
  <c r="AO47" i="12"/>
  <c r="AN47" i="12"/>
  <c r="AF47" i="12"/>
  <c r="AD47" i="12"/>
  <c r="AB47" i="12"/>
  <c r="Z47" i="12"/>
  <c r="X47" i="12"/>
  <c r="V47" i="12"/>
  <c r="T47" i="12"/>
  <c r="R47" i="12"/>
  <c r="P47" i="12"/>
  <c r="M47" i="12"/>
  <c r="C47" i="12"/>
  <c r="B47" i="12"/>
  <c r="AO46" i="12"/>
  <c r="AN46" i="12"/>
  <c r="AF46" i="12"/>
  <c r="AD46" i="12"/>
  <c r="AB46" i="12"/>
  <c r="Z46" i="12"/>
  <c r="X46" i="12"/>
  <c r="V46" i="12"/>
  <c r="T46" i="12"/>
  <c r="R46" i="12"/>
  <c r="P46" i="12"/>
  <c r="M46" i="12"/>
  <c r="C46" i="12"/>
  <c r="B46" i="12"/>
  <c r="AO45" i="12"/>
  <c r="AN45" i="12"/>
  <c r="AF45" i="12"/>
  <c r="AD45" i="12"/>
  <c r="AB45" i="12"/>
  <c r="Z45" i="12"/>
  <c r="X45" i="12"/>
  <c r="V45" i="12"/>
  <c r="T45" i="12"/>
  <c r="R45" i="12"/>
  <c r="P45" i="12"/>
  <c r="M45" i="12"/>
  <c r="C45" i="12"/>
  <c r="B45" i="12"/>
  <c r="AO44" i="12"/>
  <c r="AN44" i="12"/>
  <c r="AF44" i="12"/>
  <c r="AD44" i="12"/>
  <c r="AB44" i="12"/>
  <c r="Z44" i="12"/>
  <c r="X44" i="12"/>
  <c r="V44" i="12"/>
  <c r="T44" i="12"/>
  <c r="R44" i="12"/>
  <c r="P44" i="12"/>
  <c r="M44" i="12"/>
  <c r="C44" i="12"/>
  <c r="B44" i="12"/>
  <c r="AO43" i="12"/>
  <c r="AN43" i="12"/>
  <c r="AF43" i="12"/>
  <c r="AD43" i="12"/>
  <c r="AB43" i="12"/>
  <c r="Z43" i="12"/>
  <c r="X43" i="12"/>
  <c r="V43" i="12"/>
  <c r="T43" i="12"/>
  <c r="R43" i="12"/>
  <c r="P43" i="12"/>
  <c r="M43" i="12"/>
  <c r="C43" i="12"/>
  <c r="B43" i="12"/>
  <c r="AO42" i="12"/>
  <c r="AN42" i="12"/>
  <c r="AF42" i="12"/>
  <c r="AD42" i="12"/>
  <c r="AB42" i="12"/>
  <c r="Z42" i="12"/>
  <c r="X42" i="12"/>
  <c r="V42" i="12"/>
  <c r="T42" i="12"/>
  <c r="R42" i="12"/>
  <c r="P42" i="12"/>
  <c r="M42" i="12"/>
  <c r="C42" i="12"/>
  <c r="B42" i="12"/>
  <c r="AO41" i="12"/>
  <c r="AN41" i="12"/>
  <c r="AF41" i="12"/>
  <c r="AD41" i="12"/>
  <c r="AB41" i="12"/>
  <c r="Z41" i="12"/>
  <c r="X41" i="12"/>
  <c r="V41" i="12"/>
  <c r="T41" i="12"/>
  <c r="R41" i="12"/>
  <c r="P41" i="12"/>
  <c r="M41" i="12"/>
  <c r="C41" i="12"/>
  <c r="B41" i="12"/>
  <c r="AO40" i="12"/>
  <c r="AN40" i="12"/>
  <c r="AF40" i="12"/>
  <c r="AD40" i="12"/>
  <c r="AB40" i="12"/>
  <c r="Z40" i="12"/>
  <c r="X40" i="12"/>
  <c r="V40" i="12"/>
  <c r="T40" i="12"/>
  <c r="R40" i="12"/>
  <c r="P40" i="12"/>
  <c r="M40" i="12"/>
  <c r="C40" i="12"/>
  <c r="B40" i="12"/>
  <c r="AO39" i="12"/>
  <c r="AN39" i="12"/>
  <c r="AF39" i="12"/>
  <c r="AD39" i="12"/>
  <c r="AB39" i="12"/>
  <c r="Z39" i="12"/>
  <c r="X39" i="12"/>
  <c r="V39" i="12"/>
  <c r="T39" i="12"/>
  <c r="R39" i="12"/>
  <c r="P39" i="12"/>
  <c r="M39" i="12"/>
  <c r="C39" i="12"/>
  <c r="B39" i="12"/>
  <c r="AO38" i="12"/>
  <c r="AN38" i="12"/>
  <c r="AF38" i="12"/>
  <c r="AD38" i="12"/>
  <c r="AB38" i="12"/>
  <c r="Z38" i="12"/>
  <c r="X38" i="12"/>
  <c r="V38" i="12"/>
  <c r="T38" i="12"/>
  <c r="R38" i="12"/>
  <c r="P38" i="12"/>
  <c r="M38" i="12"/>
  <c r="C38" i="12"/>
  <c r="B38" i="12"/>
  <c r="AO37" i="12"/>
  <c r="AN37" i="12"/>
  <c r="AF37" i="12"/>
  <c r="AD37" i="12"/>
  <c r="AB37" i="12"/>
  <c r="Z37" i="12"/>
  <c r="X37" i="12"/>
  <c r="V37" i="12"/>
  <c r="T37" i="12"/>
  <c r="R37" i="12"/>
  <c r="P37" i="12"/>
  <c r="M37" i="12"/>
  <c r="J37" i="12"/>
  <c r="C37" i="12"/>
  <c r="B37" i="12"/>
  <c r="AO36" i="12"/>
  <c r="AN36" i="12"/>
  <c r="AF36" i="12"/>
  <c r="AD36" i="12"/>
  <c r="AB36" i="12"/>
  <c r="Z36" i="12"/>
  <c r="X36" i="12"/>
  <c r="V36" i="12"/>
  <c r="T36" i="12"/>
  <c r="R36" i="12"/>
  <c r="P36" i="12"/>
  <c r="M36" i="12"/>
  <c r="J36" i="12"/>
  <c r="C36" i="12"/>
  <c r="B36" i="12"/>
  <c r="AO35" i="12"/>
  <c r="AN35" i="12"/>
  <c r="AF35" i="12"/>
  <c r="AD35" i="12"/>
  <c r="AB35" i="12"/>
  <c r="Z35" i="12"/>
  <c r="X35" i="12"/>
  <c r="V35" i="12"/>
  <c r="T35" i="12"/>
  <c r="R35" i="12"/>
  <c r="P35" i="12"/>
  <c r="M35" i="12"/>
  <c r="J35" i="12"/>
  <c r="C35" i="12"/>
  <c r="B35" i="12"/>
  <c r="AO34" i="12"/>
  <c r="AN34" i="12"/>
  <c r="AF34" i="12"/>
  <c r="AD34" i="12"/>
  <c r="AB34" i="12"/>
  <c r="Z34" i="12"/>
  <c r="X34" i="12"/>
  <c r="V34" i="12"/>
  <c r="T34" i="12"/>
  <c r="R34" i="12"/>
  <c r="P34" i="12"/>
  <c r="M34" i="12"/>
  <c r="J34" i="12"/>
  <c r="C34" i="12"/>
  <c r="B34" i="12"/>
  <c r="AO33" i="12"/>
  <c r="AN33" i="12"/>
  <c r="AF33" i="12"/>
  <c r="AD33" i="12"/>
  <c r="AB33" i="12"/>
  <c r="Z33" i="12"/>
  <c r="X33" i="12"/>
  <c r="V33" i="12"/>
  <c r="T33" i="12"/>
  <c r="R33" i="12"/>
  <c r="P33" i="12"/>
  <c r="M33" i="12"/>
  <c r="J33" i="12"/>
  <c r="C33" i="12"/>
  <c r="B33" i="12"/>
  <c r="AO32" i="12"/>
  <c r="AN32" i="12"/>
  <c r="AF32" i="12"/>
  <c r="AD32" i="12"/>
  <c r="AB32" i="12"/>
  <c r="Z32" i="12"/>
  <c r="X32" i="12"/>
  <c r="V32" i="12"/>
  <c r="T32" i="12"/>
  <c r="R32" i="12"/>
  <c r="P32" i="12"/>
  <c r="M32" i="12"/>
  <c r="J32" i="12"/>
  <c r="C32" i="12"/>
  <c r="B32" i="12"/>
  <c r="AO31" i="12"/>
  <c r="AN31" i="12"/>
  <c r="AF31" i="12"/>
  <c r="AD31" i="12"/>
  <c r="AB31" i="12"/>
  <c r="Z31" i="12"/>
  <c r="X31" i="12"/>
  <c r="V31" i="12"/>
  <c r="T31" i="12"/>
  <c r="R31" i="12"/>
  <c r="P31" i="12"/>
  <c r="M31" i="12"/>
  <c r="J31" i="12"/>
  <c r="C31" i="12"/>
  <c r="B31" i="12"/>
  <c r="AO30" i="12"/>
  <c r="AN30" i="12"/>
  <c r="AF30" i="12"/>
  <c r="AD30" i="12"/>
  <c r="AB30" i="12"/>
  <c r="Z30" i="12"/>
  <c r="X30" i="12"/>
  <c r="V30" i="12"/>
  <c r="T30" i="12"/>
  <c r="R30" i="12"/>
  <c r="P30" i="12"/>
  <c r="J30" i="12"/>
  <c r="C30" i="12"/>
  <c r="B30" i="12"/>
  <c r="AO29" i="12"/>
  <c r="AN29" i="12"/>
  <c r="AF29" i="12"/>
  <c r="AD29" i="12"/>
  <c r="AB29" i="12"/>
  <c r="Z29" i="12"/>
  <c r="X29" i="12"/>
  <c r="V29" i="12"/>
  <c r="T29" i="12"/>
  <c r="R29" i="12"/>
  <c r="P29" i="12"/>
  <c r="M29" i="12"/>
  <c r="J29" i="12"/>
  <c r="C29" i="12"/>
  <c r="B29" i="12"/>
  <c r="AO28" i="12"/>
  <c r="AN28" i="12"/>
  <c r="AF28" i="12"/>
  <c r="AD28" i="12"/>
  <c r="AB28" i="12"/>
  <c r="Z28" i="12"/>
  <c r="X28" i="12"/>
  <c r="V28" i="12"/>
  <c r="T28" i="12"/>
  <c r="R28" i="12"/>
  <c r="P28" i="12"/>
  <c r="M28" i="12"/>
  <c r="J28" i="12"/>
  <c r="C28" i="12"/>
  <c r="B28" i="12"/>
  <c r="AO27" i="12"/>
  <c r="AN27" i="12"/>
  <c r="AF27" i="12"/>
  <c r="AD27" i="12"/>
  <c r="AB27" i="12"/>
  <c r="Z27" i="12"/>
  <c r="X27" i="12"/>
  <c r="V27" i="12"/>
  <c r="T27" i="12"/>
  <c r="R27" i="12"/>
  <c r="P27" i="12"/>
  <c r="M27" i="12"/>
  <c r="J27" i="12"/>
  <c r="C27" i="12"/>
  <c r="B27" i="12"/>
  <c r="AO26" i="12"/>
  <c r="AN26" i="12"/>
  <c r="AF26" i="12"/>
  <c r="AD26" i="12"/>
  <c r="AB26" i="12"/>
  <c r="Z26" i="12"/>
  <c r="X26" i="12"/>
  <c r="V26" i="12"/>
  <c r="T26" i="12"/>
  <c r="R26" i="12"/>
  <c r="P26" i="12"/>
  <c r="M26" i="12"/>
  <c r="J26" i="12"/>
  <c r="C26" i="12"/>
  <c r="B26" i="12"/>
  <c r="AO25" i="12"/>
  <c r="AN25" i="12"/>
  <c r="AF25" i="12"/>
  <c r="AD25" i="12"/>
  <c r="AB25" i="12"/>
  <c r="Z25" i="12"/>
  <c r="X25" i="12"/>
  <c r="V25" i="12"/>
  <c r="T25" i="12"/>
  <c r="R25" i="12"/>
  <c r="P25" i="12"/>
  <c r="M25" i="12"/>
  <c r="J25" i="12"/>
  <c r="C25" i="12"/>
  <c r="B25" i="12"/>
  <c r="AO24" i="12"/>
  <c r="AN24" i="12"/>
  <c r="AF24" i="12"/>
  <c r="AD24" i="12"/>
  <c r="AB24" i="12"/>
  <c r="Z24" i="12"/>
  <c r="X24" i="12"/>
  <c r="V24" i="12"/>
  <c r="T24" i="12"/>
  <c r="R24" i="12"/>
  <c r="P24" i="12"/>
  <c r="M24" i="12"/>
  <c r="J24" i="12"/>
  <c r="C24" i="12"/>
  <c r="B24" i="12"/>
  <c r="AO23" i="12"/>
  <c r="AN23" i="12"/>
  <c r="AF23" i="12"/>
  <c r="AD23" i="12"/>
  <c r="AB23" i="12"/>
  <c r="Z23" i="12"/>
  <c r="X23" i="12"/>
  <c r="V23" i="12"/>
  <c r="T23" i="12"/>
  <c r="R23" i="12"/>
  <c r="P23" i="12"/>
  <c r="M23" i="12"/>
  <c r="J23" i="12"/>
  <c r="C23" i="12"/>
  <c r="B23" i="12"/>
  <c r="AO22" i="12"/>
  <c r="AN22" i="12"/>
  <c r="AF22" i="12"/>
  <c r="AD22" i="12"/>
  <c r="AB22" i="12"/>
  <c r="Z22" i="12"/>
  <c r="X22" i="12"/>
  <c r="V22" i="12"/>
  <c r="T22" i="12"/>
  <c r="R22" i="12"/>
  <c r="P22" i="12"/>
  <c r="M22" i="12"/>
  <c r="J22" i="12"/>
  <c r="C22" i="12"/>
  <c r="B22" i="12"/>
  <c r="AO21" i="12"/>
  <c r="AN21" i="12"/>
  <c r="AF21" i="12"/>
  <c r="AD21" i="12"/>
  <c r="AB21" i="12"/>
  <c r="Z21" i="12"/>
  <c r="X21" i="12"/>
  <c r="V21" i="12"/>
  <c r="T21" i="12"/>
  <c r="R21" i="12"/>
  <c r="P21" i="12"/>
  <c r="M21" i="12"/>
  <c r="J21" i="12"/>
  <c r="C21" i="12"/>
  <c r="B21" i="12"/>
  <c r="AO20" i="12"/>
  <c r="AN20" i="12"/>
  <c r="AF20" i="12"/>
  <c r="AD20" i="12"/>
  <c r="AB20" i="12"/>
  <c r="Z20" i="12"/>
  <c r="X20" i="12"/>
  <c r="V20" i="12"/>
  <c r="T20" i="12"/>
  <c r="R20" i="12"/>
  <c r="P20" i="12"/>
  <c r="M20" i="12"/>
  <c r="J20" i="12"/>
  <c r="C20" i="12"/>
  <c r="B20" i="12"/>
  <c r="AO19" i="12"/>
  <c r="AN19" i="12"/>
  <c r="AF19" i="12"/>
  <c r="AD19" i="12"/>
  <c r="AB19" i="12"/>
  <c r="Z19" i="12"/>
  <c r="X19" i="12"/>
  <c r="V19" i="12"/>
  <c r="T19" i="12"/>
  <c r="R19" i="12"/>
  <c r="P19" i="12"/>
  <c r="M19" i="12"/>
  <c r="J19" i="12"/>
  <c r="C19" i="12"/>
  <c r="B19" i="12"/>
  <c r="AO18" i="12"/>
  <c r="AN18" i="12"/>
  <c r="AF18" i="12"/>
  <c r="AD18" i="12"/>
  <c r="AB18" i="12"/>
  <c r="Z18" i="12"/>
  <c r="X18" i="12"/>
  <c r="V18" i="12"/>
  <c r="T18" i="12"/>
  <c r="R18" i="12"/>
  <c r="P18" i="12"/>
  <c r="M18" i="12"/>
  <c r="J18" i="12"/>
  <c r="C18" i="12"/>
  <c r="B18" i="12"/>
  <c r="AO17" i="12"/>
  <c r="AN17" i="12"/>
  <c r="AF17" i="12"/>
  <c r="AD17" i="12"/>
  <c r="AB17" i="12"/>
  <c r="Z17" i="12"/>
  <c r="X17" i="12"/>
  <c r="V17" i="12"/>
  <c r="T17" i="12"/>
  <c r="R17" i="12"/>
  <c r="P17" i="12"/>
  <c r="M17" i="12"/>
  <c r="J17" i="12"/>
  <c r="C17" i="12"/>
  <c r="B17" i="12"/>
  <c r="AO16" i="12"/>
  <c r="AN16" i="12"/>
  <c r="AF16" i="12"/>
  <c r="AD16" i="12"/>
  <c r="AB16" i="12"/>
  <c r="Z16" i="12"/>
  <c r="X16" i="12"/>
  <c r="V16" i="12"/>
  <c r="T16" i="12"/>
  <c r="R16" i="12"/>
  <c r="P16" i="12"/>
  <c r="M16" i="12"/>
  <c r="J16" i="12"/>
  <c r="C16" i="12"/>
  <c r="B16" i="12"/>
  <c r="AO15" i="12"/>
  <c r="AN15" i="12"/>
  <c r="AF15" i="12"/>
  <c r="AD15" i="12"/>
  <c r="AB15" i="12"/>
  <c r="Z15" i="12"/>
  <c r="X15" i="12"/>
  <c r="V15" i="12"/>
  <c r="T15" i="12"/>
  <c r="R15" i="12"/>
  <c r="P15" i="12"/>
  <c r="M15" i="12"/>
  <c r="J15" i="12"/>
  <c r="C15" i="12"/>
  <c r="B15" i="12"/>
  <c r="AO14" i="12"/>
  <c r="AN14" i="12"/>
  <c r="AF14" i="12"/>
  <c r="AD14" i="12"/>
  <c r="AB14" i="12"/>
  <c r="Z14" i="12"/>
  <c r="X14" i="12"/>
  <c r="V14" i="12"/>
  <c r="T14" i="12"/>
  <c r="R14" i="12"/>
  <c r="P14" i="12"/>
  <c r="M14" i="12"/>
  <c r="J14" i="12"/>
  <c r="C14" i="12"/>
  <c r="B14" i="12"/>
  <c r="AO13" i="12"/>
  <c r="AN13" i="12"/>
  <c r="AF13" i="12"/>
  <c r="AD13" i="12"/>
  <c r="AB13" i="12"/>
  <c r="Z13" i="12"/>
  <c r="X13" i="12"/>
  <c r="V13" i="12"/>
  <c r="T13" i="12"/>
  <c r="R13" i="12"/>
  <c r="P13" i="12"/>
  <c r="M13" i="12"/>
  <c r="J13" i="12"/>
  <c r="C13" i="12"/>
  <c r="B13" i="12"/>
  <c r="AO12" i="12"/>
  <c r="AN12" i="12"/>
  <c r="AF12" i="12"/>
  <c r="AD12" i="12"/>
  <c r="AB12" i="12"/>
  <c r="Z12" i="12"/>
  <c r="X12" i="12"/>
  <c r="V12" i="12"/>
  <c r="T12" i="12"/>
  <c r="R12" i="12"/>
  <c r="P12" i="12"/>
  <c r="M12" i="12"/>
  <c r="J12" i="12"/>
  <c r="C12" i="12"/>
  <c r="B12" i="12"/>
  <c r="AO11" i="12"/>
  <c r="AN11" i="12"/>
  <c r="AF11" i="12"/>
  <c r="AD11" i="12"/>
  <c r="AB11" i="12"/>
  <c r="Z11" i="12"/>
  <c r="X11" i="12"/>
  <c r="V11" i="12"/>
  <c r="T11" i="12"/>
  <c r="R11" i="12"/>
  <c r="P11" i="12"/>
  <c r="M11" i="12"/>
  <c r="J11" i="12"/>
  <c r="C11" i="12"/>
  <c r="B11" i="12"/>
  <c r="AO10" i="12"/>
  <c r="AN10" i="12"/>
  <c r="AF10" i="12"/>
  <c r="AD10" i="12"/>
  <c r="AB10" i="12"/>
  <c r="Z10" i="12"/>
  <c r="X10" i="12"/>
  <c r="V10" i="12"/>
  <c r="T10" i="12"/>
  <c r="R10" i="12"/>
  <c r="P10" i="12"/>
  <c r="M10" i="12"/>
  <c r="J10" i="12"/>
  <c r="C10" i="12"/>
  <c r="B10" i="12"/>
  <c r="AO9" i="12"/>
  <c r="AN9" i="12"/>
  <c r="AF9" i="12"/>
  <c r="AD9" i="12"/>
  <c r="AB9" i="12"/>
  <c r="Z9" i="12"/>
  <c r="X9" i="12"/>
  <c r="V9" i="12"/>
  <c r="T9" i="12"/>
  <c r="R9" i="12"/>
  <c r="P9" i="12"/>
  <c r="M9" i="12"/>
  <c r="J9" i="12"/>
  <c r="C9" i="12"/>
  <c r="B9" i="12"/>
  <c r="AO8" i="12"/>
  <c r="AN8" i="12"/>
  <c r="AF8" i="12"/>
  <c r="AD8" i="12"/>
  <c r="AB8" i="12"/>
  <c r="Z8" i="12"/>
  <c r="X8" i="12"/>
  <c r="V8" i="12"/>
  <c r="T8" i="12"/>
  <c r="R8" i="12"/>
  <c r="P8" i="12"/>
  <c r="M8" i="12"/>
  <c r="J8" i="12"/>
  <c r="C8" i="12"/>
  <c r="B8" i="12"/>
  <c r="AO7" i="12"/>
  <c r="AN7" i="12"/>
  <c r="AF7" i="12"/>
  <c r="AD7" i="12"/>
  <c r="AB7" i="12"/>
  <c r="Z7" i="12"/>
  <c r="X7" i="12"/>
  <c r="V7" i="12"/>
  <c r="T7" i="12"/>
  <c r="R7" i="12"/>
  <c r="P7" i="12"/>
  <c r="M7" i="12"/>
  <c r="J7" i="12"/>
  <c r="C7" i="12"/>
  <c r="B7" i="12"/>
  <c r="AO6" i="12"/>
  <c r="AN6" i="12"/>
  <c r="AF6" i="12"/>
  <c r="AD6" i="12"/>
  <c r="AB6" i="12"/>
  <c r="Z6" i="12"/>
  <c r="X6" i="12"/>
  <c r="V6" i="12"/>
  <c r="T6" i="12"/>
  <c r="R6" i="12"/>
  <c r="P6" i="12"/>
  <c r="M6" i="12"/>
  <c r="J6" i="12"/>
  <c r="C6" i="12"/>
  <c r="B6" i="12"/>
  <c r="AO5" i="12"/>
  <c r="AN5" i="12"/>
  <c r="AF5" i="12"/>
  <c r="AD5" i="12"/>
  <c r="AB5" i="12"/>
  <c r="Z5" i="12"/>
  <c r="X5" i="12"/>
  <c r="V5" i="12"/>
  <c r="T5" i="12"/>
  <c r="R5" i="12"/>
  <c r="P5" i="12"/>
  <c r="M5" i="12"/>
  <c r="J5" i="12"/>
  <c r="C5" i="12"/>
  <c r="B5" i="12"/>
  <c r="AO4" i="12"/>
  <c r="AN4" i="12"/>
  <c r="AF4" i="12"/>
  <c r="AD4" i="12"/>
  <c r="AB4" i="12"/>
  <c r="Z4" i="12"/>
  <c r="X4" i="12"/>
  <c r="V4" i="12"/>
  <c r="T4" i="12"/>
  <c r="R4" i="12"/>
  <c r="P4" i="12"/>
  <c r="M4" i="12"/>
  <c r="J4" i="12"/>
  <c r="C4" i="12"/>
  <c r="B4" i="12"/>
  <c r="AO3" i="12"/>
  <c r="AN3" i="12"/>
  <c r="AF3" i="12"/>
  <c r="AD3" i="12"/>
  <c r="AB3" i="12"/>
  <c r="Z3" i="12"/>
  <c r="X3" i="12"/>
  <c r="V3" i="12"/>
  <c r="T3" i="12"/>
  <c r="R3" i="12"/>
  <c r="P3" i="12"/>
  <c r="M3" i="12"/>
  <c r="J3" i="12"/>
  <c r="C3" i="12"/>
  <c r="B3" i="12"/>
  <c r="AO2" i="12"/>
  <c r="AN2" i="12"/>
  <c r="AF2" i="12"/>
  <c r="AD2" i="12"/>
  <c r="AB2" i="12"/>
  <c r="Z2" i="12"/>
  <c r="X2" i="12"/>
  <c r="V2" i="12"/>
  <c r="T2" i="12"/>
  <c r="R2" i="12"/>
  <c r="P2" i="12"/>
  <c r="M2" i="12"/>
  <c r="J2" i="12"/>
  <c r="C2" i="12"/>
  <c r="B2" i="12"/>
</calcChain>
</file>

<file path=xl/sharedStrings.xml><?xml version="1.0" encoding="utf-8"?>
<sst xmlns="http://schemas.openxmlformats.org/spreadsheetml/2006/main" count="73" uniqueCount="45">
  <si>
    <t>date</t>
    <phoneticPr fontId="2" type="noConversion"/>
  </si>
  <si>
    <t>year</t>
    <phoneticPr fontId="2" type="noConversion"/>
  </si>
  <si>
    <t>month</t>
    <phoneticPr fontId="2" type="noConversion"/>
  </si>
  <si>
    <t>AA_virus_density</t>
    <phoneticPr fontId="2" type="noConversion"/>
  </si>
  <si>
    <t>other density</t>
    <phoneticPr fontId="2" type="noConversion"/>
  </si>
  <si>
    <t>D</t>
    <phoneticPr fontId="2" type="noConversion"/>
  </si>
  <si>
    <t>0/1</t>
    <phoneticPr fontId="2" type="noConversion"/>
  </si>
  <si>
    <t>12.82（5/39）</t>
  </si>
  <si>
    <t>*</t>
    <phoneticPr fontId="2" type="noConversion"/>
  </si>
  <si>
    <t xml:space="preserve"> </t>
    <phoneticPr fontId="7" type="noConversion"/>
  </si>
  <si>
    <t>cultivatedarea_exc_max</t>
    <phoneticPr fontId="2" type="noConversion"/>
  </si>
  <si>
    <t>num_patch_cul</t>
    <phoneticPr fontId="2" type="noConversion"/>
  </si>
  <si>
    <t>urbanarea</t>
    <phoneticPr fontId="2" type="noConversion"/>
  </si>
  <si>
    <t>urb_num_patch</t>
    <phoneticPr fontId="2" type="noConversion"/>
  </si>
  <si>
    <t>avg_patch_size</t>
    <phoneticPr fontId="2" type="noConversion"/>
  </si>
  <si>
    <t>rainfall</t>
    <phoneticPr fontId="2" type="noConversion"/>
  </si>
  <si>
    <t>AA</t>
    <phoneticPr fontId="2" type="noConversion"/>
  </si>
  <si>
    <t>CT</t>
    <phoneticPr fontId="2" type="noConversion"/>
  </si>
  <si>
    <t>RN</t>
    <phoneticPr fontId="2" type="noConversion"/>
  </si>
  <si>
    <t>AA_virus</t>
    <phoneticPr fontId="2" type="noConversion"/>
  </si>
  <si>
    <t>RF</t>
    <phoneticPr fontId="2" type="noConversion"/>
  </si>
  <si>
    <t>MM</t>
    <phoneticPr fontId="2" type="noConversion"/>
  </si>
  <si>
    <t>perAAvirus</t>
    <phoneticPr fontId="2" type="noConversion"/>
  </si>
  <si>
    <t>perAA</t>
    <phoneticPr fontId="2" type="noConversion"/>
  </si>
  <si>
    <t>order</t>
    <phoneticPr fontId="2" type="noConversion"/>
  </si>
  <si>
    <t>CTdensity</t>
    <phoneticPr fontId="2" type="noConversion"/>
  </si>
  <si>
    <t>AAdensity</t>
    <phoneticPr fontId="2" type="noConversion"/>
  </si>
  <si>
    <t>RNdensity</t>
    <phoneticPr fontId="2" type="noConversion"/>
  </si>
  <si>
    <t>RFdensity</t>
    <phoneticPr fontId="2" type="noConversion"/>
  </si>
  <si>
    <t>MMdensity</t>
    <phoneticPr fontId="2" type="noConversion"/>
  </si>
  <si>
    <t>S</t>
    <phoneticPr fontId="2" type="noConversion"/>
  </si>
  <si>
    <t>Sdensity</t>
    <phoneticPr fontId="2" type="noConversion"/>
  </si>
  <si>
    <t>RR</t>
    <phoneticPr fontId="2" type="noConversion"/>
  </si>
  <si>
    <t>RRdensity</t>
    <phoneticPr fontId="2" type="noConversion"/>
  </si>
  <si>
    <t>MMi</t>
    <phoneticPr fontId="2" type="noConversion"/>
  </si>
  <si>
    <t>MMidensity</t>
    <phoneticPr fontId="2" type="noConversion"/>
  </si>
  <si>
    <t>NN</t>
    <phoneticPr fontId="2" type="noConversion"/>
  </si>
  <si>
    <t>NNdensity</t>
    <phoneticPr fontId="2" type="noConversion"/>
  </si>
  <si>
    <t>trapnumber</t>
    <phoneticPr fontId="2" type="noConversion"/>
  </si>
  <si>
    <t>rodent</t>
    <phoneticPr fontId="2" type="noConversion"/>
  </si>
  <si>
    <t>rodentdensity</t>
    <phoneticPr fontId="2" type="noConversion"/>
  </si>
  <si>
    <t>rodent_virus_density</t>
    <phoneticPr fontId="2" type="noConversion"/>
  </si>
  <si>
    <t>other</t>
    <phoneticPr fontId="2" type="noConversion"/>
  </si>
  <si>
    <t>Ddensity</t>
    <phoneticPr fontId="2" type="noConversion"/>
  </si>
  <si>
    <t>avg_temp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</si>
</sst>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_);[Red]\(0\)"/>
  </numFmts>
  <fonts count="10">
    <font>
      <sz val="11"/>
      <color theme="1"/>
      <name val="等线"/>
      <family val="2"/>
      <scheme val="minor"/>
    </font>
    <font>
      <sz val="12"/>
      <color theme="1"/>
      <name val="Times New Roman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name val="仿宋_GB2312"/>
      <family val="3"/>
      <charset val="134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</cellStyleXfs>
  <cellXfs count="30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4" fillId="3" borderId="1" xfId="2" applyFill="1" applyBorder="1" applyAlignment="1">
      <alignment horizontal="center" vertical="center"/>
    </xf>
    <xf numFmtId="0" fontId="4" fillId="3" borderId="1" xfId="2" applyFill="1" applyBorder="1" applyAlignment="1">
      <alignment horizontal="center"/>
    </xf>
    <xf numFmtId="0" fontId="4" fillId="3" borderId="1" xfId="3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76" fontId="6" fillId="3" borderId="1" xfId="0" applyNumberFormat="1" applyFont="1" applyFill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7" fontId="6" fillId="0" borderId="1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6" fillId="4" borderId="1" xfId="0" applyFont="1" applyFill="1" applyBorder="1" applyAlignment="1">
      <alignment horizontal="center"/>
    </xf>
    <xf numFmtId="177" fontId="6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77" fontId="9" fillId="3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</cellXfs>
  <cellStyles count="5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0EA4-790E-40DF-93CF-F1A447F1FAD3}">
  <dimension ref="A1:AO517"/>
  <sheetViews>
    <sheetView tabSelected="1" workbookViewId="0">
      <pane xSplit="1" ySplit="1" topLeftCell="AN385" activePane="bottomRight" state="frozenSplit"/>
      <selection pane="topRight" activeCell="K1" sqref="K1"/>
      <selection pane="bottomLeft" activeCell="A29" sqref="A29"/>
      <selection pane="bottomRight" activeCell="AP1" sqref="AP1:BA1048576"/>
    </sheetView>
  </sheetViews>
  <sheetFormatPr defaultColWidth="8.83203125" defaultRowHeight="14"/>
  <cols>
    <col min="1" max="1" width="12" style="8" customWidth="1"/>
    <col min="2" max="2" width="10.25" style="6" bestFit="1" customWidth="1"/>
    <col min="3" max="4" width="10.25" style="6" customWidth="1"/>
    <col min="5" max="7" width="8.83203125" style="6"/>
    <col min="8" max="8" width="16.83203125" style="6" customWidth="1"/>
    <col min="9" max="9" width="11.75" style="6" customWidth="1"/>
    <col min="10" max="10" width="11" style="6" customWidth="1"/>
    <col min="11" max="11" width="15.4140625" style="6" customWidth="1"/>
    <col min="12" max="12" width="14.58203125" style="6" customWidth="1"/>
    <col min="13" max="14" width="11" style="6" customWidth="1"/>
    <col min="15" max="32" width="8.83203125" style="6"/>
    <col min="33" max="33" width="12.33203125" style="6" customWidth="1"/>
    <col min="34" max="34" width="11.83203125" style="6" customWidth="1"/>
    <col min="35" max="35" width="19.58203125" style="6" customWidth="1"/>
    <col min="36" max="36" width="12.1640625" style="6" customWidth="1"/>
    <col min="37" max="37" width="12.25" style="6" customWidth="1"/>
    <col min="38" max="38" width="13.5" style="6" customWidth="1"/>
    <col min="39" max="39" width="13.25" style="6" customWidth="1"/>
    <col min="40" max="16384" width="8.83203125" style="6"/>
  </cols>
  <sheetData>
    <row r="1" spans="1:41" s="12" customFormat="1">
      <c r="A1" s="11" t="s">
        <v>0</v>
      </c>
      <c r="B1" s="12" t="s">
        <v>1</v>
      </c>
      <c r="C1" s="12" t="s">
        <v>2</v>
      </c>
      <c r="D1" s="12" t="s">
        <v>24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16</v>
      </c>
      <c r="J1" s="12" t="s">
        <v>26</v>
      </c>
      <c r="K1" s="12" t="s">
        <v>19</v>
      </c>
      <c r="L1" s="12" t="s">
        <v>3</v>
      </c>
      <c r="M1" s="12" t="s">
        <v>42</v>
      </c>
      <c r="N1" s="12" t="s">
        <v>4</v>
      </c>
      <c r="O1" s="12" t="s">
        <v>17</v>
      </c>
      <c r="P1" s="12" t="s">
        <v>25</v>
      </c>
      <c r="Q1" s="12" t="s">
        <v>18</v>
      </c>
      <c r="R1" s="12" t="s">
        <v>27</v>
      </c>
      <c r="S1" s="12" t="s">
        <v>20</v>
      </c>
      <c r="T1" s="12" t="s">
        <v>28</v>
      </c>
      <c r="U1" s="12" t="s">
        <v>21</v>
      </c>
      <c r="V1" s="12" t="s">
        <v>29</v>
      </c>
      <c r="W1" s="12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5</v>
      </c>
      <c r="AF1" s="12" t="s">
        <v>43</v>
      </c>
      <c r="AG1" s="6" t="s">
        <v>15</v>
      </c>
      <c r="AH1" s="6" t="s">
        <v>44</v>
      </c>
      <c r="AI1" s="12" t="s">
        <v>10</v>
      </c>
      <c r="AJ1" s="12" t="s">
        <v>11</v>
      </c>
      <c r="AK1" s="12" t="s">
        <v>12</v>
      </c>
      <c r="AL1" s="12" t="s">
        <v>13</v>
      </c>
      <c r="AM1" s="12" t="s">
        <v>14</v>
      </c>
      <c r="AN1" s="12" t="s">
        <v>23</v>
      </c>
      <c r="AO1" s="12" t="s">
        <v>22</v>
      </c>
    </row>
    <row r="2" spans="1:41" s="12" customFormat="1" ht="15">
      <c r="A2" s="11">
        <v>29221</v>
      </c>
      <c r="B2" s="12">
        <f t="shared" ref="B2:B49" si="0">YEAR(A2)</f>
        <v>1980</v>
      </c>
      <c r="C2" s="12">
        <f t="shared" ref="C2:C49" si="1">MONTH(A2)</f>
        <v>1</v>
      </c>
      <c r="D2" s="12">
        <v>1</v>
      </c>
      <c r="E2" s="17">
        <v>300</v>
      </c>
      <c r="F2" s="17">
        <v>12</v>
      </c>
      <c r="I2" s="18">
        <v>10</v>
      </c>
      <c r="J2" s="12">
        <f t="shared" ref="J2:J51" si="2">I2/E2*100</f>
        <v>3.3333333333333335</v>
      </c>
      <c r="M2" s="13">
        <f t="shared" ref="M2:M65" si="3">O2+Q2+S2+U2+W2+Y2+AC2+AE2</f>
        <v>2</v>
      </c>
      <c r="O2" s="18">
        <v>1</v>
      </c>
      <c r="P2" s="12">
        <f t="shared" ref="P2:P65" si="4">O2/E2*100</f>
        <v>0.33333333333333337</v>
      </c>
      <c r="Q2" s="18">
        <v>0</v>
      </c>
      <c r="R2" s="12">
        <f t="shared" ref="R2:R49" si="5">Q2/E2*100</f>
        <v>0</v>
      </c>
      <c r="S2" s="12">
        <v>0</v>
      </c>
      <c r="T2" s="12">
        <f t="shared" ref="T2:T65" si="6">S2/E2*100</f>
        <v>0</v>
      </c>
      <c r="U2" s="18">
        <v>1</v>
      </c>
      <c r="V2" s="12">
        <f t="shared" ref="V2:V65" si="7">U2/E2*100</f>
        <v>0.33333333333333337</v>
      </c>
      <c r="W2" s="12">
        <v>0</v>
      </c>
      <c r="X2" s="12">
        <f t="shared" ref="X2:X65" si="8">W2/E2*100</f>
        <v>0</v>
      </c>
      <c r="Y2" s="12">
        <v>0</v>
      </c>
      <c r="Z2" s="12">
        <f t="shared" ref="Z2:Z49" si="9">Y2/E2*100</f>
        <v>0</v>
      </c>
      <c r="AA2" s="12">
        <v>0</v>
      </c>
      <c r="AB2" s="12">
        <f t="shared" ref="AB2:AB49" si="10">AA2/E2*100</f>
        <v>0</v>
      </c>
      <c r="AC2" s="12">
        <v>0</v>
      </c>
      <c r="AD2" s="12">
        <f t="shared" ref="AD2:AD49" si="11">AC2/E2*100</f>
        <v>0</v>
      </c>
      <c r="AE2" s="12">
        <v>0</v>
      </c>
      <c r="AF2" s="12">
        <f t="shared" ref="AF2:AF49" si="12">AE2/E2*100</f>
        <v>0</v>
      </c>
      <c r="AG2" s="6">
        <v>14</v>
      </c>
      <c r="AH2" s="6">
        <v>0.01</v>
      </c>
      <c r="AI2" s="14">
        <v>469.03667914359698</v>
      </c>
      <c r="AJ2" s="14">
        <v>43.932823765982199</v>
      </c>
      <c r="AK2" s="14">
        <v>7298.3868739885102</v>
      </c>
      <c r="AL2" s="14">
        <v>738.45413770824905</v>
      </c>
      <c r="AM2" s="14">
        <v>9.9278540359314693</v>
      </c>
      <c r="AN2" s="12">
        <f t="shared" ref="AN2:AN65" si="13">I2/(I2+O2+Q2)</f>
        <v>0.90909090909090906</v>
      </c>
      <c r="AO2" s="12">
        <f t="shared" ref="AO2:AO65" si="14">K2/I2</f>
        <v>0</v>
      </c>
    </row>
    <row r="3" spans="1:41" s="12" customFormat="1" ht="15">
      <c r="A3" s="11">
        <v>29252</v>
      </c>
      <c r="B3" s="12">
        <f t="shared" si="0"/>
        <v>1980</v>
      </c>
      <c r="C3" s="12">
        <f t="shared" si="1"/>
        <v>2</v>
      </c>
      <c r="D3" s="12">
        <v>2</v>
      </c>
      <c r="E3" s="19">
        <v>300</v>
      </c>
      <c r="F3" s="19">
        <v>16</v>
      </c>
      <c r="G3" s="6">
        <f t="shared" ref="G3:G66" si="15">ROUND(100*F3/E3,2)</f>
        <v>5.33</v>
      </c>
      <c r="I3" s="20">
        <v>11</v>
      </c>
      <c r="J3" s="12">
        <f t="shared" si="2"/>
        <v>3.6666666666666665</v>
      </c>
      <c r="M3" s="13">
        <f t="shared" si="3"/>
        <v>5</v>
      </c>
      <c r="O3" s="18">
        <v>3</v>
      </c>
      <c r="P3" s="12">
        <f t="shared" si="4"/>
        <v>1</v>
      </c>
      <c r="Q3" s="18">
        <v>1</v>
      </c>
      <c r="R3" s="12">
        <f t="shared" si="5"/>
        <v>0.33333333333333337</v>
      </c>
      <c r="S3" s="12">
        <v>0</v>
      </c>
      <c r="T3" s="12">
        <f t="shared" si="6"/>
        <v>0</v>
      </c>
      <c r="U3" s="18">
        <v>1</v>
      </c>
      <c r="V3" s="12">
        <f t="shared" si="7"/>
        <v>0.33333333333333337</v>
      </c>
      <c r="W3" s="12">
        <v>0</v>
      </c>
      <c r="X3" s="12">
        <f t="shared" si="8"/>
        <v>0</v>
      </c>
      <c r="Y3" s="12">
        <v>0</v>
      </c>
      <c r="Z3" s="12">
        <f t="shared" si="9"/>
        <v>0</v>
      </c>
      <c r="AA3" s="12">
        <v>0</v>
      </c>
      <c r="AB3" s="12">
        <f t="shared" si="10"/>
        <v>0</v>
      </c>
      <c r="AC3" s="12">
        <v>0</v>
      </c>
      <c r="AD3" s="12">
        <f t="shared" si="11"/>
        <v>0</v>
      </c>
      <c r="AE3" s="12">
        <v>0</v>
      </c>
      <c r="AF3" s="12">
        <f t="shared" si="12"/>
        <v>0</v>
      </c>
      <c r="AG3" s="6">
        <v>1.1000000000000001</v>
      </c>
      <c r="AH3" s="6">
        <v>1.27</v>
      </c>
      <c r="AI3" s="14">
        <v>470.22864411026501</v>
      </c>
      <c r="AJ3" s="14">
        <v>43.963015392837697</v>
      </c>
      <c r="AK3" s="14">
        <v>7301.06046297795</v>
      </c>
      <c r="AL3" s="14">
        <v>738.14901694648495</v>
      </c>
      <c r="AM3" s="14">
        <v>9.9362863448654899</v>
      </c>
      <c r="AN3" s="12">
        <f t="shared" si="13"/>
        <v>0.73333333333333328</v>
      </c>
      <c r="AO3" s="12">
        <f t="shared" si="14"/>
        <v>0</v>
      </c>
    </row>
    <row r="4" spans="1:41" s="12" customFormat="1" ht="15">
      <c r="A4" s="11">
        <v>29281</v>
      </c>
      <c r="B4" s="12">
        <f t="shared" si="0"/>
        <v>1980</v>
      </c>
      <c r="C4" s="12">
        <f t="shared" si="1"/>
        <v>3</v>
      </c>
      <c r="D4" s="12">
        <v>3</v>
      </c>
      <c r="E4" s="19">
        <v>540</v>
      </c>
      <c r="F4" s="19">
        <v>42</v>
      </c>
      <c r="G4" s="6">
        <f t="shared" si="15"/>
        <v>7.78</v>
      </c>
      <c r="I4" s="20">
        <v>36</v>
      </c>
      <c r="J4" s="12">
        <f t="shared" si="2"/>
        <v>6.666666666666667</v>
      </c>
      <c r="M4" s="13">
        <f t="shared" si="3"/>
        <v>6</v>
      </c>
      <c r="O4" s="20">
        <v>2</v>
      </c>
      <c r="P4" s="12">
        <f t="shared" si="4"/>
        <v>0.37037037037037041</v>
      </c>
      <c r="Q4" s="18">
        <v>2</v>
      </c>
      <c r="R4" s="12">
        <f t="shared" si="5"/>
        <v>0.37037037037037041</v>
      </c>
      <c r="S4" s="12">
        <v>0</v>
      </c>
      <c r="T4" s="12">
        <f t="shared" si="6"/>
        <v>0</v>
      </c>
      <c r="U4" s="12">
        <v>2</v>
      </c>
      <c r="V4" s="12">
        <f t="shared" si="7"/>
        <v>0.37037037037037041</v>
      </c>
      <c r="W4" s="12">
        <v>0</v>
      </c>
      <c r="X4" s="12">
        <f t="shared" si="8"/>
        <v>0</v>
      </c>
      <c r="Y4" s="12">
        <v>0</v>
      </c>
      <c r="Z4" s="12">
        <f t="shared" si="9"/>
        <v>0</v>
      </c>
      <c r="AA4" s="12">
        <v>0</v>
      </c>
      <c r="AB4" s="12">
        <f t="shared" si="10"/>
        <v>0</v>
      </c>
      <c r="AC4" s="12">
        <v>0</v>
      </c>
      <c r="AD4" s="12">
        <f t="shared" si="11"/>
        <v>0</v>
      </c>
      <c r="AE4" s="12">
        <v>0</v>
      </c>
      <c r="AF4" s="12">
        <f t="shared" si="12"/>
        <v>0</v>
      </c>
      <c r="AG4" s="6">
        <v>20.3</v>
      </c>
      <c r="AH4" s="6">
        <v>6.7</v>
      </c>
      <c r="AI4" s="14">
        <v>471.42060907693599</v>
      </c>
      <c r="AJ4" s="14">
        <v>43.9932089594367</v>
      </c>
      <c r="AK4" s="14">
        <v>7303.7341518267503</v>
      </c>
      <c r="AL4" s="14">
        <v>737.843875727267</v>
      </c>
      <c r="AM4" s="14">
        <v>9.9447249474221699</v>
      </c>
      <c r="AN4" s="12">
        <f t="shared" si="13"/>
        <v>0.9</v>
      </c>
      <c r="AO4" s="12">
        <f t="shared" si="14"/>
        <v>0</v>
      </c>
    </row>
    <row r="5" spans="1:41" s="12" customFormat="1" ht="15">
      <c r="A5" s="11">
        <v>29312</v>
      </c>
      <c r="B5" s="12">
        <f t="shared" si="0"/>
        <v>1980</v>
      </c>
      <c r="C5" s="12">
        <f t="shared" si="1"/>
        <v>4</v>
      </c>
      <c r="D5" s="12">
        <v>4</v>
      </c>
      <c r="E5" s="19">
        <v>915</v>
      </c>
      <c r="F5" s="19">
        <v>74</v>
      </c>
      <c r="G5" s="6">
        <f t="shared" si="15"/>
        <v>8.09</v>
      </c>
      <c r="I5" s="18">
        <v>61</v>
      </c>
      <c r="J5" s="12">
        <f t="shared" si="2"/>
        <v>6.666666666666667</v>
      </c>
      <c r="M5" s="13">
        <f t="shared" si="3"/>
        <v>13</v>
      </c>
      <c r="O5" s="18">
        <v>2</v>
      </c>
      <c r="P5" s="12">
        <f t="shared" si="4"/>
        <v>0.21857923497267759</v>
      </c>
      <c r="Q5" s="18">
        <v>2</v>
      </c>
      <c r="R5" s="12">
        <f t="shared" si="5"/>
        <v>0.21857923497267759</v>
      </c>
      <c r="S5" s="12">
        <v>0</v>
      </c>
      <c r="T5" s="12">
        <f t="shared" si="6"/>
        <v>0</v>
      </c>
      <c r="U5" s="12">
        <v>9</v>
      </c>
      <c r="V5" s="12">
        <f t="shared" si="7"/>
        <v>0.98360655737704927</v>
      </c>
      <c r="W5" s="12">
        <v>0</v>
      </c>
      <c r="X5" s="12">
        <f t="shared" si="8"/>
        <v>0</v>
      </c>
      <c r="Y5" s="12">
        <v>0</v>
      </c>
      <c r="Z5" s="12">
        <f t="shared" si="9"/>
        <v>0</v>
      </c>
      <c r="AA5" s="12">
        <v>0</v>
      </c>
      <c r="AB5" s="12">
        <f t="shared" si="10"/>
        <v>0</v>
      </c>
      <c r="AC5" s="12">
        <v>0</v>
      </c>
      <c r="AD5" s="12">
        <f t="shared" si="11"/>
        <v>0</v>
      </c>
      <c r="AE5" s="12">
        <v>0</v>
      </c>
      <c r="AF5" s="12">
        <f t="shared" si="12"/>
        <v>0</v>
      </c>
      <c r="AG5" s="6">
        <v>43</v>
      </c>
      <c r="AH5" s="6">
        <v>13.81</v>
      </c>
      <c r="AI5" s="14">
        <v>472.61257404360401</v>
      </c>
      <c r="AJ5" s="14">
        <v>44.0234064055212</v>
      </c>
      <c r="AK5" s="14">
        <v>7306.4080403942598</v>
      </c>
      <c r="AL5" s="14">
        <v>737.53869359314501</v>
      </c>
      <c r="AM5" s="14">
        <v>9.9531702144348397</v>
      </c>
      <c r="AN5" s="12">
        <f t="shared" si="13"/>
        <v>0.93846153846153846</v>
      </c>
      <c r="AO5" s="12">
        <f t="shared" si="14"/>
        <v>0</v>
      </c>
    </row>
    <row r="6" spans="1:41" s="12" customFormat="1" ht="15">
      <c r="A6" s="11">
        <v>29342</v>
      </c>
      <c r="B6" s="12">
        <f t="shared" si="0"/>
        <v>1980</v>
      </c>
      <c r="C6" s="12">
        <f t="shared" si="1"/>
        <v>5</v>
      </c>
      <c r="D6" s="12">
        <v>5</v>
      </c>
      <c r="E6" s="19">
        <v>1050</v>
      </c>
      <c r="F6" s="19">
        <v>8</v>
      </c>
      <c r="G6" s="6">
        <f t="shared" si="15"/>
        <v>0.76</v>
      </c>
      <c r="I6" s="18">
        <v>6</v>
      </c>
      <c r="J6" s="12">
        <f t="shared" si="2"/>
        <v>0.5714285714285714</v>
      </c>
      <c r="M6" s="13">
        <f t="shared" si="3"/>
        <v>2</v>
      </c>
      <c r="O6" s="18">
        <v>1</v>
      </c>
      <c r="P6" s="12">
        <f t="shared" si="4"/>
        <v>9.5238095238095233E-2</v>
      </c>
      <c r="Q6" s="18">
        <v>0</v>
      </c>
      <c r="R6" s="12">
        <f t="shared" si="5"/>
        <v>0</v>
      </c>
      <c r="S6" s="12">
        <v>0</v>
      </c>
      <c r="T6" s="12">
        <f t="shared" si="6"/>
        <v>0</v>
      </c>
      <c r="U6" s="12">
        <v>1</v>
      </c>
      <c r="V6" s="12">
        <f t="shared" si="7"/>
        <v>9.5238095238095233E-2</v>
      </c>
      <c r="W6" s="12">
        <v>0</v>
      </c>
      <c r="X6" s="12">
        <f t="shared" si="8"/>
        <v>0</v>
      </c>
      <c r="Y6" s="12">
        <v>0</v>
      </c>
      <c r="Z6" s="12">
        <f t="shared" si="9"/>
        <v>0</v>
      </c>
      <c r="AA6" s="12">
        <v>0</v>
      </c>
      <c r="AB6" s="12">
        <f t="shared" si="10"/>
        <v>0</v>
      </c>
      <c r="AC6" s="12">
        <v>0</v>
      </c>
      <c r="AD6" s="12">
        <f t="shared" si="11"/>
        <v>0</v>
      </c>
      <c r="AE6" s="12">
        <v>0</v>
      </c>
      <c r="AF6" s="12">
        <f t="shared" si="12"/>
        <v>0</v>
      </c>
      <c r="AG6" s="6">
        <v>98.8</v>
      </c>
      <c r="AH6" s="6">
        <v>18.39</v>
      </c>
      <c r="AI6" s="14">
        <v>473.80453901027198</v>
      </c>
      <c r="AJ6" s="14">
        <v>44.053609670834199</v>
      </c>
      <c r="AK6" s="14">
        <v>7309.0822285398399</v>
      </c>
      <c r="AL6" s="14">
        <v>737.23345008666297</v>
      </c>
      <c r="AM6" s="14">
        <v>9.9616225180611995</v>
      </c>
      <c r="AN6" s="12">
        <f t="shared" si="13"/>
        <v>0.8571428571428571</v>
      </c>
      <c r="AO6" s="12">
        <f t="shared" si="14"/>
        <v>0</v>
      </c>
    </row>
    <row r="7" spans="1:41" s="12" customFormat="1" ht="15.5">
      <c r="A7" s="11">
        <v>29373</v>
      </c>
      <c r="B7" s="12">
        <f t="shared" si="0"/>
        <v>1980</v>
      </c>
      <c r="C7" s="12">
        <f t="shared" si="1"/>
        <v>6</v>
      </c>
      <c r="D7" s="12">
        <v>6</v>
      </c>
      <c r="E7" s="19">
        <v>900</v>
      </c>
      <c r="F7" s="19">
        <v>10</v>
      </c>
      <c r="G7" s="6">
        <f t="shared" si="15"/>
        <v>1.1100000000000001</v>
      </c>
      <c r="I7" s="21">
        <v>7</v>
      </c>
      <c r="J7" s="12">
        <f t="shared" si="2"/>
        <v>0.77777777777777779</v>
      </c>
      <c r="M7" s="13">
        <f t="shared" si="3"/>
        <v>3</v>
      </c>
      <c r="O7" s="21">
        <v>0</v>
      </c>
      <c r="P7" s="12">
        <f t="shared" si="4"/>
        <v>0</v>
      </c>
      <c r="Q7" s="21">
        <v>0</v>
      </c>
      <c r="R7" s="12">
        <f t="shared" si="5"/>
        <v>0</v>
      </c>
      <c r="S7" s="12">
        <v>1</v>
      </c>
      <c r="T7" s="12">
        <f t="shared" si="6"/>
        <v>0.1111111111111111</v>
      </c>
      <c r="U7" s="12">
        <v>1</v>
      </c>
      <c r="V7" s="12">
        <f t="shared" si="7"/>
        <v>0.1111111111111111</v>
      </c>
      <c r="W7" s="12">
        <v>0</v>
      </c>
      <c r="X7" s="12">
        <f t="shared" si="8"/>
        <v>0</v>
      </c>
      <c r="Y7" s="12">
        <v>0</v>
      </c>
      <c r="Z7" s="12">
        <f t="shared" si="9"/>
        <v>0</v>
      </c>
      <c r="AA7" s="12">
        <v>0</v>
      </c>
      <c r="AB7" s="12">
        <f t="shared" si="10"/>
        <v>0</v>
      </c>
      <c r="AC7" s="12">
        <v>0</v>
      </c>
      <c r="AD7" s="12">
        <f t="shared" si="11"/>
        <v>0</v>
      </c>
      <c r="AE7" s="12">
        <v>1</v>
      </c>
      <c r="AF7" s="12">
        <f t="shared" si="12"/>
        <v>0.1111111111111111</v>
      </c>
      <c r="AG7" s="6">
        <v>57.4</v>
      </c>
      <c r="AH7" s="6">
        <v>23.35</v>
      </c>
      <c r="AI7" s="14">
        <v>474.99650397694398</v>
      </c>
      <c r="AJ7" s="14">
        <v>44.083820695119002</v>
      </c>
      <c r="AK7" s="14">
        <v>7311.7568161228601</v>
      </c>
      <c r="AL7" s="14">
        <v>736.92812475036806</v>
      </c>
      <c r="AM7" s="14">
        <v>9.9700822317874493</v>
      </c>
      <c r="AN7" s="12">
        <f t="shared" si="13"/>
        <v>1</v>
      </c>
      <c r="AO7" s="12">
        <f t="shared" si="14"/>
        <v>0</v>
      </c>
    </row>
    <row r="8" spans="1:41" s="12" customFormat="1" ht="15">
      <c r="A8" s="11">
        <v>29403</v>
      </c>
      <c r="B8" s="12">
        <f t="shared" si="0"/>
        <v>1980</v>
      </c>
      <c r="C8" s="12">
        <f t="shared" si="1"/>
        <v>7</v>
      </c>
      <c r="D8" s="12">
        <v>7</v>
      </c>
      <c r="E8" s="19">
        <v>915</v>
      </c>
      <c r="F8" s="19">
        <v>70</v>
      </c>
      <c r="G8" s="6">
        <f t="shared" si="15"/>
        <v>7.65</v>
      </c>
      <c r="I8" s="18">
        <v>54</v>
      </c>
      <c r="J8" s="12">
        <f t="shared" si="2"/>
        <v>5.9016393442622954</v>
      </c>
      <c r="M8" s="13">
        <f t="shared" si="3"/>
        <v>16</v>
      </c>
      <c r="O8" s="18">
        <v>5</v>
      </c>
      <c r="P8" s="12">
        <f t="shared" si="4"/>
        <v>0.54644808743169404</v>
      </c>
      <c r="Q8" s="18">
        <v>1</v>
      </c>
      <c r="R8" s="12">
        <f t="shared" si="5"/>
        <v>0.10928961748633879</v>
      </c>
      <c r="S8" s="12">
        <v>1</v>
      </c>
      <c r="T8" s="12">
        <f t="shared" si="6"/>
        <v>0.10928961748633879</v>
      </c>
      <c r="U8" s="12">
        <v>9</v>
      </c>
      <c r="V8" s="12">
        <f t="shared" si="7"/>
        <v>0.98360655737704927</v>
      </c>
      <c r="W8" s="12">
        <v>0</v>
      </c>
      <c r="X8" s="12">
        <f t="shared" si="8"/>
        <v>0</v>
      </c>
      <c r="Y8" s="12">
        <v>0</v>
      </c>
      <c r="Z8" s="12">
        <f t="shared" si="9"/>
        <v>0</v>
      </c>
      <c r="AA8" s="12">
        <v>0</v>
      </c>
      <c r="AB8" s="12">
        <f t="shared" si="10"/>
        <v>0</v>
      </c>
      <c r="AC8" s="12">
        <v>0</v>
      </c>
      <c r="AD8" s="12">
        <f t="shared" si="11"/>
        <v>0</v>
      </c>
      <c r="AE8" s="12">
        <v>0</v>
      </c>
      <c r="AF8" s="12">
        <f t="shared" si="12"/>
        <v>0</v>
      </c>
      <c r="AG8" s="6">
        <v>122.5</v>
      </c>
      <c r="AH8" s="6">
        <v>24.57</v>
      </c>
      <c r="AI8" s="14">
        <v>476.18846894361201</v>
      </c>
      <c r="AJ8" s="14">
        <v>44.114041418118703</v>
      </c>
      <c r="AK8" s="14">
        <v>7314.43190300266</v>
      </c>
      <c r="AL8" s="14">
        <v>736.62269712680904</v>
      </c>
      <c r="AM8" s="14">
        <v>9.9785497304325403</v>
      </c>
      <c r="AN8" s="12">
        <f t="shared" si="13"/>
        <v>0.9</v>
      </c>
      <c r="AO8" s="12">
        <f t="shared" si="14"/>
        <v>0</v>
      </c>
    </row>
    <row r="9" spans="1:41" s="12" customFormat="1" ht="15">
      <c r="A9" s="11">
        <v>29434</v>
      </c>
      <c r="B9" s="12">
        <f t="shared" si="0"/>
        <v>1980</v>
      </c>
      <c r="C9" s="12">
        <f t="shared" si="1"/>
        <v>8</v>
      </c>
      <c r="D9" s="12">
        <v>8</v>
      </c>
      <c r="E9" s="19">
        <v>960</v>
      </c>
      <c r="F9" s="19">
        <v>142</v>
      </c>
      <c r="G9" s="6">
        <f t="shared" si="15"/>
        <v>14.79</v>
      </c>
      <c r="I9" s="18">
        <v>119</v>
      </c>
      <c r="J9" s="12">
        <f t="shared" si="2"/>
        <v>12.395833333333334</v>
      </c>
      <c r="M9" s="13">
        <f t="shared" si="3"/>
        <v>23</v>
      </c>
      <c r="O9" s="18">
        <v>4</v>
      </c>
      <c r="P9" s="12">
        <f t="shared" si="4"/>
        <v>0.41666666666666669</v>
      </c>
      <c r="Q9" s="18">
        <v>2</v>
      </c>
      <c r="R9" s="12">
        <f t="shared" si="5"/>
        <v>0.20833333333333334</v>
      </c>
      <c r="S9" s="12">
        <v>3</v>
      </c>
      <c r="T9" s="12">
        <f t="shared" si="6"/>
        <v>0.3125</v>
      </c>
      <c r="U9" s="12">
        <v>14</v>
      </c>
      <c r="V9" s="12">
        <f t="shared" si="7"/>
        <v>1.4583333333333333</v>
      </c>
      <c r="W9" s="12">
        <v>0</v>
      </c>
      <c r="X9" s="12">
        <f t="shared" si="8"/>
        <v>0</v>
      </c>
      <c r="Y9" s="12">
        <v>0</v>
      </c>
      <c r="Z9" s="12">
        <f t="shared" si="9"/>
        <v>0</v>
      </c>
      <c r="AA9" s="12">
        <v>0</v>
      </c>
      <c r="AB9" s="12">
        <f t="shared" si="10"/>
        <v>0</v>
      </c>
      <c r="AC9" s="12">
        <v>0</v>
      </c>
      <c r="AD9" s="12">
        <f t="shared" si="11"/>
        <v>0</v>
      </c>
      <c r="AE9" s="12">
        <v>0</v>
      </c>
      <c r="AF9" s="12">
        <f t="shared" si="12"/>
        <v>0</v>
      </c>
      <c r="AG9" s="6">
        <v>88.6</v>
      </c>
      <c r="AH9" s="6">
        <v>23.82</v>
      </c>
      <c r="AI9" s="14">
        <v>477.38043391027998</v>
      </c>
      <c r="AJ9" s="14">
        <v>44.144273779575599</v>
      </c>
      <c r="AK9" s="14">
        <v>7317.1075890386001</v>
      </c>
      <c r="AL9" s="14">
        <v>736.31714675853198</v>
      </c>
      <c r="AM9" s="14">
        <v>9.9870253901528994</v>
      </c>
      <c r="AN9" s="12">
        <f t="shared" si="13"/>
        <v>0.95199999999999996</v>
      </c>
      <c r="AO9" s="12">
        <f t="shared" si="14"/>
        <v>0</v>
      </c>
    </row>
    <row r="10" spans="1:41" s="12" customFormat="1" ht="15">
      <c r="A10" s="11">
        <v>29465</v>
      </c>
      <c r="B10" s="12">
        <f t="shared" si="0"/>
        <v>1980</v>
      </c>
      <c r="C10" s="12">
        <f t="shared" si="1"/>
        <v>9</v>
      </c>
      <c r="D10" s="12">
        <v>9</v>
      </c>
      <c r="E10" s="19">
        <v>914</v>
      </c>
      <c r="F10" s="19">
        <v>18</v>
      </c>
      <c r="G10" s="7">
        <f t="shared" si="15"/>
        <v>1.97</v>
      </c>
      <c r="I10" s="18">
        <v>13</v>
      </c>
      <c r="J10" s="12">
        <f t="shared" si="2"/>
        <v>1.4223194748358863</v>
      </c>
      <c r="M10" s="13">
        <f t="shared" si="3"/>
        <v>5</v>
      </c>
      <c r="O10" s="18">
        <v>3</v>
      </c>
      <c r="P10" s="12">
        <f t="shared" si="4"/>
        <v>0.32822757111597373</v>
      </c>
      <c r="Q10" s="18">
        <v>1</v>
      </c>
      <c r="R10" s="12">
        <f t="shared" si="5"/>
        <v>0.10940919037199125</v>
      </c>
      <c r="S10" s="12">
        <v>0</v>
      </c>
      <c r="T10" s="12">
        <f t="shared" si="6"/>
        <v>0</v>
      </c>
      <c r="U10" s="12">
        <v>1</v>
      </c>
      <c r="V10" s="12">
        <f t="shared" si="7"/>
        <v>0.10940919037199125</v>
      </c>
      <c r="W10" s="12">
        <v>0</v>
      </c>
      <c r="X10" s="12">
        <f t="shared" si="8"/>
        <v>0</v>
      </c>
      <c r="Y10" s="12">
        <v>0</v>
      </c>
      <c r="Z10" s="12">
        <f t="shared" si="9"/>
        <v>0</v>
      </c>
      <c r="AA10" s="12">
        <v>0</v>
      </c>
      <c r="AB10" s="12">
        <f t="shared" si="10"/>
        <v>0</v>
      </c>
      <c r="AC10" s="12">
        <v>0</v>
      </c>
      <c r="AD10" s="12">
        <f t="shared" si="11"/>
        <v>0</v>
      </c>
      <c r="AE10" s="12">
        <v>0</v>
      </c>
      <c r="AF10" s="12">
        <f t="shared" si="12"/>
        <v>0</v>
      </c>
      <c r="AG10" s="6">
        <v>92.2</v>
      </c>
      <c r="AH10" s="6">
        <v>18.600000000000001</v>
      </c>
      <c r="AI10" s="14">
        <v>478.57239887695101</v>
      </c>
      <c r="AJ10" s="14">
        <v>44.174519719232599</v>
      </c>
      <c r="AK10" s="14">
        <v>7319.7839740900399</v>
      </c>
      <c r="AL10" s="14">
        <v>736.01145318808301</v>
      </c>
      <c r="AM10" s="14">
        <v>9.9955095884470904</v>
      </c>
      <c r="AN10" s="12">
        <f t="shared" si="13"/>
        <v>0.76470588235294112</v>
      </c>
      <c r="AO10" s="12">
        <f t="shared" si="14"/>
        <v>0</v>
      </c>
    </row>
    <row r="11" spans="1:41" s="12" customFormat="1" ht="15">
      <c r="A11" s="11">
        <v>29495</v>
      </c>
      <c r="B11" s="12">
        <f t="shared" si="0"/>
        <v>1980</v>
      </c>
      <c r="C11" s="12">
        <f t="shared" si="1"/>
        <v>10</v>
      </c>
      <c r="D11" s="12">
        <v>10</v>
      </c>
      <c r="E11" s="19">
        <v>1050</v>
      </c>
      <c r="F11" s="19">
        <v>32</v>
      </c>
      <c r="G11" s="6">
        <f t="shared" si="15"/>
        <v>3.05</v>
      </c>
      <c r="I11" s="18">
        <v>22</v>
      </c>
      <c r="J11" s="12">
        <f t="shared" si="2"/>
        <v>2.0952380952380953</v>
      </c>
      <c r="M11" s="13">
        <f t="shared" si="3"/>
        <v>10</v>
      </c>
      <c r="O11" s="18">
        <v>2</v>
      </c>
      <c r="P11" s="12">
        <f t="shared" si="4"/>
        <v>0.19047619047619047</v>
      </c>
      <c r="Q11" s="18">
        <v>1</v>
      </c>
      <c r="R11" s="12">
        <f t="shared" si="5"/>
        <v>9.5238095238095233E-2</v>
      </c>
      <c r="S11" s="12">
        <v>3</v>
      </c>
      <c r="T11" s="12">
        <f t="shared" si="6"/>
        <v>0.2857142857142857</v>
      </c>
      <c r="U11" s="12">
        <v>4</v>
      </c>
      <c r="V11" s="12">
        <f t="shared" si="7"/>
        <v>0.38095238095238093</v>
      </c>
      <c r="W11" s="12">
        <v>0</v>
      </c>
      <c r="X11" s="12">
        <f t="shared" si="8"/>
        <v>0</v>
      </c>
      <c r="Y11" s="12">
        <v>0</v>
      </c>
      <c r="Z11" s="12">
        <f t="shared" si="9"/>
        <v>0</v>
      </c>
      <c r="AA11" s="12">
        <v>0</v>
      </c>
      <c r="AB11" s="12">
        <f t="shared" si="10"/>
        <v>0</v>
      </c>
      <c r="AC11" s="12">
        <v>0</v>
      </c>
      <c r="AD11" s="12">
        <f t="shared" si="11"/>
        <v>0</v>
      </c>
      <c r="AE11" s="12">
        <v>0</v>
      </c>
      <c r="AF11" s="12">
        <f t="shared" si="12"/>
        <v>0</v>
      </c>
      <c r="AG11" s="6">
        <v>75.7</v>
      </c>
      <c r="AH11" s="6">
        <v>14.11</v>
      </c>
      <c r="AI11" s="14">
        <v>479.76436384361898</v>
      </c>
      <c r="AJ11" s="14">
        <v>44.204781176833301</v>
      </c>
      <c r="AK11" s="14">
        <v>7322.4611580163401</v>
      </c>
      <c r="AL11" s="14">
        <v>735.70559595801103</v>
      </c>
      <c r="AM11" s="14">
        <v>10.004002704160699</v>
      </c>
      <c r="AN11" s="12">
        <f t="shared" si="13"/>
        <v>0.88</v>
      </c>
      <c r="AO11" s="12">
        <f t="shared" si="14"/>
        <v>0</v>
      </c>
    </row>
    <row r="12" spans="1:41" s="12" customFormat="1" ht="15">
      <c r="A12" s="11">
        <v>29526</v>
      </c>
      <c r="B12" s="12">
        <f t="shared" si="0"/>
        <v>1980</v>
      </c>
      <c r="C12" s="12">
        <f t="shared" si="1"/>
        <v>11</v>
      </c>
      <c r="D12" s="12">
        <v>11</v>
      </c>
      <c r="E12" s="19">
        <v>1050</v>
      </c>
      <c r="F12" s="19">
        <v>28</v>
      </c>
      <c r="G12" s="6">
        <f t="shared" si="15"/>
        <v>2.67</v>
      </c>
      <c r="I12" s="18">
        <v>19</v>
      </c>
      <c r="J12" s="12">
        <f t="shared" si="2"/>
        <v>1.8095238095238095</v>
      </c>
      <c r="M12" s="13">
        <f t="shared" si="3"/>
        <v>9</v>
      </c>
      <c r="O12" s="18">
        <v>2</v>
      </c>
      <c r="P12" s="12">
        <f t="shared" si="4"/>
        <v>0.19047619047619047</v>
      </c>
      <c r="Q12" s="18">
        <v>2</v>
      </c>
      <c r="R12" s="12">
        <f t="shared" si="5"/>
        <v>0.19047619047619047</v>
      </c>
      <c r="S12" s="12">
        <v>1</v>
      </c>
      <c r="T12" s="12">
        <f t="shared" si="6"/>
        <v>9.5238095238095233E-2</v>
      </c>
      <c r="U12" s="12">
        <v>4</v>
      </c>
      <c r="V12" s="12">
        <f t="shared" si="7"/>
        <v>0.38095238095238093</v>
      </c>
      <c r="W12" s="12">
        <v>0</v>
      </c>
      <c r="X12" s="12">
        <f t="shared" si="8"/>
        <v>0</v>
      </c>
      <c r="Y12" s="12">
        <v>0</v>
      </c>
      <c r="Z12" s="12">
        <f t="shared" si="9"/>
        <v>0</v>
      </c>
      <c r="AA12" s="12">
        <v>0</v>
      </c>
      <c r="AB12" s="12">
        <f t="shared" si="10"/>
        <v>0</v>
      </c>
      <c r="AC12" s="12">
        <v>0</v>
      </c>
      <c r="AD12" s="12">
        <f t="shared" si="11"/>
        <v>0</v>
      </c>
      <c r="AE12" s="12">
        <v>0</v>
      </c>
      <c r="AF12" s="12">
        <f t="shared" si="12"/>
        <v>0</v>
      </c>
      <c r="AG12" s="6">
        <v>16.600000000000001</v>
      </c>
      <c r="AH12" s="6">
        <v>8.49</v>
      </c>
      <c r="AI12" s="14">
        <v>480.956328810287</v>
      </c>
      <c r="AJ12" s="14">
        <v>44.235060092119902</v>
      </c>
      <c r="AK12" s="14">
        <v>7325.13924067686</v>
      </c>
      <c r="AL12" s="14">
        <v>735.39955461086197</v>
      </c>
      <c r="AM12" s="14">
        <v>10.0125051174915</v>
      </c>
      <c r="AN12" s="12">
        <f t="shared" si="13"/>
        <v>0.82608695652173914</v>
      </c>
      <c r="AO12" s="12">
        <f t="shared" si="14"/>
        <v>0</v>
      </c>
    </row>
    <row r="13" spans="1:41" s="12" customFormat="1" ht="15">
      <c r="A13" s="11">
        <v>29556</v>
      </c>
      <c r="B13" s="12">
        <f t="shared" si="0"/>
        <v>1980</v>
      </c>
      <c r="C13" s="12">
        <f t="shared" si="1"/>
        <v>12</v>
      </c>
      <c r="D13" s="12">
        <v>12</v>
      </c>
      <c r="E13" s="19">
        <v>1020</v>
      </c>
      <c r="F13" s="19">
        <v>14</v>
      </c>
      <c r="G13" s="6">
        <f t="shared" si="15"/>
        <v>1.37</v>
      </c>
      <c r="I13" s="18">
        <v>12</v>
      </c>
      <c r="J13" s="12">
        <f t="shared" si="2"/>
        <v>1.1764705882352942</v>
      </c>
      <c r="M13" s="13">
        <f t="shared" si="3"/>
        <v>2</v>
      </c>
      <c r="O13" s="18">
        <v>0</v>
      </c>
      <c r="P13" s="12">
        <f t="shared" si="4"/>
        <v>0</v>
      </c>
      <c r="Q13" s="18">
        <v>1</v>
      </c>
      <c r="R13" s="12">
        <f t="shared" si="5"/>
        <v>9.8039215686274508E-2</v>
      </c>
      <c r="S13" s="12">
        <v>0</v>
      </c>
      <c r="T13" s="12">
        <f t="shared" si="6"/>
        <v>0</v>
      </c>
      <c r="U13" s="12">
        <v>1</v>
      </c>
      <c r="V13" s="12">
        <f t="shared" si="7"/>
        <v>9.8039215686274508E-2</v>
      </c>
      <c r="W13" s="12">
        <v>0</v>
      </c>
      <c r="X13" s="12">
        <f t="shared" si="8"/>
        <v>0</v>
      </c>
      <c r="Y13" s="12">
        <v>0</v>
      </c>
      <c r="Z13" s="12">
        <f t="shared" si="9"/>
        <v>0</v>
      </c>
      <c r="AA13" s="12">
        <v>0</v>
      </c>
      <c r="AB13" s="12">
        <f t="shared" si="10"/>
        <v>0</v>
      </c>
      <c r="AC13" s="12">
        <v>0</v>
      </c>
      <c r="AD13" s="12">
        <f t="shared" si="11"/>
        <v>0</v>
      </c>
      <c r="AE13" s="12">
        <v>0</v>
      </c>
      <c r="AF13" s="12">
        <f t="shared" si="12"/>
        <v>0</v>
      </c>
      <c r="AG13" s="6">
        <v>0.2</v>
      </c>
      <c r="AH13" s="6">
        <v>1.73</v>
      </c>
      <c r="AI13" s="14">
        <v>482.14829377695798</v>
      </c>
      <c r="AJ13" s="14">
        <v>44.265358404835801</v>
      </c>
      <c r="AK13" s="14">
        <v>7327.8183219309603</v>
      </c>
      <c r="AL13" s="14">
        <v>735.093308689183</v>
      </c>
      <c r="AM13" s="14">
        <v>10.021017209995</v>
      </c>
      <c r="AN13" s="12">
        <f t="shared" si="13"/>
        <v>0.92307692307692313</v>
      </c>
      <c r="AO13" s="12">
        <f t="shared" si="14"/>
        <v>0</v>
      </c>
    </row>
    <row r="14" spans="1:41" s="12" customFormat="1" ht="15">
      <c r="A14" s="11">
        <v>29587</v>
      </c>
      <c r="B14" s="12">
        <f t="shared" si="0"/>
        <v>1981</v>
      </c>
      <c r="C14" s="12">
        <f t="shared" si="1"/>
        <v>1</v>
      </c>
      <c r="D14" s="12">
        <v>13</v>
      </c>
      <c r="E14" s="17">
        <v>100</v>
      </c>
      <c r="F14" s="17">
        <v>0</v>
      </c>
      <c r="G14" s="6">
        <f t="shared" si="15"/>
        <v>0</v>
      </c>
      <c r="I14" s="20">
        <v>0</v>
      </c>
      <c r="J14" s="12">
        <f t="shared" si="2"/>
        <v>0</v>
      </c>
      <c r="M14" s="13">
        <f t="shared" si="3"/>
        <v>0</v>
      </c>
      <c r="O14" s="20">
        <v>0</v>
      </c>
      <c r="P14" s="12">
        <f t="shared" si="4"/>
        <v>0</v>
      </c>
      <c r="Q14" s="20">
        <v>0</v>
      </c>
      <c r="R14" s="12">
        <f t="shared" si="5"/>
        <v>0</v>
      </c>
      <c r="S14" s="12">
        <v>0</v>
      </c>
      <c r="T14" s="12">
        <f t="shared" si="6"/>
        <v>0</v>
      </c>
      <c r="U14" s="20">
        <v>0</v>
      </c>
      <c r="V14" s="12">
        <f t="shared" si="7"/>
        <v>0</v>
      </c>
      <c r="W14" s="12">
        <v>0</v>
      </c>
      <c r="X14" s="12">
        <f t="shared" si="8"/>
        <v>0</v>
      </c>
      <c r="Y14" s="12">
        <v>0</v>
      </c>
      <c r="Z14" s="12">
        <f t="shared" si="9"/>
        <v>0</v>
      </c>
      <c r="AA14" s="12">
        <v>0</v>
      </c>
      <c r="AB14" s="12">
        <f t="shared" si="10"/>
        <v>0</v>
      </c>
      <c r="AC14" s="12">
        <v>0</v>
      </c>
      <c r="AD14" s="12">
        <f t="shared" si="11"/>
        <v>0</v>
      </c>
      <c r="AE14" s="12">
        <v>0</v>
      </c>
      <c r="AF14" s="12">
        <f t="shared" si="12"/>
        <v>0</v>
      </c>
      <c r="AG14" s="6">
        <v>6</v>
      </c>
      <c r="AH14" s="6">
        <v>-0.5</v>
      </c>
      <c r="AI14" s="14">
        <v>483.34025874362698</v>
      </c>
      <c r="AJ14" s="14">
        <v>44.295678054723503</v>
      </c>
      <c r="AK14" s="14">
        <v>7330.4985016379796</v>
      </c>
      <c r="AL14" s="14">
        <v>734.78683773552098</v>
      </c>
      <c r="AM14" s="14">
        <v>10.0295393645894</v>
      </c>
      <c r="AN14" s="12" t="e">
        <f t="shared" si="13"/>
        <v>#DIV/0!</v>
      </c>
      <c r="AO14" s="12" t="e">
        <f t="shared" si="14"/>
        <v>#DIV/0!</v>
      </c>
    </row>
    <row r="15" spans="1:41" s="12" customFormat="1" ht="15">
      <c r="A15" s="11">
        <v>29618</v>
      </c>
      <c r="B15" s="12">
        <f t="shared" si="0"/>
        <v>1981</v>
      </c>
      <c r="C15" s="12">
        <f t="shared" si="1"/>
        <v>2</v>
      </c>
      <c r="D15" s="12">
        <v>14</v>
      </c>
      <c r="E15" s="17">
        <v>420</v>
      </c>
      <c r="F15" s="17">
        <v>9</v>
      </c>
      <c r="G15" s="6">
        <f t="shared" si="15"/>
        <v>2.14</v>
      </c>
      <c r="I15" s="20">
        <v>7</v>
      </c>
      <c r="J15" s="12">
        <f t="shared" si="2"/>
        <v>1.6666666666666667</v>
      </c>
      <c r="M15" s="13">
        <f t="shared" si="3"/>
        <v>1</v>
      </c>
      <c r="O15" s="20">
        <v>1</v>
      </c>
      <c r="P15" s="12">
        <f t="shared" si="4"/>
        <v>0.23809523809523811</v>
      </c>
      <c r="Q15" s="20">
        <v>0</v>
      </c>
      <c r="R15" s="12">
        <f t="shared" si="5"/>
        <v>0</v>
      </c>
      <c r="S15" s="12">
        <v>0</v>
      </c>
      <c r="T15" s="12">
        <f t="shared" si="6"/>
        <v>0</v>
      </c>
      <c r="U15" s="20">
        <v>0</v>
      </c>
      <c r="V15" s="12">
        <f t="shared" si="7"/>
        <v>0</v>
      </c>
      <c r="W15" s="12">
        <v>0</v>
      </c>
      <c r="X15" s="12">
        <f t="shared" si="8"/>
        <v>0</v>
      </c>
      <c r="Y15" s="12">
        <v>0</v>
      </c>
      <c r="Z15" s="12">
        <f t="shared" si="9"/>
        <v>0</v>
      </c>
      <c r="AA15" s="12">
        <v>0</v>
      </c>
      <c r="AB15" s="12">
        <f t="shared" si="10"/>
        <v>0</v>
      </c>
      <c r="AC15" s="12">
        <v>0</v>
      </c>
      <c r="AD15" s="12">
        <f t="shared" si="11"/>
        <v>0</v>
      </c>
      <c r="AE15" s="12">
        <v>0</v>
      </c>
      <c r="AF15" s="12">
        <f t="shared" si="12"/>
        <v>0</v>
      </c>
      <c r="AG15" s="6">
        <v>19.7</v>
      </c>
      <c r="AH15" s="6">
        <v>2.96</v>
      </c>
      <c r="AI15" s="14">
        <v>484.532223710295</v>
      </c>
      <c r="AJ15" s="14">
        <v>44.326020981526</v>
      </c>
      <c r="AK15" s="14">
        <v>7333.1798796572903</v>
      </c>
      <c r="AL15" s="14">
        <v>734.48012129242295</v>
      </c>
      <c r="AM15" s="14">
        <v>10.038071965562001</v>
      </c>
      <c r="AN15" s="12">
        <f t="shared" si="13"/>
        <v>0.875</v>
      </c>
      <c r="AO15" s="12">
        <f t="shared" si="14"/>
        <v>0</v>
      </c>
    </row>
    <row r="16" spans="1:41" s="12" customFormat="1" ht="15">
      <c r="A16" s="11">
        <v>29646</v>
      </c>
      <c r="B16" s="12">
        <f t="shared" si="0"/>
        <v>1981</v>
      </c>
      <c r="C16" s="12">
        <f t="shared" si="1"/>
        <v>3</v>
      </c>
      <c r="D16" s="12">
        <v>15</v>
      </c>
      <c r="E16" s="17">
        <v>563</v>
      </c>
      <c r="F16" s="17">
        <v>16</v>
      </c>
      <c r="G16" s="6">
        <f t="shared" si="15"/>
        <v>2.84</v>
      </c>
      <c r="I16" s="20">
        <v>10</v>
      </c>
      <c r="J16" s="12">
        <f t="shared" si="2"/>
        <v>1.7761989342806392</v>
      </c>
      <c r="M16" s="13">
        <f t="shared" si="3"/>
        <v>6</v>
      </c>
      <c r="O16" s="20">
        <v>3</v>
      </c>
      <c r="P16" s="12">
        <f t="shared" si="4"/>
        <v>0.53285968028419184</v>
      </c>
      <c r="Q16" s="20">
        <v>1</v>
      </c>
      <c r="R16" s="12">
        <f t="shared" si="5"/>
        <v>0.17761989342806395</v>
      </c>
      <c r="S16" s="12">
        <v>0</v>
      </c>
      <c r="T16" s="12">
        <f t="shared" si="6"/>
        <v>0</v>
      </c>
      <c r="U16" s="12">
        <v>2</v>
      </c>
      <c r="V16" s="12">
        <f t="shared" si="7"/>
        <v>0.35523978685612789</v>
      </c>
      <c r="W16" s="12">
        <v>0</v>
      </c>
      <c r="X16" s="12">
        <f t="shared" si="8"/>
        <v>0</v>
      </c>
      <c r="Y16" s="12">
        <v>0</v>
      </c>
      <c r="Z16" s="12">
        <f t="shared" si="9"/>
        <v>0</v>
      </c>
      <c r="AA16" s="12">
        <v>0</v>
      </c>
      <c r="AB16" s="12">
        <f t="shared" si="10"/>
        <v>0</v>
      </c>
      <c r="AC16" s="12">
        <v>0</v>
      </c>
      <c r="AD16" s="12">
        <f t="shared" si="11"/>
        <v>0</v>
      </c>
      <c r="AE16" s="12">
        <v>0</v>
      </c>
      <c r="AF16" s="12">
        <f t="shared" si="12"/>
        <v>0</v>
      </c>
      <c r="AG16" s="6">
        <v>35</v>
      </c>
      <c r="AH16" s="6">
        <v>10.01</v>
      </c>
      <c r="AI16" s="14">
        <v>485.72418867696598</v>
      </c>
      <c r="AJ16" s="14">
        <v>44.356389124986499</v>
      </c>
      <c r="AK16" s="14">
        <v>7335.8625558482499</v>
      </c>
      <c r="AL16" s="14">
        <v>734.17313890243497</v>
      </c>
      <c r="AM16" s="14">
        <v>10.046615398574501</v>
      </c>
      <c r="AN16" s="12">
        <f t="shared" si="13"/>
        <v>0.7142857142857143</v>
      </c>
      <c r="AO16" s="12">
        <f t="shared" si="14"/>
        <v>0</v>
      </c>
    </row>
    <row r="17" spans="1:41" s="12" customFormat="1" ht="15">
      <c r="A17" s="11">
        <v>29677</v>
      </c>
      <c r="B17" s="12">
        <f t="shared" si="0"/>
        <v>1981</v>
      </c>
      <c r="C17" s="12">
        <f t="shared" si="1"/>
        <v>4</v>
      </c>
      <c r="D17" s="12">
        <v>16</v>
      </c>
      <c r="E17" s="17">
        <v>420</v>
      </c>
      <c r="F17" s="17">
        <v>4</v>
      </c>
      <c r="G17" s="6">
        <f t="shared" si="15"/>
        <v>0.95</v>
      </c>
      <c r="I17" s="20">
        <v>3</v>
      </c>
      <c r="J17" s="12">
        <f t="shared" si="2"/>
        <v>0.7142857142857143</v>
      </c>
      <c r="M17" s="13">
        <f t="shared" si="3"/>
        <v>1</v>
      </c>
      <c r="O17" s="20">
        <v>1</v>
      </c>
      <c r="P17" s="12">
        <f t="shared" si="4"/>
        <v>0.23809523809523811</v>
      </c>
      <c r="Q17" s="20">
        <v>0</v>
      </c>
      <c r="R17" s="12">
        <f t="shared" si="5"/>
        <v>0</v>
      </c>
      <c r="S17" s="12">
        <v>0</v>
      </c>
      <c r="T17" s="12">
        <f t="shared" si="6"/>
        <v>0</v>
      </c>
      <c r="U17" s="12">
        <v>0</v>
      </c>
      <c r="V17" s="12">
        <f t="shared" si="7"/>
        <v>0</v>
      </c>
      <c r="W17" s="12">
        <v>0</v>
      </c>
      <c r="X17" s="12">
        <f t="shared" si="8"/>
        <v>0</v>
      </c>
      <c r="Y17" s="12">
        <v>0</v>
      </c>
      <c r="Z17" s="12">
        <f t="shared" si="9"/>
        <v>0</v>
      </c>
      <c r="AA17" s="12">
        <v>0</v>
      </c>
      <c r="AB17" s="12">
        <f t="shared" si="10"/>
        <v>0</v>
      </c>
      <c r="AC17" s="12">
        <v>0</v>
      </c>
      <c r="AD17" s="12">
        <f t="shared" si="11"/>
        <v>0</v>
      </c>
      <c r="AE17" s="12">
        <v>0</v>
      </c>
      <c r="AF17" s="12">
        <f t="shared" si="12"/>
        <v>0</v>
      </c>
      <c r="AG17" s="6">
        <v>42.8</v>
      </c>
      <c r="AH17" s="6">
        <v>14.36</v>
      </c>
      <c r="AI17" s="14">
        <v>486.916153643634</v>
      </c>
      <c r="AJ17" s="14">
        <v>44.386784424847797</v>
      </c>
      <c r="AK17" s="14">
        <v>7338.5466300702001</v>
      </c>
      <c r="AL17" s="14">
        <v>733.86587010810604</v>
      </c>
      <c r="AM17" s="14">
        <v>10.0551700506696</v>
      </c>
      <c r="AN17" s="12">
        <f t="shared" si="13"/>
        <v>0.75</v>
      </c>
      <c r="AO17" s="12">
        <f t="shared" si="14"/>
        <v>0</v>
      </c>
    </row>
    <row r="18" spans="1:41" s="12" customFormat="1" ht="15">
      <c r="A18" s="11">
        <v>29707</v>
      </c>
      <c r="B18" s="12">
        <f t="shared" si="0"/>
        <v>1981</v>
      </c>
      <c r="C18" s="12">
        <f t="shared" si="1"/>
        <v>5</v>
      </c>
      <c r="D18" s="12">
        <v>17</v>
      </c>
      <c r="E18" s="17">
        <v>560</v>
      </c>
      <c r="F18" s="17">
        <v>8</v>
      </c>
      <c r="G18" s="7">
        <f t="shared" si="15"/>
        <v>1.43</v>
      </c>
      <c r="I18" s="20">
        <v>7</v>
      </c>
      <c r="J18" s="12">
        <f t="shared" si="2"/>
        <v>1.25</v>
      </c>
      <c r="M18" s="13">
        <f t="shared" si="3"/>
        <v>1</v>
      </c>
      <c r="O18" s="20">
        <v>1</v>
      </c>
      <c r="P18" s="12">
        <f t="shared" si="4"/>
        <v>0.17857142857142858</v>
      </c>
      <c r="Q18" s="20">
        <v>0</v>
      </c>
      <c r="R18" s="12">
        <f t="shared" si="5"/>
        <v>0</v>
      </c>
      <c r="S18" s="12">
        <v>0</v>
      </c>
      <c r="T18" s="12">
        <f t="shared" si="6"/>
        <v>0</v>
      </c>
      <c r="U18" s="12">
        <v>0</v>
      </c>
      <c r="V18" s="12">
        <f t="shared" si="7"/>
        <v>0</v>
      </c>
      <c r="W18" s="12">
        <v>0</v>
      </c>
      <c r="X18" s="12">
        <f t="shared" si="8"/>
        <v>0</v>
      </c>
      <c r="Y18" s="12">
        <v>0</v>
      </c>
      <c r="Z18" s="12">
        <f t="shared" si="9"/>
        <v>0</v>
      </c>
      <c r="AA18" s="12">
        <v>0</v>
      </c>
      <c r="AB18" s="12">
        <f t="shared" si="10"/>
        <v>0</v>
      </c>
      <c r="AC18" s="12">
        <v>0</v>
      </c>
      <c r="AD18" s="12">
        <f t="shared" si="11"/>
        <v>0</v>
      </c>
      <c r="AE18" s="12">
        <v>0</v>
      </c>
      <c r="AF18" s="12">
        <f t="shared" si="12"/>
        <v>0</v>
      </c>
      <c r="AG18" s="6">
        <v>12.9</v>
      </c>
      <c r="AH18" s="6">
        <v>20.66</v>
      </c>
      <c r="AI18" s="14">
        <v>488.10811861030197</v>
      </c>
      <c r="AJ18" s="14">
        <v>44.4172088208528</v>
      </c>
      <c r="AK18" s="14">
        <v>7341.2322021825103</v>
      </c>
      <c r="AL18" s="14">
        <v>733.55829445198299</v>
      </c>
      <c r="AM18" s="14">
        <v>10.0637363102769</v>
      </c>
      <c r="AN18" s="12">
        <f t="shared" si="13"/>
        <v>0.875</v>
      </c>
      <c r="AO18" s="12">
        <f t="shared" si="14"/>
        <v>0</v>
      </c>
    </row>
    <row r="19" spans="1:41" s="12" customFormat="1" ht="15.5">
      <c r="A19" s="11">
        <v>29738</v>
      </c>
      <c r="B19" s="12">
        <f t="shared" si="0"/>
        <v>1981</v>
      </c>
      <c r="C19" s="12">
        <f t="shared" si="1"/>
        <v>6</v>
      </c>
      <c r="D19" s="12">
        <v>18</v>
      </c>
      <c r="E19" s="17">
        <v>960</v>
      </c>
      <c r="F19" s="17">
        <v>30</v>
      </c>
      <c r="G19" s="6">
        <f t="shared" si="15"/>
        <v>3.13</v>
      </c>
      <c r="I19" s="21">
        <v>25</v>
      </c>
      <c r="J19" s="12">
        <f t="shared" si="2"/>
        <v>2.604166666666667</v>
      </c>
      <c r="M19" s="13">
        <f t="shared" si="3"/>
        <v>4</v>
      </c>
      <c r="O19" s="21">
        <v>2</v>
      </c>
      <c r="P19" s="12">
        <f t="shared" si="4"/>
        <v>0.20833333333333334</v>
      </c>
      <c r="Q19" s="21">
        <v>2</v>
      </c>
      <c r="R19" s="12">
        <f t="shared" si="5"/>
        <v>0.20833333333333334</v>
      </c>
      <c r="S19" s="12">
        <v>0</v>
      </c>
      <c r="T19" s="12">
        <f t="shared" si="6"/>
        <v>0</v>
      </c>
      <c r="U19" s="12">
        <v>0</v>
      </c>
      <c r="V19" s="12">
        <f t="shared" si="7"/>
        <v>0</v>
      </c>
      <c r="W19" s="12">
        <v>0</v>
      </c>
      <c r="X19" s="12">
        <f t="shared" si="8"/>
        <v>0</v>
      </c>
      <c r="Y19" s="12">
        <v>0</v>
      </c>
      <c r="Z19" s="12">
        <f t="shared" si="9"/>
        <v>0</v>
      </c>
      <c r="AA19" s="12">
        <v>0</v>
      </c>
      <c r="AB19" s="12">
        <f t="shared" si="10"/>
        <v>0</v>
      </c>
      <c r="AC19" s="12">
        <v>0</v>
      </c>
      <c r="AD19" s="12">
        <f t="shared" si="11"/>
        <v>0</v>
      </c>
      <c r="AE19" s="12">
        <v>0</v>
      </c>
      <c r="AF19" s="12">
        <f t="shared" si="12"/>
        <v>0</v>
      </c>
      <c r="AG19" s="6">
        <v>30.5</v>
      </c>
      <c r="AH19" s="6">
        <v>26.05</v>
      </c>
      <c r="AI19" s="14">
        <v>489.30008357697301</v>
      </c>
      <c r="AJ19" s="14">
        <v>44.447664252744403</v>
      </c>
      <c r="AK19" s="14">
        <v>7343.9193720445601</v>
      </c>
      <c r="AL19" s="14">
        <v>733.25039147661005</v>
      </c>
      <c r="AM19" s="14">
        <v>10.072314567220101</v>
      </c>
      <c r="AN19" s="12">
        <f t="shared" si="13"/>
        <v>0.86206896551724133</v>
      </c>
      <c r="AO19" s="12">
        <f t="shared" si="14"/>
        <v>0</v>
      </c>
    </row>
    <row r="20" spans="1:41" s="12" customFormat="1" ht="15">
      <c r="A20" s="11">
        <v>29768</v>
      </c>
      <c r="B20" s="12">
        <f t="shared" si="0"/>
        <v>1981</v>
      </c>
      <c r="C20" s="12">
        <f t="shared" si="1"/>
        <v>7</v>
      </c>
      <c r="D20" s="12">
        <v>19</v>
      </c>
      <c r="E20" s="17">
        <v>1300</v>
      </c>
      <c r="F20" s="17">
        <v>79</v>
      </c>
      <c r="G20" s="6">
        <f t="shared" si="15"/>
        <v>6.08</v>
      </c>
      <c r="I20" s="20">
        <v>51</v>
      </c>
      <c r="J20" s="12">
        <f t="shared" si="2"/>
        <v>3.9230769230769229</v>
      </c>
      <c r="M20" s="13">
        <f t="shared" si="3"/>
        <v>28</v>
      </c>
      <c r="O20" s="20">
        <v>10</v>
      </c>
      <c r="P20" s="12">
        <f t="shared" si="4"/>
        <v>0.76923076923076927</v>
      </c>
      <c r="Q20" s="20">
        <v>3</v>
      </c>
      <c r="R20" s="12">
        <f t="shared" si="5"/>
        <v>0.23076923076923078</v>
      </c>
      <c r="S20" s="12">
        <v>0</v>
      </c>
      <c r="T20" s="12">
        <f t="shared" si="6"/>
        <v>0</v>
      </c>
      <c r="U20" s="12">
        <v>15</v>
      </c>
      <c r="V20" s="12">
        <f t="shared" si="7"/>
        <v>1.153846153846154</v>
      </c>
      <c r="W20" s="12">
        <v>0</v>
      </c>
      <c r="X20" s="12">
        <f t="shared" si="8"/>
        <v>0</v>
      </c>
      <c r="Y20" s="12">
        <v>0</v>
      </c>
      <c r="Z20" s="12">
        <f t="shared" si="9"/>
        <v>0</v>
      </c>
      <c r="AA20" s="12">
        <v>0</v>
      </c>
      <c r="AB20" s="12">
        <f t="shared" si="10"/>
        <v>0</v>
      </c>
      <c r="AC20" s="12">
        <v>0</v>
      </c>
      <c r="AD20" s="12">
        <f t="shared" si="11"/>
        <v>0</v>
      </c>
      <c r="AE20" s="12">
        <v>0</v>
      </c>
      <c r="AF20" s="12">
        <f t="shared" si="12"/>
        <v>0</v>
      </c>
      <c r="AG20" s="6">
        <v>106.5</v>
      </c>
      <c r="AH20" s="6">
        <v>26.1</v>
      </c>
      <c r="AI20" s="14">
        <v>490.49204854364098</v>
      </c>
      <c r="AJ20" s="14">
        <v>44.478152660265003</v>
      </c>
      <c r="AK20" s="14">
        <v>7346.60823951566</v>
      </c>
      <c r="AL20" s="14">
        <v>732.94214072453701</v>
      </c>
      <c r="AM20" s="14">
        <v>10.080905212722801</v>
      </c>
      <c r="AN20" s="12">
        <f t="shared" si="13"/>
        <v>0.796875</v>
      </c>
      <c r="AO20" s="12">
        <f t="shared" si="14"/>
        <v>0</v>
      </c>
    </row>
    <row r="21" spans="1:41" s="12" customFormat="1" ht="15">
      <c r="A21" s="11">
        <v>29799</v>
      </c>
      <c r="B21" s="12">
        <f t="shared" si="0"/>
        <v>1981</v>
      </c>
      <c r="C21" s="12">
        <f t="shared" si="1"/>
        <v>8</v>
      </c>
      <c r="D21" s="12">
        <v>20</v>
      </c>
      <c r="E21" s="17">
        <v>720</v>
      </c>
      <c r="F21" s="17">
        <v>9</v>
      </c>
      <c r="G21" s="6">
        <f t="shared" si="15"/>
        <v>1.25</v>
      </c>
      <c r="I21" s="20">
        <v>9</v>
      </c>
      <c r="J21" s="12">
        <f t="shared" si="2"/>
        <v>1.25</v>
      </c>
      <c r="M21" s="13">
        <f t="shared" si="3"/>
        <v>0</v>
      </c>
      <c r="O21" s="20">
        <v>0</v>
      </c>
      <c r="P21" s="12">
        <f t="shared" si="4"/>
        <v>0</v>
      </c>
      <c r="Q21" s="20">
        <v>0</v>
      </c>
      <c r="R21" s="12">
        <f t="shared" si="5"/>
        <v>0</v>
      </c>
      <c r="S21" s="12">
        <v>0</v>
      </c>
      <c r="T21" s="12">
        <f t="shared" si="6"/>
        <v>0</v>
      </c>
      <c r="U21" s="12">
        <v>0</v>
      </c>
      <c r="V21" s="12">
        <f t="shared" si="7"/>
        <v>0</v>
      </c>
      <c r="W21" s="12">
        <v>0</v>
      </c>
      <c r="X21" s="12">
        <f t="shared" si="8"/>
        <v>0</v>
      </c>
      <c r="Y21" s="12">
        <v>0</v>
      </c>
      <c r="Z21" s="12">
        <f t="shared" si="9"/>
        <v>0</v>
      </c>
      <c r="AA21" s="12">
        <v>0</v>
      </c>
      <c r="AB21" s="12">
        <f t="shared" si="10"/>
        <v>0</v>
      </c>
      <c r="AC21" s="12">
        <v>0</v>
      </c>
      <c r="AD21" s="12">
        <f t="shared" si="11"/>
        <v>0</v>
      </c>
      <c r="AE21" s="12">
        <v>0</v>
      </c>
      <c r="AF21" s="12">
        <f t="shared" si="12"/>
        <v>0</v>
      </c>
      <c r="AG21" s="6">
        <v>220.2</v>
      </c>
      <c r="AH21" s="6">
        <v>24.11</v>
      </c>
      <c r="AI21" s="14">
        <v>491.684013510309</v>
      </c>
      <c r="AJ21" s="14">
        <v>44.508675983158199</v>
      </c>
      <c r="AK21" s="14">
        <v>7349.2989044551996</v>
      </c>
      <c r="AL21" s="14">
        <v>732.63352173831095</v>
      </c>
      <c r="AM21" s="14">
        <v>10.089508639416</v>
      </c>
      <c r="AN21" s="12">
        <f t="shared" si="13"/>
        <v>1</v>
      </c>
      <c r="AO21" s="12">
        <f t="shared" si="14"/>
        <v>0</v>
      </c>
    </row>
    <row r="22" spans="1:41" s="12" customFormat="1" ht="15">
      <c r="A22" s="11">
        <v>29830</v>
      </c>
      <c r="B22" s="12">
        <f t="shared" si="0"/>
        <v>1981</v>
      </c>
      <c r="C22" s="12">
        <f t="shared" si="1"/>
        <v>9</v>
      </c>
      <c r="D22" s="12">
        <v>21</v>
      </c>
      <c r="E22" s="17">
        <v>1058</v>
      </c>
      <c r="F22" s="17">
        <v>36</v>
      </c>
      <c r="G22" s="6">
        <f t="shared" si="15"/>
        <v>3.4</v>
      </c>
      <c r="I22" s="20">
        <v>17</v>
      </c>
      <c r="J22" s="12">
        <f t="shared" si="2"/>
        <v>1.6068052930056711</v>
      </c>
      <c r="M22" s="13">
        <f t="shared" si="3"/>
        <v>19</v>
      </c>
      <c r="O22" s="20">
        <v>13</v>
      </c>
      <c r="P22" s="12">
        <f t="shared" si="4"/>
        <v>1.2287334593572778</v>
      </c>
      <c r="Q22" s="20">
        <v>2</v>
      </c>
      <c r="R22" s="12">
        <f t="shared" si="5"/>
        <v>0.1890359168241966</v>
      </c>
      <c r="S22" s="12">
        <v>0</v>
      </c>
      <c r="T22" s="12">
        <f t="shared" si="6"/>
        <v>0</v>
      </c>
      <c r="U22" s="12">
        <v>4</v>
      </c>
      <c r="V22" s="12">
        <f t="shared" si="7"/>
        <v>0.3780718336483932</v>
      </c>
      <c r="W22" s="12">
        <v>0</v>
      </c>
      <c r="X22" s="12">
        <f t="shared" si="8"/>
        <v>0</v>
      </c>
      <c r="Y22" s="12">
        <v>0</v>
      </c>
      <c r="Z22" s="12">
        <f t="shared" si="9"/>
        <v>0</v>
      </c>
      <c r="AA22" s="12">
        <v>0</v>
      </c>
      <c r="AB22" s="12">
        <f t="shared" si="10"/>
        <v>0</v>
      </c>
      <c r="AC22" s="12">
        <v>0</v>
      </c>
      <c r="AD22" s="12">
        <f t="shared" si="11"/>
        <v>0</v>
      </c>
      <c r="AE22" s="12">
        <v>0</v>
      </c>
      <c r="AF22" s="12">
        <f t="shared" si="12"/>
        <v>0</v>
      </c>
      <c r="AG22" s="6">
        <v>159.6</v>
      </c>
      <c r="AH22" s="6">
        <v>18.899999999999999</v>
      </c>
      <c r="AI22" s="14">
        <v>492.875978476981</v>
      </c>
      <c r="AJ22" s="14">
        <v>44.539236161166997</v>
      </c>
      <c r="AK22" s="14">
        <v>7351.9914667225403</v>
      </c>
      <c r="AL22" s="14">
        <v>732.32451406047596</v>
      </c>
      <c r="AM22" s="14">
        <v>10.0981252413455</v>
      </c>
      <c r="AN22" s="12">
        <f t="shared" si="13"/>
        <v>0.53125</v>
      </c>
      <c r="AO22" s="12">
        <f t="shared" si="14"/>
        <v>0</v>
      </c>
    </row>
    <row r="23" spans="1:41" s="12" customFormat="1" ht="15">
      <c r="A23" s="11">
        <v>29860</v>
      </c>
      <c r="B23" s="12">
        <f t="shared" si="0"/>
        <v>1981</v>
      </c>
      <c r="C23" s="12">
        <f t="shared" si="1"/>
        <v>10</v>
      </c>
      <c r="D23" s="12">
        <v>22</v>
      </c>
      <c r="E23" s="17">
        <v>850</v>
      </c>
      <c r="F23" s="17">
        <v>58</v>
      </c>
      <c r="G23" s="6">
        <f t="shared" si="15"/>
        <v>6.82</v>
      </c>
      <c r="I23" s="20">
        <v>52</v>
      </c>
      <c r="J23" s="12">
        <f t="shared" si="2"/>
        <v>6.1176470588235299</v>
      </c>
      <c r="M23" s="13">
        <f t="shared" si="3"/>
        <v>6</v>
      </c>
      <c r="O23" s="20">
        <v>3</v>
      </c>
      <c r="P23" s="12">
        <f t="shared" si="4"/>
        <v>0.35294117647058826</v>
      </c>
      <c r="Q23" s="20">
        <v>2</v>
      </c>
      <c r="R23" s="12">
        <f t="shared" si="5"/>
        <v>0.23529411764705879</v>
      </c>
      <c r="S23" s="12">
        <v>0</v>
      </c>
      <c r="T23" s="12">
        <f t="shared" si="6"/>
        <v>0</v>
      </c>
      <c r="U23" s="12">
        <v>1</v>
      </c>
      <c r="V23" s="12">
        <f t="shared" si="7"/>
        <v>0.1176470588235294</v>
      </c>
      <c r="W23" s="12">
        <v>0</v>
      </c>
      <c r="X23" s="12">
        <f t="shared" si="8"/>
        <v>0</v>
      </c>
      <c r="Y23" s="12">
        <v>0</v>
      </c>
      <c r="Z23" s="12">
        <f t="shared" si="9"/>
        <v>0</v>
      </c>
      <c r="AA23" s="12">
        <v>0</v>
      </c>
      <c r="AB23" s="12">
        <f t="shared" si="10"/>
        <v>0</v>
      </c>
      <c r="AC23" s="12">
        <v>0</v>
      </c>
      <c r="AD23" s="12">
        <f t="shared" si="11"/>
        <v>0</v>
      </c>
      <c r="AE23" s="12">
        <v>0</v>
      </c>
      <c r="AF23" s="12">
        <f t="shared" si="12"/>
        <v>0</v>
      </c>
      <c r="AG23" s="6">
        <v>20.5</v>
      </c>
      <c r="AH23" s="6">
        <v>11.38</v>
      </c>
      <c r="AI23" s="14">
        <v>494.06794344364801</v>
      </c>
      <c r="AJ23" s="14">
        <v>44.569835134033397</v>
      </c>
      <c r="AK23" s="14">
        <v>7354.6860261770098</v>
      </c>
      <c r="AL23" s="14">
        <v>732.01509723358299</v>
      </c>
      <c r="AM23" s="14">
        <v>10.1067554139787</v>
      </c>
      <c r="AN23" s="12">
        <f t="shared" si="13"/>
        <v>0.91228070175438591</v>
      </c>
      <c r="AO23" s="12">
        <f t="shared" si="14"/>
        <v>0</v>
      </c>
    </row>
    <row r="24" spans="1:41" s="12" customFormat="1" ht="15">
      <c r="A24" s="11">
        <v>29891</v>
      </c>
      <c r="B24" s="12">
        <f t="shared" si="0"/>
        <v>1981</v>
      </c>
      <c r="C24" s="12">
        <f t="shared" si="1"/>
        <v>11</v>
      </c>
      <c r="D24" s="12">
        <v>23</v>
      </c>
      <c r="E24" s="17">
        <v>834</v>
      </c>
      <c r="F24" s="17">
        <v>23</v>
      </c>
      <c r="G24" s="6">
        <f t="shared" si="15"/>
        <v>2.76</v>
      </c>
      <c r="I24" s="20">
        <v>19</v>
      </c>
      <c r="J24" s="12">
        <f t="shared" si="2"/>
        <v>2.2781774580335732</v>
      </c>
      <c r="M24" s="13">
        <f t="shared" si="3"/>
        <v>4</v>
      </c>
      <c r="O24" s="20">
        <v>1</v>
      </c>
      <c r="P24" s="12">
        <f t="shared" si="4"/>
        <v>0.1199040767386091</v>
      </c>
      <c r="Q24" s="20">
        <v>1</v>
      </c>
      <c r="R24" s="12">
        <f t="shared" si="5"/>
        <v>0.1199040767386091</v>
      </c>
      <c r="S24" s="12">
        <v>0</v>
      </c>
      <c r="T24" s="12">
        <f t="shared" si="6"/>
        <v>0</v>
      </c>
      <c r="U24" s="12">
        <v>2</v>
      </c>
      <c r="V24" s="12">
        <f t="shared" si="7"/>
        <v>0.23980815347721821</v>
      </c>
      <c r="W24" s="12">
        <v>0</v>
      </c>
      <c r="X24" s="12">
        <f t="shared" si="8"/>
        <v>0</v>
      </c>
      <c r="Y24" s="12">
        <v>0</v>
      </c>
      <c r="Z24" s="12">
        <f t="shared" si="9"/>
        <v>0</v>
      </c>
      <c r="AA24" s="12">
        <v>0</v>
      </c>
      <c r="AB24" s="12">
        <f t="shared" si="10"/>
        <v>0</v>
      </c>
      <c r="AC24" s="12">
        <v>0</v>
      </c>
      <c r="AD24" s="12">
        <f t="shared" si="11"/>
        <v>0</v>
      </c>
      <c r="AE24" s="12">
        <v>0</v>
      </c>
      <c r="AF24" s="12">
        <f t="shared" si="12"/>
        <v>0</v>
      </c>
      <c r="AG24" s="6">
        <v>28.8</v>
      </c>
      <c r="AH24" s="6">
        <v>5.94</v>
      </c>
      <c r="AI24" s="14">
        <v>495.259908410317</v>
      </c>
      <c r="AJ24" s="14">
        <v>44.600474841501203</v>
      </c>
      <c r="AK24" s="14">
        <v>7357.3826826779896</v>
      </c>
      <c r="AL24" s="14">
        <v>731.70525080017603</v>
      </c>
      <c r="AM24" s="14">
        <v>10.115399554212299</v>
      </c>
      <c r="AN24" s="12">
        <f t="shared" si="13"/>
        <v>0.90476190476190477</v>
      </c>
      <c r="AO24" s="12">
        <f t="shared" si="14"/>
        <v>0</v>
      </c>
    </row>
    <row r="25" spans="1:41" s="12" customFormat="1" ht="15">
      <c r="A25" s="11">
        <v>29921</v>
      </c>
      <c r="B25" s="12">
        <f t="shared" si="0"/>
        <v>1981</v>
      </c>
      <c r="C25" s="12">
        <f t="shared" si="1"/>
        <v>12</v>
      </c>
      <c r="D25" s="12">
        <v>24</v>
      </c>
      <c r="E25" s="17">
        <v>405</v>
      </c>
      <c r="F25" s="17">
        <v>8</v>
      </c>
      <c r="G25" s="6">
        <f t="shared" si="15"/>
        <v>1.98</v>
      </c>
      <c r="I25" s="20">
        <v>2</v>
      </c>
      <c r="J25" s="12">
        <f t="shared" si="2"/>
        <v>0.49382716049382713</v>
      </c>
      <c r="M25" s="13">
        <f t="shared" si="3"/>
        <v>6</v>
      </c>
      <c r="O25" s="20">
        <v>2</v>
      </c>
      <c r="P25" s="12">
        <f t="shared" si="4"/>
        <v>0.49382716049382713</v>
      </c>
      <c r="Q25" s="20">
        <v>1</v>
      </c>
      <c r="R25" s="12">
        <f t="shared" si="5"/>
        <v>0.24691358024691357</v>
      </c>
      <c r="S25" s="12">
        <v>0</v>
      </c>
      <c r="T25" s="12">
        <f t="shared" si="6"/>
        <v>0</v>
      </c>
      <c r="U25" s="12">
        <v>3</v>
      </c>
      <c r="V25" s="12">
        <f t="shared" si="7"/>
        <v>0.74074074074074081</v>
      </c>
      <c r="W25" s="12">
        <v>0</v>
      </c>
      <c r="X25" s="12">
        <f t="shared" si="8"/>
        <v>0</v>
      </c>
      <c r="Y25" s="12">
        <v>0</v>
      </c>
      <c r="Z25" s="12">
        <f t="shared" si="9"/>
        <v>0</v>
      </c>
      <c r="AA25" s="12">
        <v>0</v>
      </c>
      <c r="AB25" s="12">
        <f t="shared" si="10"/>
        <v>0</v>
      </c>
      <c r="AC25" s="12">
        <v>0</v>
      </c>
      <c r="AD25" s="12">
        <f t="shared" si="11"/>
        <v>0</v>
      </c>
      <c r="AE25" s="12">
        <v>0</v>
      </c>
      <c r="AF25" s="12">
        <f t="shared" si="12"/>
        <v>0</v>
      </c>
      <c r="AG25" s="6">
        <v>4.7</v>
      </c>
      <c r="AH25" s="6">
        <v>0.48</v>
      </c>
      <c r="AI25" s="14">
        <v>496.45187337698798</v>
      </c>
      <c r="AJ25" s="14">
        <v>44.631157223312997</v>
      </c>
      <c r="AK25" s="14">
        <v>7360.0815360848401</v>
      </c>
      <c r="AL25" s="14">
        <v>731.39495430280203</v>
      </c>
      <c r="AM25" s="14">
        <v>10.124058060380699</v>
      </c>
      <c r="AN25" s="12">
        <f t="shared" si="13"/>
        <v>0.4</v>
      </c>
      <c r="AO25" s="12">
        <f t="shared" si="14"/>
        <v>0</v>
      </c>
    </row>
    <row r="26" spans="1:41" s="12" customFormat="1" ht="15">
      <c r="A26" s="11">
        <v>29952</v>
      </c>
      <c r="B26" s="12">
        <f t="shared" si="0"/>
        <v>1982</v>
      </c>
      <c r="C26" s="12">
        <f t="shared" si="1"/>
        <v>1</v>
      </c>
      <c r="D26" s="12">
        <v>25</v>
      </c>
      <c r="E26" s="17">
        <v>834</v>
      </c>
      <c r="F26" s="17">
        <v>18</v>
      </c>
      <c r="G26" s="7">
        <f t="shared" si="15"/>
        <v>2.16</v>
      </c>
      <c r="I26" s="20">
        <v>17</v>
      </c>
      <c r="J26" s="12">
        <f t="shared" si="2"/>
        <v>2.0383693045563551</v>
      </c>
      <c r="M26" s="13">
        <f t="shared" si="3"/>
        <v>1</v>
      </c>
      <c r="O26" s="20">
        <v>0</v>
      </c>
      <c r="P26" s="12">
        <f t="shared" si="4"/>
        <v>0</v>
      </c>
      <c r="Q26" s="20">
        <v>1</v>
      </c>
      <c r="R26" s="12">
        <f t="shared" si="5"/>
        <v>0.1199040767386091</v>
      </c>
      <c r="S26" s="12">
        <v>0</v>
      </c>
      <c r="T26" s="12">
        <f t="shared" si="6"/>
        <v>0</v>
      </c>
      <c r="U26" s="20">
        <v>0</v>
      </c>
      <c r="V26" s="12">
        <f t="shared" si="7"/>
        <v>0</v>
      </c>
      <c r="W26" s="12">
        <v>0</v>
      </c>
      <c r="X26" s="12">
        <f t="shared" si="8"/>
        <v>0</v>
      </c>
      <c r="Y26" s="12">
        <v>0</v>
      </c>
      <c r="Z26" s="12">
        <f t="shared" si="9"/>
        <v>0</v>
      </c>
      <c r="AA26" s="12">
        <v>0</v>
      </c>
      <c r="AB26" s="12">
        <f t="shared" si="10"/>
        <v>0</v>
      </c>
      <c r="AC26" s="12">
        <v>0</v>
      </c>
      <c r="AD26" s="12">
        <f t="shared" si="11"/>
        <v>0</v>
      </c>
      <c r="AE26" s="12">
        <v>0</v>
      </c>
      <c r="AF26" s="12">
        <f t="shared" si="12"/>
        <v>0</v>
      </c>
      <c r="AG26" s="6">
        <v>4.2</v>
      </c>
      <c r="AH26" s="6">
        <v>0.65</v>
      </c>
      <c r="AI26" s="14">
        <v>497.64383834365498</v>
      </c>
      <c r="AJ26" s="14">
        <v>44.661884219211501</v>
      </c>
      <c r="AK26" s="14">
        <v>7362.7826862569</v>
      </c>
      <c r="AL26" s="14">
        <v>731.08418728401102</v>
      </c>
      <c r="AM26" s="14">
        <v>10.1327313322629</v>
      </c>
      <c r="AN26" s="12">
        <f t="shared" si="13"/>
        <v>0.94444444444444442</v>
      </c>
      <c r="AO26" s="12">
        <f t="shared" si="14"/>
        <v>0</v>
      </c>
    </row>
    <row r="27" spans="1:41" s="12" customFormat="1" ht="15">
      <c r="A27" s="11">
        <v>29983</v>
      </c>
      <c r="B27" s="12">
        <f t="shared" si="0"/>
        <v>1982</v>
      </c>
      <c r="C27" s="12">
        <f t="shared" si="1"/>
        <v>2</v>
      </c>
      <c r="D27" s="12">
        <v>26</v>
      </c>
      <c r="E27" s="17">
        <v>508</v>
      </c>
      <c r="F27" s="17">
        <v>10</v>
      </c>
      <c r="G27" s="6">
        <f t="shared" si="15"/>
        <v>1.97</v>
      </c>
      <c r="I27" s="20">
        <v>10</v>
      </c>
      <c r="J27" s="12">
        <f t="shared" si="2"/>
        <v>1.9685039370078741</v>
      </c>
      <c r="M27" s="13">
        <f t="shared" si="3"/>
        <v>0</v>
      </c>
      <c r="O27" s="20">
        <v>0</v>
      </c>
      <c r="P27" s="12">
        <f t="shared" si="4"/>
        <v>0</v>
      </c>
      <c r="Q27" s="20">
        <v>0</v>
      </c>
      <c r="R27" s="12">
        <f t="shared" si="5"/>
        <v>0</v>
      </c>
      <c r="S27" s="12">
        <v>0</v>
      </c>
      <c r="T27" s="12">
        <f t="shared" si="6"/>
        <v>0</v>
      </c>
      <c r="U27" s="20">
        <v>0</v>
      </c>
      <c r="V27" s="12">
        <f t="shared" si="7"/>
        <v>0</v>
      </c>
      <c r="W27" s="12">
        <v>0</v>
      </c>
      <c r="X27" s="12">
        <f t="shared" si="8"/>
        <v>0</v>
      </c>
      <c r="Y27" s="12">
        <v>0</v>
      </c>
      <c r="Z27" s="12">
        <f t="shared" si="9"/>
        <v>0</v>
      </c>
      <c r="AA27" s="12">
        <v>0</v>
      </c>
      <c r="AB27" s="12">
        <f t="shared" si="10"/>
        <v>0</v>
      </c>
      <c r="AC27" s="12">
        <v>0</v>
      </c>
      <c r="AD27" s="12">
        <f t="shared" si="11"/>
        <v>0</v>
      </c>
      <c r="AE27" s="12">
        <v>0</v>
      </c>
      <c r="AF27" s="12">
        <f t="shared" si="12"/>
        <v>0</v>
      </c>
      <c r="AG27" s="6">
        <v>12.6</v>
      </c>
      <c r="AH27" s="6">
        <v>3.51</v>
      </c>
      <c r="AI27" s="14">
        <v>498.83580331032402</v>
      </c>
      <c r="AJ27" s="14">
        <v>44.692657768940101</v>
      </c>
      <c r="AK27" s="14">
        <v>7365.4862330535298</v>
      </c>
      <c r="AL27" s="14">
        <v>730.77292928634699</v>
      </c>
      <c r="AM27" s="14">
        <v>10.141419771091901</v>
      </c>
      <c r="AN27" s="12">
        <f t="shared" si="13"/>
        <v>1</v>
      </c>
      <c r="AO27" s="12">
        <f t="shared" si="14"/>
        <v>0</v>
      </c>
    </row>
    <row r="28" spans="1:41" s="12" customFormat="1" ht="15">
      <c r="A28" s="11">
        <v>30011</v>
      </c>
      <c r="B28" s="12">
        <f t="shared" si="0"/>
        <v>1982</v>
      </c>
      <c r="C28" s="12">
        <f t="shared" si="1"/>
        <v>3</v>
      </c>
      <c r="D28" s="12">
        <v>27</v>
      </c>
      <c r="E28" s="17">
        <v>845</v>
      </c>
      <c r="F28" s="17">
        <v>15</v>
      </c>
      <c r="G28" s="6">
        <f t="shared" si="15"/>
        <v>1.78</v>
      </c>
      <c r="I28" s="20">
        <v>15</v>
      </c>
      <c r="J28" s="12">
        <f t="shared" si="2"/>
        <v>1.7751479289940828</v>
      </c>
      <c r="M28" s="13">
        <f t="shared" si="3"/>
        <v>0</v>
      </c>
      <c r="O28" s="20">
        <v>0</v>
      </c>
      <c r="P28" s="12">
        <f t="shared" si="4"/>
        <v>0</v>
      </c>
      <c r="Q28" s="20">
        <v>0</v>
      </c>
      <c r="R28" s="12">
        <f t="shared" si="5"/>
        <v>0</v>
      </c>
      <c r="S28" s="12">
        <v>0</v>
      </c>
      <c r="T28" s="12">
        <f t="shared" si="6"/>
        <v>0</v>
      </c>
      <c r="U28" s="12">
        <v>0</v>
      </c>
      <c r="V28" s="12">
        <f t="shared" si="7"/>
        <v>0</v>
      </c>
      <c r="W28" s="12">
        <v>0</v>
      </c>
      <c r="X28" s="12">
        <f t="shared" si="8"/>
        <v>0</v>
      </c>
      <c r="Y28" s="12">
        <v>0</v>
      </c>
      <c r="Z28" s="12">
        <f t="shared" si="9"/>
        <v>0</v>
      </c>
      <c r="AA28" s="12">
        <v>0</v>
      </c>
      <c r="AB28" s="12">
        <f t="shared" si="10"/>
        <v>0</v>
      </c>
      <c r="AC28" s="12">
        <v>0</v>
      </c>
      <c r="AD28" s="12">
        <f t="shared" si="11"/>
        <v>0</v>
      </c>
      <c r="AE28" s="12">
        <v>0</v>
      </c>
      <c r="AF28" s="12">
        <f t="shared" si="12"/>
        <v>0</v>
      </c>
      <c r="AG28" s="6">
        <v>35.4</v>
      </c>
      <c r="AH28" s="6">
        <v>7.81</v>
      </c>
      <c r="AI28" s="14">
        <v>500.027768276995</v>
      </c>
      <c r="AJ28" s="14">
        <v>44.723479812241301</v>
      </c>
      <c r="AK28" s="14">
        <v>7368.1922763340999</v>
      </c>
      <c r="AL28" s="14">
        <v>730.46115985235804</v>
      </c>
      <c r="AM28" s="14">
        <v>10.1501237795623</v>
      </c>
      <c r="AN28" s="12">
        <f t="shared" si="13"/>
        <v>1</v>
      </c>
      <c r="AO28" s="12">
        <f t="shared" si="14"/>
        <v>0</v>
      </c>
    </row>
    <row r="29" spans="1:41" s="12" customFormat="1" ht="15">
      <c r="A29" s="11">
        <v>30042</v>
      </c>
      <c r="B29" s="12">
        <f t="shared" si="0"/>
        <v>1982</v>
      </c>
      <c r="C29" s="12">
        <f t="shared" si="1"/>
        <v>4</v>
      </c>
      <c r="D29" s="12">
        <v>28</v>
      </c>
      <c r="E29" s="17">
        <v>890</v>
      </c>
      <c r="F29" s="17">
        <v>7</v>
      </c>
      <c r="G29" s="6">
        <f t="shared" si="15"/>
        <v>0.79</v>
      </c>
      <c r="I29" s="20">
        <v>7</v>
      </c>
      <c r="J29" s="12">
        <f t="shared" si="2"/>
        <v>0.7865168539325843</v>
      </c>
      <c r="M29" s="13">
        <f t="shared" si="3"/>
        <v>0</v>
      </c>
      <c r="O29" s="20">
        <v>0</v>
      </c>
      <c r="P29" s="12">
        <f t="shared" si="4"/>
        <v>0</v>
      </c>
      <c r="Q29" s="20">
        <v>0</v>
      </c>
      <c r="R29" s="12">
        <f t="shared" si="5"/>
        <v>0</v>
      </c>
      <c r="S29" s="12">
        <v>0</v>
      </c>
      <c r="T29" s="12">
        <f t="shared" si="6"/>
        <v>0</v>
      </c>
      <c r="U29" s="12">
        <v>0</v>
      </c>
      <c r="V29" s="12">
        <f t="shared" si="7"/>
        <v>0</v>
      </c>
      <c r="W29" s="12">
        <v>0</v>
      </c>
      <c r="X29" s="12">
        <f t="shared" si="8"/>
        <v>0</v>
      </c>
      <c r="Y29" s="12">
        <v>0</v>
      </c>
      <c r="Z29" s="12">
        <f t="shared" si="9"/>
        <v>0</v>
      </c>
      <c r="AA29" s="12">
        <v>0</v>
      </c>
      <c r="AB29" s="12">
        <f t="shared" si="10"/>
        <v>0</v>
      </c>
      <c r="AC29" s="12">
        <v>0</v>
      </c>
      <c r="AD29" s="12">
        <f t="shared" si="11"/>
        <v>0</v>
      </c>
      <c r="AE29" s="12">
        <v>0</v>
      </c>
      <c r="AF29" s="12">
        <f t="shared" si="12"/>
        <v>0</v>
      </c>
      <c r="AG29" s="6">
        <v>36</v>
      </c>
      <c r="AH29" s="6">
        <v>14.08</v>
      </c>
      <c r="AI29" s="14">
        <v>501.21973324366297</v>
      </c>
      <c r="AJ29" s="14">
        <v>44.7543522888582</v>
      </c>
      <c r="AK29" s="14">
        <v>7370.90091595796</v>
      </c>
      <c r="AL29" s="14">
        <v>730.14885852459201</v>
      </c>
      <c r="AM29" s="14">
        <v>10.158843761839501</v>
      </c>
      <c r="AN29" s="12">
        <f t="shared" si="13"/>
        <v>1</v>
      </c>
      <c r="AO29" s="12">
        <f t="shared" si="14"/>
        <v>0</v>
      </c>
    </row>
    <row r="30" spans="1:41" s="12" customFormat="1" ht="15">
      <c r="A30" s="11">
        <v>30072</v>
      </c>
      <c r="B30" s="12">
        <f t="shared" si="0"/>
        <v>1982</v>
      </c>
      <c r="C30" s="12">
        <f t="shared" si="1"/>
        <v>5</v>
      </c>
      <c r="D30" s="12">
        <v>29</v>
      </c>
      <c r="E30" s="17">
        <v>800</v>
      </c>
      <c r="F30" s="17">
        <v>27</v>
      </c>
      <c r="G30" s="6">
        <f t="shared" si="15"/>
        <v>3.38</v>
      </c>
      <c r="I30" s="20">
        <v>15</v>
      </c>
      <c r="J30" s="12">
        <f t="shared" si="2"/>
        <v>1.875</v>
      </c>
      <c r="M30" s="13">
        <f t="shared" si="3"/>
        <v>12</v>
      </c>
      <c r="O30" s="20">
        <v>4</v>
      </c>
      <c r="P30" s="12">
        <f t="shared" si="4"/>
        <v>0.5</v>
      </c>
      <c r="Q30" s="20">
        <v>3</v>
      </c>
      <c r="R30" s="12">
        <f t="shared" si="5"/>
        <v>0.375</v>
      </c>
      <c r="S30" s="12">
        <v>3</v>
      </c>
      <c r="T30" s="12">
        <f t="shared" si="6"/>
        <v>0.375</v>
      </c>
      <c r="U30" s="12">
        <v>2</v>
      </c>
      <c r="V30" s="12">
        <f t="shared" si="7"/>
        <v>0.25</v>
      </c>
      <c r="W30" s="12">
        <v>0</v>
      </c>
      <c r="X30" s="12">
        <f t="shared" si="8"/>
        <v>0</v>
      </c>
      <c r="Y30" s="12">
        <v>0</v>
      </c>
      <c r="Z30" s="12">
        <f t="shared" si="9"/>
        <v>0</v>
      </c>
      <c r="AA30" s="12">
        <v>0</v>
      </c>
      <c r="AB30" s="12">
        <f t="shared" si="10"/>
        <v>0</v>
      </c>
      <c r="AC30" s="12">
        <v>0</v>
      </c>
      <c r="AD30" s="12">
        <f t="shared" si="11"/>
        <v>0</v>
      </c>
      <c r="AE30" s="12">
        <v>0</v>
      </c>
      <c r="AF30" s="12">
        <f t="shared" si="12"/>
        <v>0</v>
      </c>
      <c r="AG30" s="6">
        <v>28.6</v>
      </c>
      <c r="AH30" s="6">
        <v>20.399999999999999</v>
      </c>
      <c r="AI30" s="14">
        <v>502.411698210331</v>
      </c>
      <c r="AJ30" s="14">
        <v>44.785277138533402</v>
      </c>
      <c r="AK30" s="14">
        <v>7373.6122517844597</v>
      </c>
      <c r="AL30" s="14">
        <v>729.83600484559395</v>
      </c>
      <c r="AM30" s="14">
        <v>10.1675801235683</v>
      </c>
      <c r="AN30" s="12">
        <f t="shared" si="13"/>
        <v>0.68181818181818177</v>
      </c>
      <c r="AO30" s="12">
        <f t="shared" si="14"/>
        <v>0</v>
      </c>
    </row>
    <row r="31" spans="1:41" s="12" customFormat="1" ht="15">
      <c r="A31" s="11">
        <v>30103</v>
      </c>
      <c r="B31" s="12">
        <f t="shared" si="0"/>
        <v>1982</v>
      </c>
      <c r="C31" s="12">
        <f t="shared" si="1"/>
        <v>6</v>
      </c>
      <c r="D31" s="12">
        <v>30</v>
      </c>
      <c r="E31" s="17">
        <v>900</v>
      </c>
      <c r="F31" s="17">
        <v>10</v>
      </c>
      <c r="G31" s="6">
        <f t="shared" si="15"/>
        <v>1.1100000000000001</v>
      </c>
      <c r="I31" s="20">
        <v>7</v>
      </c>
      <c r="J31" s="12">
        <f t="shared" si="2"/>
        <v>0.77777777777777779</v>
      </c>
      <c r="M31" s="13">
        <f t="shared" si="3"/>
        <v>3</v>
      </c>
      <c r="O31" s="20">
        <v>1</v>
      </c>
      <c r="P31" s="12">
        <f t="shared" si="4"/>
        <v>0.1111111111111111</v>
      </c>
      <c r="Q31" s="20">
        <v>1</v>
      </c>
      <c r="R31" s="12">
        <f t="shared" si="5"/>
        <v>0.1111111111111111</v>
      </c>
      <c r="S31" s="12">
        <v>0</v>
      </c>
      <c r="T31" s="12">
        <f t="shared" si="6"/>
        <v>0</v>
      </c>
      <c r="U31" s="12">
        <v>1</v>
      </c>
      <c r="V31" s="12">
        <f t="shared" si="7"/>
        <v>0.1111111111111111</v>
      </c>
      <c r="W31" s="12">
        <v>0</v>
      </c>
      <c r="X31" s="12">
        <f t="shared" si="8"/>
        <v>0</v>
      </c>
      <c r="Y31" s="12">
        <v>0</v>
      </c>
      <c r="Z31" s="12">
        <f t="shared" si="9"/>
        <v>0</v>
      </c>
      <c r="AA31" s="12">
        <v>0</v>
      </c>
      <c r="AB31" s="12">
        <f t="shared" si="10"/>
        <v>0</v>
      </c>
      <c r="AC31" s="12">
        <v>0</v>
      </c>
      <c r="AD31" s="12">
        <f t="shared" si="11"/>
        <v>0</v>
      </c>
      <c r="AE31" s="12">
        <v>0</v>
      </c>
      <c r="AF31" s="12">
        <f t="shared" si="12"/>
        <v>0</v>
      </c>
      <c r="AG31" s="6">
        <v>22.1</v>
      </c>
      <c r="AH31" s="6">
        <v>24.89</v>
      </c>
      <c r="AI31" s="14">
        <v>503.60366317700198</v>
      </c>
      <c r="AJ31" s="14">
        <v>44.816256301010299</v>
      </c>
      <c r="AK31" s="14">
        <v>7376.3263836729802</v>
      </c>
      <c r="AL31" s="14">
        <v>729.52257835791204</v>
      </c>
      <c r="AM31" s="14">
        <v>10.1763332718821</v>
      </c>
      <c r="AN31" s="12">
        <f t="shared" si="13"/>
        <v>0.77777777777777779</v>
      </c>
      <c r="AO31" s="12">
        <f t="shared" si="14"/>
        <v>0</v>
      </c>
    </row>
    <row r="32" spans="1:41" s="12" customFormat="1" ht="15">
      <c r="A32" s="11">
        <v>30133</v>
      </c>
      <c r="B32" s="12">
        <f t="shared" si="0"/>
        <v>1982</v>
      </c>
      <c r="C32" s="12">
        <f t="shared" si="1"/>
        <v>7</v>
      </c>
      <c r="D32" s="12">
        <v>31</v>
      </c>
      <c r="E32" s="17">
        <v>924</v>
      </c>
      <c r="F32" s="17">
        <v>35</v>
      </c>
      <c r="G32" s="6">
        <f t="shared" si="15"/>
        <v>3.79</v>
      </c>
      <c r="I32" s="20">
        <v>23</v>
      </c>
      <c r="J32" s="12">
        <f t="shared" si="2"/>
        <v>2.4891774891774894</v>
      </c>
      <c r="M32" s="13">
        <f t="shared" si="3"/>
        <v>12</v>
      </c>
      <c r="O32" s="20">
        <v>4</v>
      </c>
      <c r="P32" s="12">
        <f t="shared" si="4"/>
        <v>0.4329004329004329</v>
      </c>
      <c r="Q32" s="20">
        <v>3</v>
      </c>
      <c r="R32" s="12">
        <f t="shared" si="5"/>
        <v>0.32467532467532467</v>
      </c>
      <c r="S32" s="12">
        <v>2</v>
      </c>
      <c r="T32" s="12">
        <f t="shared" si="6"/>
        <v>0.21645021645021645</v>
      </c>
      <c r="U32" s="12">
        <v>2</v>
      </c>
      <c r="V32" s="12">
        <f t="shared" si="7"/>
        <v>0.21645021645021645</v>
      </c>
      <c r="W32" s="12">
        <v>0</v>
      </c>
      <c r="X32" s="12">
        <f t="shared" si="8"/>
        <v>0</v>
      </c>
      <c r="Y32" s="12">
        <v>0</v>
      </c>
      <c r="Z32" s="12">
        <f t="shared" si="9"/>
        <v>0</v>
      </c>
      <c r="AA32" s="12">
        <v>0</v>
      </c>
      <c r="AB32" s="12">
        <f t="shared" si="10"/>
        <v>0</v>
      </c>
      <c r="AC32" s="12">
        <v>0</v>
      </c>
      <c r="AD32" s="12">
        <f t="shared" si="11"/>
        <v>0</v>
      </c>
      <c r="AE32" s="12">
        <v>1</v>
      </c>
      <c r="AF32" s="12">
        <f t="shared" si="12"/>
        <v>0.10822510822510822</v>
      </c>
      <c r="AG32" s="6">
        <v>68</v>
      </c>
      <c r="AH32" s="6">
        <v>25.41</v>
      </c>
      <c r="AI32" s="14">
        <v>504.79562814367</v>
      </c>
      <c r="AJ32" s="14">
        <v>44.847291716031499</v>
      </c>
      <c r="AK32" s="14">
        <v>7379.0434114828504</v>
      </c>
      <c r="AL32" s="14">
        <v>729.20855860409404</v>
      </c>
      <c r="AM32" s="14">
        <v>10.1851036154123</v>
      </c>
      <c r="AN32" s="12">
        <f t="shared" si="13"/>
        <v>0.76666666666666672</v>
      </c>
      <c r="AO32" s="12">
        <f t="shared" si="14"/>
        <v>0</v>
      </c>
    </row>
    <row r="33" spans="1:41" s="12" customFormat="1" ht="15">
      <c r="A33" s="11">
        <v>30164</v>
      </c>
      <c r="B33" s="12">
        <f t="shared" si="0"/>
        <v>1982</v>
      </c>
      <c r="C33" s="12">
        <f t="shared" si="1"/>
        <v>8</v>
      </c>
      <c r="D33" s="12">
        <v>32</v>
      </c>
      <c r="E33" s="17">
        <v>900</v>
      </c>
      <c r="F33" s="17">
        <v>8</v>
      </c>
      <c r="G33" s="6">
        <f t="shared" si="15"/>
        <v>0.89</v>
      </c>
      <c r="I33" s="20">
        <v>7</v>
      </c>
      <c r="J33" s="12">
        <f t="shared" si="2"/>
        <v>0.77777777777777779</v>
      </c>
      <c r="M33" s="13">
        <f t="shared" si="3"/>
        <v>0</v>
      </c>
      <c r="O33" s="20">
        <v>0</v>
      </c>
      <c r="P33" s="12">
        <f t="shared" si="4"/>
        <v>0</v>
      </c>
      <c r="Q33" s="20">
        <v>0</v>
      </c>
      <c r="R33" s="12">
        <f t="shared" si="5"/>
        <v>0</v>
      </c>
      <c r="S33" s="12">
        <v>0</v>
      </c>
      <c r="T33" s="12">
        <f t="shared" si="6"/>
        <v>0</v>
      </c>
      <c r="U33" s="12">
        <v>0</v>
      </c>
      <c r="V33" s="12">
        <f t="shared" si="7"/>
        <v>0</v>
      </c>
      <c r="W33" s="12">
        <v>0</v>
      </c>
      <c r="X33" s="12">
        <f t="shared" si="8"/>
        <v>0</v>
      </c>
      <c r="Y33" s="12">
        <v>0</v>
      </c>
      <c r="Z33" s="12">
        <f t="shared" si="9"/>
        <v>0</v>
      </c>
      <c r="AA33" s="12">
        <v>0</v>
      </c>
      <c r="AB33" s="12">
        <f t="shared" si="10"/>
        <v>0</v>
      </c>
      <c r="AC33" s="12">
        <v>0</v>
      </c>
      <c r="AD33" s="12">
        <f t="shared" si="11"/>
        <v>0</v>
      </c>
      <c r="AE33" s="12">
        <v>0</v>
      </c>
      <c r="AF33" s="12">
        <f t="shared" si="12"/>
        <v>0</v>
      </c>
      <c r="AG33" s="6">
        <v>102.1</v>
      </c>
      <c r="AH33" s="6">
        <v>23.35</v>
      </c>
      <c r="AI33" s="14">
        <v>505.987593110337</v>
      </c>
      <c r="AJ33" s="14">
        <v>44.878385323339998</v>
      </c>
      <c r="AK33" s="14">
        <v>7381.7634350734397</v>
      </c>
      <c r="AL33" s="14">
        <v>728.89392512668599</v>
      </c>
      <c r="AM33" s="14">
        <v>10.1938915642979</v>
      </c>
      <c r="AN33" s="12">
        <f t="shared" si="13"/>
        <v>1</v>
      </c>
      <c r="AO33" s="12">
        <f t="shared" si="14"/>
        <v>0</v>
      </c>
    </row>
    <row r="34" spans="1:41" s="12" customFormat="1" ht="15">
      <c r="A34" s="11">
        <v>30195</v>
      </c>
      <c r="B34" s="12">
        <f t="shared" si="0"/>
        <v>1982</v>
      </c>
      <c r="C34" s="12">
        <f t="shared" si="1"/>
        <v>9</v>
      </c>
      <c r="D34" s="12">
        <v>33</v>
      </c>
      <c r="E34" s="17">
        <v>810</v>
      </c>
      <c r="F34" s="17">
        <v>21</v>
      </c>
      <c r="G34" s="7">
        <f t="shared" si="15"/>
        <v>2.59</v>
      </c>
      <c r="I34" s="20">
        <v>15</v>
      </c>
      <c r="J34" s="12">
        <f>I34/E34*100</f>
        <v>1.8518518518518516</v>
      </c>
      <c r="M34" s="13">
        <f t="shared" si="3"/>
        <v>6</v>
      </c>
      <c r="O34" s="20">
        <v>2</v>
      </c>
      <c r="P34" s="12">
        <f t="shared" si="4"/>
        <v>0.24691358024691357</v>
      </c>
      <c r="Q34" s="20">
        <v>2</v>
      </c>
      <c r="R34" s="12">
        <f t="shared" si="5"/>
        <v>0.24691358024691357</v>
      </c>
      <c r="S34" s="12">
        <v>1</v>
      </c>
      <c r="T34" s="12">
        <f t="shared" si="6"/>
        <v>0.12345679012345678</v>
      </c>
      <c r="U34" s="12">
        <v>1</v>
      </c>
      <c r="V34" s="12">
        <f t="shared" si="7"/>
        <v>0.12345679012345678</v>
      </c>
      <c r="W34" s="12">
        <v>0</v>
      </c>
      <c r="X34" s="12">
        <f t="shared" si="8"/>
        <v>0</v>
      </c>
      <c r="Y34" s="12">
        <v>0</v>
      </c>
      <c r="Z34" s="12">
        <f t="shared" si="9"/>
        <v>0</v>
      </c>
      <c r="AA34" s="12">
        <v>0</v>
      </c>
      <c r="AB34" s="12">
        <f t="shared" si="10"/>
        <v>0</v>
      </c>
      <c r="AC34" s="12">
        <v>0</v>
      </c>
      <c r="AD34" s="12">
        <f t="shared" si="11"/>
        <v>0</v>
      </c>
      <c r="AE34" s="12">
        <v>0</v>
      </c>
      <c r="AF34" s="12">
        <f t="shared" si="12"/>
        <v>0</v>
      </c>
      <c r="AG34" s="6">
        <v>130.69999999999999</v>
      </c>
      <c r="AH34" s="6">
        <v>18.53</v>
      </c>
      <c r="AI34" s="14">
        <v>507.17955807700901</v>
      </c>
      <c r="AJ34" s="14">
        <v>44.909539062678498</v>
      </c>
      <c r="AK34" s="14">
        <v>7384.4865543041196</v>
      </c>
      <c r="AL34" s="14">
        <v>728.57865746823404</v>
      </c>
      <c r="AM34" s="14">
        <v>10.2026975301953</v>
      </c>
      <c r="AN34" s="12">
        <f t="shared" si="13"/>
        <v>0.78947368421052633</v>
      </c>
      <c r="AO34" s="12">
        <f t="shared" si="14"/>
        <v>0</v>
      </c>
    </row>
    <row r="35" spans="1:41" s="12" customFormat="1" ht="15">
      <c r="A35" s="11">
        <v>30225</v>
      </c>
      <c r="B35" s="12">
        <f t="shared" si="0"/>
        <v>1982</v>
      </c>
      <c r="C35" s="12">
        <f t="shared" si="1"/>
        <v>10</v>
      </c>
      <c r="D35" s="12">
        <v>34</v>
      </c>
      <c r="E35" s="17">
        <v>793</v>
      </c>
      <c r="F35" s="17">
        <v>28</v>
      </c>
      <c r="G35" s="6">
        <f t="shared" si="15"/>
        <v>3.53</v>
      </c>
      <c r="I35" s="20">
        <v>20</v>
      </c>
      <c r="J35" s="12">
        <f t="shared" si="2"/>
        <v>2.5220680958385877</v>
      </c>
      <c r="M35" s="13">
        <f t="shared" si="3"/>
        <v>8</v>
      </c>
      <c r="O35" s="20">
        <v>3</v>
      </c>
      <c r="P35" s="12">
        <f t="shared" si="4"/>
        <v>0.37831021437578816</v>
      </c>
      <c r="Q35" s="20">
        <v>3</v>
      </c>
      <c r="R35" s="12">
        <f t="shared" si="5"/>
        <v>0.37831021437578816</v>
      </c>
      <c r="S35" s="12">
        <v>0</v>
      </c>
      <c r="T35" s="12">
        <f t="shared" si="6"/>
        <v>0</v>
      </c>
      <c r="U35" s="12">
        <v>2</v>
      </c>
      <c r="V35" s="12">
        <f t="shared" si="7"/>
        <v>0.25220680958385877</v>
      </c>
      <c r="W35" s="12">
        <v>0</v>
      </c>
      <c r="X35" s="12">
        <f t="shared" si="8"/>
        <v>0</v>
      </c>
      <c r="Y35" s="12">
        <v>0</v>
      </c>
      <c r="Z35" s="12">
        <f t="shared" si="9"/>
        <v>0</v>
      </c>
      <c r="AA35" s="12">
        <v>0</v>
      </c>
      <c r="AB35" s="12">
        <f t="shared" si="10"/>
        <v>0</v>
      </c>
      <c r="AC35" s="12">
        <v>0</v>
      </c>
      <c r="AD35" s="12">
        <f t="shared" si="11"/>
        <v>0</v>
      </c>
      <c r="AE35" s="12">
        <v>0</v>
      </c>
      <c r="AF35" s="12">
        <f t="shared" si="12"/>
        <v>0</v>
      </c>
      <c r="AG35" s="6">
        <v>36.9</v>
      </c>
      <c r="AH35" s="6">
        <v>15.51</v>
      </c>
      <c r="AI35" s="14">
        <v>508.37152304367601</v>
      </c>
      <c r="AJ35" s="14">
        <v>44.940754873790098</v>
      </c>
      <c r="AK35" s="14">
        <v>7387.2128690342197</v>
      </c>
      <c r="AL35" s="14">
        <v>728.26273517128595</v>
      </c>
      <c r="AM35" s="14">
        <v>10.211521926288199</v>
      </c>
      <c r="AN35" s="12">
        <f t="shared" si="13"/>
        <v>0.76923076923076927</v>
      </c>
      <c r="AO35" s="12">
        <f t="shared" si="14"/>
        <v>0</v>
      </c>
    </row>
    <row r="36" spans="1:41" s="12" customFormat="1" ht="15">
      <c r="A36" s="11">
        <v>30256</v>
      </c>
      <c r="B36" s="12">
        <f t="shared" si="0"/>
        <v>1982</v>
      </c>
      <c r="C36" s="12">
        <f t="shared" si="1"/>
        <v>11</v>
      </c>
      <c r="D36" s="12">
        <v>35</v>
      </c>
      <c r="E36" s="17">
        <v>894</v>
      </c>
      <c r="F36" s="17">
        <v>71</v>
      </c>
      <c r="G36" s="6">
        <f t="shared" si="15"/>
        <v>7.94</v>
      </c>
      <c r="I36" s="20">
        <v>62</v>
      </c>
      <c r="J36" s="12">
        <f t="shared" si="2"/>
        <v>6.9351230425055936</v>
      </c>
      <c r="M36" s="13">
        <f t="shared" si="3"/>
        <v>9</v>
      </c>
      <c r="O36" s="20">
        <v>4</v>
      </c>
      <c r="P36" s="12">
        <f t="shared" si="4"/>
        <v>0.44742729306487694</v>
      </c>
      <c r="Q36" s="20">
        <v>2</v>
      </c>
      <c r="R36" s="12">
        <f t="shared" si="5"/>
        <v>0.22371364653243847</v>
      </c>
      <c r="S36" s="12">
        <v>2</v>
      </c>
      <c r="T36" s="12">
        <f t="shared" si="6"/>
        <v>0.22371364653243847</v>
      </c>
      <c r="U36" s="12">
        <v>1</v>
      </c>
      <c r="V36" s="12">
        <f t="shared" si="7"/>
        <v>0.11185682326621924</v>
      </c>
      <c r="W36" s="12">
        <v>0</v>
      </c>
      <c r="X36" s="12">
        <f t="shared" si="8"/>
        <v>0</v>
      </c>
      <c r="Y36" s="12">
        <v>0</v>
      </c>
      <c r="Z36" s="12">
        <f t="shared" si="9"/>
        <v>0</v>
      </c>
      <c r="AA36" s="12">
        <v>0</v>
      </c>
      <c r="AB36" s="12">
        <f t="shared" si="10"/>
        <v>0</v>
      </c>
      <c r="AC36" s="12">
        <v>0</v>
      </c>
      <c r="AD36" s="12">
        <f t="shared" si="11"/>
        <v>0</v>
      </c>
      <c r="AE36" s="12">
        <v>0</v>
      </c>
      <c r="AF36" s="12">
        <f t="shared" si="12"/>
        <v>0</v>
      </c>
      <c r="AG36" s="6">
        <v>19.100000000000001</v>
      </c>
      <c r="AH36" s="6">
        <v>6.62</v>
      </c>
      <c r="AI36" s="14">
        <v>509.56348801034397</v>
      </c>
      <c r="AJ36" s="14">
        <v>44.972034696417801</v>
      </c>
      <c r="AK36" s="14">
        <v>7389.9424791231104</v>
      </c>
      <c r="AL36" s="14">
        <v>727.94613777839004</v>
      </c>
      <c r="AM36" s="14">
        <v>10.2203651672984</v>
      </c>
      <c r="AN36" s="12">
        <f t="shared" si="13"/>
        <v>0.91176470588235292</v>
      </c>
      <c r="AO36" s="12">
        <f t="shared" si="14"/>
        <v>0</v>
      </c>
    </row>
    <row r="37" spans="1:41" s="12" customFormat="1" ht="15">
      <c r="A37" s="11">
        <v>30286</v>
      </c>
      <c r="B37" s="12">
        <f t="shared" si="0"/>
        <v>1982</v>
      </c>
      <c r="C37" s="12">
        <f t="shared" si="1"/>
        <v>12</v>
      </c>
      <c r="D37" s="12">
        <v>36</v>
      </c>
      <c r="E37" s="17">
        <v>800</v>
      </c>
      <c r="F37" s="17">
        <v>4</v>
      </c>
      <c r="G37" s="6">
        <f t="shared" si="15"/>
        <v>0.5</v>
      </c>
      <c r="I37" s="20">
        <v>4</v>
      </c>
      <c r="J37" s="12">
        <f t="shared" si="2"/>
        <v>0.5</v>
      </c>
      <c r="M37" s="13">
        <f t="shared" si="3"/>
        <v>0</v>
      </c>
      <c r="O37" s="20">
        <v>0</v>
      </c>
      <c r="P37" s="12">
        <f t="shared" si="4"/>
        <v>0</v>
      </c>
      <c r="Q37" s="20">
        <v>0</v>
      </c>
      <c r="R37" s="12">
        <f t="shared" si="5"/>
        <v>0</v>
      </c>
      <c r="S37" s="12">
        <v>0</v>
      </c>
      <c r="T37" s="12">
        <f t="shared" si="6"/>
        <v>0</v>
      </c>
      <c r="U37" s="12">
        <v>0</v>
      </c>
      <c r="V37" s="12">
        <f t="shared" si="7"/>
        <v>0</v>
      </c>
      <c r="W37" s="12">
        <v>0</v>
      </c>
      <c r="X37" s="12">
        <f t="shared" si="8"/>
        <v>0</v>
      </c>
      <c r="Y37" s="12">
        <v>0</v>
      </c>
      <c r="Z37" s="12">
        <f t="shared" si="9"/>
        <v>0</v>
      </c>
      <c r="AA37" s="12">
        <v>0</v>
      </c>
      <c r="AB37" s="12">
        <f t="shared" si="10"/>
        <v>0</v>
      </c>
      <c r="AC37" s="12">
        <v>0</v>
      </c>
      <c r="AD37" s="12">
        <f t="shared" si="11"/>
        <v>0</v>
      </c>
      <c r="AE37" s="12">
        <v>0</v>
      </c>
      <c r="AF37" s="12">
        <f t="shared" si="12"/>
        <v>0</v>
      </c>
      <c r="AG37" s="6">
        <v>1.5</v>
      </c>
      <c r="AH37" s="6">
        <v>0.95</v>
      </c>
      <c r="AI37" s="14">
        <v>510.75545297701501</v>
      </c>
      <c r="AJ37" s="14">
        <v>45.0033804703044</v>
      </c>
      <c r="AK37" s="14">
        <v>7392.6754844301604</v>
      </c>
      <c r="AL37" s="14">
        <v>727.628844832092</v>
      </c>
      <c r="AM37" s="14">
        <v>10.229227669495501</v>
      </c>
      <c r="AN37" s="12">
        <f t="shared" si="13"/>
        <v>1</v>
      </c>
      <c r="AO37" s="12">
        <f t="shared" si="14"/>
        <v>0</v>
      </c>
    </row>
    <row r="38" spans="1:41" s="12" customFormat="1" ht="15">
      <c r="A38" s="11">
        <v>30317</v>
      </c>
      <c r="B38" s="12">
        <f t="shared" si="0"/>
        <v>1983</v>
      </c>
      <c r="C38" s="12">
        <f t="shared" si="1"/>
        <v>1</v>
      </c>
      <c r="D38" s="12">
        <v>37</v>
      </c>
      <c r="G38" s="6" t="e">
        <f t="shared" si="15"/>
        <v>#DIV/0!</v>
      </c>
      <c r="I38" s="20">
        <v>0</v>
      </c>
      <c r="M38" s="13">
        <f t="shared" si="3"/>
        <v>0</v>
      </c>
      <c r="O38" s="12">
        <v>0</v>
      </c>
      <c r="P38" s="12" t="e">
        <f t="shared" si="4"/>
        <v>#DIV/0!</v>
      </c>
      <c r="Q38" s="12">
        <v>0</v>
      </c>
      <c r="R38" s="12" t="e">
        <f t="shared" si="5"/>
        <v>#DIV/0!</v>
      </c>
      <c r="S38" s="12">
        <v>0</v>
      </c>
      <c r="T38" s="12" t="e">
        <f t="shared" si="6"/>
        <v>#DIV/0!</v>
      </c>
      <c r="U38" s="12">
        <v>0</v>
      </c>
      <c r="V38" s="12" t="e">
        <f t="shared" si="7"/>
        <v>#DIV/0!</v>
      </c>
      <c r="W38" s="12">
        <v>0</v>
      </c>
      <c r="X38" s="12" t="e">
        <f t="shared" si="8"/>
        <v>#DIV/0!</v>
      </c>
      <c r="Y38" s="12">
        <v>0</v>
      </c>
      <c r="Z38" s="12" t="e">
        <f t="shared" si="9"/>
        <v>#DIV/0!</v>
      </c>
      <c r="AA38" s="12">
        <v>0</v>
      </c>
      <c r="AB38" s="12" t="e">
        <f t="shared" si="10"/>
        <v>#DIV/0!</v>
      </c>
      <c r="AC38" s="12">
        <v>0</v>
      </c>
      <c r="AD38" s="12" t="e">
        <f t="shared" si="11"/>
        <v>#DIV/0!</v>
      </c>
      <c r="AE38" s="12">
        <v>0</v>
      </c>
      <c r="AF38" s="12" t="e">
        <f t="shared" si="12"/>
        <v>#DIV/0!</v>
      </c>
      <c r="AG38" s="6">
        <v>2.8</v>
      </c>
      <c r="AH38" s="6">
        <v>-0.51</v>
      </c>
      <c r="AI38" s="14">
        <v>511.94741794368298</v>
      </c>
      <c r="AJ38" s="14">
        <v>45.034794135192897</v>
      </c>
      <c r="AK38" s="14">
        <v>7395.4119848147102</v>
      </c>
      <c r="AL38" s="14">
        <v>727.31083587493799</v>
      </c>
      <c r="AM38" s="14">
        <v>10.238109850708501</v>
      </c>
      <c r="AN38" s="12" t="e">
        <f t="shared" si="13"/>
        <v>#DIV/0!</v>
      </c>
      <c r="AO38" s="12" t="e">
        <f t="shared" si="14"/>
        <v>#DIV/0!</v>
      </c>
    </row>
    <row r="39" spans="1:41" s="12" customFormat="1" ht="15">
      <c r="A39" s="11">
        <v>30348</v>
      </c>
      <c r="B39" s="12">
        <f t="shared" si="0"/>
        <v>1983</v>
      </c>
      <c r="C39" s="12">
        <f t="shared" si="1"/>
        <v>2</v>
      </c>
      <c r="D39" s="12">
        <v>38</v>
      </c>
      <c r="G39" s="6" t="e">
        <f t="shared" si="15"/>
        <v>#DIV/0!</v>
      </c>
      <c r="I39" s="20">
        <v>2</v>
      </c>
      <c r="M39" s="13">
        <f t="shared" si="3"/>
        <v>0</v>
      </c>
      <c r="O39" s="12">
        <v>0</v>
      </c>
      <c r="P39" s="12" t="e">
        <f t="shared" si="4"/>
        <v>#DIV/0!</v>
      </c>
      <c r="Q39" s="12">
        <v>0</v>
      </c>
      <c r="R39" s="12" t="e">
        <f t="shared" si="5"/>
        <v>#DIV/0!</v>
      </c>
      <c r="S39" s="12">
        <v>0</v>
      </c>
      <c r="T39" s="12" t="e">
        <f t="shared" si="6"/>
        <v>#DIV/0!</v>
      </c>
      <c r="U39" s="12">
        <v>0</v>
      </c>
      <c r="V39" s="12" t="e">
        <f t="shared" si="7"/>
        <v>#DIV/0!</v>
      </c>
      <c r="W39" s="12">
        <v>0</v>
      </c>
      <c r="X39" s="12" t="e">
        <f t="shared" si="8"/>
        <v>#DIV/0!</v>
      </c>
      <c r="Y39" s="12">
        <v>0</v>
      </c>
      <c r="Z39" s="12" t="e">
        <f t="shared" si="9"/>
        <v>#DIV/0!</v>
      </c>
      <c r="AA39" s="12">
        <v>0</v>
      </c>
      <c r="AB39" s="12" t="e">
        <f t="shared" si="10"/>
        <v>#DIV/0!</v>
      </c>
      <c r="AC39" s="12">
        <v>0</v>
      </c>
      <c r="AD39" s="12" t="e">
        <f t="shared" si="11"/>
        <v>#DIV/0!</v>
      </c>
      <c r="AE39" s="12">
        <v>0</v>
      </c>
      <c r="AF39" s="12" t="e">
        <f t="shared" si="12"/>
        <v>#DIV/0!</v>
      </c>
      <c r="AG39" s="6">
        <v>4.2</v>
      </c>
      <c r="AH39" s="6">
        <v>2.76</v>
      </c>
      <c r="AI39" s="14">
        <v>513.13938291035095</v>
      </c>
      <c r="AJ39" s="14">
        <v>45.066277630826001</v>
      </c>
      <c r="AK39" s="14">
        <v>7398.1520801361303</v>
      </c>
      <c r="AL39" s="14">
        <v>726.99209044947804</v>
      </c>
      <c r="AM39" s="14">
        <v>10.2470121303362</v>
      </c>
      <c r="AN39" s="12">
        <f t="shared" si="13"/>
        <v>1</v>
      </c>
      <c r="AO39" s="12">
        <f t="shared" si="14"/>
        <v>0</v>
      </c>
    </row>
    <row r="40" spans="1:41" s="12" customFormat="1" ht="15">
      <c r="A40" s="11">
        <v>30376</v>
      </c>
      <c r="B40" s="12">
        <f t="shared" si="0"/>
        <v>1983</v>
      </c>
      <c r="C40" s="12">
        <f t="shared" si="1"/>
        <v>3</v>
      </c>
      <c r="D40" s="12">
        <v>39</v>
      </c>
      <c r="G40" s="6" t="e">
        <f t="shared" si="15"/>
        <v>#DIV/0!</v>
      </c>
      <c r="I40" s="20">
        <v>6</v>
      </c>
      <c r="M40" s="13">
        <f t="shared" si="3"/>
        <v>1</v>
      </c>
      <c r="O40" s="20">
        <v>0</v>
      </c>
      <c r="P40" s="12" t="e">
        <f t="shared" si="4"/>
        <v>#DIV/0!</v>
      </c>
      <c r="Q40" s="20">
        <v>1</v>
      </c>
      <c r="R40" s="12" t="e">
        <f t="shared" si="5"/>
        <v>#DIV/0!</v>
      </c>
      <c r="S40" s="12">
        <v>0</v>
      </c>
      <c r="T40" s="12" t="e">
        <f t="shared" si="6"/>
        <v>#DIV/0!</v>
      </c>
      <c r="U40" s="12">
        <v>0</v>
      </c>
      <c r="V40" s="12" t="e">
        <f t="shared" si="7"/>
        <v>#DIV/0!</v>
      </c>
      <c r="W40" s="12">
        <v>0</v>
      </c>
      <c r="X40" s="12" t="e">
        <f t="shared" si="8"/>
        <v>#DIV/0!</v>
      </c>
      <c r="Y40" s="12">
        <v>0</v>
      </c>
      <c r="Z40" s="12" t="e">
        <f t="shared" si="9"/>
        <v>#DIV/0!</v>
      </c>
      <c r="AA40" s="12">
        <v>0</v>
      </c>
      <c r="AB40" s="12" t="e">
        <f t="shared" si="10"/>
        <v>#DIV/0!</v>
      </c>
      <c r="AC40" s="12">
        <v>0</v>
      </c>
      <c r="AD40" s="12" t="e">
        <f t="shared" si="11"/>
        <v>#DIV/0!</v>
      </c>
      <c r="AE40" s="12">
        <v>0</v>
      </c>
      <c r="AF40" s="12" t="e">
        <f t="shared" si="12"/>
        <v>#DIV/0!</v>
      </c>
      <c r="AG40" s="6">
        <v>26.9</v>
      </c>
      <c r="AH40" s="6">
        <v>7.77</v>
      </c>
      <c r="AI40" s="14">
        <v>514.33134787702204</v>
      </c>
      <c r="AJ40" s="14">
        <v>45.097832896946599</v>
      </c>
      <c r="AK40" s="14">
        <v>7400.8958702537702</v>
      </c>
      <c r="AL40" s="14">
        <v>726.67258809825501</v>
      </c>
      <c r="AM40" s="14">
        <v>10.255934929359</v>
      </c>
      <c r="AN40" s="12">
        <f t="shared" si="13"/>
        <v>0.8571428571428571</v>
      </c>
      <c r="AO40" s="12">
        <f t="shared" si="14"/>
        <v>0</v>
      </c>
    </row>
    <row r="41" spans="1:41" s="12" customFormat="1" ht="15">
      <c r="A41" s="11">
        <v>30407</v>
      </c>
      <c r="B41" s="12">
        <f t="shared" si="0"/>
        <v>1983</v>
      </c>
      <c r="C41" s="12">
        <f t="shared" si="1"/>
        <v>4</v>
      </c>
      <c r="D41" s="12">
        <v>40</v>
      </c>
      <c r="G41" s="6" t="e">
        <f t="shared" si="15"/>
        <v>#DIV/0!</v>
      </c>
      <c r="I41" s="20">
        <v>6</v>
      </c>
      <c r="M41" s="13">
        <f t="shared" si="3"/>
        <v>7</v>
      </c>
      <c r="O41" s="20">
        <v>1</v>
      </c>
      <c r="P41" s="12" t="e">
        <f t="shared" si="4"/>
        <v>#DIV/0!</v>
      </c>
      <c r="Q41" s="20">
        <v>3</v>
      </c>
      <c r="R41" s="12" t="e">
        <f t="shared" si="5"/>
        <v>#DIV/0!</v>
      </c>
      <c r="S41" s="12">
        <v>2</v>
      </c>
      <c r="T41" s="12" t="e">
        <f t="shared" si="6"/>
        <v>#DIV/0!</v>
      </c>
      <c r="U41" s="12">
        <v>1</v>
      </c>
      <c r="V41" s="12" t="e">
        <f t="shared" si="7"/>
        <v>#DIV/0!</v>
      </c>
      <c r="W41" s="12">
        <v>0</v>
      </c>
      <c r="X41" s="12" t="e">
        <f t="shared" si="8"/>
        <v>#DIV/0!</v>
      </c>
      <c r="Y41" s="12">
        <v>0</v>
      </c>
      <c r="Z41" s="12" t="e">
        <f t="shared" si="9"/>
        <v>#DIV/0!</v>
      </c>
      <c r="AA41" s="12">
        <v>0</v>
      </c>
      <c r="AB41" s="12" t="e">
        <f t="shared" si="10"/>
        <v>#DIV/0!</v>
      </c>
      <c r="AC41" s="12">
        <v>0</v>
      </c>
      <c r="AD41" s="12" t="e">
        <f t="shared" si="11"/>
        <v>#DIV/0!</v>
      </c>
      <c r="AE41" s="12">
        <v>0</v>
      </c>
      <c r="AF41" s="12" t="e">
        <f t="shared" si="12"/>
        <v>#DIV/0!</v>
      </c>
      <c r="AG41" s="6">
        <v>44.8</v>
      </c>
      <c r="AH41" s="6">
        <v>14.59</v>
      </c>
      <c r="AI41" s="14">
        <v>515.52331284368904</v>
      </c>
      <c r="AJ41" s="14">
        <v>45.129461873297998</v>
      </c>
      <c r="AK41" s="14">
        <v>7403.6434550269796</v>
      </c>
      <c r="AL41" s="14">
        <v>726.35230836381902</v>
      </c>
      <c r="AM41" s="14">
        <v>10.2648786703498</v>
      </c>
      <c r="AN41" s="12">
        <f t="shared" si="13"/>
        <v>0.6</v>
      </c>
      <c r="AO41" s="12">
        <f t="shared" si="14"/>
        <v>0</v>
      </c>
    </row>
    <row r="42" spans="1:41" s="12" customFormat="1" ht="15">
      <c r="A42" s="11">
        <v>30437</v>
      </c>
      <c r="B42" s="12">
        <f t="shared" si="0"/>
        <v>1983</v>
      </c>
      <c r="C42" s="12">
        <f t="shared" si="1"/>
        <v>5</v>
      </c>
      <c r="D42" s="12">
        <v>41</v>
      </c>
      <c r="G42" s="7" t="e">
        <f t="shared" si="15"/>
        <v>#DIV/0!</v>
      </c>
      <c r="I42" s="20">
        <v>0</v>
      </c>
      <c r="M42" s="13">
        <f t="shared" si="3"/>
        <v>0</v>
      </c>
      <c r="O42" s="20">
        <v>0</v>
      </c>
      <c r="P42" s="12" t="e">
        <f t="shared" si="4"/>
        <v>#DIV/0!</v>
      </c>
      <c r="Q42" s="20">
        <v>0</v>
      </c>
      <c r="R42" s="12" t="e">
        <f t="shared" si="5"/>
        <v>#DIV/0!</v>
      </c>
      <c r="S42" s="12">
        <v>0</v>
      </c>
      <c r="T42" s="12" t="e">
        <f t="shared" si="6"/>
        <v>#DIV/0!</v>
      </c>
      <c r="U42" s="12">
        <v>0</v>
      </c>
      <c r="V42" s="12" t="e">
        <f t="shared" si="7"/>
        <v>#DIV/0!</v>
      </c>
      <c r="W42" s="12">
        <v>0</v>
      </c>
      <c r="X42" s="12" t="e">
        <f t="shared" si="8"/>
        <v>#DIV/0!</v>
      </c>
      <c r="Y42" s="12">
        <v>0</v>
      </c>
      <c r="Z42" s="12" t="e">
        <f t="shared" si="9"/>
        <v>#DIV/0!</v>
      </c>
      <c r="AA42" s="12">
        <v>0</v>
      </c>
      <c r="AB42" s="12" t="e">
        <f t="shared" si="10"/>
        <v>#DIV/0!</v>
      </c>
      <c r="AC42" s="12">
        <v>0</v>
      </c>
      <c r="AD42" s="12" t="e">
        <f t="shared" si="11"/>
        <v>#DIV/0!</v>
      </c>
      <c r="AE42" s="12">
        <v>0</v>
      </c>
      <c r="AF42" s="12" t="e">
        <f t="shared" si="12"/>
        <v>#DIV/0!</v>
      </c>
      <c r="AG42" s="6">
        <v>100.3</v>
      </c>
      <c r="AH42" s="6">
        <v>18.989999999999998</v>
      </c>
      <c r="AI42" s="14">
        <v>516.71527781035695</v>
      </c>
      <c r="AJ42" s="14">
        <v>45.161166499622801</v>
      </c>
      <c r="AK42" s="14">
        <v>7406.3949343151298</v>
      </c>
      <c r="AL42" s="14">
        <v>726.03123078871704</v>
      </c>
      <c r="AM42" s="14">
        <v>10.273843777486199</v>
      </c>
      <c r="AN42" s="12" t="e">
        <f t="shared" si="13"/>
        <v>#DIV/0!</v>
      </c>
      <c r="AO42" s="12" t="e">
        <f t="shared" si="14"/>
        <v>#DIV/0!</v>
      </c>
    </row>
    <row r="43" spans="1:41" s="12" customFormat="1" ht="15.5">
      <c r="A43" s="11">
        <v>30468</v>
      </c>
      <c r="B43" s="12">
        <f t="shared" si="0"/>
        <v>1983</v>
      </c>
      <c r="C43" s="12">
        <f t="shared" si="1"/>
        <v>6</v>
      </c>
      <c r="D43" s="12">
        <v>42</v>
      </c>
      <c r="E43" s="17" t="s">
        <v>9</v>
      </c>
      <c r="F43" s="17"/>
      <c r="G43" s="6" t="e">
        <f t="shared" si="15"/>
        <v>#VALUE!</v>
      </c>
      <c r="I43" s="21">
        <v>22</v>
      </c>
      <c r="M43" s="13">
        <f t="shared" si="3"/>
        <v>10</v>
      </c>
      <c r="O43" s="21">
        <v>1</v>
      </c>
      <c r="P43" s="12" t="e">
        <f t="shared" si="4"/>
        <v>#VALUE!</v>
      </c>
      <c r="Q43" s="21">
        <v>8</v>
      </c>
      <c r="R43" s="12" t="e">
        <f t="shared" si="5"/>
        <v>#VALUE!</v>
      </c>
      <c r="S43" s="12">
        <v>1</v>
      </c>
      <c r="T43" s="12" t="e">
        <f t="shared" si="6"/>
        <v>#VALUE!</v>
      </c>
      <c r="U43" s="12">
        <v>0</v>
      </c>
      <c r="V43" s="12" t="e">
        <f t="shared" si="7"/>
        <v>#VALUE!</v>
      </c>
      <c r="W43" s="12">
        <v>0</v>
      </c>
      <c r="X43" s="12" t="e">
        <f t="shared" si="8"/>
        <v>#VALUE!</v>
      </c>
      <c r="Y43" s="12">
        <v>0</v>
      </c>
      <c r="Z43" s="12" t="e">
        <f t="shared" si="9"/>
        <v>#VALUE!</v>
      </c>
      <c r="AA43" s="12">
        <v>0</v>
      </c>
      <c r="AB43" s="12" t="e">
        <f t="shared" si="10"/>
        <v>#VALUE!</v>
      </c>
      <c r="AC43" s="12">
        <v>0</v>
      </c>
      <c r="AD43" s="12" t="e">
        <f t="shared" si="11"/>
        <v>#VALUE!</v>
      </c>
      <c r="AE43" s="12">
        <v>0</v>
      </c>
      <c r="AF43" s="12" t="e">
        <f t="shared" si="12"/>
        <v>#VALUE!</v>
      </c>
      <c r="AG43" s="6">
        <v>129</v>
      </c>
      <c r="AH43" s="6">
        <v>22.64</v>
      </c>
      <c r="AI43" s="14">
        <v>517.90724277702805</v>
      </c>
      <c r="AJ43" s="14">
        <v>45.192948715663903</v>
      </c>
      <c r="AK43" s="14">
        <v>7409.1504079775796</v>
      </c>
      <c r="AL43" s="14">
        <v>725.70933491549295</v>
      </c>
      <c r="AM43" s="14">
        <v>10.2828306765626</v>
      </c>
      <c r="AN43" s="12">
        <f t="shared" si="13"/>
        <v>0.70967741935483875</v>
      </c>
      <c r="AO43" s="12">
        <f t="shared" si="14"/>
        <v>0</v>
      </c>
    </row>
    <row r="44" spans="1:41" s="12" customFormat="1" ht="15">
      <c r="A44" s="11">
        <v>30498</v>
      </c>
      <c r="B44" s="12">
        <f t="shared" si="0"/>
        <v>1983</v>
      </c>
      <c r="C44" s="12">
        <f t="shared" si="1"/>
        <v>7</v>
      </c>
      <c r="D44" s="12">
        <v>43</v>
      </c>
      <c r="E44" s="17" t="s">
        <v>9</v>
      </c>
      <c r="F44" s="17"/>
      <c r="G44" s="6" t="e">
        <f t="shared" si="15"/>
        <v>#VALUE!</v>
      </c>
      <c r="I44" s="20">
        <v>126</v>
      </c>
      <c r="M44" s="13">
        <f t="shared" si="3"/>
        <v>78</v>
      </c>
      <c r="O44" s="20">
        <v>34</v>
      </c>
      <c r="P44" s="12" t="e">
        <f t="shared" si="4"/>
        <v>#VALUE!</v>
      </c>
      <c r="Q44" s="20">
        <v>6</v>
      </c>
      <c r="R44" s="12" t="e">
        <f t="shared" si="5"/>
        <v>#VALUE!</v>
      </c>
      <c r="S44" s="12">
        <v>0</v>
      </c>
      <c r="T44" s="12" t="e">
        <f t="shared" si="6"/>
        <v>#VALUE!</v>
      </c>
      <c r="U44" s="12">
        <v>38</v>
      </c>
      <c r="V44" s="12" t="e">
        <f t="shared" si="7"/>
        <v>#VALUE!</v>
      </c>
      <c r="W44" s="12">
        <v>0</v>
      </c>
      <c r="X44" s="12" t="e">
        <f t="shared" si="8"/>
        <v>#VALUE!</v>
      </c>
      <c r="Y44" s="12">
        <v>0</v>
      </c>
      <c r="Z44" s="12" t="e">
        <f t="shared" si="9"/>
        <v>#VALUE!</v>
      </c>
      <c r="AA44" s="12">
        <v>0</v>
      </c>
      <c r="AB44" s="12" t="e">
        <f t="shared" si="10"/>
        <v>#VALUE!</v>
      </c>
      <c r="AC44" s="12">
        <v>0</v>
      </c>
      <c r="AD44" s="12" t="e">
        <f t="shared" si="11"/>
        <v>#VALUE!</v>
      </c>
      <c r="AE44" s="12">
        <v>0</v>
      </c>
      <c r="AF44" s="12" t="e">
        <f t="shared" si="12"/>
        <v>#VALUE!</v>
      </c>
      <c r="AG44" s="6">
        <v>205.3</v>
      </c>
      <c r="AH44" s="6">
        <v>24.23</v>
      </c>
      <c r="AI44" s="14">
        <v>519.09920774369596</v>
      </c>
      <c r="AJ44" s="14">
        <v>45.224810461164203</v>
      </c>
      <c r="AK44" s="14">
        <v>7411.9099758736702</v>
      </c>
      <c r="AL44" s="14">
        <v>725.38660028669699</v>
      </c>
      <c r="AM44" s="14">
        <v>10.2918397950019</v>
      </c>
      <c r="AN44" s="12">
        <f t="shared" si="13"/>
        <v>0.75903614457831325</v>
      </c>
      <c r="AO44" s="12">
        <f t="shared" si="14"/>
        <v>0</v>
      </c>
    </row>
    <row r="45" spans="1:41" s="12" customFormat="1" ht="15">
      <c r="A45" s="11">
        <v>30529</v>
      </c>
      <c r="B45" s="12">
        <f t="shared" si="0"/>
        <v>1983</v>
      </c>
      <c r="C45" s="12">
        <f t="shared" si="1"/>
        <v>8</v>
      </c>
      <c r="D45" s="12">
        <v>44</v>
      </c>
      <c r="E45" s="17">
        <v>400</v>
      </c>
      <c r="F45" s="17"/>
      <c r="G45" s="6">
        <f t="shared" si="15"/>
        <v>0</v>
      </c>
      <c r="I45" s="20">
        <v>0</v>
      </c>
      <c r="M45" s="13">
        <f t="shared" si="3"/>
        <v>3</v>
      </c>
      <c r="O45" s="20">
        <v>0</v>
      </c>
      <c r="P45" s="12">
        <f t="shared" si="4"/>
        <v>0</v>
      </c>
      <c r="Q45" s="20">
        <v>1</v>
      </c>
      <c r="R45" s="12">
        <f t="shared" si="5"/>
        <v>0.25</v>
      </c>
      <c r="S45" s="12">
        <v>2</v>
      </c>
      <c r="T45" s="12">
        <f t="shared" si="6"/>
        <v>0.5</v>
      </c>
      <c r="U45" s="12">
        <v>0</v>
      </c>
      <c r="V45" s="12">
        <f t="shared" si="7"/>
        <v>0</v>
      </c>
      <c r="W45" s="12">
        <v>0</v>
      </c>
      <c r="X45" s="12">
        <f t="shared" si="8"/>
        <v>0</v>
      </c>
      <c r="Y45" s="12">
        <v>0</v>
      </c>
      <c r="Z45" s="12">
        <f t="shared" si="9"/>
        <v>0</v>
      </c>
      <c r="AA45" s="12">
        <v>0</v>
      </c>
      <c r="AB45" s="12">
        <f t="shared" si="10"/>
        <v>0</v>
      </c>
      <c r="AC45" s="12">
        <v>0</v>
      </c>
      <c r="AD45" s="12">
        <f t="shared" si="11"/>
        <v>0</v>
      </c>
      <c r="AE45" s="12">
        <v>0</v>
      </c>
      <c r="AF45" s="12">
        <f t="shared" si="12"/>
        <v>0</v>
      </c>
      <c r="AG45" s="6">
        <v>106.7</v>
      </c>
      <c r="AH45" s="6">
        <v>23.33</v>
      </c>
      <c r="AI45" s="14">
        <v>520.29117271036296</v>
      </c>
      <c r="AJ45" s="14">
        <v>45.256753675866698</v>
      </c>
      <c r="AK45" s="14">
        <v>7414.6737378627604</v>
      </c>
      <c r="AL45" s="14">
        <v>725.06300644487601</v>
      </c>
      <c r="AM45" s="14">
        <v>10.300871561868499</v>
      </c>
      <c r="AN45" s="12">
        <f t="shared" si="13"/>
        <v>0</v>
      </c>
      <c r="AO45" s="12" t="e">
        <f t="shared" si="14"/>
        <v>#DIV/0!</v>
      </c>
    </row>
    <row r="46" spans="1:41" s="12" customFormat="1" ht="15">
      <c r="A46" s="11">
        <v>30560</v>
      </c>
      <c r="B46" s="12">
        <f t="shared" si="0"/>
        <v>1983</v>
      </c>
      <c r="C46" s="12">
        <f t="shared" si="1"/>
        <v>9</v>
      </c>
      <c r="D46" s="12">
        <v>45</v>
      </c>
      <c r="E46" s="17" t="s">
        <v>9</v>
      </c>
      <c r="F46" s="17"/>
      <c r="G46" s="6" t="e">
        <f t="shared" si="15"/>
        <v>#VALUE!</v>
      </c>
      <c r="I46" s="20">
        <v>14</v>
      </c>
      <c r="M46" s="13">
        <f t="shared" si="3"/>
        <v>3</v>
      </c>
      <c r="O46" s="20">
        <v>0</v>
      </c>
      <c r="P46" s="12" t="e">
        <f t="shared" si="4"/>
        <v>#VALUE!</v>
      </c>
      <c r="Q46" s="20">
        <v>1</v>
      </c>
      <c r="R46" s="12" t="e">
        <f t="shared" si="5"/>
        <v>#VALUE!</v>
      </c>
      <c r="S46" s="12">
        <v>1</v>
      </c>
      <c r="T46" s="12" t="e">
        <f t="shared" si="6"/>
        <v>#VALUE!</v>
      </c>
      <c r="U46" s="12">
        <v>1</v>
      </c>
      <c r="V46" s="12" t="e">
        <f t="shared" si="7"/>
        <v>#VALUE!</v>
      </c>
      <c r="W46" s="12">
        <v>0</v>
      </c>
      <c r="X46" s="12" t="e">
        <f t="shared" si="8"/>
        <v>#VALUE!</v>
      </c>
      <c r="Y46" s="12">
        <v>0</v>
      </c>
      <c r="Z46" s="12" t="e">
        <f t="shared" si="9"/>
        <v>#VALUE!</v>
      </c>
      <c r="AA46" s="12">
        <v>0</v>
      </c>
      <c r="AB46" s="12" t="e">
        <f t="shared" si="10"/>
        <v>#VALUE!</v>
      </c>
      <c r="AC46" s="12">
        <v>0</v>
      </c>
      <c r="AD46" s="12" t="e">
        <f t="shared" si="11"/>
        <v>#VALUE!</v>
      </c>
      <c r="AE46" s="12">
        <v>0</v>
      </c>
      <c r="AF46" s="12" t="e">
        <f t="shared" si="12"/>
        <v>#VALUE!</v>
      </c>
      <c r="AG46" s="6">
        <v>179.2</v>
      </c>
      <c r="AH46" s="6">
        <v>19.47</v>
      </c>
      <c r="AI46" s="14">
        <v>521.48313767703405</v>
      </c>
      <c r="AJ46" s="14">
        <v>45.288780299514301</v>
      </c>
      <c r="AK46" s="14">
        <v>7417.4417938042297</v>
      </c>
      <c r="AL46" s="14">
        <v>724.73853293257503</v>
      </c>
      <c r="AM46" s="14">
        <v>10.3099264078811</v>
      </c>
      <c r="AN46" s="12">
        <f t="shared" si="13"/>
        <v>0.93333333333333335</v>
      </c>
      <c r="AO46" s="12">
        <f t="shared" si="14"/>
        <v>0</v>
      </c>
    </row>
    <row r="47" spans="1:41" s="12" customFormat="1" ht="15">
      <c r="A47" s="11">
        <v>30590</v>
      </c>
      <c r="B47" s="12">
        <f t="shared" si="0"/>
        <v>1983</v>
      </c>
      <c r="C47" s="12">
        <f t="shared" si="1"/>
        <v>10</v>
      </c>
      <c r="D47" s="12">
        <v>46</v>
      </c>
      <c r="E47" s="17" t="s">
        <v>9</v>
      </c>
      <c r="F47" s="17"/>
      <c r="G47" s="6" t="e">
        <f t="shared" si="15"/>
        <v>#VALUE!</v>
      </c>
      <c r="I47" s="20">
        <v>17</v>
      </c>
      <c r="M47" s="13">
        <f t="shared" si="3"/>
        <v>5</v>
      </c>
      <c r="O47" s="20">
        <v>0</v>
      </c>
      <c r="P47" s="12" t="e">
        <f t="shared" si="4"/>
        <v>#VALUE!</v>
      </c>
      <c r="Q47" s="20">
        <v>3</v>
      </c>
      <c r="R47" s="12" t="e">
        <f t="shared" si="5"/>
        <v>#VALUE!</v>
      </c>
      <c r="S47" s="12">
        <v>0</v>
      </c>
      <c r="T47" s="12" t="e">
        <f t="shared" si="6"/>
        <v>#VALUE!</v>
      </c>
      <c r="U47" s="12">
        <v>2</v>
      </c>
      <c r="V47" s="12" t="e">
        <f t="shared" si="7"/>
        <v>#VALUE!</v>
      </c>
      <c r="W47" s="12">
        <v>0</v>
      </c>
      <c r="X47" s="12" t="e">
        <f t="shared" si="8"/>
        <v>#VALUE!</v>
      </c>
      <c r="Y47" s="12">
        <v>0</v>
      </c>
      <c r="Z47" s="12" t="e">
        <f t="shared" si="9"/>
        <v>#VALUE!</v>
      </c>
      <c r="AA47" s="12">
        <v>0</v>
      </c>
      <c r="AB47" s="12" t="e">
        <f t="shared" si="10"/>
        <v>#VALUE!</v>
      </c>
      <c r="AC47" s="12">
        <v>0</v>
      </c>
      <c r="AD47" s="12" t="e">
        <f t="shared" si="11"/>
        <v>#VALUE!</v>
      </c>
      <c r="AE47" s="12">
        <v>0</v>
      </c>
      <c r="AF47" s="12" t="e">
        <f t="shared" si="12"/>
        <v>#VALUE!</v>
      </c>
      <c r="AG47" s="6">
        <v>208.5</v>
      </c>
      <c r="AH47" s="6">
        <v>13.74</v>
      </c>
      <c r="AI47" s="14">
        <v>522.67510264370196</v>
      </c>
      <c r="AJ47" s="14">
        <v>45.3208922718499</v>
      </c>
      <c r="AK47" s="14">
        <v>7420.2142435574196</v>
      </c>
      <c r="AL47" s="14">
        <v>724.41315929234202</v>
      </c>
      <c r="AM47" s="14">
        <v>10.319004765425399</v>
      </c>
      <c r="AN47" s="12">
        <f t="shared" si="13"/>
        <v>0.85</v>
      </c>
      <c r="AO47" s="12">
        <f t="shared" si="14"/>
        <v>0</v>
      </c>
    </row>
    <row r="48" spans="1:41" s="12" customFormat="1" ht="15">
      <c r="A48" s="11">
        <v>30621</v>
      </c>
      <c r="B48" s="12">
        <f t="shared" si="0"/>
        <v>1983</v>
      </c>
      <c r="C48" s="12">
        <f t="shared" si="1"/>
        <v>11</v>
      </c>
      <c r="D48" s="12">
        <v>47</v>
      </c>
      <c r="E48" s="17" t="s">
        <v>9</v>
      </c>
      <c r="F48" s="17"/>
      <c r="G48" s="6" t="e">
        <f t="shared" si="15"/>
        <v>#VALUE!</v>
      </c>
      <c r="I48" s="20">
        <v>77</v>
      </c>
      <c r="M48" s="13">
        <f t="shared" si="3"/>
        <v>7</v>
      </c>
      <c r="O48" s="20">
        <v>0</v>
      </c>
      <c r="P48" s="12" t="e">
        <f t="shared" si="4"/>
        <v>#VALUE!</v>
      </c>
      <c r="Q48" s="20">
        <v>5</v>
      </c>
      <c r="R48" s="12" t="e">
        <f t="shared" si="5"/>
        <v>#VALUE!</v>
      </c>
      <c r="S48" s="12">
        <v>0</v>
      </c>
      <c r="T48" s="12" t="e">
        <f t="shared" si="6"/>
        <v>#VALUE!</v>
      </c>
      <c r="U48" s="12">
        <v>2</v>
      </c>
      <c r="V48" s="12" t="e">
        <f t="shared" si="7"/>
        <v>#VALUE!</v>
      </c>
      <c r="W48" s="12">
        <v>0</v>
      </c>
      <c r="X48" s="12" t="e">
        <f t="shared" si="8"/>
        <v>#VALUE!</v>
      </c>
      <c r="Y48" s="12">
        <v>0</v>
      </c>
      <c r="Z48" s="12" t="e">
        <f t="shared" si="9"/>
        <v>#VALUE!</v>
      </c>
      <c r="AA48" s="12">
        <v>0</v>
      </c>
      <c r="AB48" s="12" t="e">
        <f t="shared" si="10"/>
        <v>#VALUE!</v>
      </c>
      <c r="AC48" s="12">
        <v>0</v>
      </c>
      <c r="AD48" s="12" t="e">
        <f t="shared" si="11"/>
        <v>#VALUE!</v>
      </c>
      <c r="AE48" s="12">
        <v>0</v>
      </c>
      <c r="AF48" s="12" t="e">
        <f t="shared" si="12"/>
        <v>#VALUE!</v>
      </c>
      <c r="AG48" s="6">
        <v>31.8</v>
      </c>
      <c r="AH48" s="6">
        <v>8.08</v>
      </c>
      <c r="AI48" s="14">
        <v>523.86706761036896</v>
      </c>
      <c r="AJ48" s="14">
        <v>45.353091532616602</v>
      </c>
      <c r="AK48" s="14">
        <v>7422.9911869816797</v>
      </c>
      <c r="AL48" s="14">
        <v>724.08686506672495</v>
      </c>
      <c r="AM48" s="14">
        <v>10.3281070685677</v>
      </c>
      <c r="AN48" s="12">
        <f t="shared" si="13"/>
        <v>0.93902439024390238</v>
      </c>
      <c r="AO48" s="12">
        <f t="shared" si="14"/>
        <v>0</v>
      </c>
    </row>
    <row r="49" spans="1:41" s="12" customFormat="1" ht="16.899999999999999" customHeight="1">
      <c r="A49" s="11">
        <v>30651</v>
      </c>
      <c r="B49" s="12">
        <f t="shared" si="0"/>
        <v>1983</v>
      </c>
      <c r="C49" s="12">
        <f t="shared" si="1"/>
        <v>12</v>
      </c>
      <c r="D49" s="12">
        <v>48</v>
      </c>
      <c r="E49" s="17" t="s">
        <v>9</v>
      </c>
      <c r="F49" s="17"/>
      <c r="G49" s="6" t="e">
        <f t="shared" si="15"/>
        <v>#VALUE!</v>
      </c>
      <c r="I49" s="20">
        <v>70</v>
      </c>
      <c r="M49" s="13">
        <f t="shared" si="3"/>
        <v>15</v>
      </c>
      <c r="O49" s="20">
        <v>0</v>
      </c>
      <c r="P49" s="12" t="e">
        <f t="shared" si="4"/>
        <v>#VALUE!</v>
      </c>
      <c r="Q49" s="20">
        <v>2</v>
      </c>
      <c r="R49" s="12" t="e">
        <f t="shared" si="5"/>
        <v>#VALUE!</v>
      </c>
      <c r="S49" s="12">
        <v>0</v>
      </c>
      <c r="T49" s="12" t="e">
        <f t="shared" si="6"/>
        <v>#VALUE!</v>
      </c>
      <c r="U49" s="12">
        <v>13</v>
      </c>
      <c r="V49" s="12" t="e">
        <f t="shared" si="7"/>
        <v>#VALUE!</v>
      </c>
      <c r="W49" s="12">
        <v>0</v>
      </c>
      <c r="X49" s="12" t="e">
        <f t="shared" si="8"/>
        <v>#VALUE!</v>
      </c>
      <c r="Y49" s="12">
        <v>0</v>
      </c>
      <c r="Z49" s="12" t="e">
        <f t="shared" si="9"/>
        <v>#VALUE!</v>
      </c>
      <c r="AA49" s="12">
        <v>0</v>
      </c>
      <c r="AB49" s="12" t="e">
        <f t="shared" si="10"/>
        <v>#VALUE!</v>
      </c>
      <c r="AC49" s="12">
        <v>0</v>
      </c>
      <c r="AD49" s="12" t="e">
        <f t="shared" si="11"/>
        <v>#VALUE!</v>
      </c>
      <c r="AE49" s="12">
        <v>0</v>
      </c>
      <c r="AF49" s="12" t="e">
        <f t="shared" si="12"/>
        <v>#VALUE!</v>
      </c>
      <c r="AG49" s="6">
        <v>0.4</v>
      </c>
      <c r="AH49" s="6">
        <v>1.87</v>
      </c>
      <c r="AI49" s="14">
        <v>525.05903257703994</v>
      </c>
      <c r="AJ49" s="14">
        <v>45.385380021556898</v>
      </c>
      <c r="AK49" s="14">
        <v>7425.7727239363903</v>
      </c>
      <c r="AL49" s="14">
        <v>723.75962979826897</v>
      </c>
      <c r="AM49" s="14">
        <v>10.3372337530681</v>
      </c>
      <c r="AN49" s="12">
        <f t="shared" si="13"/>
        <v>0.97222222222222221</v>
      </c>
      <c r="AO49" s="12">
        <f t="shared" si="14"/>
        <v>0</v>
      </c>
    </row>
    <row r="50" spans="1:41" s="7" customFormat="1">
      <c r="A50" s="9">
        <v>30682</v>
      </c>
      <c r="B50" s="7">
        <v>1984</v>
      </c>
      <c r="C50" s="7">
        <v>1</v>
      </c>
      <c r="D50" s="12">
        <v>49</v>
      </c>
      <c r="E50" s="7">
        <v>350</v>
      </c>
      <c r="F50" s="7">
        <v>12</v>
      </c>
      <c r="G50" s="7">
        <f t="shared" si="15"/>
        <v>3.43</v>
      </c>
      <c r="H50" s="7">
        <v>0</v>
      </c>
      <c r="I50" s="7">
        <v>9</v>
      </c>
      <c r="J50" s="7">
        <f t="shared" si="2"/>
        <v>2.5714285714285712</v>
      </c>
      <c r="K50" s="7">
        <v>0</v>
      </c>
      <c r="L50" s="7">
        <f t="shared" ref="L50:L113" si="16">K50/F50*100</f>
        <v>0</v>
      </c>
      <c r="M50" s="16">
        <f t="shared" si="3"/>
        <v>3</v>
      </c>
      <c r="N50" s="7">
        <f t="shared" ref="N50:N113" si="17">100*M50/E50</f>
        <v>0.8571428571428571</v>
      </c>
      <c r="O50" s="7">
        <v>1</v>
      </c>
      <c r="P50" s="12">
        <f t="shared" si="4"/>
        <v>0.2857142857142857</v>
      </c>
      <c r="Q50" s="7">
        <v>1</v>
      </c>
      <c r="R50" s="7">
        <v>0.2857142857142857</v>
      </c>
      <c r="S50" s="7">
        <v>0</v>
      </c>
      <c r="T50" s="7">
        <f t="shared" si="6"/>
        <v>0</v>
      </c>
      <c r="U50" s="7">
        <v>1</v>
      </c>
      <c r="V50" s="7">
        <f t="shared" si="7"/>
        <v>0.2857142857142857</v>
      </c>
      <c r="W50" s="7">
        <v>0</v>
      </c>
      <c r="X50" s="7">
        <f t="shared" si="8"/>
        <v>0</v>
      </c>
      <c r="Y50" s="7">
        <v>0</v>
      </c>
      <c r="Z50" s="7">
        <f t="shared" ref="Z50:Z113" si="18">Y50*100/$E50</f>
        <v>0</v>
      </c>
      <c r="AA50" s="7">
        <v>0</v>
      </c>
      <c r="AB50" s="7">
        <f t="shared" ref="AB50:AB113" si="19">AA50*100/$E50</f>
        <v>0</v>
      </c>
      <c r="AC50" s="7">
        <v>0</v>
      </c>
      <c r="AD50" s="7">
        <f t="shared" ref="AD50:AD113" si="20">AC50*100/$E50</f>
        <v>0</v>
      </c>
      <c r="AE50" s="7">
        <v>0</v>
      </c>
      <c r="AF50" s="7">
        <f t="shared" ref="AF50:AF113" si="21">AE50*100/$E50</f>
        <v>0</v>
      </c>
      <c r="AG50" s="6">
        <v>6</v>
      </c>
      <c r="AH50" s="6">
        <v>-0.81</v>
      </c>
      <c r="AI50" s="22">
        <v>526.25099754370797</v>
      </c>
      <c r="AJ50" s="22">
        <v>45.417759678414001</v>
      </c>
      <c r="AK50" s="22">
        <v>7428.5589542808802</v>
      </c>
      <c r="AL50" s="22">
        <v>723.43143302952296</v>
      </c>
      <c r="AM50" s="22">
        <v>10.346385256394999</v>
      </c>
      <c r="AN50" s="12">
        <f t="shared" si="13"/>
        <v>0.81818181818181823</v>
      </c>
      <c r="AO50" s="12">
        <f t="shared" si="14"/>
        <v>0</v>
      </c>
    </row>
    <row r="51" spans="1:41">
      <c r="A51" s="8">
        <v>30713</v>
      </c>
      <c r="B51" s="6">
        <v>1984</v>
      </c>
      <c r="C51" s="6">
        <v>2</v>
      </c>
      <c r="D51" s="12">
        <v>50</v>
      </c>
      <c r="E51" s="6">
        <v>300</v>
      </c>
      <c r="F51" s="6">
        <v>4</v>
      </c>
      <c r="G51" s="6">
        <f t="shared" si="15"/>
        <v>1.33</v>
      </c>
      <c r="H51" s="6">
        <v>0</v>
      </c>
      <c r="I51" s="6">
        <v>4</v>
      </c>
      <c r="J51" s="6">
        <f t="shared" si="2"/>
        <v>1.3333333333333335</v>
      </c>
      <c r="K51" s="6">
        <v>0</v>
      </c>
      <c r="L51" s="6">
        <f t="shared" si="16"/>
        <v>0</v>
      </c>
      <c r="M51" s="10">
        <f t="shared" si="3"/>
        <v>0</v>
      </c>
      <c r="N51" s="6">
        <f t="shared" si="17"/>
        <v>0</v>
      </c>
      <c r="O51" s="6">
        <v>0</v>
      </c>
      <c r="P51" s="12">
        <f t="shared" si="4"/>
        <v>0</v>
      </c>
      <c r="Q51" s="6">
        <v>0</v>
      </c>
      <c r="R51" s="6">
        <v>0</v>
      </c>
      <c r="S51" s="6">
        <v>0</v>
      </c>
      <c r="T51" s="6">
        <f t="shared" si="6"/>
        <v>0</v>
      </c>
      <c r="U51" s="6">
        <v>0</v>
      </c>
      <c r="V51" s="6">
        <f t="shared" si="7"/>
        <v>0</v>
      </c>
      <c r="W51" s="6">
        <v>0</v>
      </c>
      <c r="X51" s="6">
        <f t="shared" si="8"/>
        <v>0</v>
      </c>
      <c r="Y51" s="6">
        <v>0</v>
      </c>
      <c r="Z51" s="6">
        <f t="shared" si="18"/>
        <v>0</v>
      </c>
      <c r="AA51" s="6">
        <v>0</v>
      </c>
      <c r="AB51" s="6">
        <f t="shared" si="19"/>
        <v>0</v>
      </c>
      <c r="AC51" s="6">
        <v>0</v>
      </c>
      <c r="AD51" s="6">
        <f t="shared" si="20"/>
        <v>0</v>
      </c>
      <c r="AE51" s="6">
        <v>0</v>
      </c>
      <c r="AF51" s="6">
        <f t="shared" si="21"/>
        <v>0</v>
      </c>
      <c r="AG51" s="6">
        <v>0</v>
      </c>
      <c r="AH51" s="6">
        <v>1.33</v>
      </c>
      <c r="AI51" s="14">
        <v>527.44296251037497</v>
      </c>
      <c r="AJ51" s="14">
        <v>45.450232442930499</v>
      </c>
      <c r="AK51" s="14">
        <v>7431.3499778745299</v>
      </c>
      <c r="AL51" s="14">
        <v>723.10225430303296</v>
      </c>
      <c r="AM51" s="14">
        <v>10.3555620177384</v>
      </c>
      <c r="AN51" s="12">
        <f t="shared" si="13"/>
        <v>1</v>
      </c>
      <c r="AO51" s="12">
        <f t="shared" si="14"/>
        <v>0</v>
      </c>
    </row>
    <row r="52" spans="1:41">
      <c r="A52" s="8">
        <v>30742</v>
      </c>
      <c r="B52" s="6">
        <v>1984</v>
      </c>
      <c r="C52" s="6">
        <v>3</v>
      </c>
      <c r="D52" s="12">
        <v>51</v>
      </c>
      <c r="E52" s="6">
        <v>300</v>
      </c>
      <c r="F52" s="6">
        <v>10</v>
      </c>
      <c r="G52" s="6">
        <f t="shared" si="15"/>
        <v>3.33</v>
      </c>
      <c r="H52" s="6">
        <v>0</v>
      </c>
      <c r="I52" s="6">
        <v>10</v>
      </c>
      <c r="J52" s="6">
        <f t="shared" ref="J52:J115" si="22">100*I52/E52</f>
        <v>3.3333333333333335</v>
      </c>
      <c r="K52" s="6">
        <v>0</v>
      </c>
      <c r="L52" s="6">
        <f t="shared" si="16"/>
        <v>0</v>
      </c>
      <c r="M52" s="10">
        <f t="shared" si="3"/>
        <v>0</v>
      </c>
      <c r="N52" s="6">
        <f t="shared" si="17"/>
        <v>0</v>
      </c>
      <c r="O52" s="6">
        <v>0</v>
      </c>
      <c r="P52" s="12">
        <f t="shared" si="4"/>
        <v>0</v>
      </c>
      <c r="Q52" s="6">
        <v>0</v>
      </c>
      <c r="R52" s="6">
        <v>0</v>
      </c>
      <c r="S52" s="6">
        <v>0</v>
      </c>
      <c r="T52" s="6">
        <f t="shared" si="6"/>
        <v>0</v>
      </c>
      <c r="U52" s="6">
        <v>0</v>
      </c>
      <c r="V52" s="6">
        <f t="shared" si="7"/>
        <v>0</v>
      </c>
      <c r="W52" s="6">
        <v>0</v>
      </c>
      <c r="X52" s="6">
        <f t="shared" si="8"/>
        <v>0</v>
      </c>
      <c r="Y52" s="6">
        <v>0</v>
      </c>
      <c r="Z52" s="6">
        <f t="shared" si="18"/>
        <v>0</v>
      </c>
      <c r="AA52" s="6">
        <v>0</v>
      </c>
      <c r="AB52" s="6">
        <f t="shared" si="19"/>
        <v>0</v>
      </c>
      <c r="AC52" s="6">
        <v>0</v>
      </c>
      <c r="AD52" s="6">
        <f t="shared" si="20"/>
        <v>0</v>
      </c>
      <c r="AE52" s="6">
        <v>0</v>
      </c>
      <c r="AF52" s="6">
        <f t="shared" si="21"/>
        <v>0</v>
      </c>
      <c r="AG52" s="6">
        <v>7.1</v>
      </c>
      <c r="AH52" s="6">
        <v>8.4</v>
      </c>
      <c r="AI52" s="14">
        <v>528.63492747704595</v>
      </c>
      <c r="AJ52" s="14">
        <v>45.482800254849899</v>
      </c>
      <c r="AK52" s="14">
        <v>7434.1458945766999</v>
      </c>
      <c r="AL52" s="14">
        <v>722.77207316134502</v>
      </c>
      <c r="AM52" s="14">
        <v>10.364764478025</v>
      </c>
      <c r="AN52" s="12">
        <f t="shared" si="13"/>
        <v>1</v>
      </c>
      <c r="AO52" s="12">
        <f t="shared" si="14"/>
        <v>0</v>
      </c>
    </row>
    <row r="53" spans="1:41">
      <c r="A53" s="8">
        <v>30773</v>
      </c>
      <c r="B53" s="6">
        <v>1984</v>
      </c>
      <c r="C53" s="6">
        <v>4</v>
      </c>
      <c r="D53" s="12">
        <v>52</v>
      </c>
      <c r="E53" s="6">
        <v>300</v>
      </c>
      <c r="F53" s="6">
        <v>7</v>
      </c>
      <c r="G53" s="6">
        <f t="shared" si="15"/>
        <v>2.33</v>
      </c>
      <c r="H53" s="6">
        <v>0</v>
      </c>
      <c r="I53" s="6">
        <v>7</v>
      </c>
      <c r="J53" s="6">
        <f t="shared" si="22"/>
        <v>2.3333333333333335</v>
      </c>
      <c r="K53" s="6">
        <v>0</v>
      </c>
      <c r="L53" s="6">
        <f t="shared" si="16"/>
        <v>0</v>
      </c>
      <c r="M53" s="10">
        <f t="shared" si="3"/>
        <v>0</v>
      </c>
      <c r="N53" s="6">
        <f t="shared" si="17"/>
        <v>0</v>
      </c>
      <c r="O53" s="6">
        <v>0</v>
      </c>
      <c r="P53" s="12">
        <f t="shared" si="4"/>
        <v>0</v>
      </c>
      <c r="Q53" s="6">
        <v>0</v>
      </c>
      <c r="R53" s="6">
        <v>0</v>
      </c>
      <c r="S53" s="6">
        <v>0</v>
      </c>
      <c r="T53" s="6">
        <f t="shared" si="6"/>
        <v>0</v>
      </c>
      <c r="U53" s="6">
        <v>0</v>
      </c>
      <c r="V53" s="6">
        <f t="shared" si="7"/>
        <v>0</v>
      </c>
      <c r="W53" s="6">
        <v>0</v>
      </c>
      <c r="X53" s="6">
        <f t="shared" si="8"/>
        <v>0</v>
      </c>
      <c r="Y53" s="6">
        <v>0</v>
      </c>
      <c r="Z53" s="6">
        <f t="shared" si="18"/>
        <v>0</v>
      </c>
      <c r="AA53" s="6">
        <v>0</v>
      </c>
      <c r="AB53" s="6">
        <f t="shared" si="19"/>
        <v>0</v>
      </c>
      <c r="AC53" s="6">
        <v>0</v>
      </c>
      <c r="AD53" s="6">
        <f t="shared" si="20"/>
        <v>0</v>
      </c>
      <c r="AE53" s="6">
        <v>0</v>
      </c>
      <c r="AF53" s="6">
        <f t="shared" si="21"/>
        <v>0</v>
      </c>
      <c r="AG53" s="6">
        <v>35.299999999999997</v>
      </c>
      <c r="AH53" s="6">
        <v>14.37</v>
      </c>
      <c r="AI53" s="14">
        <v>529.82689244371397</v>
      </c>
      <c r="AJ53" s="14">
        <v>45.515465053914497</v>
      </c>
      <c r="AK53" s="14">
        <v>7436.9468042467097</v>
      </c>
      <c r="AL53" s="14">
        <v>722.44086914700802</v>
      </c>
      <c r="AM53" s="14">
        <v>10.373993079932101</v>
      </c>
      <c r="AN53" s="12">
        <f t="shared" si="13"/>
        <v>1</v>
      </c>
      <c r="AO53" s="12">
        <f t="shared" si="14"/>
        <v>0</v>
      </c>
    </row>
    <row r="54" spans="1:41">
      <c r="A54" s="8">
        <v>30803</v>
      </c>
      <c r="B54" s="6">
        <v>1984</v>
      </c>
      <c r="C54" s="6">
        <v>5</v>
      </c>
      <c r="D54" s="12">
        <v>53</v>
      </c>
      <c r="E54" s="6">
        <v>300</v>
      </c>
      <c r="F54" s="6">
        <v>16</v>
      </c>
      <c r="G54" s="6">
        <f t="shared" si="15"/>
        <v>5.33</v>
      </c>
      <c r="H54" s="6">
        <v>0</v>
      </c>
      <c r="I54" s="6">
        <v>10</v>
      </c>
      <c r="J54" s="6">
        <f t="shared" si="22"/>
        <v>3.3333333333333335</v>
      </c>
      <c r="K54" s="6">
        <v>0</v>
      </c>
      <c r="L54" s="6">
        <f t="shared" si="16"/>
        <v>0</v>
      </c>
      <c r="M54" s="10">
        <f t="shared" si="3"/>
        <v>6</v>
      </c>
      <c r="N54" s="6">
        <f t="shared" si="17"/>
        <v>2</v>
      </c>
      <c r="O54" s="6">
        <v>3</v>
      </c>
      <c r="P54" s="12">
        <f t="shared" si="4"/>
        <v>1</v>
      </c>
      <c r="Q54" s="6">
        <v>1</v>
      </c>
      <c r="R54" s="6">
        <v>0.33333333333333331</v>
      </c>
      <c r="S54" s="6">
        <v>0</v>
      </c>
      <c r="T54" s="6">
        <f t="shared" si="6"/>
        <v>0</v>
      </c>
      <c r="U54" s="6">
        <v>2</v>
      </c>
      <c r="V54" s="6">
        <f t="shared" si="7"/>
        <v>0.66666666666666674</v>
      </c>
      <c r="W54" s="6">
        <v>0</v>
      </c>
      <c r="X54" s="6">
        <f t="shared" si="8"/>
        <v>0</v>
      </c>
      <c r="Y54" s="6">
        <v>0</v>
      </c>
      <c r="Z54" s="6">
        <f t="shared" si="18"/>
        <v>0</v>
      </c>
      <c r="AA54" s="6">
        <v>0</v>
      </c>
      <c r="AB54" s="6">
        <f t="shared" si="19"/>
        <v>0</v>
      </c>
      <c r="AC54" s="6">
        <v>0</v>
      </c>
      <c r="AD54" s="6">
        <f t="shared" si="20"/>
        <v>0</v>
      </c>
      <c r="AE54" s="6">
        <v>0</v>
      </c>
      <c r="AF54" s="6">
        <f t="shared" si="21"/>
        <v>0</v>
      </c>
      <c r="AG54" s="6">
        <v>67.8</v>
      </c>
      <c r="AH54" s="6">
        <v>19.36</v>
      </c>
      <c r="AI54" s="14">
        <v>531.01885741038097</v>
      </c>
      <c r="AJ54" s="14">
        <v>45.548228779867301</v>
      </c>
      <c r="AK54" s="14">
        <v>7439.7528067439598</v>
      </c>
      <c r="AL54" s="14">
        <v>722.108621802568</v>
      </c>
      <c r="AM54" s="14">
        <v>10.3832482679035</v>
      </c>
      <c r="AN54" s="12">
        <f t="shared" si="13"/>
        <v>0.7142857142857143</v>
      </c>
      <c r="AO54" s="12">
        <f t="shared" si="14"/>
        <v>0</v>
      </c>
    </row>
    <row r="55" spans="1:41">
      <c r="A55" s="8">
        <v>30834</v>
      </c>
      <c r="B55" s="6">
        <v>1984</v>
      </c>
      <c r="C55" s="6">
        <v>6</v>
      </c>
      <c r="D55" s="12">
        <v>54</v>
      </c>
      <c r="E55" s="6">
        <v>300</v>
      </c>
      <c r="F55" s="6">
        <v>17</v>
      </c>
      <c r="G55" s="6">
        <f t="shared" si="15"/>
        <v>5.67</v>
      </c>
      <c r="H55" s="6">
        <v>0</v>
      </c>
      <c r="I55" s="6">
        <v>11</v>
      </c>
      <c r="J55" s="6">
        <f t="shared" si="22"/>
        <v>3.6666666666666665</v>
      </c>
      <c r="K55" s="6">
        <v>0</v>
      </c>
      <c r="L55" s="6">
        <f t="shared" si="16"/>
        <v>0</v>
      </c>
      <c r="M55" s="10">
        <f t="shared" si="3"/>
        <v>6</v>
      </c>
      <c r="N55" s="6">
        <f t="shared" si="17"/>
        <v>2</v>
      </c>
      <c r="O55" s="6">
        <v>0</v>
      </c>
      <c r="P55" s="12">
        <f t="shared" si="4"/>
        <v>0</v>
      </c>
      <c r="Q55" s="6">
        <v>2</v>
      </c>
      <c r="R55" s="6">
        <v>0.66666666666666663</v>
      </c>
      <c r="S55" s="6">
        <v>0</v>
      </c>
      <c r="T55" s="6">
        <f t="shared" si="6"/>
        <v>0</v>
      </c>
      <c r="U55" s="6">
        <v>4</v>
      </c>
      <c r="V55" s="6">
        <f t="shared" si="7"/>
        <v>1.3333333333333335</v>
      </c>
      <c r="W55" s="6">
        <v>0</v>
      </c>
      <c r="X55" s="6">
        <f t="shared" si="8"/>
        <v>0</v>
      </c>
      <c r="Y55" s="6">
        <v>0</v>
      </c>
      <c r="Z55" s="6">
        <f t="shared" si="18"/>
        <v>0</v>
      </c>
      <c r="AA55" s="6">
        <v>0</v>
      </c>
      <c r="AB55" s="6">
        <f t="shared" si="19"/>
        <v>0</v>
      </c>
      <c r="AC55" s="6">
        <v>0</v>
      </c>
      <c r="AD55" s="6">
        <f t="shared" si="20"/>
        <v>0</v>
      </c>
      <c r="AE55" s="6">
        <v>0</v>
      </c>
      <c r="AF55" s="6">
        <f t="shared" si="21"/>
        <v>0</v>
      </c>
      <c r="AG55" s="6">
        <v>122.4</v>
      </c>
      <c r="AH55" s="6">
        <v>23.43</v>
      </c>
      <c r="AI55" s="14">
        <v>532.21082237705195</v>
      </c>
      <c r="AJ55" s="14">
        <v>45.581093372451697</v>
      </c>
      <c r="AK55" s="14">
        <v>7442.5640019277898</v>
      </c>
      <c r="AL55" s="14">
        <v>721.775310670571</v>
      </c>
      <c r="AM55" s="14">
        <v>10.3925304881638</v>
      </c>
      <c r="AN55" s="12">
        <f t="shared" si="13"/>
        <v>0.84615384615384615</v>
      </c>
      <c r="AO55" s="12">
        <f t="shared" si="14"/>
        <v>0</v>
      </c>
    </row>
    <row r="56" spans="1:41">
      <c r="A56" s="8">
        <v>30864</v>
      </c>
      <c r="B56" s="6">
        <v>1984</v>
      </c>
      <c r="C56" s="6">
        <v>7</v>
      </c>
      <c r="D56" s="12">
        <v>55</v>
      </c>
      <c r="E56" s="6">
        <v>300</v>
      </c>
      <c r="F56" s="6">
        <v>27</v>
      </c>
      <c r="G56" s="6">
        <f t="shared" si="15"/>
        <v>9</v>
      </c>
      <c r="H56" s="6">
        <v>0</v>
      </c>
      <c r="I56" s="6">
        <v>21</v>
      </c>
      <c r="J56" s="6">
        <f t="shared" si="22"/>
        <v>7</v>
      </c>
      <c r="K56" s="6">
        <v>0</v>
      </c>
      <c r="L56" s="6">
        <f t="shared" si="16"/>
        <v>0</v>
      </c>
      <c r="M56" s="10">
        <f t="shared" si="3"/>
        <v>6</v>
      </c>
      <c r="N56" s="6">
        <f t="shared" si="17"/>
        <v>2</v>
      </c>
      <c r="O56" s="6">
        <v>6</v>
      </c>
      <c r="P56" s="12">
        <f t="shared" si="4"/>
        <v>2</v>
      </c>
      <c r="Q56" s="6">
        <v>0</v>
      </c>
      <c r="R56" s="6">
        <v>0</v>
      </c>
      <c r="S56" s="6">
        <v>0</v>
      </c>
      <c r="T56" s="6">
        <f t="shared" si="6"/>
        <v>0</v>
      </c>
      <c r="U56" s="6">
        <v>0</v>
      </c>
      <c r="V56" s="6">
        <f t="shared" si="7"/>
        <v>0</v>
      </c>
      <c r="W56" s="6">
        <v>0</v>
      </c>
      <c r="X56" s="6">
        <f t="shared" si="8"/>
        <v>0</v>
      </c>
      <c r="Y56" s="6">
        <v>0</v>
      </c>
      <c r="Z56" s="6">
        <f t="shared" si="18"/>
        <v>0</v>
      </c>
      <c r="AA56" s="6">
        <v>0</v>
      </c>
      <c r="AB56" s="6">
        <f t="shared" si="19"/>
        <v>0</v>
      </c>
      <c r="AC56" s="6">
        <v>0</v>
      </c>
      <c r="AD56" s="6">
        <f t="shared" si="20"/>
        <v>0</v>
      </c>
      <c r="AE56" s="6">
        <v>0</v>
      </c>
      <c r="AF56" s="6">
        <f t="shared" si="21"/>
        <v>0</v>
      </c>
      <c r="AG56" s="6">
        <v>186.4</v>
      </c>
      <c r="AH56" s="6">
        <v>23.84</v>
      </c>
      <c r="AI56" s="14">
        <v>533.40278734371896</v>
      </c>
      <c r="AJ56" s="14">
        <v>45.614060771410202</v>
      </c>
      <c r="AK56" s="14">
        <v>7445.3804896575502</v>
      </c>
      <c r="AL56" s="14">
        <v>721.44091529356695</v>
      </c>
      <c r="AM56" s="14">
        <v>10.401840188734299</v>
      </c>
      <c r="AN56" s="12">
        <f t="shared" si="13"/>
        <v>0.77777777777777779</v>
      </c>
      <c r="AO56" s="12">
        <f t="shared" si="14"/>
        <v>0</v>
      </c>
    </row>
    <row r="57" spans="1:41">
      <c r="A57" s="8">
        <v>30895</v>
      </c>
      <c r="B57" s="6">
        <v>1984</v>
      </c>
      <c r="C57" s="6">
        <v>8</v>
      </c>
      <c r="D57" s="12">
        <v>56</v>
      </c>
      <c r="E57" s="6">
        <v>300</v>
      </c>
      <c r="F57" s="6">
        <v>15</v>
      </c>
      <c r="G57" s="6">
        <f t="shared" si="15"/>
        <v>5</v>
      </c>
      <c r="H57" s="6">
        <v>0</v>
      </c>
      <c r="I57" s="6">
        <v>11</v>
      </c>
      <c r="J57" s="6">
        <f t="shared" si="22"/>
        <v>3.6666666666666665</v>
      </c>
      <c r="K57" s="6">
        <v>0</v>
      </c>
      <c r="L57" s="6">
        <f t="shared" si="16"/>
        <v>0</v>
      </c>
      <c r="M57" s="10">
        <f t="shared" si="3"/>
        <v>4</v>
      </c>
      <c r="N57" s="6">
        <f t="shared" si="17"/>
        <v>1.3333333333333333</v>
      </c>
      <c r="O57" s="6">
        <v>2</v>
      </c>
      <c r="P57" s="12">
        <f t="shared" si="4"/>
        <v>0.66666666666666674</v>
      </c>
      <c r="Q57" s="6">
        <v>0</v>
      </c>
      <c r="R57" s="6">
        <v>0</v>
      </c>
      <c r="S57" s="6">
        <v>0</v>
      </c>
      <c r="T57" s="6">
        <f t="shared" si="6"/>
        <v>0</v>
      </c>
      <c r="U57" s="6">
        <v>2</v>
      </c>
      <c r="V57" s="6">
        <f t="shared" si="7"/>
        <v>0.66666666666666674</v>
      </c>
      <c r="W57" s="6">
        <v>0</v>
      </c>
      <c r="X57" s="6">
        <f t="shared" si="8"/>
        <v>0</v>
      </c>
      <c r="Y57" s="6">
        <v>0</v>
      </c>
      <c r="Z57" s="6">
        <f t="shared" si="18"/>
        <v>0</v>
      </c>
      <c r="AA57" s="6">
        <v>0</v>
      </c>
      <c r="AB57" s="6">
        <f t="shared" si="19"/>
        <v>0</v>
      </c>
      <c r="AC57" s="6">
        <v>0</v>
      </c>
      <c r="AD57" s="6">
        <f t="shared" si="20"/>
        <v>0</v>
      </c>
      <c r="AE57" s="6">
        <v>0</v>
      </c>
      <c r="AF57" s="6">
        <f t="shared" si="21"/>
        <v>0</v>
      </c>
      <c r="AG57" s="6">
        <v>46.5</v>
      </c>
      <c r="AH57" s="6">
        <v>24.51</v>
      </c>
      <c r="AI57" s="14">
        <v>534.59475231038698</v>
      </c>
      <c r="AJ57" s="14">
        <v>45.647132916485802</v>
      </c>
      <c r="AK57" s="14">
        <v>7448.2023697926097</v>
      </c>
      <c r="AL57" s="14">
        <v>721.10541521410005</v>
      </c>
      <c r="AM57" s="14">
        <v>10.411177819448801</v>
      </c>
      <c r="AN57" s="12">
        <f t="shared" si="13"/>
        <v>0.84615384615384615</v>
      </c>
      <c r="AO57" s="12">
        <f t="shared" si="14"/>
        <v>0</v>
      </c>
    </row>
    <row r="58" spans="1:41">
      <c r="A58" s="8">
        <v>30926</v>
      </c>
      <c r="B58" s="6">
        <v>1984</v>
      </c>
      <c r="C58" s="6">
        <v>9</v>
      </c>
      <c r="D58" s="12">
        <v>57</v>
      </c>
      <c r="E58" s="6">
        <v>400</v>
      </c>
      <c r="F58" s="6">
        <v>37</v>
      </c>
      <c r="G58" s="6">
        <f t="shared" si="15"/>
        <v>9.25</v>
      </c>
      <c r="H58" s="6">
        <v>0</v>
      </c>
      <c r="I58" s="6">
        <v>27</v>
      </c>
      <c r="J58" s="6">
        <f t="shared" si="22"/>
        <v>6.75</v>
      </c>
      <c r="K58" s="6">
        <v>0</v>
      </c>
      <c r="L58" s="6">
        <f t="shared" si="16"/>
        <v>0</v>
      </c>
      <c r="M58" s="10">
        <f t="shared" si="3"/>
        <v>10</v>
      </c>
      <c r="N58" s="6">
        <f t="shared" si="17"/>
        <v>2.5</v>
      </c>
      <c r="O58" s="6">
        <v>10</v>
      </c>
      <c r="P58" s="12">
        <f t="shared" si="4"/>
        <v>2.5</v>
      </c>
      <c r="Q58" s="6">
        <v>0</v>
      </c>
      <c r="R58" s="6">
        <v>0</v>
      </c>
      <c r="S58" s="6">
        <v>0</v>
      </c>
      <c r="T58" s="6">
        <f t="shared" si="6"/>
        <v>0</v>
      </c>
      <c r="U58" s="6">
        <v>0</v>
      </c>
      <c r="V58" s="6">
        <f t="shared" si="7"/>
        <v>0</v>
      </c>
      <c r="W58" s="6">
        <v>0</v>
      </c>
      <c r="X58" s="6">
        <f t="shared" si="8"/>
        <v>0</v>
      </c>
      <c r="Y58" s="6">
        <v>0</v>
      </c>
      <c r="Z58" s="6">
        <f t="shared" si="18"/>
        <v>0</v>
      </c>
      <c r="AA58" s="6">
        <v>0</v>
      </c>
      <c r="AB58" s="6">
        <f t="shared" si="19"/>
        <v>0</v>
      </c>
      <c r="AC58" s="6">
        <v>0</v>
      </c>
      <c r="AD58" s="6">
        <f t="shared" si="20"/>
        <v>0</v>
      </c>
      <c r="AE58" s="6">
        <v>0</v>
      </c>
      <c r="AF58" s="6">
        <f t="shared" si="21"/>
        <v>0</v>
      </c>
      <c r="AG58" s="6">
        <v>311.3</v>
      </c>
      <c r="AH58" s="6">
        <v>17.72</v>
      </c>
      <c r="AI58" s="14">
        <v>535.78671727705705</v>
      </c>
      <c r="AJ58" s="14">
        <v>45.6803117474213</v>
      </c>
      <c r="AK58" s="14">
        <v>7451.0297421923296</v>
      </c>
      <c r="AL58" s="14">
        <v>720.76878997471795</v>
      </c>
      <c r="AM58" s="14">
        <v>10.420543831969701</v>
      </c>
      <c r="AN58" s="12">
        <f t="shared" si="13"/>
        <v>0.72972972972972971</v>
      </c>
      <c r="AO58" s="12">
        <f t="shared" si="14"/>
        <v>0</v>
      </c>
    </row>
    <row r="59" spans="1:41">
      <c r="A59" s="8">
        <v>30956</v>
      </c>
      <c r="B59" s="6">
        <v>1984</v>
      </c>
      <c r="C59" s="6">
        <v>10</v>
      </c>
      <c r="D59" s="12">
        <v>58</v>
      </c>
      <c r="E59" s="6">
        <v>1111</v>
      </c>
      <c r="F59" s="6">
        <v>164</v>
      </c>
      <c r="G59" s="6">
        <f t="shared" si="15"/>
        <v>14.76</v>
      </c>
      <c r="H59" s="6">
        <v>3.05</v>
      </c>
      <c r="I59" s="6">
        <v>106</v>
      </c>
      <c r="J59" s="6">
        <f t="shared" si="22"/>
        <v>9.5409540954095409</v>
      </c>
      <c r="K59" s="6">
        <v>5</v>
      </c>
      <c r="L59" s="6">
        <f t="shared" si="16"/>
        <v>3.0487804878048781</v>
      </c>
      <c r="M59" s="10">
        <f t="shared" si="3"/>
        <v>62</v>
      </c>
      <c r="N59" s="6">
        <f t="shared" si="17"/>
        <v>5.5805580558055805</v>
      </c>
      <c r="O59" s="6">
        <v>17</v>
      </c>
      <c r="P59" s="12">
        <f t="shared" si="4"/>
        <v>1.5301530153015301</v>
      </c>
      <c r="Q59" s="6">
        <v>26</v>
      </c>
      <c r="R59" s="6">
        <v>2.3402340234023402</v>
      </c>
      <c r="S59" s="6">
        <v>1</v>
      </c>
      <c r="T59" s="6">
        <f t="shared" si="6"/>
        <v>9.0009000900090008E-2</v>
      </c>
      <c r="U59" s="6">
        <v>11</v>
      </c>
      <c r="V59" s="6">
        <f t="shared" si="7"/>
        <v>0.99009900990099009</v>
      </c>
      <c r="W59" s="6">
        <v>3</v>
      </c>
      <c r="X59" s="6">
        <f t="shared" si="8"/>
        <v>0.27002700270027002</v>
      </c>
      <c r="Y59" s="6">
        <v>1</v>
      </c>
      <c r="Z59" s="6">
        <f t="shared" si="18"/>
        <v>9.0009000900090008E-2</v>
      </c>
      <c r="AA59" s="6">
        <v>0</v>
      </c>
      <c r="AB59" s="6">
        <f t="shared" si="19"/>
        <v>0</v>
      </c>
      <c r="AC59" s="6">
        <v>0</v>
      </c>
      <c r="AD59" s="6">
        <f t="shared" si="20"/>
        <v>0</v>
      </c>
      <c r="AE59" s="6">
        <v>3</v>
      </c>
      <c r="AF59" s="6">
        <f t="shared" si="21"/>
        <v>0.27002700270027002</v>
      </c>
      <c r="AG59" s="6">
        <v>34.5</v>
      </c>
      <c r="AH59" s="6">
        <v>13.24</v>
      </c>
      <c r="AI59" s="14">
        <v>536.97868224372496</v>
      </c>
      <c r="AJ59" s="14">
        <v>45.713599203959703</v>
      </c>
      <c r="AK59" s="14">
        <v>7453.8627067160496</v>
      </c>
      <c r="AL59" s="14">
        <v>720.43101911796896</v>
      </c>
      <c r="AM59" s="14">
        <v>10.4299386798043</v>
      </c>
      <c r="AN59" s="12">
        <f t="shared" si="13"/>
        <v>0.71140939597315433</v>
      </c>
      <c r="AO59" s="12">
        <f t="shared" si="14"/>
        <v>4.716981132075472E-2</v>
      </c>
    </row>
    <row r="60" spans="1:41">
      <c r="A60" s="8">
        <v>30987</v>
      </c>
      <c r="B60" s="6">
        <v>1984</v>
      </c>
      <c r="C60" s="6">
        <v>11</v>
      </c>
      <c r="D60" s="12">
        <v>59</v>
      </c>
      <c r="E60" s="6">
        <v>1735</v>
      </c>
      <c r="F60" s="6">
        <v>329</v>
      </c>
      <c r="G60" s="6">
        <f t="shared" si="15"/>
        <v>18.96</v>
      </c>
      <c r="H60" s="6">
        <v>9.42</v>
      </c>
      <c r="I60" s="6">
        <v>274</v>
      </c>
      <c r="J60" s="6">
        <f t="shared" si="22"/>
        <v>15.792507204610951</v>
      </c>
      <c r="K60" s="6">
        <v>31</v>
      </c>
      <c r="L60" s="6">
        <f t="shared" si="16"/>
        <v>9.4224924012158056</v>
      </c>
      <c r="M60" s="10">
        <f t="shared" si="3"/>
        <v>56</v>
      </c>
      <c r="N60" s="6">
        <f t="shared" si="17"/>
        <v>3.2276657060518734</v>
      </c>
      <c r="O60" s="6">
        <v>18</v>
      </c>
      <c r="P60" s="12">
        <f t="shared" si="4"/>
        <v>1.0374639769452449</v>
      </c>
      <c r="Q60" s="6">
        <v>18</v>
      </c>
      <c r="R60" s="6">
        <v>1.0374639769452449</v>
      </c>
      <c r="S60" s="6">
        <v>7</v>
      </c>
      <c r="T60" s="6">
        <f t="shared" si="6"/>
        <v>0.40345821325648412</v>
      </c>
      <c r="U60" s="6">
        <v>11</v>
      </c>
      <c r="V60" s="6">
        <f t="shared" si="7"/>
        <v>0.63400576368876083</v>
      </c>
      <c r="W60" s="6">
        <v>1</v>
      </c>
      <c r="X60" s="6">
        <f t="shared" si="8"/>
        <v>5.7636887608069169E-2</v>
      </c>
      <c r="Y60" s="6">
        <v>0</v>
      </c>
      <c r="Z60" s="6">
        <f t="shared" si="18"/>
        <v>0</v>
      </c>
      <c r="AA60" s="6">
        <v>0</v>
      </c>
      <c r="AB60" s="6">
        <f t="shared" si="19"/>
        <v>0</v>
      </c>
      <c r="AC60" s="6">
        <v>0</v>
      </c>
      <c r="AD60" s="6">
        <f t="shared" si="20"/>
        <v>0</v>
      </c>
      <c r="AE60" s="6">
        <v>1</v>
      </c>
      <c r="AF60" s="6">
        <f t="shared" si="21"/>
        <v>5.7636887608069162E-2</v>
      </c>
      <c r="AG60" s="6">
        <v>27.4</v>
      </c>
      <c r="AH60" s="6">
        <v>7.86</v>
      </c>
      <c r="AI60" s="14">
        <v>538.17064721039196</v>
      </c>
      <c r="AJ60" s="14">
        <v>45.746997225843998</v>
      </c>
      <c r="AK60" s="14">
        <v>7456.7013632231401</v>
      </c>
      <c r="AL60" s="14">
        <v>720.09208218639799</v>
      </c>
      <c r="AM60" s="14">
        <v>10.4393628183212</v>
      </c>
      <c r="AN60" s="12">
        <f t="shared" si="13"/>
        <v>0.88387096774193552</v>
      </c>
      <c r="AO60" s="12">
        <f t="shared" si="14"/>
        <v>0.11313868613138686</v>
      </c>
    </row>
    <row r="61" spans="1:41">
      <c r="A61" s="8">
        <v>31017</v>
      </c>
      <c r="B61" s="6">
        <v>1984</v>
      </c>
      <c r="C61" s="6">
        <v>12</v>
      </c>
      <c r="D61" s="12">
        <v>60</v>
      </c>
      <c r="E61" s="6">
        <v>300</v>
      </c>
      <c r="F61" s="6">
        <v>85</v>
      </c>
      <c r="G61" s="6">
        <f t="shared" si="15"/>
        <v>28.33</v>
      </c>
      <c r="H61" s="6">
        <v>4.7</v>
      </c>
      <c r="I61" s="6">
        <v>54</v>
      </c>
      <c r="J61" s="6">
        <f t="shared" si="22"/>
        <v>18</v>
      </c>
      <c r="K61" s="6">
        <v>4</v>
      </c>
      <c r="L61" s="6">
        <f t="shared" si="16"/>
        <v>4.7058823529411766</v>
      </c>
      <c r="M61" s="10">
        <f t="shared" si="3"/>
        <v>33</v>
      </c>
      <c r="N61" s="6">
        <f t="shared" si="17"/>
        <v>11</v>
      </c>
      <c r="O61" s="6">
        <v>23</v>
      </c>
      <c r="P61" s="12">
        <f t="shared" si="4"/>
        <v>7.6666666666666661</v>
      </c>
      <c r="Q61" s="6">
        <v>2</v>
      </c>
      <c r="R61" s="6">
        <v>0.66666666666666663</v>
      </c>
      <c r="S61" s="6">
        <v>0</v>
      </c>
      <c r="T61" s="6">
        <f t="shared" si="6"/>
        <v>0</v>
      </c>
      <c r="U61" s="6">
        <v>4</v>
      </c>
      <c r="V61" s="6">
        <f t="shared" si="7"/>
        <v>1.3333333333333335</v>
      </c>
      <c r="W61" s="6">
        <v>2</v>
      </c>
      <c r="X61" s="6">
        <f t="shared" si="8"/>
        <v>0.66666666666666674</v>
      </c>
      <c r="Y61" s="6">
        <v>0</v>
      </c>
      <c r="Z61" s="6">
        <f t="shared" si="18"/>
        <v>0</v>
      </c>
      <c r="AA61" s="6">
        <v>0</v>
      </c>
      <c r="AB61" s="6">
        <f t="shared" si="19"/>
        <v>0</v>
      </c>
      <c r="AC61" s="6">
        <v>0</v>
      </c>
      <c r="AD61" s="6">
        <f t="shared" si="20"/>
        <v>0</v>
      </c>
      <c r="AE61" s="6">
        <v>2</v>
      </c>
      <c r="AF61" s="6">
        <f t="shared" si="21"/>
        <v>0.66666666666666663</v>
      </c>
      <c r="AG61" s="6">
        <v>17.899999999999999</v>
      </c>
      <c r="AH61" s="6">
        <v>-0.86</v>
      </c>
      <c r="AI61" s="14">
        <v>539.36261217706203</v>
      </c>
      <c r="AJ61" s="14">
        <v>45.780507752816902</v>
      </c>
      <c r="AK61" s="14">
        <v>7459.5458115729598</v>
      </c>
      <c r="AL61" s="14">
        <v>719.75195872255301</v>
      </c>
      <c r="AM61" s="14">
        <v>10.4488167047679</v>
      </c>
      <c r="AN61" s="12">
        <f t="shared" si="13"/>
        <v>0.68354430379746833</v>
      </c>
      <c r="AO61" s="12">
        <f t="shared" si="14"/>
        <v>7.407407407407407E-2</v>
      </c>
    </row>
    <row r="62" spans="1:41">
      <c r="A62" s="8">
        <v>31048</v>
      </c>
      <c r="B62" s="6">
        <v>1985</v>
      </c>
      <c r="C62" s="6">
        <v>1</v>
      </c>
      <c r="D62" s="12">
        <v>61</v>
      </c>
      <c r="E62" s="6">
        <v>900</v>
      </c>
      <c r="F62" s="6">
        <v>34</v>
      </c>
      <c r="G62" s="6">
        <f t="shared" si="15"/>
        <v>3.78</v>
      </c>
      <c r="H62" s="6">
        <v>5.7</v>
      </c>
      <c r="I62" s="6">
        <v>26</v>
      </c>
      <c r="J62" s="6">
        <f t="shared" si="22"/>
        <v>2.8888888888888888</v>
      </c>
      <c r="K62" s="6">
        <v>3</v>
      </c>
      <c r="L62" s="6">
        <f t="shared" si="16"/>
        <v>8.8235294117647065</v>
      </c>
      <c r="M62" s="10">
        <f t="shared" si="3"/>
        <v>9</v>
      </c>
      <c r="N62" s="6">
        <f t="shared" si="17"/>
        <v>1</v>
      </c>
      <c r="O62" s="6">
        <v>1</v>
      </c>
      <c r="P62" s="12">
        <f t="shared" si="4"/>
        <v>0.1111111111111111</v>
      </c>
      <c r="Q62" s="6">
        <v>0</v>
      </c>
      <c r="R62" s="6">
        <v>0</v>
      </c>
      <c r="S62" s="6">
        <v>0</v>
      </c>
      <c r="T62" s="6">
        <f t="shared" si="6"/>
        <v>0</v>
      </c>
      <c r="U62" s="6">
        <v>6</v>
      </c>
      <c r="V62" s="6">
        <f t="shared" si="7"/>
        <v>0.66666666666666674</v>
      </c>
      <c r="W62" s="6">
        <v>1</v>
      </c>
      <c r="X62" s="6">
        <f t="shared" si="8"/>
        <v>0.1111111111111111</v>
      </c>
      <c r="Y62" s="6">
        <v>0</v>
      </c>
      <c r="Z62" s="6">
        <f t="shared" si="18"/>
        <v>0</v>
      </c>
      <c r="AA62" s="6">
        <v>0</v>
      </c>
      <c r="AB62" s="6">
        <f t="shared" si="19"/>
        <v>0</v>
      </c>
      <c r="AC62" s="6">
        <v>0</v>
      </c>
      <c r="AD62" s="6">
        <f t="shared" si="20"/>
        <v>0</v>
      </c>
      <c r="AE62" s="6">
        <v>1</v>
      </c>
      <c r="AF62" s="6">
        <f t="shared" si="21"/>
        <v>0.1111111111111111</v>
      </c>
      <c r="AG62" s="6">
        <v>3.3</v>
      </c>
      <c r="AH62" s="6">
        <v>-0.46</v>
      </c>
      <c r="AI62" s="14">
        <v>540.55457714372903</v>
      </c>
      <c r="AJ62" s="14">
        <v>45.814132724621402</v>
      </c>
      <c r="AK62" s="14">
        <v>7462.3961516248601</v>
      </c>
      <c r="AL62" s="14">
        <v>719.41062826898201</v>
      </c>
      <c r="AM62" s="14">
        <v>10.458300798287301</v>
      </c>
      <c r="AN62" s="12">
        <f t="shared" si="13"/>
        <v>0.96296296296296291</v>
      </c>
      <c r="AO62" s="12">
        <f t="shared" si="14"/>
        <v>0.11538461538461539</v>
      </c>
    </row>
    <row r="63" spans="1:41">
      <c r="A63" s="8">
        <v>31079</v>
      </c>
      <c r="B63" s="6">
        <v>1985</v>
      </c>
      <c r="C63" s="6">
        <v>2</v>
      </c>
      <c r="D63" s="12">
        <v>62</v>
      </c>
      <c r="E63" s="6">
        <v>1500</v>
      </c>
      <c r="F63" s="6">
        <v>50</v>
      </c>
      <c r="G63" s="6">
        <f t="shared" si="15"/>
        <v>3.33</v>
      </c>
      <c r="H63" s="6">
        <v>5.0999999999999996</v>
      </c>
      <c r="I63" s="6">
        <v>29</v>
      </c>
      <c r="J63" s="6">
        <f t="shared" si="22"/>
        <v>1.9333333333333333</v>
      </c>
      <c r="K63" s="6">
        <v>2</v>
      </c>
      <c r="L63" s="6">
        <f t="shared" si="16"/>
        <v>4</v>
      </c>
      <c r="M63" s="10">
        <f t="shared" si="3"/>
        <v>22</v>
      </c>
      <c r="N63" s="6">
        <f t="shared" si="17"/>
        <v>1.4666666666666666</v>
      </c>
      <c r="O63" s="6">
        <v>4</v>
      </c>
      <c r="P63" s="12">
        <f t="shared" si="4"/>
        <v>0.26666666666666666</v>
      </c>
      <c r="Q63" s="6">
        <v>14</v>
      </c>
      <c r="R63" s="6">
        <v>0.93333333333333335</v>
      </c>
      <c r="S63" s="6">
        <v>1</v>
      </c>
      <c r="T63" s="6">
        <f t="shared" si="6"/>
        <v>6.6666666666666666E-2</v>
      </c>
      <c r="U63" s="6">
        <v>1</v>
      </c>
      <c r="V63" s="6">
        <f t="shared" si="7"/>
        <v>6.6666666666666666E-2</v>
      </c>
      <c r="W63" s="6">
        <v>1</v>
      </c>
      <c r="X63" s="6">
        <f t="shared" si="8"/>
        <v>6.6666666666666666E-2</v>
      </c>
      <c r="Y63" s="6">
        <v>0</v>
      </c>
      <c r="Z63" s="6">
        <f t="shared" si="18"/>
        <v>0</v>
      </c>
      <c r="AA63" s="6">
        <v>0</v>
      </c>
      <c r="AB63" s="6">
        <f t="shared" si="19"/>
        <v>0</v>
      </c>
      <c r="AC63" s="6">
        <v>0</v>
      </c>
      <c r="AD63" s="6">
        <f t="shared" si="20"/>
        <v>0</v>
      </c>
      <c r="AE63" s="6">
        <v>1</v>
      </c>
      <c r="AF63" s="6">
        <f t="shared" si="21"/>
        <v>6.6666666666666666E-2</v>
      </c>
      <c r="AG63" s="6">
        <v>6.1</v>
      </c>
      <c r="AH63" s="6">
        <v>2.36</v>
      </c>
      <c r="AI63" s="14">
        <v>541.74654211039694</v>
      </c>
      <c r="AJ63" s="14">
        <v>45.847874081000498</v>
      </c>
      <c r="AK63" s="14">
        <v>7465.2524832381896</v>
      </c>
      <c r="AL63" s="14">
        <v>719.06807036823102</v>
      </c>
      <c r="AM63" s="14">
        <v>10.467815559935699</v>
      </c>
      <c r="AN63" s="12">
        <f t="shared" si="13"/>
        <v>0.61702127659574468</v>
      </c>
      <c r="AO63" s="12">
        <f t="shared" si="14"/>
        <v>6.8965517241379309E-2</v>
      </c>
    </row>
    <row r="64" spans="1:41">
      <c r="A64" s="8">
        <v>31107</v>
      </c>
      <c r="B64" s="6">
        <v>1985</v>
      </c>
      <c r="C64" s="6">
        <v>3</v>
      </c>
      <c r="D64" s="12">
        <v>63</v>
      </c>
      <c r="E64" s="6">
        <v>2556</v>
      </c>
      <c r="F64" s="6">
        <v>277</v>
      </c>
      <c r="G64" s="6">
        <f t="shared" si="15"/>
        <v>10.84</v>
      </c>
      <c r="H64" s="6">
        <v>7.9</v>
      </c>
      <c r="I64" s="6">
        <v>54</v>
      </c>
      <c r="J64" s="6">
        <f t="shared" si="22"/>
        <v>2.112676056338028</v>
      </c>
      <c r="K64" s="6">
        <v>5</v>
      </c>
      <c r="L64" s="6">
        <f t="shared" si="16"/>
        <v>1.8050541516245486</v>
      </c>
      <c r="M64" s="10">
        <f t="shared" si="3"/>
        <v>223</v>
      </c>
      <c r="N64" s="6">
        <f t="shared" si="17"/>
        <v>8.7245696400625974</v>
      </c>
      <c r="O64" s="6">
        <v>6</v>
      </c>
      <c r="P64" s="12">
        <f t="shared" si="4"/>
        <v>0.23474178403755869</v>
      </c>
      <c r="Q64" s="6">
        <v>106</v>
      </c>
      <c r="R64" s="6">
        <v>4.1471048513302033</v>
      </c>
      <c r="S64" s="6">
        <v>107</v>
      </c>
      <c r="T64" s="6">
        <f t="shared" si="6"/>
        <v>4.1862284820031297</v>
      </c>
      <c r="U64" s="6">
        <v>4</v>
      </c>
      <c r="V64" s="6">
        <f t="shared" si="7"/>
        <v>0.1564945226917058</v>
      </c>
      <c r="W64" s="6">
        <v>0</v>
      </c>
      <c r="X64" s="6">
        <f t="shared" si="8"/>
        <v>0</v>
      </c>
      <c r="Y64" s="6">
        <v>0</v>
      </c>
      <c r="Z64" s="6">
        <f t="shared" si="18"/>
        <v>0</v>
      </c>
      <c r="AA64" s="6">
        <v>0</v>
      </c>
      <c r="AB64" s="6">
        <f t="shared" si="19"/>
        <v>0</v>
      </c>
      <c r="AC64" s="6">
        <v>0</v>
      </c>
      <c r="AD64" s="6">
        <f t="shared" si="20"/>
        <v>0</v>
      </c>
      <c r="AE64" s="6">
        <v>0</v>
      </c>
      <c r="AF64" s="6">
        <f t="shared" si="21"/>
        <v>0</v>
      </c>
      <c r="AG64" s="6">
        <v>9.3000000000000007</v>
      </c>
      <c r="AH64" s="6">
        <v>5.83</v>
      </c>
      <c r="AI64" s="14">
        <v>542.93850707706702</v>
      </c>
      <c r="AJ64" s="14">
        <v>45.8817337616969</v>
      </c>
      <c r="AK64" s="14">
        <v>7468.1149062723298</v>
      </c>
      <c r="AL64" s="14">
        <v>718.72426456284597</v>
      </c>
      <c r="AM64" s="14">
        <v>10.4773614527008</v>
      </c>
      <c r="AN64" s="12">
        <f t="shared" si="13"/>
        <v>0.3253012048192771</v>
      </c>
      <c r="AO64" s="12">
        <f t="shared" si="14"/>
        <v>9.2592592592592587E-2</v>
      </c>
    </row>
    <row r="65" spans="1:41">
      <c r="A65" s="8">
        <v>31138</v>
      </c>
      <c r="B65" s="6">
        <v>1985</v>
      </c>
      <c r="C65" s="6">
        <v>4</v>
      </c>
      <c r="D65" s="12">
        <v>64</v>
      </c>
      <c r="E65" s="6">
        <v>3101</v>
      </c>
      <c r="F65" s="6">
        <v>273</v>
      </c>
      <c r="G65" s="6">
        <f t="shared" si="15"/>
        <v>8.8000000000000007</v>
      </c>
      <c r="H65" s="6">
        <v>13.1</v>
      </c>
      <c r="I65" s="6">
        <v>55</v>
      </c>
      <c r="J65" s="6">
        <f t="shared" si="22"/>
        <v>1.7736214124475975</v>
      </c>
      <c r="K65" s="6">
        <v>10</v>
      </c>
      <c r="L65" s="6">
        <f t="shared" si="16"/>
        <v>3.6630036630036633</v>
      </c>
      <c r="M65" s="10">
        <f t="shared" si="3"/>
        <v>218</v>
      </c>
      <c r="N65" s="6">
        <f t="shared" si="17"/>
        <v>7.0299903257013865</v>
      </c>
      <c r="O65" s="6">
        <v>0</v>
      </c>
      <c r="P65" s="12">
        <f t="shared" si="4"/>
        <v>0</v>
      </c>
      <c r="Q65" s="6">
        <v>76</v>
      </c>
      <c r="R65" s="6">
        <v>2.4508223153821347</v>
      </c>
      <c r="S65" s="6">
        <v>137</v>
      </c>
      <c r="T65" s="6">
        <f t="shared" si="6"/>
        <v>4.4179297000967424</v>
      </c>
      <c r="U65" s="6">
        <v>5</v>
      </c>
      <c r="V65" s="6">
        <f t="shared" si="7"/>
        <v>0.16123831022250887</v>
      </c>
      <c r="W65" s="6">
        <v>0</v>
      </c>
      <c r="X65" s="6">
        <f t="shared" si="8"/>
        <v>0</v>
      </c>
      <c r="Y65" s="6">
        <v>0</v>
      </c>
      <c r="Z65" s="6">
        <f t="shared" si="18"/>
        <v>0</v>
      </c>
      <c r="AA65" s="6">
        <v>0</v>
      </c>
      <c r="AB65" s="6">
        <f t="shared" si="19"/>
        <v>0</v>
      </c>
      <c r="AC65" s="6">
        <v>0</v>
      </c>
      <c r="AD65" s="6">
        <f t="shared" si="20"/>
        <v>0</v>
      </c>
      <c r="AE65" s="6">
        <v>0</v>
      </c>
      <c r="AF65" s="6">
        <f t="shared" si="21"/>
        <v>0</v>
      </c>
      <c r="AG65" s="6">
        <v>41.8</v>
      </c>
      <c r="AH65" s="6">
        <v>15.22</v>
      </c>
      <c r="AI65" s="14">
        <v>544.13047204373402</v>
      </c>
      <c r="AJ65" s="14">
        <v>45.9157137064539</v>
      </c>
      <c r="AK65" s="14">
        <v>7470.9835205866102</v>
      </c>
      <c r="AL65" s="14">
        <v>718.37919039537599</v>
      </c>
      <c r="AM65" s="14">
        <v>10.4869389415194</v>
      </c>
      <c r="AN65" s="12">
        <f t="shared" si="13"/>
        <v>0.41984732824427479</v>
      </c>
      <c r="AO65" s="12">
        <f t="shared" si="14"/>
        <v>0.18181818181818182</v>
      </c>
    </row>
    <row r="66" spans="1:41">
      <c r="A66" s="8">
        <v>31168</v>
      </c>
      <c r="B66" s="6">
        <v>1985</v>
      </c>
      <c r="C66" s="6">
        <v>5</v>
      </c>
      <c r="D66" s="12">
        <v>65</v>
      </c>
      <c r="E66" s="6">
        <v>1600</v>
      </c>
      <c r="F66" s="6">
        <v>55</v>
      </c>
      <c r="G66" s="6">
        <f t="shared" si="15"/>
        <v>3.44</v>
      </c>
      <c r="H66" s="6">
        <v>7.3</v>
      </c>
      <c r="I66" s="6">
        <v>40</v>
      </c>
      <c r="J66" s="6">
        <f t="shared" si="22"/>
        <v>2.5</v>
      </c>
      <c r="K66" s="6">
        <v>3</v>
      </c>
      <c r="L66" s="6">
        <f t="shared" si="16"/>
        <v>5.4545454545454541</v>
      </c>
      <c r="M66" s="10">
        <f t="shared" ref="M66:M129" si="23">O66+Q66+S66+U66+W66+Y66+AC66+AE66</f>
        <v>15</v>
      </c>
      <c r="N66" s="6">
        <f t="shared" si="17"/>
        <v>0.9375</v>
      </c>
      <c r="O66" s="6">
        <v>5</v>
      </c>
      <c r="P66" s="12">
        <f t="shared" ref="P66:P129" si="24">O66/E66*100</f>
        <v>0.3125</v>
      </c>
      <c r="Q66" s="6">
        <v>1</v>
      </c>
      <c r="R66" s="6">
        <v>6.25E-2</v>
      </c>
      <c r="S66" s="6">
        <v>3</v>
      </c>
      <c r="T66" s="6">
        <f t="shared" ref="T66:T129" si="25">S66/E66*100</f>
        <v>0.1875</v>
      </c>
      <c r="U66" s="6">
        <v>6</v>
      </c>
      <c r="V66" s="6">
        <f t="shared" ref="V66:V129" si="26">U66/E66*100</f>
        <v>0.375</v>
      </c>
      <c r="W66" s="6">
        <v>0</v>
      </c>
      <c r="X66" s="6">
        <f t="shared" ref="X66:X129" si="27">W66/E66*100</f>
        <v>0</v>
      </c>
      <c r="Y66" s="6">
        <v>0</v>
      </c>
      <c r="Z66" s="6">
        <f t="shared" si="18"/>
        <v>0</v>
      </c>
      <c r="AA66" s="6">
        <v>0</v>
      </c>
      <c r="AB66" s="6">
        <f t="shared" si="19"/>
        <v>0</v>
      </c>
      <c r="AC66" s="6">
        <v>0</v>
      </c>
      <c r="AD66" s="6">
        <f t="shared" si="20"/>
        <v>0</v>
      </c>
      <c r="AE66" s="6">
        <v>0</v>
      </c>
      <c r="AF66" s="6">
        <f t="shared" si="21"/>
        <v>0</v>
      </c>
      <c r="AG66" s="6">
        <v>79.7</v>
      </c>
      <c r="AH66" s="6">
        <v>19.29</v>
      </c>
      <c r="AI66" s="14">
        <v>545.32243701040102</v>
      </c>
      <c r="AJ66" s="14">
        <v>45.949815855014101</v>
      </c>
      <c r="AK66" s="14">
        <v>7473.8584260404104</v>
      </c>
      <c r="AL66" s="14">
        <v>718.03282740836801</v>
      </c>
      <c r="AM66" s="14">
        <v>10.4965484932963</v>
      </c>
      <c r="AN66" s="12">
        <f t="shared" ref="AN66:AN129" si="28">I66/(I66+O66+Q66)</f>
        <v>0.86956521739130432</v>
      </c>
      <c r="AO66" s="12">
        <f t="shared" ref="AO66:AO129" si="29">K66/I66</f>
        <v>7.4999999999999997E-2</v>
      </c>
    </row>
    <row r="67" spans="1:41">
      <c r="A67" s="8">
        <v>31199</v>
      </c>
      <c r="B67" s="6">
        <v>1985</v>
      </c>
      <c r="C67" s="6">
        <v>6</v>
      </c>
      <c r="D67" s="12">
        <v>66</v>
      </c>
      <c r="E67" s="6">
        <v>1400</v>
      </c>
      <c r="F67" s="6">
        <v>78</v>
      </c>
      <c r="G67" s="6">
        <f t="shared" ref="G67:G130" si="30">ROUND(100*F67/E67,2)</f>
        <v>5.57</v>
      </c>
      <c r="H67" s="6">
        <v>4.8</v>
      </c>
      <c r="I67" s="6">
        <v>45</v>
      </c>
      <c r="J67" s="6">
        <f t="shared" si="22"/>
        <v>3.2142857142857144</v>
      </c>
      <c r="K67" s="6">
        <v>0</v>
      </c>
      <c r="L67" s="6">
        <f t="shared" si="16"/>
        <v>0</v>
      </c>
      <c r="M67" s="10">
        <f t="shared" si="23"/>
        <v>33</v>
      </c>
      <c r="N67" s="6">
        <f t="shared" si="17"/>
        <v>2.3571428571428572</v>
      </c>
      <c r="O67" s="6">
        <v>16</v>
      </c>
      <c r="P67" s="12">
        <f t="shared" si="24"/>
        <v>1.1428571428571428</v>
      </c>
      <c r="Q67" s="6">
        <v>2</v>
      </c>
      <c r="R67" s="6">
        <v>0.14285714285714285</v>
      </c>
      <c r="S67" s="6">
        <v>5</v>
      </c>
      <c r="T67" s="6">
        <f t="shared" si="25"/>
        <v>0.35714285714285715</v>
      </c>
      <c r="U67" s="6">
        <v>10</v>
      </c>
      <c r="V67" s="6">
        <f t="shared" si="26"/>
        <v>0.7142857142857143</v>
      </c>
      <c r="W67" s="6">
        <v>0</v>
      </c>
      <c r="X67" s="6">
        <f t="shared" si="27"/>
        <v>0</v>
      </c>
      <c r="Y67" s="6">
        <v>0</v>
      </c>
      <c r="Z67" s="6">
        <f t="shared" si="18"/>
        <v>0</v>
      </c>
      <c r="AA67" s="6">
        <v>0</v>
      </c>
      <c r="AB67" s="6">
        <f t="shared" si="19"/>
        <v>0</v>
      </c>
      <c r="AC67" s="6">
        <v>0</v>
      </c>
      <c r="AD67" s="6">
        <f t="shared" si="20"/>
        <v>0</v>
      </c>
      <c r="AE67" s="6">
        <v>0</v>
      </c>
      <c r="AF67" s="6">
        <f t="shared" si="21"/>
        <v>0</v>
      </c>
      <c r="AG67" s="6">
        <v>71.900000000000006</v>
      </c>
      <c r="AH67" s="6">
        <v>23.9</v>
      </c>
      <c r="AI67" s="14">
        <v>546.514401977072</v>
      </c>
      <c r="AJ67" s="14">
        <v>45.984042147120597</v>
      </c>
      <c r="AK67" s="14">
        <v>7476.7397224930801</v>
      </c>
      <c r="AL67" s="14">
        <v>717.68515514436604</v>
      </c>
      <c r="AM67" s="14">
        <v>10.506190576923</v>
      </c>
      <c r="AN67" s="12">
        <f t="shared" si="28"/>
        <v>0.7142857142857143</v>
      </c>
      <c r="AO67" s="12">
        <f t="shared" si="29"/>
        <v>0</v>
      </c>
    </row>
    <row r="68" spans="1:41">
      <c r="A68" s="8">
        <v>31229</v>
      </c>
      <c r="B68" s="6">
        <v>1985</v>
      </c>
      <c r="C68" s="6">
        <v>7</v>
      </c>
      <c r="D68" s="12">
        <v>67</v>
      </c>
      <c r="E68" s="6">
        <v>1100</v>
      </c>
      <c r="F68" s="6">
        <v>107</v>
      </c>
      <c r="G68" s="6">
        <f t="shared" si="30"/>
        <v>9.73</v>
      </c>
      <c r="H68" s="6">
        <v>2.2999999999999998</v>
      </c>
      <c r="I68" s="6">
        <v>49</v>
      </c>
      <c r="J68" s="6">
        <f t="shared" si="22"/>
        <v>4.4545454545454541</v>
      </c>
      <c r="K68" s="6">
        <v>2</v>
      </c>
      <c r="L68" s="6">
        <f t="shared" si="16"/>
        <v>1.8691588785046727</v>
      </c>
      <c r="M68" s="10">
        <f t="shared" si="23"/>
        <v>59</v>
      </c>
      <c r="N68" s="6">
        <f t="shared" si="17"/>
        <v>5.3636363636363633</v>
      </c>
      <c r="O68" s="6">
        <v>44</v>
      </c>
      <c r="P68" s="12">
        <f t="shared" si="24"/>
        <v>4</v>
      </c>
      <c r="Q68" s="6">
        <v>5</v>
      </c>
      <c r="R68" s="6">
        <v>0.45454545454545453</v>
      </c>
      <c r="S68" s="6">
        <v>5</v>
      </c>
      <c r="T68" s="6">
        <f t="shared" si="25"/>
        <v>0.45454545454545453</v>
      </c>
      <c r="U68" s="6">
        <v>3</v>
      </c>
      <c r="V68" s="6">
        <f t="shared" si="26"/>
        <v>0.27272727272727276</v>
      </c>
      <c r="W68" s="6">
        <v>1</v>
      </c>
      <c r="X68" s="6">
        <f t="shared" si="27"/>
        <v>9.0909090909090912E-2</v>
      </c>
      <c r="Y68" s="6">
        <v>0</v>
      </c>
      <c r="Z68" s="6">
        <f t="shared" si="18"/>
        <v>0</v>
      </c>
      <c r="AA68" s="6">
        <v>0</v>
      </c>
      <c r="AB68" s="6">
        <f t="shared" si="19"/>
        <v>0</v>
      </c>
      <c r="AC68" s="6">
        <v>0</v>
      </c>
      <c r="AD68" s="6">
        <f t="shared" si="20"/>
        <v>0</v>
      </c>
      <c r="AE68" s="6">
        <v>1</v>
      </c>
      <c r="AF68" s="6">
        <f t="shared" si="21"/>
        <v>9.0909090909090912E-2</v>
      </c>
      <c r="AG68" s="6">
        <v>65</v>
      </c>
      <c r="AH68" s="6">
        <v>27.01</v>
      </c>
      <c r="AI68" s="14">
        <v>547.706366943739</v>
      </c>
      <c r="AJ68" s="14">
        <v>46.018394522515898</v>
      </c>
      <c r="AK68" s="14">
        <v>7479.6275098039696</v>
      </c>
      <c r="AL68" s="14">
        <v>717.336153145921</v>
      </c>
      <c r="AM68" s="14">
        <v>10.5158656632965</v>
      </c>
      <c r="AN68" s="12">
        <f t="shared" si="28"/>
        <v>0.5</v>
      </c>
      <c r="AO68" s="12">
        <f t="shared" si="29"/>
        <v>4.0816326530612242E-2</v>
      </c>
    </row>
    <row r="69" spans="1:41">
      <c r="A69" s="8">
        <v>31260</v>
      </c>
      <c r="B69" s="6">
        <v>1985</v>
      </c>
      <c r="C69" s="6">
        <v>8</v>
      </c>
      <c r="D69" s="12">
        <v>68</v>
      </c>
      <c r="E69" s="6">
        <v>1640</v>
      </c>
      <c r="F69" s="6">
        <v>148</v>
      </c>
      <c r="G69" s="6">
        <f t="shared" si="30"/>
        <v>9.02</v>
      </c>
      <c r="H69" s="6">
        <v>4</v>
      </c>
      <c r="I69" s="6">
        <v>47</v>
      </c>
      <c r="J69" s="6">
        <f t="shared" si="22"/>
        <v>2.8658536585365852</v>
      </c>
      <c r="K69" s="6">
        <v>6</v>
      </c>
      <c r="L69" s="6">
        <f t="shared" si="16"/>
        <v>4.0540540540540544</v>
      </c>
      <c r="M69" s="10">
        <f t="shared" si="23"/>
        <v>101</v>
      </c>
      <c r="N69" s="6">
        <f t="shared" si="17"/>
        <v>6.1585365853658534</v>
      </c>
      <c r="O69" s="6">
        <v>2</v>
      </c>
      <c r="P69" s="12">
        <f t="shared" si="24"/>
        <v>0.12195121951219512</v>
      </c>
      <c r="Q69" s="6">
        <v>11</v>
      </c>
      <c r="R69" s="6">
        <v>0.67073170731707321</v>
      </c>
      <c r="S69" s="6">
        <v>77</v>
      </c>
      <c r="T69" s="6">
        <f t="shared" si="25"/>
        <v>4.6951219512195124</v>
      </c>
      <c r="U69" s="6">
        <v>11</v>
      </c>
      <c r="V69" s="6">
        <f t="shared" si="26"/>
        <v>0.67073170731707321</v>
      </c>
      <c r="W69" s="6">
        <v>0</v>
      </c>
      <c r="X69" s="6">
        <f t="shared" si="27"/>
        <v>0</v>
      </c>
      <c r="Y69" s="6">
        <v>0</v>
      </c>
      <c r="Z69" s="6">
        <f t="shared" si="18"/>
        <v>0</v>
      </c>
      <c r="AA69" s="6">
        <v>0</v>
      </c>
      <c r="AB69" s="6">
        <f t="shared" si="19"/>
        <v>0</v>
      </c>
      <c r="AC69" s="6">
        <v>0</v>
      </c>
      <c r="AD69" s="6">
        <f t="shared" si="20"/>
        <v>0</v>
      </c>
      <c r="AE69" s="6">
        <v>0</v>
      </c>
      <c r="AF69" s="6">
        <f t="shared" si="21"/>
        <v>0</v>
      </c>
      <c r="AG69" s="6">
        <v>58.9</v>
      </c>
      <c r="AH69" s="6">
        <v>26.08</v>
      </c>
      <c r="AI69" s="14">
        <v>548.898331910406</v>
      </c>
      <c r="AJ69" s="14">
        <v>46.052874920943196</v>
      </c>
      <c r="AK69" s="14">
        <v>7482.5218878324404</v>
      </c>
      <c r="AL69" s="14">
        <v>716.98580095557804</v>
      </c>
      <c r="AM69" s="14">
        <v>10.5255742253392</v>
      </c>
      <c r="AN69" s="12">
        <f t="shared" si="28"/>
        <v>0.78333333333333333</v>
      </c>
      <c r="AO69" s="12">
        <f t="shared" si="29"/>
        <v>0.1276595744680851</v>
      </c>
    </row>
    <row r="70" spans="1:41">
      <c r="A70" s="8">
        <v>31291</v>
      </c>
      <c r="B70" s="6">
        <v>1985</v>
      </c>
      <c r="C70" s="6">
        <v>9</v>
      </c>
      <c r="D70" s="12">
        <v>69</v>
      </c>
      <c r="E70" s="6">
        <v>1650</v>
      </c>
      <c r="F70" s="6">
        <v>240</v>
      </c>
      <c r="G70" s="6">
        <f t="shared" si="30"/>
        <v>14.55</v>
      </c>
      <c r="H70" s="6">
        <v>0</v>
      </c>
      <c r="I70" s="6">
        <v>60</v>
      </c>
      <c r="J70" s="6">
        <f t="shared" si="22"/>
        <v>3.6363636363636362</v>
      </c>
      <c r="K70" s="6">
        <v>0</v>
      </c>
      <c r="L70" s="6">
        <f t="shared" si="16"/>
        <v>0</v>
      </c>
      <c r="M70" s="10">
        <f t="shared" si="23"/>
        <v>180</v>
      </c>
      <c r="N70" s="6">
        <f t="shared" si="17"/>
        <v>10.909090909090908</v>
      </c>
      <c r="O70" s="6">
        <v>12</v>
      </c>
      <c r="P70" s="12">
        <f t="shared" si="24"/>
        <v>0.72727272727272729</v>
      </c>
      <c r="Q70" s="6">
        <v>69</v>
      </c>
      <c r="R70" s="6">
        <v>4.1818181818181817</v>
      </c>
      <c r="S70" s="6">
        <v>91</v>
      </c>
      <c r="T70" s="6">
        <f t="shared" si="25"/>
        <v>5.5151515151515156</v>
      </c>
      <c r="U70" s="6">
        <v>8</v>
      </c>
      <c r="V70" s="6">
        <f t="shared" si="26"/>
        <v>0.48484848484848486</v>
      </c>
      <c r="W70" s="6">
        <v>0</v>
      </c>
      <c r="X70" s="6">
        <f t="shared" si="27"/>
        <v>0</v>
      </c>
      <c r="Y70" s="6">
        <v>0</v>
      </c>
      <c r="Z70" s="6">
        <f t="shared" si="18"/>
        <v>0</v>
      </c>
      <c r="AA70" s="6">
        <v>0</v>
      </c>
      <c r="AB70" s="6">
        <f t="shared" si="19"/>
        <v>0</v>
      </c>
      <c r="AC70" s="6">
        <v>0</v>
      </c>
      <c r="AD70" s="6">
        <f t="shared" si="20"/>
        <v>0</v>
      </c>
      <c r="AE70" s="6">
        <v>0</v>
      </c>
      <c r="AF70" s="6">
        <f t="shared" si="21"/>
        <v>0</v>
      </c>
      <c r="AG70" s="6">
        <v>128.6</v>
      </c>
      <c r="AH70" s="6">
        <v>18.02</v>
      </c>
      <c r="AI70" s="14">
        <v>550.09029687707596</v>
      </c>
      <c r="AJ70" s="14">
        <v>46.087485282145501</v>
      </c>
      <c r="AK70" s="14">
        <v>7485.4229564378602</v>
      </c>
      <c r="AL70" s="14">
        <v>716.63407811588195</v>
      </c>
      <c r="AM70" s="14">
        <v>10.535316738018601</v>
      </c>
      <c r="AN70" s="12">
        <f t="shared" si="28"/>
        <v>0.42553191489361702</v>
      </c>
      <c r="AO70" s="12">
        <f t="shared" si="29"/>
        <v>0</v>
      </c>
    </row>
    <row r="71" spans="1:41">
      <c r="A71" s="8">
        <v>31321</v>
      </c>
      <c r="B71" s="6">
        <v>1985</v>
      </c>
      <c r="C71" s="6">
        <v>10</v>
      </c>
      <c r="D71" s="12">
        <v>70</v>
      </c>
      <c r="E71" s="6">
        <v>1452</v>
      </c>
      <c r="F71" s="6">
        <v>241</v>
      </c>
      <c r="G71" s="6">
        <f t="shared" si="30"/>
        <v>16.600000000000001</v>
      </c>
      <c r="H71" s="6">
        <v>6.2</v>
      </c>
      <c r="I71" s="6">
        <v>146</v>
      </c>
      <c r="J71" s="6">
        <f t="shared" si="22"/>
        <v>10.055096418732782</v>
      </c>
      <c r="K71" s="6">
        <v>6</v>
      </c>
      <c r="L71" s="6">
        <f t="shared" si="16"/>
        <v>2.4896265560165975</v>
      </c>
      <c r="M71" s="10">
        <f t="shared" si="23"/>
        <v>95</v>
      </c>
      <c r="N71" s="6">
        <f t="shared" si="17"/>
        <v>6.5426997245179059</v>
      </c>
      <c r="O71" s="6">
        <v>19</v>
      </c>
      <c r="P71" s="12">
        <f t="shared" si="24"/>
        <v>1.3085399449035813</v>
      </c>
      <c r="Q71" s="6">
        <v>22</v>
      </c>
      <c r="R71" s="6">
        <v>1.5151515151515151</v>
      </c>
      <c r="S71" s="6">
        <v>46</v>
      </c>
      <c r="T71" s="6">
        <f t="shared" si="25"/>
        <v>3.1680440771349865</v>
      </c>
      <c r="U71" s="6">
        <v>8</v>
      </c>
      <c r="V71" s="6">
        <f t="shared" si="26"/>
        <v>0.55096418732782371</v>
      </c>
      <c r="W71" s="6">
        <v>0</v>
      </c>
      <c r="X71" s="6">
        <f t="shared" si="27"/>
        <v>0</v>
      </c>
      <c r="Y71" s="6">
        <v>0</v>
      </c>
      <c r="Z71" s="6">
        <f t="shared" si="18"/>
        <v>0</v>
      </c>
      <c r="AA71" s="6">
        <v>0</v>
      </c>
      <c r="AB71" s="6">
        <f t="shared" si="19"/>
        <v>0</v>
      </c>
      <c r="AC71" s="6">
        <v>0</v>
      </c>
      <c r="AD71" s="6">
        <f t="shared" si="20"/>
        <v>0</v>
      </c>
      <c r="AE71" s="6">
        <v>0</v>
      </c>
      <c r="AF71" s="6">
        <f t="shared" si="21"/>
        <v>0</v>
      </c>
      <c r="AG71" s="6">
        <v>103</v>
      </c>
      <c r="AH71" s="6">
        <v>13.24</v>
      </c>
      <c r="AI71" s="14">
        <v>551.28226184374296</v>
      </c>
      <c r="AJ71" s="14">
        <v>46.122227545865499</v>
      </c>
      <c r="AK71" s="14">
        <v>7488.3308154795805</v>
      </c>
      <c r="AL71" s="14">
        <v>716.28096416938399</v>
      </c>
      <c r="AM71" s="14">
        <v>10.545093678367</v>
      </c>
      <c r="AN71" s="12">
        <f t="shared" si="28"/>
        <v>0.78074866310160429</v>
      </c>
      <c r="AO71" s="12">
        <f t="shared" si="29"/>
        <v>4.1095890410958902E-2</v>
      </c>
    </row>
    <row r="72" spans="1:41">
      <c r="A72" s="8">
        <v>31352</v>
      </c>
      <c r="B72" s="6">
        <v>1985</v>
      </c>
      <c r="C72" s="6">
        <v>11</v>
      </c>
      <c r="D72" s="12">
        <v>71</v>
      </c>
      <c r="E72" s="6">
        <v>630</v>
      </c>
      <c r="F72" s="6">
        <v>129</v>
      </c>
      <c r="G72" s="6">
        <f t="shared" si="30"/>
        <v>20.48</v>
      </c>
      <c r="H72" s="6">
        <v>1.95</v>
      </c>
      <c r="I72" s="6">
        <v>116</v>
      </c>
      <c r="J72" s="6">
        <f t="shared" si="22"/>
        <v>18.412698412698411</v>
      </c>
      <c r="K72" s="6">
        <v>4</v>
      </c>
      <c r="L72" s="6">
        <f t="shared" si="16"/>
        <v>3.1007751937984498</v>
      </c>
      <c r="M72" s="10">
        <f t="shared" si="23"/>
        <v>13</v>
      </c>
      <c r="N72" s="6">
        <f t="shared" si="17"/>
        <v>2.0634920634920637</v>
      </c>
      <c r="O72" s="6">
        <v>8</v>
      </c>
      <c r="P72" s="12">
        <f t="shared" si="24"/>
        <v>1.2698412698412698</v>
      </c>
      <c r="Q72" s="6">
        <v>5</v>
      </c>
      <c r="R72" s="6">
        <v>0.79365079365079361</v>
      </c>
      <c r="S72" s="6">
        <v>0</v>
      </c>
      <c r="T72" s="6">
        <f t="shared" si="25"/>
        <v>0</v>
      </c>
      <c r="U72" s="6">
        <v>0</v>
      </c>
      <c r="V72" s="6">
        <f t="shared" si="26"/>
        <v>0</v>
      </c>
      <c r="W72" s="6">
        <v>0</v>
      </c>
      <c r="X72" s="6">
        <f t="shared" si="27"/>
        <v>0</v>
      </c>
      <c r="Y72" s="6">
        <v>0</v>
      </c>
      <c r="Z72" s="6">
        <f t="shared" si="18"/>
        <v>0</v>
      </c>
      <c r="AA72" s="6">
        <v>0</v>
      </c>
      <c r="AB72" s="6">
        <f t="shared" si="19"/>
        <v>0</v>
      </c>
      <c r="AC72" s="6">
        <v>0</v>
      </c>
      <c r="AD72" s="6">
        <f t="shared" si="20"/>
        <v>0</v>
      </c>
      <c r="AE72" s="6">
        <v>0</v>
      </c>
      <c r="AF72" s="6">
        <f t="shared" si="21"/>
        <v>0</v>
      </c>
      <c r="AG72" s="6">
        <v>9</v>
      </c>
      <c r="AH72" s="6">
        <v>6.36</v>
      </c>
      <c r="AI72" s="14">
        <v>552.47422681040996</v>
      </c>
      <c r="AJ72" s="14">
        <v>46.157103651846398</v>
      </c>
      <c r="AK72" s="14">
        <v>7491.2455648169398</v>
      </c>
      <c r="AL72" s="14">
        <v>715.92643865862897</v>
      </c>
      <c r="AM72" s="14">
        <v>10.5549055255025</v>
      </c>
      <c r="AN72" s="12">
        <f t="shared" si="28"/>
        <v>0.89922480620155043</v>
      </c>
      <c r="AO72" s="12">
        <f t="shared" si="29"/>
        <v>3.4482758620689655E-2</v>
      </c>
    </row>
    <row r="73" spans="1:41">
      <c r="A73" s="8">
        <v>31382</v>
      </c>
      <c r="B73" s="6">
        <v>1985</v>
      </c>
      <c r="C73" s="6">
        <v>12</v>
      </c>
      <c r="D73" s="12">
        <v>72</v>
      </c>
      <c r="E73" s="6">
        <v>500</v>
      </c>
      <c r="F73" s="6">
        <v>50</v>
      </c>
      <c r="G73" s="6">
        <f t="shared" si="30"/>
        <v>10</v>
      </c>
      <c r="H73" s="6">
        <v>1.7</v>
      </c>
      <c r="I73" s="6">
        <v>40</v>
      </c>
      <c r="J73" s="6">
        <f t="shared" si="22"/>
        <v>8</v>
      </c>
      <c r="K73" s="6">
        <v>1</v>
      </c>
      <c r="L73" s="6">
        <f t="shared" si="16"/>
        <v>2</v>
      </c>
      <c r="M73" s="10">
        <f t="shared" si="23"/>
        <v>8</v>
      </c>
      <c r="N73" s="6">
        <f t="shared" si="17"/>
        <v>1.6</v>
      </c>
      <c r="O73" s="6">
        <v>5</v>
      </c>
      <c r="P73" s="12">
        <f t="shared" si="24"/>
        <v>1</v>
      </c>
      <c r="Q73" s="6">
        <v>2</v>
      </c>
      <c r="R73" s="6">
        <v>0.4</v>
      </c>
      <c r="S73" s="6">
        <v>0</v>
      </c>
      <c r="T73" s="6">
        <f t="shared" si="25"/>
        <v>0</v>
      </c>
      <c r="U73" s="6">
        <v>1</v>
      </c>
      <c r="V73" s="6">
        <f t="shared" si="26"/>
        <v>0.2</v>
      </c>
      <c r="W73" s="6">
        <v>0</v>
      </c>
      <c r="X73" s="6">
        <f t="shared" si="27"/>
        <v>0</v>
      </c>
      <c r="Y73" s="6">
        <v>0</v>
      </c>
      <c r="Z73" s="6">
        <f t="shared" si="18"/>
        <v>0</v>
      </c>
      <c r="AA73" s="6">
        <v>0</v>
      </c>
      <c r="AB73" s="6">
        <f t="shared" si="19"/>
        <v>0</v>
      </c>
      <c r="AC73" s="6">
        <v>0</v>
      </c>
      <c r="AD73" s="6">
        <f t="shared" si="20"/>
        <v>0</v>
      </c>
      <c r="AE73" s="6">
        <v>0</v>
      </c>
      <c r="AF73" s="6">
        <f t="shared" si="21"/>
        <v>0</v>
      </c>
      <c r="AG73" s="6">
        <v>7.3</v>
      </c>
      <c r="AH73" s="6">
        <v>0.24</v>
      </c>
      <c r="AI73" s="14">
        <v>553.66619177708003</v>
      </c>
      <c r="AJ73" s="14">
        <v>46.192115539830901</v>
      </c>
      <c r="AK73" s="14">
        <v>7494.1673043093297</v>
      </c>
      <c r="AL73" s="14">
        <v>715.57048112616303</v>
      </c>
      <c r="AM73" s="14">
        <v>10.5647527606493</v>
      </c>
      <c r="AN73" s="12">
        <f t="shared" si="28"/>
        <v>0.85106382978723405</v>
      </c>
      <c r="AO73" s="12">
        <f t="shared" si="29"/>
        <v>2.5000000000000001E-2</v>
      </c>
    </row>
    <row r="74" spans="1:41">
      <c r="A74" s="8">
        <v>31413</v>
      </c>
      <c r="B74" s="6">
        <v>1986</v>
      </c>
      <c r="C74" s="6">
        <v>1</v>
      </c>
      <c r="D74" s="12">
        <v>73</v>
      </c>
      <c r="E74" s="6">
        <v>1520</v>
      </c>
      <c r="F74" s="6">
        <v>117</v>
      </c>
      <c r="G74" s="6">
        <f t="shared" si="30"/>
        <v>7.7</v>
      </c>
      <c r="H74" s="6">
        <v>0.9</v>
      </c>
      <c r="I74" s="6">
        <v>13</v>
      </c>
      <c r="J74" s="6">
        <f t="shared" si="22"/>
        <v>0.85526315789473684</v>
      </c>
      <c r="K74" s="6">
        <v>1</v>
      </c>
      <c r="L74" s="6">
        <f t="shared" si="16"/>
        <v>0.85470085470085477</v>
      </c>
      <c r="M74" s="10">
        <f t="shared" si="23"/>
        <v>102</v>
      </c>
      <c r="N74" s="6">
        <f t="shared" si="17"/>
        <v>6.7105263157894735</v>
      </c>
      <c r="O74" s="6">
        <v>1</v>
      </c>
      <c r="P74" s="12">
        <f t="shared" si="24"/>
        <v>6.5789473684210523E-2</v>
      </c>
      <c r="Q74" s="6">
        <v>88</v>
      </c>
      <c r="R74" s="6">
        <v>5.7894736842105265</v>
      </c>
      <c r="S74" s="6">
        <v>12</v>
      </c>
      <c r="T74" s="6">
        <f t="shared" si="25"/>
        <v>0.78947368421052633</v>
      </c>
      <c r="U74" s="6">
        <v>1</v>
      </c>
      <c r="V74" s="6">
        <f t="shared" si="26"/>
        <v>6.5789473684210523E-2</v>
      </c>
      <c r="W74" s="6">
        <v>0</v>
      </c>
      <c r="X74" s="6">
        <f t="shared" si="27"/>
        <v>0</v>
      </c>
      <c r="Y74" s="6">
        <v>0</v>
      </c>
      <c r="Z74" s="6">
        <f t="shared" si="18"/>
        <v>0</v>
      </c>
      <c r="AA74" s="6">
        <v>0</v>
      </c>
      <c r="AB74" s="6">
        <f t="shared" si="19"/>
        <v>0</v>
      </c>
      <c r="AC74" s="6">
        <v>0</v>
      </c>
      <c r="AD74" s="6">
        <f t="shared" si="20"/>
        <v>0</v>
      </c>
      <c r="AE74" s="6">
        <v>0</v>
      </c>
      <c r="AF74" s="6">
        <f t="shared" si="21"/>
        <v>0</v>
      </c>
      <c r="AG74" s="6">
        <v>0.8</v>
      </c>
      <c r="AH74" s="6">
        <v>1.21</v>
      </c>
      <c r="AI74" s="14">
        <v>554.85815674374703</v>
      </c>
      <c r="AJ74" s="14">
        <v>46.227265149561802</v>
      </c>
      <c r="AK74" s="14">
        <v>7497.0961338160796</v>
      </c>
      <c r="AL74" s="14">
        <v>715.21307111453598</v>
      </c>
      <c r="AM74" s="14">
        <v>10.5746358671589</v>
      </c>
      <c r="AN74" s="12">
        <f t="shared" si="28"/>
        <v>0.12745098039215685</v>
      </c>
      <c r="AO74" s="12">
        <f t="shared" si="29"/>
        <v>7.6923076923076927E-2</v>
      </c>
    </row>
    <row r="75" spans="1:41">
      <c r="A75" s="8">
        <v>31444</v>
      </c>
      <c r="B75" s="6">
        <v>1986</v>
      </c>
      <c r="C75" s="6">
        <v>2</v>
      </c>
      <c r="D75" s="12">
        <v>74</v>
      </c>
      <c r="E75" s="6">
        <v>800</v>
      </c>
      <c r="F75" s="6">
        <v>11</v>
      </c>
      <c r="G75" s="6">
        <f t="shared" si="30"/>
        <v>1.38</v>
      </c>
      <c r="H75" s="6">
        <v>0</v>
      </c>
      <c r="I75" s="6">
        <v>8</v>
      </c>
      <c r="J75" s="6">
        <f t="shared" si="22"/>
        <v>1</v>
      </c>
      <c r="K75" s="6">
        <v>0</v>
      </c>
      <c r="L75" s="6">
        <f t="shared" si="16"/>
        <v>0</v>
      </c>
      <c r="M75" s="10">
        <f t="shared" si="23"/>
        <v>3</v>
      </c>
      <c r="N75" s="6">
        <f t="shared" si="17"/>
        <v>0.375</v>
      </c>
      <c r="O75" s="6">
        <v>3</v>
      </c>
      <c r="P75" s="12">
        <f t="shared" si="24"/>
        <v>0.375</v>
      </c>
      <c r="Q75" s="6">
        <v>0</v>
      </c>
      <c r="R75" s="6">
        <v>0</v>
      </c>
      <c r="S75" s="6">
        <v>0</v>
      </c>
      <c r="T75" s="6">
        <f t="shared" si="25"/>
        <v>0</v>
      </c>
      <c r="U75" s="6">
        <v>0</v>
      </c>
      <c r="V75" s="6">
        <f t="shared" si="26"/>
        <v>0</v>
      </c>
      <c r="W75" s="6">
        <v>0</v>
      </c>
      <c r="X75" s="6">
        <f t="shared" si="27"/>
        <v>0</v>
      </c>
      <c r="Y75" s="6">
        <v>0</v>
      </c>
      <c r="Z75" s="6">
        <f t="shared" si="18"/>
        <v>0</v>
      </c>
      <c r="AA75" s="6">
        <v>0</v>
      </c>
      <c r="AB75" s="6">
        <f t="shared" si="19"/>
        <v>0</v>
      </c>
      <c r="AC75" s="6">
        <v>0</v>
      </c>
      <c r="AD75" s="6">
        <f t="shared" si="20"/>
        <v>0</v>
      </c>
      <c r="AE75" s="6">
        <v>0</v>
      </c>
      <c r="AF75" s="6">
        <f t="shared" si="21"/>
        <v>0</v>
      </c>
      <c r="AG75" s="6">
        <v>12.9</v>
      </c>
      <c r="AH75" s="6">
        <v>1.98</v>
      </c>
      <c r="AI75" s="14">
        <v>556.05012171041403</v>
      </c>
      <c r="AJ75" s="14">
        <v>46.262554420782301</v>
      </c>
      <c r="AK75" s="14">
        <v>7500.0321531965601</v>
      </c>
      <c r="AL75" s="14">
        <v>714.85418816629203</v>
      </c>
      <c r="AM75" s="14">
        <v>10.5845553305317</v>
      </c>
      <c r="AN75" s="12">
        <f t="shared" si="28"/>
        <v>0.72727272727272729</v>
      </c>
      <c r="AO75" s="12">
        <f t="shared" si="29"/>
        <v>0</v>
      </c>
    </row>
    <row r="76" spans="1:41">
      <c r="A76" s="8">
        <v>31472</v>
      </c>
      <c r="B76" s="6">
        <v>1986</v>
      </c>
      <c r="C76" s="6">
        <v>3</v>
      </c>
      <c r="D76" s="12">
        <v>75</v>
      </c>
      <c r="E76" s="6">
        <v>2100</v>
      </c>
      <c r="F76" s="6">
        <v>135</v>
      </c>
      <c r="G76" s="6">
        <f t="shared" si="30"/>
        <v>6.43</v>
      </c>
      <c r="H76" s="6">
        <v>0.9</v>
      </c>
      <c r="I76" s="6">
        <v>33</v>
      </c>
      <c r="J76" s="6">
        <f t="shared" si="22"/>
        <v>1.5714285714285714</v>
      </c>
      <c r="K76" s="6">
        <v>1</v>
      </c>
      <c r="L76" s="6">
        <f t="shared" si="16"/>
        <v>0.74074074074074081</v>
      </c>
      <c r="M76" s="10">
        <f t="shared" si="23"/>
        <v>102</v>
      </c>
      <c r="N76" s="6">
        <f t="shared" si="17"/>
        <v>4.8571428571428568</v>
      </c>
      <c r="O76" s="6">
        <v>0</v>
      </c>
      <c r="P76" s="12">
        <f t="shared" si="24"/>
        <v>0</v>
      </c>
      <c r="Q76" s="6">
        <v>7</v>
      </c>
      <c r="R76" s="6">
        <v>0.33333333333333331</v>
      </c>
      <c r="S76" s="6">
        <v>91</v>
      </c>
      <c r="T76" s="6">
        <f t="shared" si="25"/>
        <v>4.3333333333333339</v>
      </c>
      <c r="U76" s="6">
        <v>3</v>
      </c>
      <c r="V76" s="6">
        <f t="shared" si="26"/>
        <v>0.14285714285714285</v>
      </c>
      <c r="W76" s="6">
        <v>0</v>
      </c>
      <c r="X76" s="6">
        <f t="shared" si="27"/>
        <v>0</v>
      </c>
      <c r="Y76" s="6">
        <v>1</v>
      </c>
      <c r="Z76" s="6">
        <f t="shared" si="18"/>
        <v>4.7619047619047616E-2</v>
      </c>
      <c r="AA76" s="6">
        <v>0</v>
      </c>
      <c r="AB76" s="6">
        <f t="shared" si="19"/>
        <v>0</v>
      </c>
      <c r="AC76" s="6">
        <v>0</v>
      </c>
      <c r="AD76" s="6">
        <f t="shared" si="20"/>
        <v>0</v>
      </c>
      <c r="AE76" s="6">
        <v>0</v>
      </c>
      <c r="AF76" s="6">
        <f t="shared" si="21"/>
        <v>0</v>
      </c>
      <c r="AG76" s="6">
        <v>14.2</v>
      </c>
      <c r="AH76" s="6">
        <v>7.85</v>
      </c>
      <c r="AI76" s="14">
        <v>557.24208667708399</v>
      </c>
      <c r="AJ76" s="14">
        <v>46.297985293235101</v>
      </c>
      <c r="AK76" s="14">
        <v>7502.9754623101298</v>
      </c>
      <c r="AL76" s="14">
        <v>714.49381182397804</v>
      </c>
      <c r="AM76" s="14">
        <v>10.594511638439</v>
      </c>
      <c r="AN76" s="12">
        <f t="shared" si="28"/>
        <v>0.82499999999999996</v>
      </c>
      <c r="AO76" s="12">
        <f t="shared" si="29"/>
        <v>3.0303030303030304E-2</v>
      </c>
    </row>
    <row r="77" spans="1:41">
      <c r="A77" s="8">
        <v>31503</v>
      </c>
      <c r="B77" s="6">
        <v>1986</v>
      </c>
      <c r="C77" s="6">
        <v>4</v>
      </c>
      <c r="D77" s="12">
        <v>76</v>
      </c>
      <c r="E77" s="6">
        <v>3342</v>
      </c>
      <c r="F77" s="6">
        <v>315</v>
      </c>
      <c r="G77" s="6">
        <f t="shared" si="30"/>
        <v>9.43</v>
      </c>
      <c r="H77" s="6">
        <v>0.3</v>
      </c>
      <c r="I77" s="6">
        <v>4</v>
      </c>
      <c r="J77" s="6">
        <f t="shared" si="22"/>
        <v>0.11968880909634949</v>
      </c>
      <c r="K77" s="6">
        <v>0</v>
      </c>
      <c r="L77" s="6">
        <f t="shared" si="16"/>
        <v>0</v>
      </c>
      <c r="M77" s="10">
        <f t="shared" si="23"/>
        <v>311</v>
      </c>
      <c r="N77" s="6">
        <f t="shared" si="17"/>
        <v>9.305804907241173</v>
      </c>
      <c r="O77" s="6">
        <v>1</v>
      </c>
      <c r="P77" s="12">
        <f t="shared" si="24"/>
        <v>2.9922202274087373E-2</v>
      </c>
      <c r="Q77" s="6">
        <v>46</v>
      </c>
      <c r="R77" s="6">
        <v>1.3764213046080191</v>
      </c>
      <c r="S77" s="6">
        <v>254</v>
      </c>
      <c r="T77" s="6">
        <f t="shared" si="25"/>
        <v>7.6002393776181929</v>
      </c>
      <c r="U77" s="6">
        <v>8</v>
      </c>
      <c r="V77" s="6">
        <f t="shared" si="26"/>
        <v>0.23937761819269898</v>
      </c>
      <c r="W77" s="6">
        <v>0</v>
      </c>
      <c r="X77" s="6">
        <f t="shared" si="27"/>
        <v>0</v>
      </c>
      <c r="Y77" s="6">
        <v>2</v>
      </c>
      <c r="Z77" s="6">
        <f t="shared" si="18"/>
        <v>5.9844404548174746E-2</v>
      </c>
      <c r="AA77" s="6">
        <v>0</v>
      </c>
      <c r="AB77" s="6">
        <f t="shared" si="19"/>
        <v>0</v>
      </c>
      <c r="AC77" s="6">
        <v>0</v>
      </c>
      <c r="AD77" s="6">
        <f t="shared" si="20"/>
        <v>0</v>
      </c>
      <c r="AE77" s="6">
        <v>0</v>
      </c>
      <c r="AF77" s="6">
        <f t="shared" si="21"/>
        <v>0</v>
      </c>
      <c r="AG77" s="6">
        <v>44.5</v>
      </c>
      <c r="AH77" s="6">
        <v>14.18</v>
      </c>
      <c r="AI77" s="14">
        <v>558.43405164374997</v>
      </c>
      <c r="AJ77" s="14">
        <v>46.333559706663003</v>
      </c>
      <c r="AK77" s="14">
        <v>7505.9261610161302</v>
      </c>
      <c r="AL77" s="14">
        <v>714.13192163014401</v>
      </c>
      <c r="AM77" s="14">
        <v>10.604505280744201</v>
      </c>
      <c r="AN77" s="12">
        <f t="shared" si="28"/>
        <v>7.8431372549019607E-2</v>
      </c>
      <c r="AO77" s="12">
        <f t="shared" si="29"/>
        <v>0</v>
      </c>
    </row>
    <row r="78" spans="1:41">
      <c r="A78" s="8">
        <v>31533</v>
      </c>
      <c r="B78" s="6">
        <v>1986</v>
      </c>
      <c r="C78" s="6">
        <v>5</v>
      </c>
      <c r="D78" s="12">
        <v>77</v>
      </c>
      <c r="E78" s="6">
        <v>800</v>
      </c>
      <c r="F78" s="6">
        <v>22</v>
      </c>
      <c r="G78" s="6">
        <f t="shared" si="30"/>
        <v>2.75</v>
      </c>
      <c r="H78" s="6">
        <v>0</v>
      </c>
      <c r="I78" s="6">
        <v>17</v>
      </c>
      <c r="J78" s="6">
        <f t="shared" si="22"/>
        <v>2.125</v>
      </c>
      <c r="K78" s="6">
        <v>0</v>
      </c>
      <c r="L78" s="6">
        <f t="shared" si="16"/>
        <v>0</v>
      </c>
      <c r="M78" s="10">
        <f t="shared" si="23"/>
        <v>5</v>
      </c>
      <c r="N78" s="6">
        <f t="shared" si="17"/>
        <v>0.625</v>
      </c>
      <c r="O78" s="6">
        <v>0</v>
      </c>
      <c r="P78" s="12">
        <f t="shared" si="24"/>
        <v>0</v>
      </c>
      <c r="Q78" s="6">
        <v>0</v>
      </c>
      <c r="R78" s="6">
        <v>0</v>
      </c>
      <c r="S78" s="6">
        <v>0</v>
      </c>
      <c r="T78" s="6">
        <f t="shared" si="25"/>
        <v>0</v>
      </c>
      <c r="U78" s="6">
        <v>5</v>
      </c>
      <c r="V78" s="6">
        <f t="shared" si="26"/>
        <v>0.625</v>
      </c>
      <c r="W78" s="6">
        <v>0</v>
      </c>
      <c r="X78" s="6">
        <f t="shared" si="27"/>
        <v>0</v>
      </c>
      <c r="Y78" s="6">
        <v>0</v>
      </c>
      <c r="Z78" s="6">
        <f t="shared" si="18"/>
        <v>0</v>
      </c>
      <c r="AA78" s="6">
        <v>0</v>
      </c>
      <c r="AB78" s="6">
        <f t="shared" si="19"/>
        <v>0</v>
      </c>
      <c r="AC78" s="6">
        <v>0</v>
      </c>
      <c r="AD78" s="6">
        <f t="shared" si="20"/>
        <v>0</v>
      </c>
      <c r="AE78" s="6">
        <v>0</v>
      </c>
      <c r="AF78" s="6">
        <f t="shared" si="21"/>
        <v>0</v>
      </c>
      <c r="AG78" s="6">
        <v>39.6</v>
      </c>
      <c r="AH78" s="6">
        <v>20.32</v>
      </c>
      <c r="AI78" s="14">
        <v>559.62601661041697</v>
      </c>
      <c r="AJ78" s="14">
        <v>46.3692796008092</v>
      </c>
      <c r="AK78" s="14">
        <v>7508.8843491739299</v>
      </c>
      <c r="AL78" s="14">
        <v>713.76849712733497</v>
      </c>
      <c r="AM78" s="14">
        <v>10.6145367495266</v>
      </c>
      <c r="AN78" s="12">
        <f t="shared" si="28"/>
        <v>1</v>
      </c>
      <c r="AO78" s="12">
        <f t="shared" si="29"/>
        <v>0</v>
      </c>
    </row>
    <row r="79" spans="1:41">
      <c r="A79" s="8">
        <v>31564</v>
      </c>
      <c r="B79" s="6">
        <v>1986</v>
      </c>
      <c r="C79" s="6">
        <v>6</v>
      </c>
      <c r="D79" s="12">
        <v>78</v>
      </c>
      <c r="E79" s="6">
        <v>798</v>
      </c>
      <c r="F79" s="6">
        <v>29</v>
      </c>
      <c r="G79" s="6">
        <f t="shared" si="30"/>
        <v>3.63</v>
      </c>
      <c r="H79" s="6">
        <v>3.5</v>
      </c>
      <c r="I79" s="6">
        <v>22</v>
      </c>
      <c r="J79" s="6">
        <f t="shared" si="22"/>
        <v>2.7568922305764412</v>
      </c>
      <c r="K79" s="6">
        <v>1</v>
      </c>
      <c r="L79" s="6">
        <f t="shared" si="16"/>
        <v>3.4482758620689653</v>
      </c>
      <c r="M79" s="10">
        <f t="shared" si="23"/>
        <v>8</v>
      </c>
      <c r="N79" s="6">
        <f t="shared" si="17"/>
        <v>1.0025062656641603</v>
      </c>
      <c r="O79" s="6">
        <v>3</v>
      </c>
      <c r="P79" s="12">
        <f t="shared" si="24"/>
        <v>0.37593984962406013</v>
      </c>
      <c r="Q79" s="6">
        <v>1</v>
      </c>
      <c r="R79" s="6">
        <v>0.12531328320802004</v>
      </c>
      <c r="S79" s="6">
        <v>0</v>
      </c>
      <c r="T79" s="6">
        <f t="shared" si="25"/>
        <v>0</v>
      </c>
      <c r="U79" s="6">
        <v>2</v>
      </c>
      <c r="V79" s="6">
        <f t="shared" si="26"/>
        <v>0.25062656641604009</v>
      </c>
      <c r="W79" s="6">
        <v>1</v>
      </c>
      <c r="X79" s="6">
        <f t="shared" si="27"/>
        <v>0.12531328320802004</v>
      </c>
      <c r="Y79" s="6">
        <v>0</v>
      </c>
      <c r="Z79" s="6">
        <f t="shared" si="18"/>
        <v>0</v>
      </c>
      <c r="AA79" s="6">
        <v>0</v>
      </c>
      <c r="AB79" s="6">
        <f t="shared" si="19"/>
        <v>0</v>
      </c>
      <c r="AC79" s="6">
        <v>0</v>
      </c>
      <c r="AD79" s="6">
        <f t="shared" si="20"/>
        <v>0</v>
      </c>
      <c r="AE79" s="6">
        <v>1</v>
      </c>
      <c r="AF79" s="6">
        <f t="shared" si="21"/>
        <v>0.12531328320802004</v>
      </c>
      <c r="AG79" s="6">
        <v>71.2</v>
      </c>
      <c r="AH79" s="6">
        <v>24.37</v>
      </c>
      <c r="AI79" s="14">
        <v>560.81798157708704</v>
      </c>
      <c r="AJ79" s="14">
        <v>46.405146915416502</v>
      </c>
      <c r="AK79" s="14">
        <v>7511.8501266428902</v>
      </c>
      <c r="AL79" s="14">
        <v>713.40351785809605</v>
      </c>
      <c r="AM79" s="14">
        <v>10.624606539103301</v>
      </c>
      <c r="AN79" s="12">
        <f t="shared" si="28"/>
        <v>0.84615384615384615</v>
      </c>
      <c r="AO79" s="12">
        <f t="shared" si="29"/>
        <v>4.5454545454545456E-2</v>
      </c>
    </row>
    <row r="80" spans="1:41">
      <c r="A80" s="8">
        <v>31594</v>
      </c>
      <c r="B80" s="6">
        <v>1986</v>
      </c>
      <c r="C80" s="6">
        <v>7</v>
      </c>
      <c r="D80" s="12">
        <v>79</v>
      </c>
      <c r="E80" s="6">
        <v>1649</v>
      </c>
      <c r="F80" s="6">
        <v>88</v>
      </c>
      <c r="G80" s="6">
        <f t="shared" si="30"/>
        <v>5.34</v>
      </c>
      <c r="H80" s="6">
        <v>0.3</v>
      </c>
      <c r="I80" s="6">
        <v>52</v>
      </c>
      <c r="J80" s="6">
        <f t="shared" si="22"/>
        <v>3.1534263189812006</v>
      </c>
      <c r="K80" s="6">
        <v>4</v>
      </c>
      <c r="L80" s="6">
        <f t="shared" si="16"/>
        <v>4.5454545454545459</v>
      </c>
      <c r="M80" s="10">
        <f t="shared" si="23"/>
        <v>36</v>
      </c>
      <c r="N80" s="6">
        <f t="shared" si="17"/>
        <v>2.1831412977562157</v>
      </c>
      <c r="O80" s="6">
        <v>3</v>
      </c>
      <c r="P80" s="12">
        <f t="shared" si="24"/>
        <v>0.18192844147968465</v>
      </c>
      <c r="Q80" s="6">
        <v>11</v>
      </c>
      <c r="R80" s="6">
        <v>0.66707095209217704</v>
      </c>
      <c r="S80" s="6">
        <v>21</v>
      </c>
      <c r="T80" s="6">
        <f t="shared" si="25"/>
        <v>1.2734990903577925</v>
      </c>
      <c r="U80" s="6">
        <v>1</v>
      </c>
      <c r="V80" s="6">
        <f t="shared" si="26"/>
        <v>6.0642813826561552E-2</v>
      </c>
      <c r="W80" s="6">
        <v>0</v>
      </c>
      <c r="X80" s="6">
        <f t="shared" si="27"/>
        <v>0</v>
      </c>
      <c r="Y80" s="6">
        <v>0</v>
      </c>
      <c r="Z80" s="6">
        <f t="shared" si="18"/>
        <v>0</v>
      </c>
      <c r="AA80" s="6">
        <v>0</v>
      </c>
      <c r="AB80" s="6">
        <f t="shared" si="19"/>
        <v>0</v>
      </c>
      <c r="AC80" s="6">
        <v>0</v>
      </c>
      <c r="AD80" s="6">
        <f t="shared" si="20"/>
        <v>0</v>
      </c>
      <c r="AE80" s="6">
        <v>0</v>
      </c>
      <c r="AF80" s="6">
        <f t="shared" si="21"/>
        <v>0</v>
      </c>
      <c r="AG80" s="6">
        <v>101.2</v>
      </c>
      <c r="AH80" s="6">
        <v>26.19</v>
      </c>
      <c r="AI80" s="14">
        <v>562.00994654375404</v>
      </c>
      <c r="AJ80" s="14">
        <v>46.441163590227802</v>
      </c>
      <c r="AK80" s="14">
        <v>7514.82359328237</v>
      </c>
      <c r="AL80" s="14">
        <v>713.03696336497796</v>
      </c>
      <c r="AM80" s="14">
        <v>10.6347151460525</v>
      </c>
      <c r="AN80" s="12">
        <f t="shared" si="28"/>
        <v>0.78787878787878785</v>
      </c>
      <c r="AO80" s="12">
        <f t="shared" si="29"/>
        <v>7.6923076923076927E-2</v>
      </c>
    </row>
    <row r="81" spans="1:41">
      <c r="A81" s="8">
        <v>31625</v>
      </c>
      <c r="B81" s="6">
        <v>1986</v>
      </c>
      <c r="C81" s="6">
        <v>8</v>
      </c>
      <c r="D81" s="12">
        <v>80</v>
      </c>
      <c r="E81" s="6">
        <v>3236</v>
      </c>
      <c r="F81" s="6">
        <v>294</v>
      </c>
      <c r="G81" s="6">
        <f t="shared" si="30"/>
        <v>9.09</v>
      </c>
      <c r="H81" s="6">
        <v>0.6</v>
      </c>
      <c r="I81" s="6">
        <v>6</v>
      </c>
      <c r="J81" s="6">
        <f t="shared" si="22"/>
        <v>0.18541409147095178</v>
      </c>
      <c r="K81" s="6">
        <v>2</v>
      </c>
      <c r="L81" s="6">
        <f t="shared" si="16"/>
        <v>0.68027210884353739</v>
      </c>
      <c r="M81" s="10">
        <f t="shared" si="23"/>
        <v>288</v>
      </c>
      <c r="N81" s="6">
        <f t="shared" si="17"/>
        <v>8.8998763906056855</v>
      </c>
      <c r="O81" s="6">
        <v>10</v>
      </c>
      <c r="P81" s="12">
        <f t="shared" si="24"/>
        <v>0.30902348578491967</v>
      </c>
      <c r="Q81" s="6">
        <v>43</v>
      </c>
      <c r="R81" s="6">
        <v>1.3288009888751544</v>
      </c>
      <c r="S81" s="6">
        <v>229</v>
      </c>
      <c r="T81" s="6">
        <f t="shared" si="25"/>
        <v>7.0766378244746599</v>
      </c>
      <c r="U81" s="6">
        <v>6</v>
      </c>
      <c r="V81" s="6">
        <f t="shared" si="26"/>
        <v>0.18541409147095181</v>
      </c>
      <c r="W81" s="6">
        <v>0</v>
      </c>
      <c r="X81" s="6">
        <f t="shared" si="27"/>
        <v>0</v>
      </c>
      <c r="Y81" s="6">
        <v>0</v>
      </c>
      <c r="Z81" s="6">
        <f t="shared" si="18"/>
        <v>0</v>
      </c>
      <c r="AA81" s="6">
        <v>0</v>
      </c>
      <c r="AB81" s="6">
        <f t="shared" si="19"/>
        <v>0</v>
      </c>
      <c r="AC81" s="6">
        <v>0</v>
      </c>
      <c r="AD81" s="6">
        <f t="shared" si="20"/>
        <v>0</v>
      </c>
      <c r="AE81" s="6">
        <v>0</v>
      </c>
      <c r="AF81" s="6">
        <f t="shared" si="21"/>
        <v>0</v>
      </c>
      <c r="AG81" s="6">
        <v>15</v>
      </c>
      <c r="AH81" s="6">
        <v>25.05</v>
      </c>
      <c r="AI81" s="14">
        <v>563.20191151042002</v>
      </c>
      <c r="AJ81" s="14">
        <v>46.477331564985903</v>
      </c>
      <c r="AK81" s="14">
        <v>7517.8048489517096</v>
      </c>
      <c r="AL81" s="14">
        <v>712.66881319052698</v>
      </c>
      <c r="AM81" s="14">
        <v>10.644863069237701</v>
      </c>
      <c r="AN81" s="12">
        <f t="shared" si="28"/>
        <v>0.10169491525423729</v>
      </c>
      <c r="AO81" s="12">
        <f t="shared" si="29"/>
        <v>0.33333333333333331</v>
      </c>
    </row>
    <row r="82" spans="1:41">
      <c r="A82" s="8">
        <v>31656</v>
      </c>
      <c r="B82" s="6">
        <v>1986</v>
      </c>
      <c r="C82" s="6">
        <v>9</v>
      </c>
      <c r="D82" s="12">
        <v>81</v>
      </c>
      <c r="E82" s="6">
        <v>800</v>
      </c>
      <c r="F82" s="6">
        <v>13</v>
      </c>
      <c r="G82" s="6">
        <f t="shared" si="30"/>
        <v>1.63</v>
      </c>
      <c r="H82" s="6">
        <v>0</v>
      </c>
      <c r="I82" s="6">
        <v>10</v>
      </c>
      <c r="J82" s="6">
        <f t="shared" si="22"/>
        <v>1.25</v>
      </c>
      <c r="K82" s="6">
        <v>0</v>
      </c>
      <c r="L82" s="6">
        <f t="shared" si="16"/>
        <v>0</v>
      </c>
      <c r="M82" s="10">
        <f t="shared" si="23"/>
        <v>4</v>
      </c>
      <c r="N82" s="6">
        <f t="shared" si="17"/>
        <v>0.5</v>
      </c>
      <c r="O82" s="6">
        <v>0</v>
      </c>
      <c r="P82" s="12">
        <f t="shared" si="24"/>
        <v>0</v>
      </c>
      <c r="Q82" s="6">
        <v>0</v>
      </c>
      <c r="R82" s="6">
        <v>0</v>
      </c>
      <c r="S82" s="6">
        <v>0</v>
      </c>
      <c r="T82" s="6">
        <f t="shared" si="25"/>
        <v>0</v>
      </c>
      <c r="U82" s="6">
        <v>2</v>
      </c>
      <c r="V82" s="6">
        <f t="shared" si="26"/>
        <v>0.25</v>
      </c>
      <c r="W82" s="6">
        <v>1</v>
      </c>
      <c r="X82" s="6">
        <f t="shared" si="27"/>
        <v>0.125</v>
      </c>
      <c r="Y82" s="6">
        <v>0</v>
      </c>
      <c r="Z82" s="6">
        <f t="shared" si="18"/>
        <v>0</v>
      </c>
      <c r="AA82" s="6">
        <v>0</v>
      </c>
      <c r="AB82" s="6">
        <f t="shared" si="19"/>
        <v>0</v>
      </c>
      <c r="AC82" s="6">
        <v>0</v>
      </c>
      <c r="AD82" s="6">
        <f t="shared" si="20"/>
        <v>0</v>
      </c>
      <c r="AE82" s="6">
        <v>1</v>
      </c>
      <c r="AF82" s="6">
        <f t="shared" si="21"/>
        <v>0.125</v>
      </c>
      <c r="AG82" s="6">
        <v>126.7</v>
      </c>
      <c r="AH82" s="6">
        <v>20.21</v>
      </c>
      <c r="AI82" s="14">
        <v>564.39387647708998</v>
      </c>
      <c r="AJ82" s="14">
        <v>46.513652779433897</v>
      </c>
      <c r="AK82" s="14">
        <v>7520.7939935102904</v>
      </c>
      <c r="AL82" s="14">
        <v>712.29904687728697</v>
      </c>
      <c r="AM82" s="14">
        <v>10.655050809831</v>
      </c>
      <c r="AN82" s="12">
        <f t="shared" si="28"/>
        <v>1</v>
      </c>
      <c r="AO82" s="12">
        <f t="shared" si="29"/>
        <v>0</v>
      </c>
    </row>
    <row r="83" spans="1:41">
      <c r="A83" s="8">
        <v>31686</v>
      </c>
      <c r="B83" s="6">
        <v>1986</v>
      </c>
      <c r="C83" s="6">
        <v>10</v>
      </c>
      <c r="D83" s="12">
        <v>82</v>
      </c>
      <c r="E83" s="6">
        <v>875</v>
      </c>
      <c r="F83" s="6">
        <v>23</v>
      </c>
      <c r="G83" s="6">
        <f t="shared" si="30"/>
        <v>2.63</v>
      </c>
      <c r="H83" s="6">
        <v>11.8</v>
      </c>
      <c r="I83" s="6">
        <v>17</v>
      </c>
      <c r="J83" s="6">
        <f t="shared" si="22"/>
        <v>1.9428571428571428</v>
      </c>
      <c r="K83" s="6">
        <v>2</v>
      </c>
      <c r="L83" s="6">
        <f t="shared" si="16"/>
        <v>8.695652173913043</v>
      </c>
      <c r="M83" s="10">
        <f t="shared" si="23"/>
        <v>6</v>
      </c>
      <c r="N83" s="6">
        <f t="shared" si="17"/>
        <v>0.68571428571428572</v>
      </c>
      <c r="O83" s="6">
        <v>1</v>
      </c>
      <c r="P83" s="12">
        <f t="shared" si="24"/>
        <v>0.1142857142857143</v>
      </c>
      <c r="Q83" s="6">
        <v>1</v>
      </c>
      <c r="R83" s="6">
        <v>0.11428571428571428</v>
      </c>
      <c r="S83" s="6">
        <v>0</v>
      </c>
      <c r="T83" s="6">
        <f t="shared" si="25"/>
        <v>0</v>
      </c>
      <c r="U83" s="6">
        <v>4</v>
      </c>
      <c r="V83" s="6">
        <f t="shared" si="26"/>
        <v>0.45714285714285718</v>
      </c>
      <c r="W83" s="6">
        <v>0</v>
      </c>
      <c r="X83" s="6">
        <f t="shared" si="27"/>
        <v>0</v>
      </c>
      <c r="Y83" s="6">
        <v>0</v>
      </c>
      <c r="Z83" s="6">
        <f t="shared" si="18"/>
        <v>0</v>
      </c>
      <c r="AA83" s="6">
        <v>0</v>
      </c>
      <c r="AB83" s="6">
        <f t="shared" si="19"/>
        <v>0</v>
      </c>
      <c r="AC83" s="6">
        <v>0</v>
      </c>
      <c r="AD83" s="6">
        <f t="shared" si="20"/>
        <v>0</v>
      </c>
      <c r="AE83" s="6">
        <v>0</v>
      </c>
      <c r="AF83" s="6">
        <f t="shared" si="21"/>
        <v>0</v>
      </c>
      <c r="AG83" s="6">
        <v>42.8</v>
      </c>
      <c r="AH83" s="6">
        <v>12.91</v>
      </c>
      <c r="AI83" s="14">
        <v>565.58584144375698</v>
      </c>
      <c r="AJ83" s="14">
        <v>46.550129173314502</v>
      </c>
      <c r="AK83" s="14">
        <v>7523.7911268174403</v>
      </c>
      <c r="AL83" s="14">
        <v>711.92764396780797</v>
      </c>
      <c r="AM83" s="14">
        <v>10.6652788713376</v>
      </c>
      <c r="AN83" s="12">
        <f t="shared" si="28"/>
        <v>0.89473684210526316</v>
      </c>
      <c r="AO83" s="12">
        <f t="shared" si="29"/>
        <v>0.11764705882352941</v>
      </c>
    </row>
    <row r="84" spans="1:41" s="7" customFormat="1">
      <c r="A84" s="8">
        <v>31717</v>
      </c>
      <c r="B84" s="6">
        <v>1986</v>
      </c>
      <c r="C84" s="6">
        <v>11</v>
      </c>
      <c r="D84" s="12">
        <v>83</v>
      </c>
      <c r="E84" s="6">
        <v>600</v>
      </c>
      <c r="F84" s="6">
        <v>21</v>
      </c>
      <c r="G84" s="6">
        <f t="shared" si="30"/>
        <v>3.5</v>
      </c>
      <c r="H84" s="6">
        <v>7.4</v>
      </c>
      <c r="I84" s="6">
        <v>19</v>
      </c>
      <c r="J84" s="6">
        <f t="shared" si="22"/>
        <v>3.1666666666666665</v>
      </c>
      <c r="K84" s="6">
        <v>2</v>
      </c>
      <c r="L84" s="6">
        <f t="shared" si="16"/>
        <v>9.5238095238095237</v>
      </c>
      <c r="M84" s="10">
        <f t="shared" si="23"/>
        <v>2</v>
      </c>
      <c r="N84" s="6">
        <f t="shared" si="17"/>
        <v>0.33333333333333331</v>
      </c>
      <c r="O84" s="6">
        <v>1</v>
      </c>
      <c r="P84" s="12">
        <f t="shared" si="24"/>
        <v>0.16666666666666669</v>
      </c>
      <c r="Q84" s="6">
        <v>0</v>
      </c>
      <c r="R84" s="6">
        <v>0</v>
      </c>
      <c r="S84" s="6">
        <v>1</v>
      </c>
      <c r="T84" s="6">
        <f t="shared" si="25"/>
        <v>0.16666666666666669</v>
      </c>
      <c r="U84" s="6">
        <v>0</v>
      </c>
      <c r="V84" s="6">
        <f t="shared" si="26"/>
        <v>0</v>
      </c>
      <c r="W84" s="6">
        <v>0</v>
      </c>
      <c r="X84" s="6">
        <f t="shared" si="27"/>
        <v>0</v>
      </c>
      <c r="Y84" s="6">
        <v>0</v>
      </c>
      <c r="Z84" s="6">
        <f t="shared" si="18"/>
        <v>0</v>
      </c>
      <c r="AA84" s="6">
        <v>0</v>
      </c>
      <c r="AB84" s="6">
        <f t="shared" si="19"/>
        <v>0</v>
      </c>
      <c r="AC84" s="6">
        <v>0</v>
      </c>
      <c r="AD84" s="6">
        <f t="shared" si="20"/>
        <v>0</v>
      </c>
      <c r="AE84" s="6">
        <v>0</v>
      </c>
      <c r="AF84" s="6">
        <f t="shared" si="21"/>
        <v>0</v>
      </c>
      <c r="AG84" s="6">
        <v>11.1</v>
      </c>
      <c r="AH84" s="6">
        <v>6.02</v>
      </c>
      <c r="AI84" s="14">
        <v>566.77780641042295</v>
      </c>
      <c r="AJ84" s="14">
        <v>46.586762686370697</v>
      </c>
      <c r="AK84" s="14">
        <v>7526.7963487325396</v>
      </c>
      <c r="AL84" s="14">
        <v>711.55458400463704</v>
      </c>
      <c r="AM84" s="14">
        <v>10.6755477596207</v>
      </c>
      <c r="AN84" s="12">
        <f t="shared" si="28"/>
        <v>0.95</v>
      </c>
      <c r="AO84" s="12">
        <f t="shared" si="29"/>
        <v>0.10526315789473684</v>
      </c>
    </row>
    <row r="85" spans="1:41">
      <c r="A85" s="8">
        <v>31747</v>
      </c>
      <c r="B85" s="6">
        <v>1986</v>
      </c>
      <c r="C85" s="6">
        <v>12</v>
      </c>
      <c r="D85" s="12">
        <v>84</v>
      </c>
      <c r="E85" s="6">
        <v>500</v>
      </c>
      <c r="F85" s="6">
        <v>5</v>
      </c>
      <c r="G85" s="6">
        <f t="shared" si="30"/>
        <v>1</v>
      </c>
      <c r="H85" s="6">
        <v>0</v>
      </c>
      <c r="I85" s="6">
        <v>5</v>
      </c>
      <c r="J85" s="6">
        <f t="shared" si="22"/>
        <v>1</v>
      </c>
      <c r="K85" s="6">
        <v>0</v>
      </c>
      <c r="L85" s="6">
        <f t="shared" si="16"/>
        <v>0</v>
      </c>
      <c r="M85" s="10">
        <f t="shared" si="23"/>
        <v>0</v>
      </c>
      <c r="N85" s="6">
        <f t="shared" si="17"/>
        <v>0</v>
      </c>
      <c r="O85" s="6">
        <v>0</v>
      </c>
      <c r="P85" s="12">
        <f t="shared" si="24"/>
        <v>0</v>
      </c>
      <c r="Q85" s="6">
        <v>0</v>
      </c>
      <c r="R85" s="6">
        <v>0</v>
      </c>
      <c r="S85" s="6">
        <v>0</v>
      </c>
      <c r="T85" s="6">
        <f t="shared" si="25"/>
        <v>0</v>
      </c>
      <c r="U85" s="6">
        <v>0</v>
      </c>
      <c r="V85" s="6">
        <f t="shared" si="26"/>
        <v>0</v>
      </c>
      <c r="W85" s="6">
        <v>0</v>
      </c>
      <c r="X85" s="6">
        <f t="shared" si="27"/>
        <v>0</v>
      </c>
      <c r="Y85" s="6">
        <v>0</v>
      </c>
      <c r="Z85" s="6">
        <f t="shared" si="18"/>
        <v>0</v>
      </c>
      <c r="AA85" s="6">
        <v>0</v>
      </c>
      <c r="AB85" s="6">
        <f t="shared" si="19"/>
        <v>0</v>
      </c>
      <c r="AC85" s="6">
        <v>0</v>
      </c>
      <c r="AD85" s="6">
        <f t="shared" si="20"/>
        <v>0</v>
      </c>
      <c r="AE85" s="6">
        <v>0</v>
      </c>
      <c r="AF85" s="6">
        <f t="shared" si="21"/>
        <v>0</v>
      </c>
      <c r="AG85" s="6">
        <v>2</v>
      </c>
      <c r="AH85" s="6">
        <v>1.82</v>
      </c>
      <c r="AI85" s="14">
        <v>567.96977137709302</v>
      </c>
      <c r="AJ85" s="14">
        <v>46.623555258345597</v>
      </c>
      <c r="AK85" s="14">
        <v>7529.8097591149499</v>
      </c>
      <c r="AL85" s="14">
        <v>711.17984653031795</v>
      </c>
      <c r="AM85" s="14">
        <v>10.685857982926199</v>
      </c>
      <c r="AN85" s="12">
        <f t="shared" si="28"/>
        <v>1</v>
      </c>
      <c r="AO85" s="12">
        <f t="shared" si="29"/>
        <v>0</v>
      </c>
    </row>
    <row r="86" spans="1:41">
      <c r="A86" s="8">
        <v>31778</v>
      </c>
      <c r="B86" s="6">
        <v>1987</v>
      </c>
      <c r="C86" s="6">
        <v>1</v>
      </c>
      <c r="D86" s="12">
        <v>85</v>
      </c>
      <c r="E86" s="6">
        <v>800</v>
      </c>
      <c r="F86" s="6">
        <v>17</v>
      </c>
      <c r="G86" s="6">
        <f t="shared" si="30"/>
        <v>2.13</v>
      </c>
      <c r="H86" s="6">
        <v>0</v>
      </c>
      <c r="I86" s="6">
        <v>13</v>
      </c>
      <c r="J86" s="6">
        <f t="shared" si="22"/>
        <v>1.625</v>
      </c>
      <c r="K86" s="6">
        <v>0</v>
      </c>
      <c r="L86" s="6">
        <f t="shared" si="16"/>
        <v>0</v>
      </c>
      <c r="M86" s="10">
        <f t="shared" si="23"/>
        <v>4</v>
      </c>
      <c r="N86" s="6">
        <f t="shared" si="17"/>
        <v>0.5</v>
      </c>
      <c r="O86" s="6">
        <v>0</v>
      </c>
      <c r="P86" s="12">
        <f t="shared" si="24"/>
        <v>0</v>
      </c>
      <c r="Q86" s="6">
        <v>1</v>
      </c>
      <c r="R86" s="6">
        <v>0.125</v>
      </c>
      <c r="S86" s="6">
        <v>3</v>
      </c>
      <c r="T86" s="6">
        <f t="shared" si="25"/>
        <v>0.375</v>
      </c>
      <c r="U86" s="6">
        <v>0</v>
      </c>
      <c r="V86" s="6">
        <f t="shared" si="26"/>
        <v>0</v>
      </c>
      <c r="W86" s="6">
        <v>0</v>
      </c>
      <c r="X86" s="6">
        <f t="shared" si="27"/>
        <v>0</v>
      </c>
      <c r="Y86" s="6">
        <v>0</v>
      </c>
      <c r="Z86" s="6">
        <f t="shared" si="18"/>
        <v>0</v>
      </c>
      <c r="AA86" s="6">
        <v>0</v>
      </c>
      <c r="AB86" s="6">
        <f t="shared" si="19"/>
        <v>0</v>
      </c>
      <c r="AC86" s="6">
        <v>0</v>
      </c>
      <c r="AD86" s="6">
        <f t="shared" si="20"/>
        <v>0</v>
      </c>
      <c r="AE86" s="6">
        <v>0</v>
      </c>
      <c r="AF86" s="6">
        <f t="shared" si="21"/>
        <v>0</v>
      </c>
      <c r="AG86" s="6">
        <v>0.3</v>
      </c>
      <c r="AH86" s="6">
        <v>1.47</v>
      </c>
      <c r="AI86" s="14">
        <v>569.161736343759</v>
      </c>
      <c r="AJ86" s="14">
        <v>46.660508828981897</v>
      </c>
      <c r="AK86" s="14">
        <v>7532.8314578240097</v>
      </c>
      <c r="AL86" s="14">
        <v>710.80341108740197</v>
      </c>
      <c r="AM86" s="14">
        <v>10.6962100519087</v>
      </c>
      <c r="AN86" s="12">
        <f t="shared" si="28"/>
        <v>0.9285714285714286</v>
      </c>
      <c r="AO86" s="12">
        <f t="shared" si="29"/>
        <v>0</v>
      </c>
    </row>
    <row r="87" spans="1:41">
      <c r="A87" s="8">
        <v>31809</v>
      </c>
      <c r="B87" s="6">
        <v>1987</v>
      </c>
      <c r="C87" s="6">
        <v>2</v>
      </c>
      <c r="D87" s="12">
        <v>86</v>
      </c>
      <c r="E87" s="6">
        <v>800</v>
      </c>
      <c r="F87" s="6">
        <v>14</v>
      </c>
      <c r="G87" s="6">
        <f t="shared" si="30"/>
        <v>1.75</v>
      </c>
      <c r="H87" s="6">
        <v>0</v>
      </c>
      <c r="I87" s="6">
        <v>10</v>
      </c>
      <c r="J87" s="6">
        <f t="shared" si="22"/>
        <v>1.25</v>
      </c>
      <c r="K87" s="6">
        <v>0</v>
      </c>
      <c r="L87" s="6">
        <f t="shared" si="16"/>
        <v>0</v>
      </c>
      <c r="M87" s="10">
        <f t="shared" si="23"/>
        <v>3</v>
      </c>
      <c r="N87" s="6">
        <f t="shared" si="17"/>
        <v>0.375</v>
      </c>
      <c r="O87" s="6">
        <v>0</v>
      </c>
      <c r="P87" s="12">
        <f t="shared" si="24"/>
        <v>0</v>
      </c>
      <c r="Q87" s="6">
        <v>1</v>
      </c>
      <c r="R87" s="6">
        <v>0.125</v>
      </c>
      <c r="S87" s="6">
        <v>1</v>
      </c>
      <c r="T87" s="6">
        <f t="shared" si="25"/>
        <v>0.125</v>
      </c>
      <c r="U87" s="6">
        <v>1</v>
      </c>
      <c r="V87" s="6">
        <f t="shared" si="26"/>
        <v>0.125</v>
      </c>
      <c r="W87" s="6">
        <v>0</v>
      </c>
      <c r="X87" s="6">
        <f t="shared" si="27"/>
        <v>0</v>
      </c>
      <c r="Y87" s="6">
        <v>0</v>
      </c>
      <c r="Z87" s="6">
        <f t="shared" si="18"/>
        <v>0</v>
      </c>
      <c r="AA87" s="6">
        <v>0</v>
      </c>
      <c r="AB87" s="6">
        <f t="shared" si="19"/>
        <v>0</v>
      </c>
      <c r="AC87" s="6">
        <v>0</v>
      </c>
      <c r="AD87" s="6">
        <f t="shared" si="20"/>
        <v>0</v>
      </c>
      <c r="AE87" s="6">
        <v>0</v>
      </c>
      <c r="AF87" s="6">
        <f t="shared" si="21"/>
        <v>0</v>
      </c>
      <c r="AG87" s="6">
        <v>8.3000000000000007</v>
      </c>
      <c r="AH87" s="6">
        <v>4.45</v>
      </c>
      <c r="AI87" s="14">
        <v>570.353701310426</v>
      </c>
      <c r="AJ87" s="14">
        <v>46.697625338022398</v>
      </c>
      <c r="AK87" s="14">
        <v>7535.8615447190796</v>
      </c>
      <c r="AL87" s="14">
        <v>710.42525721843401</v>
      </c>
      <c r="AM87" s="14">
        <v>10.706604479656599</v>
      </c>
      <c r="AN87" s="12">
        <f t="shared" si="28"/>
        <v>0.90909090909090906</v>
      </c>
      <c r="AO87" s="12">
        <f t="shared" si="29"/>
        <v>0</v>
      </c>
    </row>
    <row r="88" spans="1:41">
      <c r="A88" s="8">
        <v>31837</v>
      </c>
      <c r="B88" s="6">
        <v>1987</v>
      </c>
      <c r="C88" s="6">
        <v>3</v>
      </c>
      <c r="D88" s="12">
        <v>87</v>
      </c>
      <c r="E88" s="6">
        <v>600</v>
      </c>
      <c r="F88" s="6">
        <v>11</v>
      </c>
      <c r="G88" s="6">
        <f t="shared" si="30"/>
        <v>1.83</v>
      </c>
      <c r="H88" s="6">
        <v>0</v>
      </c>
      <c r="I88" s="6">
        <v>4</v>
      </c>
      <c r="J88" s="6">
        <f t="shared" si="22"/>
        <v>0.66666666666666663</v>
      </c>
      <c r="K88" s="6">
        <v>0</v>
      </c>
      <c r="L88" s="6">
        <f t="shared" si="16"/>
        <v>0</v>
      </c>
      <c r="M88" s="10">
        <f t="shared" si="23"/>
        <v>7</v>
      </c>
      <c r="N88" s="6">
        <f t="shared" si="17"/>
        <v>1.1666666666666667</v>
      </c>
      <c r="O88" s="6">
        <v>4</v>
      </c>
      <c r="P88" s="12">
        <f t="shared" si="24"/>
        <v>0.66666666666666674</v>
      </c>
      <c r="Q88" s="6">
        <v>1</v>
      </c>
      <c r="R88" s="6">
        <v>0.16666666666666666</v>
      </c>
      <c r="S88" s="6">
        <v>1</v>
      </c>
      <c r="T88" s="6">
        <f t="shared" si="25"/>
        <v>0.16666666666666669</v>
      </c>
      <c r="U88" s="6">
        <v>1</v>
      </c>
      <c r="V88" s="6">
        <f t="shared" si="26"/>
        <v>0.16666666666666669</v>
      </c>
      <c r="W88" s="6">
        <v>0</v>
      </c>
      <c r="X88" s="6">
        <f t="shared" si="27"/>
        <v>0</v>
      </c>
      <c r="Y88" s="6">
        <v>0</v>
      </c>
      <c r="Z88" s="6">
        <f t="shared" si="18"/>
        <v>0</v>
      </c>
      <c r="AA88" s="6">
        <v>0</v>
      </c>
      <c r="AB88" s="6">
        <f t="shared" si="19"/>
        <v>0</v>
      </c>
      <c r="AC88" s="6">
        <v>0</v>
      </c>
      <c r="AD88" s="6">
        <f t="shared" si="20"/>
        <v>0</v>
      </c>
      <c r="AE88" s="6">
        <v>0</v>
      </c>
      <c r="AF88" s="6">
        <f t="shared" si="21"/>
        <v>0</v>
      </c>
      <c r="AG88" s="6">
        <v>47.7</v>
      </c>
      <c r="AH88" s="6">
        <v>6.52</v>
      </c>
      <c r="AI88" s="14">
        <v>571.54566627709505</v>
      </c>
      <c r="AJ88" s="14">
        <v>46.734906725210401</v>
      </c>
      <c r="AK88" s="14">
        <v>7538.90011965953</v>
      </c>
      <c r="AL88" s="14">
        <v>710.04536446596001</v>
      </c>
      <c r="AM88" s="14">
        <v>10.717041781719301</v>
      </c>
      <c r="AN88" s="12">
        <f t="shared" si="28"/>
        <v>0.44444444444444442</v>
      </c>
      <c r="AO88" s="12">
        <f t="shared" si="29"/>
        <v>0</v>
      </c>
    </row>
    <row r="89" spans="1:41">
      <c r="A89" s="8">
        <v>31868</v>
      </c>
      <c r="B89" s="6">
        <v>1987</v>
      </c>
      <c r="C89" s="6">
        <v>4</v>
      </c>
      <c r="D89" s="12">
        <v>88</v>
      </c>
      <c r="E89" s="6">
        <v>600</v>
      </c>
      <c r="F89" s="6">
        <v>10</v>
      </c>
      <c r="G89" s="6">
        <f t="shared" si="30"/>
        <v>1.67</v>
      </c>
      <c r="H89" s="6">
        <v>0</v>
      </c>
      <c r="I89" s="6">
        <v>3</v>
      </c>
      <c r="J89" s="6">
        <f t="shared" si="22"/>
        <v>0.5</v>
      </c>
      <c r="K89" s="6">
        <v>0</v>
      </c>
      <c r="L89" s="6">
        <f t="shared" si="16"/>
        <v>0</v>
      </c>
      <c r="M89" s="10">
        <f t="shared" si="23"/>
        <v>7</v>
      </c>
      <c r="N89" s="6">
        <f t="shared" si="17"/>
        <v>1.1666666666666667</v>
      </c>
      <c r="O89" s="6">
        <v>1</v>
      </c>
      <c r="P89" s="12">
        <f t="shared" si="24"/>
        <v>0.16666666666666669</v>
      </c>
      <c r="Q89" s="6">
        <v>3</v>
      </c>
      <c r="R89" s="6">
        <v>0.5</v>
      </c>
      <c r="S89" s="6">
        <v>2</v>
      </c>
      <c r="T89" s="6">
        <f t="shared" si="25"/>
        <v>0.33333333333333337</v>
      </c>
      <c r="U89" s="6">
        <v>1</v>
      </c>
      <c r="V89" s="6">
        <f t="shared" si="26"/>
        <v>0.16666666666666669</v>
      </c>
      <c r="W89" s="6">
        <v>0</v>
      </c>
      <c r="X89" s="6">
        <f t="shared" si="27"/>
        <v>0</v>
      </c>
      <c r="Y89" s="6">
        <v>0</v>
      </c>
      <c r="Z89" s="6">
        <f t="shared" si="18"/>
        <v>0</v>
      </c>
      <c r="AA89" s="6">
        <v>0</v>
      </c>
      <c r="AB89" s="6">
        <f t="shared" si="19"/>
        <v>0</v>
      </c>
      <c r="AC89" s="6">
        <v>0</v>
      </c>
      <c r="AD89" s="6">
        <f t="shared" si="20"/>
        <v>0</v>
      </c>
      <c r="AE89" s="6">
        <v>0</v>
      </c>
      <c r="AF89" s="6">
        <f t="shared" si="21"/>
        <v>0</v>
      </c>
      <c r="AG89" s="6">
        <v>42.7</v>
      </c>
      <c r="AH89" s="6">
        <v>14.8</v>
      </c>
      <c r="AI89" s="14">
        <v>572.73763124376103</v>
      </c>
      <c r="AJ89" s="14">
        <v>46.772354930288401</v>
      </c>
      <c r="AK89" s="14">
        <v>7541.9472825047096</v>
      </c>
      <c r="AL89" s="14">
        <v>709.66371237252895</v>
      </c>
      <c r="AM89" s="14">
        <v>10.727522476132799</v>
      </c>
      <c r="AN89" s="12">
        <f t="shared" si="28"/>
        <v>0.42857142857142855</v>
      </c>
      <c r="AO89" s="12">
        <f t="shared" si="29"/>
        <v>0</v>
      </c>
    </row>
    <row r="90" spans="1:41">
      <c r="A90" s="8">
        <v>31898</v>
      </c>
      <c r="B90" s="6">
        <v>1987</v>
      </c>
      <c r="C90" s="6">
        <v>5</v>
      </c>
      <c r="D90" s="12">
        <v>89</v>
      </c>
      <c r="E90" s="6">
        <v>400</v>
      </c>
      <c r="F90" s="6">
        <v>6</v>
      </c>
      <c r="G90" s="6">
        <f t="shared" si="30"/>
        <v>1.5</v>
      </c>
      <c r="H90" s="6">
        <v>0</v>
      </c>
      <c r="I90" s="6">
        <v>6</v>
      </c>
      <c r="J90" s="6">
        <f t="shared" si="22"/>
        <v>1.5</v>
      </c>
      <c r="K90" s="6">
        <v>0</v>
      </c>
      <c r="L90" s="6">
        <f t="shared" si="16"/>
        <v>0</v>
      </c>
      <c r="M90" s="10">
        <f t="shared" si="23"/>
        <v>0</v>
      </c>
      <c r="N90" s="6">
        <f t="shared" si="17"/>
        <v>0</v>
      </c>
      <c r="O90" s="6">
        <v>0</v>
      </c>
      <c r="P90" s="12">
        <f t="shared" si="24"/>
        <v>0</v>
      </c>
      <c r="Q90" s="6">
        <v>0</v>
      </c>
      <c r="R90" s="6">
        <v>0</v>
      </c>
      <c r="S90" s="6">
        <v>0</v>
      </c>
      <c r="T90" s="6">
        <f t="shared" si="25"/>
        <v>0</v>
      </c>
      <c r="U90" s="6">
        <v>0</v>
      </c>
      <c r="V90" s="6">
        <f t="shared" si="26"/>
        <v>0</v>
      </c>
      <c r="W90" s="6">
        <v>0</v>
      </c>
      <c r="X90" s="6">
        <f t="shared" si="27"/>
        <v>0</v>
      </c>
      <c r="Y90" s="6">
        <v>0</v>
      </c>
      <c r="Z90" s="6">
        <f t="shared" si="18"/>
        <v>0</v>
      </c>
      <c r="AA90" s="6">
        <v>0</v>
      </c>
      <c r="AB90" s="6">
        <f t="shared" si="19"/>
        <v>0</v>
      </c>
      <c r="AC90" s="6">
        <v>0</v>
      </c>
      <c r="AD90" s="6">
        <f t="shared" si="20"/>
        <v>0</v>
      </c>
      <c r="AE90" s="6">
        <v>0</v>
      </c>
      <c r="AF90" s="6">
        <f t="shared" si="21"/>
        <v>0</v>
      </c>
      <c r="AG90" s="6">
        <v>205.4</v>
      </c>
      <c r="AH90" s="6">
        <v>19.260000000000002</v>
      </c>
      <c r="AI90" s="14">
        <v>573.92959621042803</v>
      </c>
      <c r="AJ90" s="14">
        <v>46.8099718929994</v>
      </c>
      <c r="AK90" s="14">
        <v>7545.0031331139699</v>
      </c>
      <c r="AL90" s="14">
        <v>709.280280480687</v>
      </c>
      <c r="AM90" s="14">
        <v>10.738047083447601</v>
      </c>
      <c r="AN90" s="12">
        <f t="shared" si="28"/>
        <v>1</v>
      </c>
      <c r="AO90" s="12">
        <f t="shared" si="29"/>
        <v>0</v>
      </c>
    </row>
    <row r="91" spans="1:41">
      <c r="A91" s="8">
        <v>31929</v>
      </c>
      <c r="B91" s="6">
        <v>1987</v>
      </c>
      <c r="C91" s="6">
        <v>6</v>
      </c>
      <c r="D91" s="12">
        <v>90</v>
      </c>
      <c r="E91" s="6">
        <v>798</v>
      </c>
      <c r="F91" s="6">
        <v>36</v>
      </c>
      <c r="G91" s="6">
        <f t="shared" si="30"/>
        <v>4.51</v>
      </c>
      <c r="H91" s="6">
        <v>0</v>
      </c>
      <c r="I91" s="6">
        <v>14</v>
      </c>
      <c r="J91" s="6">
        <f t="shared" si="22"/>
        <v>1.7543859649122806</v>
      </c>
      <c r="K91" s="6">
        <v>0</v>
      </c>
      <c r="L91" s="6">
        <f t="shared" si="16"/>
        <v>0</v>
      </c>
      <c r="M91" s="10">
        <f t="shared" si="23"/>
        <v>21</v>
      </c>
      <c r="N91" s="6">
        <f t="shared" si="17"/>
        <v>2.6315789473684212</v>
      </c>
      <c r="O91" s="6">
        <v>15</v>
      </c>
      <c r="P91" s="12">
        <f t="shared" si="24"/>
        <v>1.8796992481203008</v>
      </c>
      <c r="Q91" s="6">
        <v>2</v>
      </c>
      <c r="R91" s="6">
        <v>0.25062656641604009</v>
      </c>
      <c r="S91" s="6">
        <v>0</v>
      </c>
      <c r="T91" s="6">
        <f t="shared" si="25"/>
        <v>0</v>
      </c>
      <c r="U91" s="6">
        <v>2</v>
      </c>
      <c r="V91" s="6">
        <f t="shared" si="26"/>
        <v>0.25062656641604009</v>
      </c>
      <c r="W91" s="6">
        <v>1</v>
      </c>
      <c r="X91" s="6">
        <f t="shared" si="27"/>
        <v>0.12531328320802004</v>
      </c>
      <c r="Y91" s="6">
        <v>0</v>
      </c>
      <c r="Z91" s="6">
        <f t="shared" si="18"/>
        <v>0</v>
      </c>
      <c r="AA91" s="6">
        <v>1</v>
      </c>
      <c r="AB91" s="6">
        <f t="shared" si="19"/>
        <v>0.12531328320802004</v>
      </c>
      <c r="AC91" s="6">
        <v>0</v>
      </c>
      <c r="AD91" s="6">
        <f t="shared" si="20"/>
        <v>0</v>
      </c>
      <c r="AE91" s="6">
        <v>1</v>
      </c>
      <c r="AF91" s="6">
        <f t="shared" si="21"/>
        <v>0.12531328320802004</v>
      </c>
      <c r="AG91" s="6">
        <v>118.3</v>
      </c>
      <c r="AH91" s="6">
        <v>22.07</v>
      </c>
      <c r="AI91" s="14">
        <v>575.12156117709696</v>
      </c>
      <c r="AJ91" s="14">
        <v>46.847759553086703</v>
      </c>
      <c r="AK91" s="14">
        <v>7548.0677713466803</v>
      </c>
      <c r="AL91" s="14">
        <v>708.89504833298099</v>
      </c>
      <c r="AM91" s="14">
        <v>10.7486161267556</v>
      </c>
      <c r="AN91" s="12">
        <f t="shared" si="28"/>
        <v>0.45161290322580644</v>
      </c>
      <c r="AO91" s="12">
        <f t="shared" si="29"/>
        <v>0</v>
      </c>
    </row>
    <row r="92" spans="1:41">
      <c r="A92" s="8">
        <v>31959</v>
      </c>
      <c r="B92" s="6">
        <v>1987</v>
      </c>
      <c r="C92" s="6">
        <v>7</v>
      </c>
      <c r="D92" s="12">
        <v>91</v>
      </c>
      <c r="E92" s="6">
        <v>486</v>
      </c>
      <c r="F92" s="6">
        <v>23</v>
      </c>
      <c r="G92" s="6">
        <f t="shared" si="30"/>
        <v>4.7300000000000004</v>
      </c>
      <c r="H92" s="6">
        <v>0</v>
      </c>
      <c r="I92" s="6">
        <v>15</v>
      </c>
      <c r="J92" s="6">
        <f t="shared" si="22"/>
        <v>3.0864197530864197</v>
      </c>
      <c r="K92" s="6">
        <v>0</v>
      </c>
      <c r="L92" s="6">
        <f t="shared" si="16"/>
        <v>0</v>
      </c>
      <c r="M92" s="10">
        <f t="shared" si="23"/>
        <v>8</v>
      </c>
      <c r="N92" s="6">
        <f t="shared" si="17"/>
        <v>1.6460905349794239</v>
      </c>
      <c r="O92" s="6">
        <v>2</v>
      </c>
      <c r="P92" s="12">
        <f t="shared" si="24"/>
        <v>0.41152263374485598</v>
      </c>
      <c r="Q92" s="6">
        <v>3</v>
      </c>
      <c r="R92" s="6">
        <v>0.61728395061728392</v>
      </c>
      <c r="S92" s="6">
        <v>1</v>
      </c>
      <c r="T92" s="6">
        <f t="shared" si="25"/>
        <v>0.20576131687242799</v>
      </c>
      <c r="U92" s="6">
        <v>2</v>
      </c>
      <c r="V92" s="6">
        <f t="shared" si="26"/>
        <v>0.41152263374485598</v>
      </c>
      <c r="W92" s="6">
        <v>0</v>
      </c>
      <c r="X92" s="6">
        <f t="shared" si="27"/>
        <v>0</v>
      </c>
      <c r="Y92" s="6">
        <v>0</v>
      </c>
      <c r="Z92" s="6">
        <f t="shared" si="18"/>
        <v>0</v>
      </c>
      <c r="AA92" s="6">
        <v>0</v>
      </c>
      <c r="AB92" s="6">
        <f t="shared" si="19"/>
        <v>0</v>
      </c>
      <c r="AC92" s="6">
        <v>0</v>
      </c>
      <c r="AD92" s="6">
        <f t="shared" si="20"/>
        <v>0</v>
      </c>
      <c r="AE92" s="6">
        <v>0</v>
      </c>
      <c r="AF92" s="6">
        <f t="shared" si="21"/>
        <v>0</v>
      </c>
      <c r="AG92" s="6">
        <v>94</v>
      </c>
      <c r="AH92" s="6">
        <v>26.49</v>
      </c>
      <c r="AI92" s="14">
        <v>576.31352614376306</v>
      </c>
      <c r="AJ92" s="14">
        <v>46.885719850292602</v>
      </c>
      <c r="AK92" s="14">
        <v>7551.1412970621896</v>
      </c>
      <c r="AL92" s="14">
        <v>708.507995471958</v>
      </c>
      <c r="AM92" s="14">
        <v>10.7592301317185</v>
      </c>
      <c r="AN92" s="12">
        <f t="shared" si="28"/>
        <v>0.75</v>
      </c>
      <c r="AO92" s="12">
        <f t="shared" si="29"/>
        <v>0</v>
      </c>
    </row>
    <row r="93" spans="1:41">
      <c r="A93" s="8">
        <v>31990</v>
      </c>
      <c r="B93" s="6">
        <v>1987</v>
      </c>
      <c r="C93" s="6">
        <v>8</v>
      </c>
      <c r="D93" s="12">
        <v>92</v>
      </c>
      <c r="E93" s="6">
        <v>1407</v>
      </c>
      <c r="F93" s="6">
        <v>69</v>
      </c>
      <c r="G93" s="6">
        <f t="shared" si="30"/>
        <v>4.9000000000000004</v>
      </c>
      <c r="H93" s="6">
        <v>3.1</v>
      </c>
      <c r="I93" s="6">
        <v>19</v>
      </c>
      <c r="J93" s="6">
        <f t="shared" si="22"/>
        <v>1.3503909026297085</v>
      </c>
      <c r="K93" s="6">
        <v>2</v>
      </c>
      <c r="L93" s="6">
        <f t="shared" si="16"/>
        <v>2.8985507246376812</v>
      </c>
      <c r="M93" s="10">
        <f t="shared" si="23"/>
        <v>50</v>
      </c>
      <c r="N93" s="6">
        <f t="shared" si="17"/>
        <v>3.5536602700781805</v>
      </c>
      <c r="O93" s="6">
        <v>3</v>
      </c>
      <c r="P93" s="12">
        <f t="shared" si="24"/>
        <v>0.21321961620469082</v>
      </c>
      <c r="Q93" s="6">
        <v>27</v>
      </c>
      <c r="R93" s="6">
        <v>1.9189765458422174</v>
      </c>
      <c r="S93" s="6">
        <v>12</v>
      </c>
      <c r="T93" s="6">
        <f t="shared" si="25"/>
        <v>0.85287846481876328</v>
      </c>
      <c r="U93" s="6">
        <v>4</v>
      </c>
      <c r="V93" s="6">
        <f t="shared" si="26"/>
        <v>0.28429282160625446</v>
      </c>
      <c r="W93" s="6">
        <v>0</v>
      </c>
      <c r="X93" s="6">
        <f t="shared" si="27"/>
        <v>0</v>
      </c>
      <c r="Y93" s="6">
        <v>4</v>
      </c>
      <c r="Z93" s="6">
        <f t="shared" si="18"/>
        <v>0.28429282160625446</v>
      </c>
      <c r="AA93" s="6">
        <v>0</v>
      </c>
      <c r="AB93" s="6">
        <f t="shared" si="19"/>
        <v>0</v>
      </c>
      <c r="AC93" s="6">
        <v>0</v>
      </c>
      <c r="AD93" s="6">
        <f t="shared" si="20"/>
        <v>0</v>
      </c>
      <c r="AE93" s="6">
        <v>0</v>
      </c>
      <c r="AF93" s="6">
        <f t="shared" si="21"/>
        <v>0</v>
      </c>
      <c r="AG93" s="6">
        <v>119.1</v>
      </c>
      <c r="AH93" s="6">
        <v>25.43</v>
      </c>
      <c r="AI93" s="14">
        <v>577.50549111042903</v>
      </c>
      <c r="AJ93" s="14">
        <v>46.923854724360297</v>
      </c>
      <c r="AK93" s="14">
        <v>7554.22381011985</v>
      </c>
      <c r="AL93" s="14">
        <v>708.11910144016599</v>
      </c>
      <c r="AM93" s="14">
        <v>10.769889626595401</v>
      </c>
      <c r="AN93" s="12">
        <f t="shared" si="28"/>
        <v>0.38775510204081631</v>
      </c>
      <c r="AO93" s="12">
        <f t="shared" si="29"/>
        <v>0.10526315789473684</v>
      </c>
    </row>
    <row r="94" spans="1:41">
      <c r="A94" s="8">
        <v>32021</v>
      </c>
      <c r="B94" s="6">
        <v>1987</v>
      </c>
      <c r="C94" s="6">
        <v>9</v>
      </c>
      <c r="D94" s="12">
        <v>93</v>
      </c>
      <c r="E94" s="6">
        <v>800</v>
      </c>
      <c r="F94" s="6">
        <v>59</v>
      </c>
      <c r="G94" s="6">
        <f t="shared" si="30"/>
        <v>7.38</v>
      </c>
      <c r="H94" s="6">
        <v>7.7</v>
      </c>
      <c r="I94" s="6">
        <v>23</v>
      </c>
      <c r="J94" s="6">
        <f t="shared" si="22"/>
        <v>2.875</v>
      </c>
      <c r="K94" s="6">
        <v>4</v>
      </c>
      <c r="L94" s="6">
        <f t="shared" si="16"/>
        <v>6.7796610169491522</v>
      </c>
      <c r="M94" s="10">
        <f t="shared" si="23"/>
        <v>22</v>
      </c>
      <c r="N94" s="6">
        <f t="shared" si="17"/>
        <v>2.75</v>
      </c>
      <c r="O94" s="6">
        <v>6</v>
      </c>
      <c r="P94" s="12">
        <f t="shared" si="24"/>
        <v>0.75</v>
      </c>
      <c r="Q94" s="6">
        <v>2</v>
      </c>
      <c r="R94" s="6">
        <v>0.25</v>
      </c>
      <c r="S94" s="6">
        <v>13</v>
      </c>
      <c r="T94" s="6">
        <f t="shared" si="25"/>
        <v>1.625</v>
      </c>
      <c r="U94" s="6">
        <v>1</v>
      </c>
      <c r="V94" s="6">
        <f t="shared" si="26"/>
        <v>0.125</v>
      </c>
      <c r="W94" s="6">
        <v>0</v>
      </c>
      <c r="X94" s="6">
        <f t="shared" si="27"/>
        <v>0</v>
      </c>
      <c r="Y94" s="6">
        <v>0</v>
      </c>
      <c r="Z94" s="6">
        <f t="shared" si="18"/>
        <v>0</v>
      </c>
      <c r="AA94" s="6">
        <v>0</v>
      </c>
      <c r="AB94" s="6">
        <f t="shared" si="19"/>
        <v>0</v>
      </c>
      <c r="AC94" s="6">
        <v>0</v>
      </c>
      <c r="AD94" s="6">
        <f t="shared" si="20"/>
        <v>0</v>
      </c>
      <c r="AE94" s="6">
        <v>0</v>
      </c>
      <c r="AF94" s="6">
        <f t="shared" si="21"/>
        <v>0</v>
      </c>
      <c r="AG94" s="6">
        <v>11.3</v>
      </c>
      <c r="AH94" s="6">
        <v>22.33</v>
      </c>
      <c r="AI94" s="14">
        <v>578.69745607709899</v>
      </c>
      <c r="AJ94" s="14">
        <v>46.962166115032801</v>
      </c>
      <c r="AK94" s="14">
        <v>7557.3154103790403</v>
      </c>
      <c r="AL94" s="14">
        <v>707.72834578014999</v>
      </c>
      <c r="AM94" s="14">
        <v>10.780595142272199</v>
      </c>
      <c r="AN94" s="12">
        <f t="shared" si="28"/>
        <v>0.74193548387096775</v>
      </c>
      <c r="AO94" s="12">
        <f t="shared" si="29"/>
        <v>0.17391304347826086</v>
      </c>
    </row>
    <row r="95" spans="1:41">
      <c r="A95" s="8">
        <v>32051</v>
      </c>
      <c r="B95" s="6">
        <v>1987</v>
      </c>
      <c r="C95" s="6">
        <v>10</v>
      </c>
      <c r="D95" s="12">
        <v>94</v>
      </c>
      <c r="E95" s="6">
        <v>1000</v>
      </c>
      <c r="F95" s="6">
        <v>106</v>
      </c>
      <c r="G95" s="6">
        <f t="shared" si="30"/>
        <v>10.6</v>
      </c>
      <c r="H95" s="6">
        <v>4.96</v>
      </c>
      <c r="I95" s="6">
        <v>66</v>
      </c>
      <c r="J95" s="6">
        <f t="shared" si="22"/>
        <v>6.6</v>
      </c>
      <c r="K95" s="6">
        <v>12</v>
      </c>
      <c r="L95" s="6">
        <f t="shared" si="16"/>
        <v>11.320754716981133</v>
      </c>
      <c r="M95" s="10">
        <f t="shared" si="23"/>
        <v>40</v>
      </c>
      <c r="N95" s="6">
        <f t="shared" si="17"/>
        <v>4</v>
      </c>
      <c r="O95" s="6">
        <v>15</v>
      </c>
      <c r="P95" s="12">
        <f t="shared" si="24"/>
        <v>1.5</v>
      </c>
      <c r="Q95" s="6">
        <v>10</v>
      </c>
      <c r="R95" s="6">
        <v>1</v>
      </c>
      <c r="S95" s="6">
        <v>14</v>
      </c>
      <c r="T95" s="6">
        <f t="shared" si="25"/>
        <v>1.4000000000000001</v>
      </c>
      <c r="U95" s="6">
        <v>1</v>
      </c>
      <c r="V95" s="6">
        <f t="shared" si="26"/>
        <v>0.1</v>
      </c>
      <c r="W95" s="6">
        <v>0</v>
      </c>
      <c r="X95" s="6">
        <f t="shared" si="27"/>
        <v>0</v>
      </c>
      <c r="Y95" s="6">
        <v>0</v>
      </c>
      <c r="Z95" s="6">
        <f t="shared" si="18"/>
        <v>0</v>
      </c>
      <c r="AA95" s="6">
        <v>0</v>
      </c>
      <c r="AB95" s="6">
        <f t="shared" si="19"/>
        <v>0</v>
      </c>
      <c r="AC95" s="6">
        <v>0</v>
      </c>
      <c r="AD95" s="6">
        <f t="shared" si="20"/>
        <v>0</v>
      </c>
      <c r="AE95" s="6">
        <v>0</v>
      </c>
      <c r="AF95" s="6">
        <f t="shared" si="21"/>
        <v>0</v>
      </c>
      <c r="AG95" s="6">
        <v>70</v>
      </c>
      <c r="AH95" s="6">
        <v>15.5</v>
      </c>
      <c r="AI95" s="14">
        <v>579.88942104376497</v>
      </c>
      <c r="AJ95" s="14">
        <v>47.000655962053102</v>
      </c>
      <c r="AK95" s="14">
        <v>7560.4161976990999</v>
      </c>
      <c r="AL95" s="14">
        <v>707.335708034459</v>
      </c>
      <c r="AM95" s="14">
        <v>10.7913472122902</v>
      </c>
      <c r="AN95" s="12">
        <f t="shared" si="28"/>
        <v>0.72527472527472525</v>
      </c>
      <c r="AO95" s="12">
        <f t="shared" si="29"/>
        <v>0.18181818181818182</v>
      </c>
    </row>
    <row r="96" spans="1:41">
      <c r="A96" s="8">
        <v>32082</v>
      </c>
      <c r="B96" s="6">
        <v>1987</v>
      </c>
      <c r="C96" s="6">
        <v>11</v>
      </c>
      <c r="D96" s="12">
        <v>95</v>
      </c>
      <c r="E96" s="6">
        <v>2200</v>
      </c>
      <c r="F96" s="6">
        <v>140</v>
      </c>
      <c r="G96" s="6">
        <f t="shared" si="30"/>
        <v>6.36</v>
      </c>
      <c r="H96" s="6">
        <v>6.16</v>
      </c>
      <c r="I96" s="6">
        <v>74</v>
      </c>
      <c r="J96" s="6">
        <f t="shared" si="22"/>
        <v>3.3636363636363638</v>
      </c>
      <c r="K96" s="6">
        <v>9</v>
      </c>
      <c r="L96" s="6">
        <f t="shared" si="16"/>
        <v>6.4285714285714279</v>
      </c>
      <c r="M96" s="10">
        <f t="shared" si="23"/>
        <v>30</v>
      </c>
      <c r="N96" s="6">
        <f t="shared" si="17"/>
        <v>1.3636363636363635</v>
      </c>
      <c r="O96" s="6">
        <v>12</v>
      </c>
      <c r="P96" s="12">
        <f t="shared" si="24"/>
        <v>0.54545454545454553</v>
      </c>
      <c r="Q96" s="6">
        <v>11</v>
      </c>
      <c r="R96" s="6">
        <v>0.5</v>
      </c>
      <c r="S96" s="6">
        <v>4</v>
      </c>
      <c r="T96" s="6">
        <f t="shared" si="25"/>
        <v>0.18181818181818182</v>
      </c>
      <c r="U96" s="6">
        <v>3</v>
      </c>
      <c r="V96" s="6">
        <f t="shared" si="26"/>
        <v>0.13636363636363638</v>
      </c>
      <c r="W96" s="6">
        <v>0</v>
      </c>
      <c r="X96" s="6">
        <f t="shared" si="27"/>
        <v>0</v>
      </c>
      <c r="Y96" s="6">
        <v>0</v>
      </c>
      <c r="Z96" s="6">
        <f t="shared" si="18"/>
        <v>0</v>
      </c>
      <c r="AA96" s="6">
        <v>0</v>
      </c>
      <c r="AB96" s="6">
        <f t="shared" si="19"/>
        <v>0</v>
      </c>
      <c r="AC96" s="6">
        <v>0</v>
      </c>
      <c r="AD96" s="6">
        <f t="shared" si="20"/>
        <v>0</v>
      </c>
      <c r="AE96" s="6">
        <v>0</v>
      </c>
      <c r="AF96" s="6">
        <f t="shared" si="21"/>
        <v>0</v>
      </c>
      <c r="AG96" s="6">
        <v>28.1</v>
      </c>
      <c r="AH96" s="6">
        <v>6.85</v>
      </c>
      <c r="AI96" s="14">
        <v>581.08138601043095</v>
      </c>
      <c r="AJ96" s="14">
        <v>47.039326205163597</v>
      </c>
      <c r="AK96" s="14">
        <v>7563.5262719393904</v>
      </c>
      <c r="AL96" s="14">
        <v>706.94116774563895</v>
      </c>
      <c r="AM96" s="14">
        <v>10.8021463728759</v>
      </c>
      <c r="AN96" s="12">
        <f t="shared" si="28"/>
        <v>0.76288659793814428</v>
      </c>
      <c r="AO96" s="12">
        <f t="shared" si="29"/>
        <v>0.12162162162162163</v>
      </c>
    </row>
    <row r="97" spans="1:41">
      <c r="A97" s="8">
        <v>32112</v>
      </c>
      <c r="B97" s="6">
        <v>1987</v>
      </c>
      <c r="C97" s="6">
        <v>12</v>
      </c>
      <c r="D97" s="12">
        <v>96</v>
      </c>
      <c r="E97" s="6">
        <v>800</v>
      </c>
      <c r="F97" s="6">
        <v>22</v>
      </c>
      <c r="G97" s="6">
        <f t="shared" si="30"/>
        <v>2.75</v>
      </c>
      <c r="H97" s="6">
        <v>5.88</v>
      </c>
      <c r="I97" s="6">
        <v>21</v>
      </c>
      <c r="J97" s="6">
        <f t="shared" si="22"/>
        <v>2.625</v>
      </c>
      <c r="K97" s="6">
        <v>3</v>
      </c>
      <c r="L97" s="6">
        <f t="shared" si="16"/>
        <v>13.636363636363635</v>
      </c>
      <c r="M97" s="10">
        <f t="shared" si="23"/>
        <v>1</v>
      </c>
      <c r="N97" s="6">
        <f t="shared" si="17"/>
        <v>0.125</v>
      </c>
      <c r="O97" s="6">
        <v>1</v>
      </c>
      <c r="P97" s="12">
        <f t="shared" si="24"/>
        <v>0.125</v>
      </c>
      <c r="Q97" s="6">
        <v>0</v>
      </c>
      <c r="R97" s="6">
        <v>0</v>
      </c>
      <c r="S97" s="6">
        <v>0</v>
      </c>
      <c r="T97" s="6">
        <f t="shared" si="25"/>
        <v>0</v>
      </c>
      <c r="U97" s="6">
        <v>0</v>
      </c>
      <c r="V97" s="6">
        <f t="shared" si="26"/>
        <v>0</v>
      </c>
      <c r="W97" s="6">
        <v>0</v>
      </c>
      <c r="X97" s="6">
        <f t="shared" si="27"/>
        <v>0</v>
      </c>
      <c r="Y97" s="6">
        <v>0</v>
      </c>
      <c r="Z97" s="6">
        <f t="shared" si="18"/>
        <v>0</v>
      </c>
      <c r="AA97" s="6">
        <v>0</v>
      </c>
      <c r="AB97" s="6">
        <f t="shared" si="19"/>
        <v>0</v>
      </c>
      <c r="AC97" s="6">
        <v>0</v>
      </c>
      <c r="AD97" s="6">
        <f t="shared" si="20"/>
        <v>0</v>
      </c>
      <c r="AE97" s="6">
        <v>0</v>
      </c>
      <c r="AF97" s="6">
        <f t="shared" si="21"/>
        <v>0</v>
      </c>
      <c r="AG97" s="6">
        <v>0</v>
      </c>
      <c r="AH97" s="6">
        <v>1.85</v>
      </c>
      <c r="AI97" s="14">
        <v>582.27335097709999</v>
      </c>
      <c r="AJ97" s="14">
        <v>47.078178784107699</v>
      </c>
      <c r="AK97" s="14">
        <v>7566.6457329592704</v>
      </c>
      <c r="AL97" s="14">
        <v>706.54470445623599</v>
      </c>
      <c r="AM97" s="14">
        <v>10.812993162971001</v>
      </c>
      <c r="AN97" s="12">
        <f t="shared" si="28"/>
        <v>0.95454545454545459</v>
      </c>
      <c r="AO97" s="12">
        <f t="shared" si="29"/>
        <v>0.14285714285714285</v>
      </c>
    </row>
    <row r="98" spans="1:41">
      <c r="A98" s="8">
        <v>32143</v>
      </c>
      <c r="B98" s="6">
        <v>1988</v>
      </c>
      <c r="C98" s="6">
        <v>1</v>
      </c>
      <c r="D98" s="12">
        <v>97</v>
      </c>
      <c r="E98" s="6">
        <v>1300</v>
      </c>
      <c r="F98" s="6">
        <v>29</v>
      </c>
      <c r="G98" s="6">
        <f t="shared" si="30"/>
        <v>2.23</v>
      </c>
      <c r="H98" s="6">
        <v>3.7</v>
      </c>
      <c r="I98" s="6">
        <v>17</v>
      </c>
      <c r="J98" s="6">
        <f t="shared" si="22"/>
        <v>1.3076923076923077</v>
      </c>
      <c r="K98" s="6">
        <v>2</v>
      </c>
      <c r="L98" s="6">
        <f t="shared" si="16"/>
        <v>6.8965517241379306</v>
      </c>
      <c r="M98" s="10">
        <f t="shared" si="23"/>
        <v>12</v>
      </c>
      <c r="N98" s="6">
        <f t="shared" si="17"/>
        <v>0.92307692307692313</v>
      </c>
      <c r="O98" s="6">
        <v>2</v>
      </c>
      <c r="P98" s="12">
        <f t="shared" si="24"/>
        <v>0.15384615384615385</v>
      </c>
      <c r="Q98" s="6">
        <v>0</v>
      </c>
      <c r="R98" s="6">
        <v>0</v>
      </c>
      <c r="S98" s="6">
        <v>10</v>
      </c>
      <c r="T98" s="6">
        <f t="shared" si="25"/>
        <v>0.76923076923076927</v>
      </c>
      <c r="U98" s="6">
        <v>0</v>
      </c>
      <c r="V98" s="6">
        <f t="shared" si="26"/>
        <v>0</v>
      </c>
      <c r="W98" s="6">
        <v>0</v>
      </c>
      <c r="X98" s="6">
        <f t="shared" si="27"/>
        <v>0</v>
      </c>
      <c r="Y98" s="6">
        <v>0</v>
      </c>
      <c r="Z98" s="6">
        <f t="shared" si="18"/>
        <v>0</v>
      </c>
      <c r="AA98" s="6">
        <v>0</v>
      </c>
      <c r="AB98" s="6">
        <f t="shared" si="19"/>
        <v>0</v>
      </c>
      <c r="AC98" s="6">
        <v>0</v>
      </c>
      <c r="AD98" s="6">
        <f t="shared" si="20"/>
        <v>0</v>
      </c>
      <c r="AE98" s="6">
        <v>0</v>
      </c>
      <c r="AF98" s="6">
        <f t="shared" si="21"/>
        <v>0</v>
      </c>
      <c r="AG98" s="6">
        <v>1.4</v>
      </c>
      <c r="AH98" s="6">
        <v>0.9</v>
      </c>
      <c r="AI98" s="14">
        <v>583.46531594376597</v>
      </c>
      <c r="AJ98" s="14">
        <v>47.117215638628103</v>
      </c>
      <c r="AK98" s="14">
        <v>7569.7746806180903</v>
      </c>
      <c r="AL98" s="14">
        <v>706.14629770880003</v>
      </c>
      <c r="AM98" s="14">
        <v>10.823888124263</v>
      </c>
      <c r="AN98" s="12">
        <f t="shared" si="28"/>
        <v>0.89473684210526316</v>
      </c>
      <c r="AO98" s="12">
        <f t="shared" si="29"/>
        <v>0.11764705882352941</v>
      </c>
    </row>
    <row r="99" spans="1:41">
      <c r="A99" s="8">
        <v>32174</v>
      </c>
      <c r="B99" s="6">
        <v>1988</v>
      </c>
      <c r="C99" s="6">
        <v>2</v>
      </c>
      <c r="D99" s="12">
        <v>98</v>
      </c>
      <c r="E99" s="6">
        <v>1300</v>
      </c>
      <c r="F99" s="6">
        <v>22</v>
      </c>
      <c r="G99" s="6">
        <f t="shared" si="30"/>
        <v>1.69</v>
      </c>
      <c r="H99" s="6">
        <v>0</v>
      </c>
      <c r="I99" s="6">
        <v>14</v>
      </c>
      <c r="J99" s="6">
        <f t="shared" si="22"/>
        <v>1.0769230769230769</v>
      </c>
      <c r="K99" s="6">
        <v>0</v>
      </c>
      <c r="L99" s="6">
        <f t="shared" si="16"/>
        <v>0</v>
      </c>
      <c r="M99" s="10">
        <f t="shared" si="23"/>
        <v>8</v>
      </c>
      <c r="N99" s="6">
        <f t="shared" si="17"/>
        <v>0.61538461538461542</v>
      </c>
      <c r="O99" s="6">
        <v>0</v>
      </c>
      <c r="P99" s="12">
        <f t="shared" si="24"/>
        <v>0</v>
      </c>
      <c r="Q99" s="6">
        <v>0</v>
      </c>
      <c r="R99" s="6">
        <v>0</v>
      </c>
      <c r="S99" s="6">
        <v>8</v>
      </c>
      <c r="T99" s="6">
        <f t="shared" si="25"/>
        <v>0.61538461538461542</v>
      </c>
      <c r="U99" s="6">
        <v>0</v>
      </c>
      <c r="V99" s="6">
        <f t="shared" si="26"/>
        <v>0</v>
      </c>
      <c r="W99" s="6">
        <v>0</v>
      </c>
      <c r="X99" s="6">
        <f t="shared" si="27"/>
        <v>0</v>
      </c>
      <c r="Y99" s="6">
        <v>0</v>
      </c>
      <c r="Z99" s="6">
        <f t="shared" si="18"/>
        <v>0</v>
      </c>
      <c r="AA99" s="6">
        <v>0</v>
      </c>
      <c r="AB99" s="6">
        <f t="shared" si="19"/>
        <v>0</v>
      </c>
      <c r="AC99" s="6">
        <v>0</v>
      </c>
      <c r="AD99" s="6">
        <f t="shared" si="20"/>
        <v>0</v>
      </c>
      <c r="AE99" s="6">
        <v>0</v>
      </c>
      <c r="AF99" s="6">
        <f t="shared" si="21"/>
        <v>0</v>
      </c>
      <c r="AG99" s="6">
        <v>23</v>
      </c>
      <c r="AH99" s="6">
        <v>1.75</v>
      </c>
      <c r="AI99" s="14">
        <v>584.65728091043195</v>
      </c>
      <c r="AJ99" s="14">
        <v>47.156438708467803</v>
      </c>
      <c r="AK99" s="14">
        <v>7572.9132147752098</v>
      </c>
      <c r="AL99" s="14">
        <v>705.74592704587599</v>
      </c>
      <c r="AM99" s="14">
        <v>10.8348318012156</v>
      </c>
      <c r="AN99" s="12">
        <f t="shared" si="28"/>
        <v>1</v>
      </c>
      <c r="AO99" s="12">
        <f t="shared" si="29"/>
        <v>0</v>
      </c>
    </row>
    <row r="100" spans="1:41">
      <c r="A100" s="8">
        <v>32203</v>
      </c>
      <c r="B100" s="6">
        <v>1988</v>
      </c>
      <c r="C100" s="6">
        <v>3</v>
      </c>
      <c r="D100" s="12">
        <v>99</v>
      </c>
      <c r="E100" s="6">
        <v>1300</v>
      </c>
      <c r="F100" s="6">
        <v>42</v>
      </c>
      <c r="G100" s="6">
        <f t="shared" si="30"/>
        <v>3.23</v>
      </c>
      <c r="H100" s="6">
        <v>2.94</v>
      </c>
      <c r="I100" s="6">
        <v>15</v>
      </c>
      <c r="J100" s="6">
        <f t="shared" si="22"/>
        <v>1.1538461538461537</v>
      </c>
      <c r="K100" s="6">
        <v>1</v>
      </c>
      <c r="L100" s="6">
        <f t="shared" si="16"/>
        <v>2.3809523809523809</v>
      </c>
      <c r="M100" s="10">
        <f t="shared" si="23"/>
        <v>25</v>
      </c>
      <c r="N100" s="6">
        <f t="shared" si="17"/>
        <v>1.9230769230769231</v>
      </c>
      <c r="O100" s="6">
        <v>5</v>
      </c>
      <c r="P100" s="12">
        <f t="shared" si="24"/>
        <v>0.38461538461538464</v>
      </c>
      <c r="Q100" s="6">
        <v>1</v>
      </c>
      <c r="R100" s="6">
        <v>7.6923076923076927E-2</v>
      </c>
      <c r="S100" s="6">
        <v>19</v>
      </c>
      <c r="T100" s="6">
        <f t="shared" si="25"/>
        <v>1.4615384615384615</v>
      </c>
      <c r="U100" s="6">
        <v>0</v>
      </c>
      <c r="V100" s="6">
        <f t="shared" si="26"/>
        <v>0</v>
      </c>
      <c r="W100" s="6">
        <v>0</v>
      </c>
      <c r="X100" s="6">
        <f t="shared" si="27"/>
        <v>0</v>
      </c>
      <c r="Y100" s="6">
        <v>0</v>
      </c>
      <c r="Z100" s="6">
        <f t="shared" si="18"/>
        <v>0</v>
      </c>
      <c r="AA100" s="6">
        <v>0</v>
      </c>
      <c r="AB100" s="6">
        <f t="shared" si="19"/>
        <v>0</v>
      </c>
      <c r="AC100" s="6">
        <v>0</v>
      </c>
      <c r="AD100" s="6">
        <f t="shared" si="20"/>
        <v>0</v>
      </c>
      <c r="AE100" s="6">
        <v>0</v>
      </c>
      <c r="AF100" s="6">
        <f t="shared" si="21"/>
        <v>0</v>
      </c>
      <c r="AG100" s="6">
        <v>80.3</v>
      </c>
      <c r="AH100" s="6">
        <v>4.96</v>
      </c>
      <c r="AI100" s="14">
        <v>585.849245877101</v>
      </c>
      <c r="AJ100" s="14">
        <v>47.195849933369701</v>
      </c>
      <c r="AK100" s="14">
        <v>7576.0614352900002</v>
      </c>
      <c r="AL100" s="14">
        <v>705.34357201000898</v>
      </c>
      <c r="AM100" s="14">
        <v>10.845824741100699</v>
      </c>
      <c r="AN100" s="12">
        <f t="shared" si="28"/>
        <v>0.7142857142857143</v>
      </c>
      <c r="AO100" s="12">
        <f t="shared" si="29"/>
        <v>6.6666666666666666E-2</v>
      </c>
    </row>
    <row r="101" spans="1:41">
      <c r="A101" s="8">
        <v>32234</v>
      </c>
      <c r="B101" s="6">
        <v>1988</v>
      </c>
      <c r="C101" s="6">
        <v>4</v>
      </c>
      <c r="D101" s="12">
        <v>100</v>
      </c>
      <c r="E101" s="6">
        <v>1300</v>
      </c>
      <c r="F101" s="6">
        <v>63</v>
      </c>
      <c r="G101" s="6">
        <f t="shared" si="30"/>
        <v>4.8499999999999996</v>
      </c>
      <c r="H101" s="6">
        <v>3.19</v>
      </c>
      <c r="I101" s="6">
        <v>34</v>
      </c>
      <c r="J101" s="6">
        <f t="shared" si="22"/>
        <v>2.6153846153846154</v>
      </c>
      <c r="K101" s="6">
        <v>3</v>
      </c>
      <c r="L101" s="6">
        <f t="shared" si="16"/>
        <v>4.7619047619047619</v>
      </c>
      <c r="M101" s="10">
        <f t="shared" si="23"/>
        <v>29</v>
      </c>
      <c r="N101" s="6">
        <f t="shared" si="17"/>
        <v>2.2307692307692308</v>
      </c>
      <c r="O101" s="6">
        <v>0</v>
      </c>
      <c r="P101" s="12">
        <f t="shared" si="24"/>
        <v>0</v>
      </c>
      <c r="Q101" s="6">
        <v>2</v>
      </c>
      <c r="R101" s="6">
        <v>0.15384615384615385</v>
      </c>
      <c r="S101" s="6">
        <v>25</v>
      </c>
      <c r="T101" s="6">
        <f t="shared" si="25"/>
        <v>1.9230769230769231</v>
      </c>
      <c r="U101" s="6">
        <v>2</v>
      </c>
      <c r="V101" s="6">
        <f t="shared" si="26"/>
        <v>0.15384615384615385</v>
      </c>
      <c r="W101" s="6">
        <v>0</v>
      </c>
      <c r="X101" s="6">
        <f t="shared" si="27"/>
        <v>0</v>
      </c>
      <c r="Y101" s="6">
        <v>0</v>
      </c>
      <c r="Z101" s="6">
        <f t="shared" si="18"/>
        <v>0</v>
      </c>
      <c r="AA101" s="6">
        <v>0</v>
      </c>
      <c r="AB101" s="6">
        <f t="shared" si="19"/>
        <v>0</v>
      </c>
      <c r="AC101" s="6">
        <v>0</v>
      </c>
      <c r="AD101" s="6">
        <f t="shared" si="20"/>
        <v>0</v>
      </c>
      <c r="AE101" s="6">
        <v>0</v>
      </c>
      <c r="AF101" s="6">
        <f t="shared" si="21"/>
        <v>0</v>
      </c>
      <c r="AG101" s="6">
        <v>27</v>
      </c>
      <c r="AH101" s="6">
        <v>14.63</v>
      </c>
      <c r="AI101" s="14">
        <v>587.04121084376698</v>
      </c>
      <c r="AJ101" s="14">
        <v>47.235451253076597</v>
      </c>
      <c r="AK101" s="14">
        <v>7579.2194420218002</v>
      </c>
      <c r="AL101" s="14">
        <v>704.93921214374996</v>
      </c>
      <c r="AM101" s="14">
        <v>10.856867494029499</v>
      </c>
      <c r="AN101" s="12">
        <f t="shared" si="28"/>
        <v>0.94444444444444442</v>
      </c>
      <c r="AO101" s="12">
        <f t="shared" si="29"/>
        <v>8.8235294117647065E-2</v>
      </c>
    </row>
    <row r="102" spans="1:41">
      <c r="A102" s="8">
        <v>32264</v>
      </c>
      <c r="B102" s="6">
        <v>1988</v>
      </c>
      <c r="C102" s="6">
        <v>5</v>
      </c>
      <c r="D102" s="12">
        <v>101</v>
      </c>
      <c r="E102" s="6">
        <v>1500</v>
      </c>
      <c r="F102" s="6">
        <v>52</v>
      </c>
      <c r="G102" s="6">
        <f t="shared" si="30"/>
        <v>3.47</v>
      </c>
      <c r="H102" s="6">
        <v>0</v>
      </c>
      <c r="I102" s="6">
        <v>7</v>
      </c>
      <c r="J102" s="6">
        <f t="shared" si="22"/>
        <v>0.46666666666666667</v>
      </c>
      <c r="K102" s="6">
        <v>0</v>
      </c>
      <c r="L102" s="6">
        <f t="shared" si="16"/>
        <v>0</v>
      </c>
      <c r="M102" s="10">
        <f t="shared" si="23"/>
        <v>44</v>
      </c>
      <c r="N102" s="6">
        <f t="shared" si="17"/>
        <v>2.9333333333333331</v>
      </c>
      <c r="O102" s="6">
        <v>3</v>
      </c>
      <c r="P102" s="12">
        <f t="shared" si="24"/>
        <v>0.2</v>
      </c>
      <c r="Q102" s="6">
        <v>6</v>
      </c>
      <c r="R102" s="6">
        <v>0.4</v>
      </c>
      <c r="S102" s="6">
        <v>34</v>
      </c>
      <c r="T102" s="6">
        <f t="shared" si="25"/>
        <v>2.2666666666666666</v>
      </c>
      <c r="U102" s="6">
        <v>1</v>
      </c>
      <c r="V102" s="6">
        <f t="shared" si="26"/>
        <v>6.6666666666666666E-2</v>
      </c>
      <c r="W102" s="6">
        <v>0</v>
      </c>
      <c r="X102" s="6">
        <f t="shared" si="27"/>
        <v>0</v>
      </c>
      <c r="Y102" s="6">
        <v>0</v>
      </c>
      <c r="Z102" s="6">
        <f t="shared" si="18"/>
        <v>0</v>
      </c>
      <c r="AA102" s="6">
        <v>0</v>
      </c>
      <c r="AB102" s="6">
        <f t="shared" si="19"/>
        <v>0</v>
      </c>
      <c r="AC102" s="6">
        <v>0</v>
      </c>
      <c r="AD102" s="6">
        <f t="shared" si="20"/>
        <v>0</v>
      </c>
      <c r="AE102" s="6">
        <v>0</v>
      </c>
      <c r="AF102" s="6">
        <f t="shared" si="21"/>
        <v>0</v>
      </c>
      <c r="AG102" s="6">
        <v>85.2</v>
      </c>
      <c r="AH102" s="6">
        <v>20.38</v>
      </c>
      <c r="AI102" s="14">
        <v>588.23317581043204</v>
      </c>
      <c r="AJ102" s="14">
        <v>47.275244607331402</v>
      </c>
      <c r="AK102" s="14">
        <v>7582.3873348299803</v>
      </c>
      <c r="AL102" s="14">
        <v>704.53282698964404</v>
      </c>
      <c r="AM102" s="14">
        <v>10.867960612985399</v>
      </c>
      <c r="AN102" s="12">
        <f t="shared" si="28"/>
        <v>0.4375</v>
      </c>
      <c r="AO102" s="12">
        <f t="shared" si="29"/>
        <v>0</v>
      </c>
    </row>
    <row r="103" spans="1:41">
      <c r="A103" s="8">
        <v>32295</v>
      </c>
      <c r="B103" s="6">
        <v>1988</v>
      </c>
      <c r="C103" s="6">
        <v>6</v>
      </c>
      <c r="D103" s="12">
        <v>102</v>
      </c>
      <c r="E103" s="6">
        <v>1500</v>
      </c>
      <c r="F103" s="6">
        <v>78</v>
      </c>
      <c r="G103" s="6">
        <f t="shared" si="30"/>
        <v>5.2</v>
      </c>
      <c r="H103" s="6">
        <v>7.69</v>
      </c>
      <c r="I103" s="6">
        <v>39</v>
      </c>
      <c r="J103" s="6">
        <f t="shared" si="22"/>
        <v>2.6</v>
      </c>
      <c r="K103" s="6">
        <v>5</v>
      </c>
      <c r="L103" s="6">
        <f t="shared" si="16"/>
        <v>6.4102564102564097</v>
      </c>
      <c r="M103" s="10">
        <f t="shared" si="23"/>
        <v>39</v>
      </c>
      <c r="N103" s="6">
        <f t="shared" si="17"/>
        <v>2.6</v>
      </c>
      <c r="O103" s="6">
        <v>4</v>
      </c>
      <c r="P103" s="12">
        <f t="shared" si="24"/>
        <v>0.26666666666666666</v>
      </c>
      <c r="Q103" s="6">
        <v>5</v>
      </c>
      <c r="R103" s="6">
        <v>0.33333333333333331</v>
      </c>
      <c r="S103" s="6">
        <v>30</v>
      </c>
      <c r="T103" s="6">
        <f t="shared" si="25"/>
        <v>2</v>
      </c>
      <c r="U103" s="6">
        <v>0</v>
      </c>
      <c r="V103" s="6">
        <f t="shared" si="26"/>
        <v>0</v>
      </c>
      <c r="W103" s="6">
        <v>0</v>
      </c>
      <c r="X103" s="6">
        <f t="shared" si="27"/>
        <v>0</v>
      </c>
      <c r="Y103" s="6">
        <v>0</v>
      </c>
      <c r="Z103" s="6">
        <f t="shared" si="18"/>
        <v>0</v>
      </c>
      <c r="AA103" s="6">
        <v>0</v>
      </c>
      <c r="AB103" s="6">
        <f t="shared" si="19"/>
        <v>0</v>
      </c>
      <c r="AC103" s="6">
        <v>0</v>
      </c>
      <c r="AD103" s="6">
        <f t="shared" si="20"/>
        <v>0</v>
      </c>
      <c r="AE103" s="6">
        <v>0</v>
      </c>
      <c r="AF103" s="6">
        <f t="shared" si="21"/>
        <v>0</v>
      </c>
      <c r="AG103" s="6">
        <v>31.5</v>
      </c>
      <c r="AH103" s="6">
        <v>25.93</v>
      </c>
      <c r="AI103" s="14">
        <v>589.42514077710098</v>
      </c>
      <c r="AJ103" s="14">
        <v>47.3152319358772</v>
      </c>
      <c r="AK103" s="14">
        <v>7585.5652135738901</v>
      </c>
      <c r="AL103" s="14">
        <v>704.12439609023795</v>
      </c>
      <c r="AM103" s="14">
        <v>10.8791046538564</v>
      </c>
      <c r="AN103" s="12">
        <f t="shared" si="28"/>
        <v>0.8125</v>
      </c>
      <c r="AO103" s="12">
        <f t="shared" si="29"/>
        <v>0.12820512820512819</v>
      </c>
    </row>
    <row r="104" spans="1:41">
      <c r="A104" s="8">
        <v>32325</v>
      </c>
      <c r="B104" s="6">
        <v>1988</v>
      </c>
      <c r="C104" s="6">
        <v>7</v>
      </c>
      <c r="D104" s="12">
        <v>103</v>
      </c>
      <c r="E104" s="6">
        <v>1500</v>
      </c>
      <c r="F104" s="6">
        <v>130</v>
      </c>
      <c r="G104" s="6">
        <f t="shared" si="30"/>
        <v>8.67</v>
      </c>
      <c r="H104" s="6">
        <v>3.97</v>
      </c>
      <c r="I104" s="6">
        <v>56</v>
      </c>
      <c r="J104" s="6">
        <f t="shared" si="22"/>
        <v>3.7333333333333334</v>
      </c>
      <c r="K104" s="6">
        <v>5</v>
      </c>
      <c r="L104" s="6">
        <f t="shared" si="16"/>
        <v>3.8461538461538463</v>
      </c>
      <c r="M104" s="10">
        <f t="shared" si="23"/>
        <v>74</v>
      </c>
      <c r="N104" s="6">
        <f t="shared" si="17"/>
        <v>4.9333333333333336</v>
      </c>
      <c r="O104" s="6">
        <v>13</v>
      </c>
      <c r="P104" s="12">
        <f t="shared" si="24"/>
        <v>0.86666666666666659</v>
      </c>
      <c r="Q104" s="6">
        <v>1</v>
      </c>
      <c r="R104" s="6">
        <v>6.6666666666666666E-2</v>
      </c>
      <c r="S104" s="6">
        <v>56</v>
      </c>
      <c r="T104" s="6">
        <f t="shared" si="25"/>
        <v>3.7333333333333338</v>
      </c>
      <c r="U104" s="6">
        <v>4</v>
      </c>
      <c r="V104" s="6">
        <f t="shared" si="26"/>
        <v>0.26666666666666666</v>
      </c>
      <c r="W104" s="6">
        <v>0</v>
      </c>
      <c r="X104" s="6">
        <f t="shared" si="27"/>
        <v>0</v>
      </c>
      <c r="Y104" s="6">
        <v>0</v>
      </c>
      <c r="Z104" s="6">
        <f t="shared" si="18"/>
        <v>0</v>
      </c>
      <c r="AA104" s="6">
        <v>0</v>
      </c>
      <c r="AB104" s="6">
        <f t="shared" si="19"/>
        <v>0</v>
      </c>
      <c r="AC104" s="6">
        <v>0</v>
      </c>
      <c r="AD104" s="6">
        <f t="shared" si="20"/>
        <v>0</v>
      </c>
      <c r="AE104" s="6">
        <v>0</v>
      </c>
      <c r="AF104" s="6">
        <f t="shared" si="21"/>
        <v>0</v>
      </c>
      <c r="AG104" s="6">
        <v>253.4</v>
      </c>
      <c r="AH104" s="6">
        <v>25.23</v>
      </c>
      <c r="AI104" s="14">
        <v>590.61710574376696</v>
      </c>
      <c r="AJ104" s="14">
        <v>47.355415178456902</v>
      </c>
      <c r="AK104" s="14">
        <v>7588.7531781128901</v>
      </c>
      <c r="AL104" s="14">
        <v>703.71389898807899</v>
      </c>
      <c r="AM104" s="14">
        <v>10.890300175468299</v>
      </c>
      <c r="AN104" s="12">
        <f t="shared" si="28"/>
        <v>0.8</v>
      </c>
      <c r="AO104" s="12">
        <f t="shared" si="29"/>
        <v>8.9285714285714288E-2</v>
      </c>
    </row>
    <row r="105" spans="1:41">
      <c r="A105" s="8">
        <v>32356</v>
      </c>
      <c r="B105" s="6">
        <v>1988</v>
      </c>
      <c r="C105" s="6">
        <v>8</v>
      </c>
      <c r="D105" s="12">
        <v>104</v>
      </c>
      <c r="E105" s="6">
        <v>1500</v>
      </c>
      <c r="F105" s="6">
        <v>151</v>
      </c>
      <c r="G105" s="6">
        <f t="shared" si="30"/>
        <v>10.07</v>
      </c>
      <c r="H105" s="6">
        <v>5.3</v>
      </c>
      <c r="I105" s="6">
        <v>17</v>
      </c>
      <c r="J105" s="6">
        <f t="shared" si="22"/>
        <v>1.1333333333333333</v>
      </c>
      <c r="K105" s="6">
        <v>7</v>
      </c>
      <c r="L105" s="6">
        <f t="shared" si="16"/>
        <v>4.6357615894039732</v>
      </c>
      <c r="M105" s="10">
        <f t="shared" si="23"/>
        <v>36</v>
      </c>
      <c r="N105" s="6">
        <f t="shared" si="17"/>
        <v>2.4</v>
      </c>
      <c r="O105" s="6">
        <v>2</v>
      </c>
      <c r="P105" s="12">
        <f t="shared" si="24"/>
        <v>0.13333333333333333</v>
      </c>
      <c r="Q105" s="6">
        <v>2</v>
      </c>
      <c r="R105" s="6">
        <v>0.13333333333333333</v>
      </c>
      <c r="S105" s="6">
        <v>28</v>
      </c>
      <c r="T105" s="6">
        <f t="shared" si="25"/>
        <v>1.8666666666666669</v>
      </c>
      <c r="U105" s="6">
        <v>4</v>
      </c>
      <c r="V105" s="6">
        <f t="shared" si="26"/>
        <v>0.26666666666666666</v>
      </c>
      <c r="W105" s="6">
        <v>0</v>
      </c>
      <c r="X105" s="6">
        <f t="shared" si="27"/>
        <v>0</v>
      </c>
      <c r="Y105" s="6">
        <v>0</v>
      </c>
      <c r="Z105" s="6">
        <f t="shared" si="18"/>
        <v>0</v>
      </c>
      <c r="AA105" s="6">
        <v>0</v>
      </c>
      <c r="AB105" s="6">
        <f t="shared" si="19"/>
        <v>0</v>
      </c>
      <c r="AC105" s="6">
        <v>0</v>
      </c>
      <c r="AD105" s="6">
        <f t="shared" si="20"/>
        <v>0</v>
      </c>
      <c r="AE105" s="6">
        <v>0</v>
      </c>
      <c r="AF105" s="6">
        <f t="shared" si="21"/>
        <v>0</v>
      </c>
      <c r="AG105" s="6">
        <v>69.599999999999994</v>
      </c>
      <c r="AH105" s="6">
        <v>24.48</v>
      </c>
      <c r="AI105" s="14">
        <v>591.80907071043202</v>
      </c>
      <c r="AJ105" s="14">
        <v>47.3957962748132</v>
      </c>
      <c r="AK105" s="14">
        <v>7591.9513283063297</v>
      </c>
      <c r="AL105" s="14">
        <v>703.30131522571503</v>
      </c>
      <c r="AM105" s="14">
        <v>10.9015477396186</v>
      </c>
      <c r="AN105" s="12">
        <f t="shared" si="28"/>
        <v>0.80952380952380953</v>
      </c>
      <c r="AO105" s="12">
        <f t="shared" si="29"/>
        <v>0.41176470588235292</v>
      </c>
    </row>
    <row r="106" spans="1:41">
      <c r="A106" s="8">
        <v>32387</v>
      </c>
      <c r="B106" s="6">
        <v>1988</v>
      </c>
      <c r="C106" s="6">
        <v>9</v>
      </c>
      <c r="D106" s="12">
        <v>105</v>
      </c>
      <c r="E106" s="6">
        <v>1500</v>
      </c>
      <c r="F106" s="6">
        <v>41</v>
      </c>
      <c r="G106" s="6">
        <f t="shared" si="30"/>
        <v>2.73</v>
      </c>
      <c r="H106" s="6">
        <v>0</v>
      </c>
      <c r="I106" s="6">
        <v>17</v>
      </c>
      <c r="J106" s="6">
        <f t="shared" si="22"/>
        <v>1.1333333333333333</v>
      </c>
      <c r="K106" s="6">
        <v>0</v>
      </c>
      <c r="L106" s="6">
        <f t="shared" si="16"/>
        <v>0</v>
      </c>
      <c r="M106" s="10">
        <f t="shared" si="23"/>
        <v>25</v>
      </c>
      <c r="N106" s="6">
        <f t="shared" si="17"/>
        <v>1.6666666666666667</v>
      </c>
      <c r="O106" s="6">
        <v>9</v>
      </c>
      <c r="P106" s="12">
        <f t="shared" si="24"/>
        <v>0.6</v>
      </c>
      <c r="Q106" s="6">
        <v>2</v>
      </c>
      <c r="R106" s="6">
        <v>0.13333333333333333</v>
      </c>
      <c r="S106" s="6">
        <v>0</v>
      </c>
      <c r="T106" s="6">
        <f t="shared" si="25"/>
        <v>0</v>
      </c>
      <c r="U106" s="6">
        <v>12</v>
      </c>
      <c r="V106" s="6">
        <f t="shared" si="26"/>
        <v>0.8</v>
      </c>
      <c r="W106" s="6">
        <v>1</v>
      </c>
      <c r="X106" s="6">
        <f t="shared" si="27"/>
        <v>6.6666666666666666E-2</v>
      </c>
      <c r="Y106" s="6">
        <v>0</v>
      </c>
      <c r="Z106" s="6">
        <f t="shared" si="18"/>
        <v>0</v>
      </c>
      <c r="AA106" s="6">
        <v>0</v>
      </c>
      <c r="AB106" s="6">
        <f t="shared" si="19"/>
        <v>0</v>
      </c>
      <c r="AC106" s="6">
        <v>0</v>
      </c>
      <c r="AD106" s="6">
        <f t="shared" si="20"/>
        <v>0</v>
      </c>
      <c r="AE106" s="6">
        <v>1</v>
      </c>
      <c r="AF106" s="6">
        <f t="shared" si="21"/>
        <v>6.6666666666666666E-2</v>
      </c>
      <c r="AG106" s="6">
        <v>107.3</v>
      </c>
      <c r="AH106" s="6">
        <v>20.13</v>
      </c>
      <c r="AI106" s="14">
        <v>593.00103567710096</v>
      </c>
      <c r="AJ106" s="14">
        <v>47.436377164689098</v>
      </c>
      <c r="AK106" s="14">
        <v>7595.1597640135897</v>
      </c>
      <c r="AL106" s="14">
        <v>702.88662434569005</v>
      </c>
      <c r="AM106" s="14">
        <v>10.9128479111105</v>
      </c>
      <c r="AN106" s="12">
        <f t="shared" si="28"/>
        <v>0.6071428571428571</v>
      </c>
      <c r="AO106" s="12">
        <f t="shared" si="29"/>
        <v>0</v>
      </c>
    </row>
    <row r="107" spans="1:41">
      <c r="A107" s="8">
        <v>32417</v>
      </c>
      <c r="B107" s="6">
        <v>1988</v>
      </c>
      <c r="C107" s="6">
        <v>10</v>
      </c>
      <c r="D107" s="12">
        <v>106</v>
      </c>
      <c r="E107" s="6">
        <v>1500</v>
      </c>
      <c r="F107" s="6">
        <v>45</v>
      </c>
      <c r="G107" s="6">
        <f t="shared" si="30"/>
        <v>3</v>
      </c>
      <c r="H107" s="6">
        <v>11.11</v>
      </c>
      <c r="I107" s="6">
        <v>26</v>
      </c>
      <c r="J107" s="6">
        <f t="shared" si="22"/>
        <v>1.7333333333333334</v>
      </c>
      <c r="K107" s="6">
        <v>3</v>
      </c>
      <c r="L107" s="6">
        <f t="shared" si="16"/>
        <v>6.666666666666667</v>
      </c>
      <c r="M107" s="10">
        <f t="shared" si="23"/>
        <v>19</v>
      </c>
      <c r="N107" s="6">
        <f t="shared" si="17"/>
        <v>1.2666666666666666</v>
      </c>
      <c r="O107" s="6">
        <v>3</v>
      </c>
      <c r="P107" s="12">
        <f t="shared" si="24"/>
        <v>0.2</v>
      </c>
      <c r="Q107" s="6">
        <v>4</v>
      </c>
      <c r="R107" s="6">
        <v>0.26666666666666666</v>
      </c>
      <c r="S107" s="6">
        <v>10</v>
      </c>
      <c r="T107" s="6">
        <f t="shared" si="25"/>
        <v>0.66666666666666674</v>
      </c>
      <c r="U107" s="6">
        <v>2</v>
      </c>
      <c r="V107" s="6">
        <f t="shared" si="26"/>
        <v>0.13333333333333333</v>
      </c>
      <c r="W107" s="6">
        <v>0</v>
      </c>
      <c r="X107" s="6">
        <f t="shared" si="27"/>
        <v>0</v>
      </c>
      <c r="Y107" s="6">
        <v>0</v>
      </c>
      <c r="Z107" s="6">
        <f t="shared" si="18"/>
        <v>0</v>
      </c>
      <c r="AA107" s="6">
        <v>0</v>
      </c>
      <c r="AB107" s="6">
        <f t="shared" si="19"/>
        <v>0</v>
      </c>
      <c r="AC107" s="6">
        <v>0</v>
      </c>
      <c r="AD107" s="6">
        <f t="shared" si="20"/>
        <v>0</v>
      </c>
      <c r="AE107" s="6">
        <v>0</v>
      </c>
      <c r="AF107" s="6">
        <f t="shared" si="21"/>
        <v>0</v>
      </c>
      <c r="AG107" s="6">
        <v>99.3</v>
      </c>
      <c r="AH107" s="6">
        <v>14.09</v>
      </c>
      <c r="AI107" s="14">
        <v>594.19300064376705</v>
      </c>
      <c r="AJ107" s="14">
        <v>47.477159787827603</v>
      </c>
      <c r="AK107" s="14">
        <v>7598.3785850939903</v>
      </c>
      <c r="AL107" s="14">
        <v>702.46980589055499</v>
      </c>
      <c r="AM107" s="14">
        <v>10.924201257787599</v>
      </c>
      <c r="AN107" s="12">
        <f t="shared" si="28"/>
        <v>0.78787878787878785</v>
      </c>
      <c r="AO107" s="12">
        <f t="shared" si="29"/>
        <v>0.11538461538461539</v>
      </c>
    </row>
    <row r="108" spans="1:41">
      <c r="A108" s="8">
        <v>32448</v>
      </c>
      <c r="B108" s="6">
        <v>1988</v>
      </c>
      <c r="C108" s="6">
        <v>11</v>
      </c>
      <c r="D108" s="12">
        <v>107</v>
      </c>
      <c r="E108" s="6">
        <v>1500</v>
      </c>
      <c r="F108" s="6">
        <v>35</v>
      </c>
      <c r="G108" s="6">
        <f t="shared" si="30"/>
        <v>2.33</v>
      </c>
      <c r="H108" s="6">
        <v>5.88</v>
      </c>
      <c r="I108" s="6">
        <v>17</v>
      </c>
      <c r="J108" s="6">
        <f t="shared" si="22"/>
        <v>1.1333333333333333</v>
      </c>
      <c r="K108" s="6">
        <v>2</v>
      </c>
      <c r="L108" s="6">
        <f t="shared" si="16"/>
        <v>5.7142857142857144</v>
      </c>
      <c r="M108" s="10">
        <f t="shared" si="23"/>
        <v>18</v>
      </c>
      <c r="N108" s="6">
        <f t="shared" si="17"/>
        <v>1.2</v>
      </c>
      <c r="O108" s="6">
        <v>2</v>
      </c>
      <c r="P108" s="12">
        <f t="shared" si="24"/>
        <v>0.13333333333333333</v>
      </c>
      <c r="Q108" s="6">
        <v>2</v>
      </c>
      <c r="R108" s="6">
        <v>0.13333333333333333</v>
      </c>
      <c r="S108" s="6">
        <v>9</v>
      </c>
      <c r="T108" s="6">
        <f t="shared" si="25"/>
        <v>0.6</v>
      </c>
      <c r="U108" s="6">
        <v>5</v>
      </c>
      <c r="V108" s="6">
        <f t="shared" si="26"/>
        <v>0.33333333333333337</v>
      </c>
      <c r="W108" s="6">
        <v>0</v>
      </c>
      <c r="X108" s="6">
        <f t="shared" si="27"/>
        <v>0</v>
      </c>
      <c r="Y108" s="6">
        <v>0</v>
      </c>
      <c r="Z108" s="6">
        <f t="shared" si="18"/>
        <v>0</v>
      </c>
      <c r="AA108" s="6">
        <v>0</v>
      </c>
      <c r="AB108" s="6">
        <f t="shared" si="19"/>
        <v>0</v>
      </c>
      <c r="AC108" s="6">
        <v>0</v>
      </c>
      <c r="AD108" s="6">
        <f t="shared" si="20"/>
        <v>0</v>
      </c>
      <c r="AE108" s="6">
        <v>0</v>
      </c>
      <c r="AF108" s="6">
        <f t="shared" si="21"/>
        <v>0</v>
      </c>
      <c r="AG108" s="6">
        <v>6.9</v>
      </c>
      <c r="AH108" s="6">
        <v>8.5299999999999994</v>
      </c>
      <c r="AI108" s="14">
        <v>595.384965610432</v>
      </c>
      <c r="AJ108" s="14">
        <v>47.518146083971402</v>
      </c>
      <c r="AK108" s="14">
        <v>7601.6078914069203</v>
      </c>
      <c r="AL108" s="14">
        <v>702.05083940285601</v>
      </c>
      <c r="AM108" s="14">
        <v>10.935608350569099</v>
      </c>
      <c r="AN108" s="12">
        <f t="shared" si="28"/>
        <v>0.80952380952380953</v>
      </c>
      <c r="AO108" s="12">
        <f t="shared" si="29"/>
        <v>0.11764705882352941</v>
      </c>
    </row>
    <row r="109" spans="1:41">
      <c r="A109" s="8">
        <v>32478</v>
      </c>
      <c r="B109" s="6">
        <v>1988</v>
      </c>
      <c r="C109" s="6">
        <v>12</v>
      </c>
      <c r="D109" s="12">
        <v>108</v>
      </c>
      <c r="E109" s="6">
        <v>1500</v>
      </c>
      <c r="F109" s="6">
        <v>37</v>
      </c>
      <c r="G109" s="6">
        <f t="shared" si="30"/>
        <v>2.4700000000000002</v>
      </c>
      <c r="H109" s="6">
        <v>2.78</v>
      </c>
      <c r="I109" s="6">
        <v>15</v>
      </c>
      <c r="J109" s="6">
        <f t="shared" si="22"/>
        <v>1</v>
      </c>
      <c r="K109" s="6">
        <v>1</v>
      </c>
      <c r="L109" s="6">
        <f t="shared" si="16"/>
        <v>2.7027027027027026</v>
      </c>
      <c r="M109" s="10">
        <f t="shared" si="23"/>
        <v>23</v>
      </c>
      <c r="N109" s="6">
        <f t="shared" si="17"/>
        <v>1.5333333333333334</v>
      </c>
      <c r="O109" s="6">
        <v>0</v>
      </c>
      <c r="P109" s="12">
        <f t="shared" si="24"/>
        <v>0</v>
      </c>
      <c r="Q109" s="6">
        <v>0</v>
      </c>
      <c r="R109" s="6">
        <v>0</v>
      </c>
      <c r="S109" s="6">
        <v>19</v>
      </c>
      <c r="T109" s="6">
        <f t="shared" si="25"/>
        <v>1.2666666666666666</v>
      </c>
      <c r="U109" s="6">
        <v>2</v>
      </c>
      <c r="V109" s="6">
        <f t="shared" si="26"/>
        <v>0.13333333333333333</v>
      </c>
      <c r="W109" s="6">
        <v>1</v>
      </c>
      <c r="X109" s="6">
        <f t="shared" si="27"/>
        <v>6.6666666666666666E-2</v>
      </c>
      <c r="Y109" s="6">
        <v>0</v>
      </c>
      <c r="Z109" s="6">
        <f t="shared" si="18"/>
        <v>0</v>
      </c>
      <c r="AA109" s="6">
        <v>0</v>
      </c>
      <c r="AB109" s="6">
        <f t="shared" si="19"/>
        <v>0</v>
      </c>
      <c r="AC109" s="6">
        <v>0</v>
      </c>
      <c r="AD109" s="6">
        <f t="shared" si="20"/>
        <v>0</v>
      </c>
      <c r="AE109" s="6">
        <v>1</v>
      </c>
      <c r="AF109" s="6">
        <f t="shared" si="21"/>
        <v>6.6666666666666666E-2</v>
      </c>
      <c r="AG109" s="6">
        <v>2.1</v>
      </c>
      <c r="AH109" s="6">
        <v>1.98</v>
      </c>
      <c r="AI109" s="14">
        <v>596.57693057710003</v>
      </c>
      <c r="AJ109" s="14">
        <v>47.559337992863597</v>
      </c>
      <c r="AK109" s="14">
        <v>7604.8477828117402</v>
      </c>
      <c r="AL109" s="14">
        <v>701.62970442513699</v>
      </c>
      <c r="AM109" s="14">
        <v>10.947069763485599</v>
      </c>
      <c r="AN109" s="12">
        <f t="shared" si="28"/>
        <v>1</v>
      </c>
      <c r="AO109" s="12">
        <f t="shared" si="29"/>
        <v>6.6666666666666666E-2</v>
      </c>
    </row>
    <row r="110" spans="1:41">
      <c r="A110" s="8">
        <v>32509</v>
      </c>
      <c r="B110" s="6">
        <v>1989</v>
      </c>
      <c r="C110" s="6">
        <v>1</v>
      </c>
      <c r="D110" s="12">
        <v>109</v>
      </c>
      <c r="E110" s="6">
        <v>800</v>
      </c>
      <c r="F110" s="6">
        <v>23</v>
      </c>
      <c r="G110" s="6">
        <f t="shared" si="30"/>
        <v>2.88</v>
      </c>
      <c r="H110" s="6">
        <v>0</v>
      </c>
      <c r="I110" s="6">
        <v>16</v>
      </c>
      <c r="J110" s="6">
        <f t="shared" si="22"/>
        <v>2</v>
      </c>
      <c r="K110" s="6">
        <v>0</v>
      </c>
      <c r="L110" s="6">
        <f t="shared" si="16"/>
        <v>0</v>
      </c>
      <c r="M110" s="10">
        <f t="shared" si="23"/>
        <v>7</v>
      </c>
      <c r="N110" s="6">
        <f t="shared" si="17"/>
        <v>0.875</v>
      </c>
      <c r="O110" s="6">
        <v>0</v>
      </c>
      <c r="P110" s="12">
        <f t="shared" si="24"/>
        <v>0</v>
      </c>
      <c r="Q110" s="6">
        <v>0</v>
      </c>
      <c r="R110" s="6">
        <v>0</v>
      </c>
      <c r="S110" s="6">
        <v>6</v>
      </c>
      <c r="T110" s="6">
        <f t="shared" si="25"/>
        <v>0.75</v>
      </c>
      <c r="U110" s="6">
        <v>1</v>
      </c>
      <c r="V110" s="6">
        <f t="shared" si="26"/>
        <v>0.125</v>
      </c>
      <c r="W110" s="6">
        <v>0</v>
      </c>
      <c r="X110" s="6">
        <f t="shared" si="27"/>
        <v>0</v>
      </c>
      <c r="Y110" s="6">
        <v>0</v>
      </c>
      <c r="Z110" s="6">
        <f t="shared" si="18"/>
        <v>0</v>
      </c>
      <c r="AA110" s="6">
        <v>0</v>
      </c>
      <c r="AB110" s="6">
        <f t="shared" si="19"/>
        <v>0</v>
      </c>
      <c r="AC110" s="6">
        <v>0</v>
      </c>
      <c r="AD110" s="6">
        <f t="shared" si="20"/>
        <v>0</v>
      </c>
      <c r="AE110" s="6">
        <v>0</v>
      </c>
      <c r="AF110" s="6">
        <f t="shared" si="21"/>
        <v>0</v>
      </c>
      <c r="AG110" s="6">
        <v>18.100000000000001</v>
      </c>
      <c r="AH110" s="6">
        <v>-0.6</v>
      </c>
      <c r="AI110" s="14">
        <v>597.76889554376601</v>
      </c>
      <c r="AJ110" s="14">
        <v>47.600737454247202</v>
      </c>
      <c r="AK110" s="14">
        <v>7608.0983591677696</v>
      </c>
      <c r="AL110" s="14">
        <v>701.20638049994795</v>
      </c>
      <c r="AM110" s="14">
        <v>10.958586073715001</v>
      </c>
      <c r="AN110" s="12">
        <f t="shared" si="28"/>
        <v>1</v>
      </c>
      <c r="AO110" s="12">
        <f t="shared" si="29"/>
        <v>0</v>
      </c>
    </row>
    <row r="111" spans="1:41">
      <c r="A111" s="8">
        <v>32540</v>
      </c>
      <c r="B111" s="6">
        <v>1989</v>
      </c>
      <c r="C111" s="6">
        <v>2</v>
      </c>
      <c r="D111" s="12">
        <v>110</v>
      </c>
      <c r="E111" s="6">
        <v>800</v>
      </c>
      <c r="F111" s="6">
        <v>20</v>
      </c>
      <c r="G111" s="6">
        <f t="shared" si="30"/>
        <v>2.5</v>
      </c>
      <c r="H111" s="6">
        <v>4.76</v>
      </c>
      <c r="I111" s="6">
        <v>13</v>
      </c>
      <c r="J111" s="6">
        <f t="shared" si="22"/>
        <v>1.625</v>
      </c>
      <c r="K111" s="6">
        <v>1</v>
      </c>
      <c r="L111" s="6">
        <f t="shared" si="16"/>
        <v>5</v>
      </c>
      <c r="M111" s="10">
        <f t="shared" si="23"/>
        <v>7</v>
      </c>
      <c r="N111" s="6">
        <f t="shared" si="17"/>
        <v>0.875</v>
      </c>
      <c r="O111" s="6">
        <v>1</v>
      </c>
      <c r="P111" s="12">
        <f t="shared" si="24"/>
        <v>0.125</v>
      </c>
      <c r="Q111" s="6">
        <v>0</v>
      </c>
      <c r="R111" s="6">
        <v>0</v>
      </c>
      <c r="S111" s="6">
        <v>6</v>
      </c>
      <c r="T111" s="6">
        <f t="shared" si="25"/>
        <v>0.75</v>
      </c>
      <c r="U111" s="6">
        <v>0</v>
      </c>
      <c r="V111" s="6">
        <f t="shared" si="26"/>
        <v>0</v>
      </c>
      <c r="W111" s="6">
        <v>0</v>
      </c>
      <c r="X111" s="6">
        <f t="shared" si="27"/>
        <v>0</v>
      </c>
      <c r="Y111" s="6">
        <v>0</v>
      </c>
      <c r="Z111" s="6">
        <f t="shared" si="18"/>
        <v>0</v>
      </c>
      <c r="AA111" s="6">
        <v>0</v>
      </c>
      <c r="AB111" s="6">
        <f t="shared" si="19"/>
        <v>0</v>
      </c>
      <c r="AC111" s="6">
        <v>0</v>
      </c>
      <c r="AD111" s="6">
        <f t="shared" si="20"/>
        <v>0</v>
      </c>
      <c r="AE111" s="6">
        <v>0</v>
      </c>
      <c r="AF111" s="6">
        <f t="shared" si="21"/>
        <v>0</v>
      </c>
      <c r="AG111" s="6">
        <v>44.8</v>
      </c>
      <c r="AH111" s="6">
        <v>1.37</v>
      </c>
      <c r="AI111" s="14">
        <v>598.96086051043096</v>
      </c>
      <c r="AJ111" s="14">
        <v>47.6423464078647</v>
      </c>
      <c r="AK111" s="14">
        <v>7611.3597203343998</v>
      </c>
      <c r="AL111" s="14">
        <v>700.78084716983597</v>
      </c>
      <c r="AM111" s="14">
        <v>10.970157861619599</v>
      </c>
      <c r="AN111" s="12">
        <f t="shared" si="28"/>
        <v>0.9285714285714286</v>
      </c>
      <c r="AO111" s="12">
        <f t="shared" si="29"/>
        <v>7.6923076923076927E-2</v>
      </c>
    </row>
    <row r="112" spans="1:41">
      <c r="A112" s="8">
        <v>32568</v>
      </c>
      <c r="B112" s="6">
        <v>1989</v>
      </c>
      <c r="C112" s="6">
        <v>3</v>
      </c>
      <c r="D112" s="12">
        <v>111</v>
      </c>
      <c r="E112" s="6">
        <v>800</v>
      </c>
      <c r="F112" s="6">
        <v>16</v>
      </c>
      <c r="G112" s="6">
        <f t="shared" si="30"/>
        <v>2</v>
      </c>
      <c r="H112" s="6">
        <v>12.5</v>
      </c>
      <c r="I112" s="6">
        <v>12</v>
      </c>
      <c r="J112" s="6">
        <f t="shared" si="22"/>
        <v>1.5</v>
      </c>
      <c r="K112" s="6">
        <v>2</v>
      </c>
      <c r="L112" s="6">
        <f t="shared" si="16"/>
        <v>12.5</v>
      </c>
      <c r="M112" s="10">
        <f t="shared" si="23"/>
        <v>4</v>
      </c>
      <c r="N112" s="6">
        <f t="shared" si="17"/>
        <v>0.5</v>
      </c>
      <c r="O112" s="6">
        <v>0</v>
      </c>
      <c r="P112" s="12">
        <f t="shared" si="24"/>
        <v>0</v>
      </c>
      <c r="Q112" s="6">
        <v>0</v>
      </c>
      <c r="R112" s="6">
        <v>0</v>
      </c>
      <c r="S112" s="6">
        <v>3</v>
      </c>
      <c r="T112" s="6">
        <f t="shared" si="25"/>
        <v>0.375</v>
      </c>
      <c r="U112" s="6">
        <v>1</v>
      </c>
      <c r="V112" s="6">
        <f t="shared" si="26"/>
        <v>0.125</v>
      </c>
      <c r="W112" s="6">
        <v>0</v>
      </c>
      <c r="X112" s="6">
        <f t="shared" si="27"/>
        <v>0</v>
      </c>
      <c r="Y112" s="6">
        <v>0</v>
      </c>
      <c r="Z112" s="6">
        <f t="shared" si="18"/>
        <v>0</v>
      </c>
      <c r="AA112" s="6">
        <v>0</v>
      </c>
      <c r="AB112" s="6">
        <f t="shared" si="19"/>
        <v>0</v>
      </c>
      <c r="AC112" s="6">
        <v>0</v>
      </c>
      <c r="AD112" s="6">
        <f t="shared" si="20"/>
        <v>0</v>
      </c>
      <c r="AE112" s="6">
        <v>0</v>
      </c>
      <c r="AF112" s="6">
        <f t="shared" si="21"/>
        <v>0</v>
      </c>
      <c r="AG112" s="6">
        <v>32.9</v>
      </c>
      <c r="AH112" s="6">
        <v>7.75</v>
      </c>
      <c r="AI112" s="14">
        <v>600.15282547710001</v>
      </c>
      <c r="AJ112" s="14">
        <v>47.684166793459603</v>
      </c>
      <c r="AK112" s="14">
        <v>7614.6319661709804</v>
      </c>
      <c r="AL112" s="14">
        <v>700.35308397734605</v>
      </c>
      <c r="AM112" s="14">
        <v>10.9817857107828</v>
      </c>
      <c r="AN112" s="12">
        <f t="shared" si="28"/>
        <v>1</v>
      </c>
      <c r="AO112" s="12">
        <f t="shared" si="29"/>
        <v>0.16666666666666666</v>
      </c>
    </row>
    <row r="113" spans="1:41">
      <c r="A113" s="8">
        <v>32599</v>
      </c>
      <c r="B113" s="6">
        <v>1989</v>
      </c>
      <c r="C113" s="6">
        <v>4</v>
      </c>
      <c r="D113" s="12">
        <v>112</v>
      </c>
      <c r="E113" s="6">
        <v>800</v>
      </c>
      <c r="F113" s="6">
        <v>32</v>
      </c>
      <c r="G113" s="6">
        <f t="shared" si="30"/>
        <v>4</v>
      </c>
      <c r="H113" s="6">
        <v>8.16</v>
      </c>
      <c r="I113" s="6">
        <v>15</v>
      </c>
      <c r="J113" s="6">
        <f t="shared" si="22"/>
        <v>1.875</v>
      </c>
      <c r="K113" s="6">
        <v>4</v>
      </c>
      <c r="L113" s="6">
        <f t="shared" si="16"/>
        <v>12.5</v>
      </c>
      <c r="M113" s="10">
        <f t="shared" si="23"/>
        <v>17</v>
      </c>
      <c r="N113" s="6">
        <f t="shared" si="17"/>
        <v>2.125</v>
      </c>
      <c r="O113" s="6">
        <v>1</v>
      </c>
      <c r="P113" s="12">
        <f t="shared" si="24"/>
        <v>0.125</v>
      </c>
      <c r="Q113" s="6">
        <v>0</v>
      </c>
      <c r="R113" s="6">
        <v>0</v>
      </c>
      <c r="S113" s="6">
        <v>16</v>
      </c>
      <c r="T113" s="6">
        <f t="shared" si="25"/>
        <v>2</v>
      </c>
      <c r="U113" s="6">
        <v>0</v>
      </c>
      <c r="V113" s="6">
        <f t="shared" si="26"/>
        <v>0</v>
      </c>
      <c r="W113" s="6">
        <v>0</v>
      </c>
      <c r="X113" s="6">
        <f t="shared" si="27"/>
        <v>0</v>
      </c>
      <c r="Y113" s="6">
        <v>0</v>
      </c>
      <c r="Z113" s="6">
        <f t="shared" si="18"/>
        <v>0</v>
      </c>
      <c r="AA113" s="6">
        <v>0</v>
      </c>
      <c r="AB113" s="6">
        <f t="shared" si="19"/>
        <v>0</v>
      </c>
      <c r="AC113" s="6">
        <v>0</v>
      </c>
      <c r="AD113" s="6">
        <f t="shared" si="20"/>
        <v>0</v>
      </c>
      <c r="AE113" s="6">
        <v>0</v>
      </c>
      <c r="AF113" s="6">
        <f t="shared" si="21"/>
        <v>0</v>
      </c>
      <c r="AG113" s="6">
        <v>58.7</v>
      </c>
      <c r="AH113" s="6">
        <v>14.64</v>
      </c>
      <c r="AI113" s="14">
        <v>601.34479044376496</v>
      </c>
      <c r="AJ113" s="14">
        <v>47.726200550774202</v>
      </c>
      <c r="AK113" s="14">
        <v>7617.9151965368601</v>
      </c>
      <c r="AL113" s="14">
        <v>699.92307046502697</v>
      </c>
      <c r="AM113" s="14">
        <v>10.9934702080475</v>
      </c>
      <c r="AN113" s="12">
        <f t="shared" si="28"/>
        <v>0.9375</v>
      </c>
      <c r="AO113" s="12">
        <f t="shared" si="29"/>
        <v>0.26666666666666666</v>
      </c>
    </row>
    <row r="114" spans="1:41">
      <c r="A114" s="8">
        <v>32629</v>
      </c>
      <c r="B114" s="6">
        <v>1989</v>
      </c>
      <c r="C114" s="6">
        <v>5</v>
      </c>
      <c r="D114" s="12">
        <v>113</v>
      </c>
      <c r="E114" s="6">
        <v>800</v>
      </c>
      <c r="F114" s="6">
        <v>14</v>
      </c>
      <c r="G114" s="6">
        <f t="shared" si="30"/>
        <v>1.75</v>
      </c>
      <c r="H114" s="6">
        <v>7.14</v>
      </c>
      <c r="I114" s="6">
        <v>8</v>
      </c>
      <c r="J114" s="6">
        <f t="shared" si="22"/>
        <v>1</v>
      </c>
      <c r="K114" s="6">
        <v>1</v>
      </c>
      <c r="L114" s="6">
        <f t="shared" ref="L114:L177" si="31">K114/F114*100</f>
        <v>7.1428571428571423</v>
      </c>
      <c r="M114" s="10">
        <f t="shared" si="23"/>
        <v>7</v>
      </c>
      <c r="N114" s="6">
        <f t="shared" ref="N114:N177" si="32">100*M114/E114</f>
        <v>0.875</v>
      </c>
      <c r="O114" s="6">
        <v>1</v>
      </c>
      <c r="P114" s="12">
        <f t="shared" si="24"/>
        <v>0.125</v>
      </c>
      <c r="Q114" s="6">
        <v>0</v>
      </c>
      <c r="R114" s="6">
        <v>0</v>
      </c>
      <c r="S114" s="6">
        <v>4</v>
      </c>
      <c r="T114" s="6">
        <f t="shared" si="25"/>
        <v>0.5</v>
      </c>
      <c r="U114" s="6">
        <v>0</v>
      </c>
      <c r="V114" s="6">
        <f t="shared" si="26"/>
        <v>0</v>
      </c>
      <c r="W114" s="6">
        <v>1</v>
      </c>
      <c r="X114" s="6">
        <f t="shared" si="27"/>
        <v>0.125</v>
      </c>
      <c r="Y114" s="6">
        <v>0</v>
      </c>
      <c r="Z114" s="6">
        <f t="shared" ref="Z114:Z177" si="33">Y114*100/$E114</f>
        <v>0</v>
      </c>
      <c r="AA114" s="6">
        <v>0</v>
      </c>
      <c r="AB114" s="6">
        <f t="shared" ref="AB114:AB177" si="34">AA114*100/$E114</f>
        <v>0</v>
      </c>
      <c r="AC114" s="6">
        <v>0</v>
      </c>
      <c r="AD114" s="6">
        <f t="shared" ref="AD114:AD177" si="35">AC114*100/$E114</f>
        <v>0</v>
      </c>
      <c r="AE114" s="6">
        <v>1</v>
      </c>
      <c r="AF114" s="6">
        <f t="shared" ref="AF114:AF177" si="36">AE114*100/$E114</f>
        <v>0.125</v>
      </c>
      <c r="AG114" s="6">
        <v>25.1</v>
      </c>
      <c r="AH114" s="6">
        <v>19.57</v>
      </c>
      <c r="AI114" s="14">
        <v>602.53675541043003</v>
      </c>
      <c r="AJ114" s="14">
        <v>47.768449619551703</v>
      </c>
      <c r="AK114" s="14">
        <v>7621.2095112914003</v>
      </c>
      <c r="AL114" s="14">
        <v>699.490786175425</v>
      </c>
      <c r="AM114" s="14">
        <v>11.005211943553901</v>
      </c>
      <c r="AN114" s="12">
        <f t="shared" si="28"/>
        <v>0.88888888888888884</v>
      </c>
      <c r="AO114" s="12">
        <f t="shared" si="29"/>
        <v>0.125</v>
      </c>
    </row>
    <row r="115" spans="1:41">
      <c r="A115" s="8">
        <v>32660</v>
      </c>
      <c r="B115" s="6">
        <v>1989</v>
      </c>
      <c r="C115" s="6">
        <v>6</v>
      </c>
      <c r="D115" s="12">
        <v>114</v>
      </c>
      <c r="E115" s="6">
        <v>800</v>
      </c>
      <c r="F115" s="6">
        <v>4</v>
      </c>
      <c r="G115" s="6">
        <f t="shared" si="30"/>
        <v>0.5</v>
      </c>
      <c r="H115" s="6">
        <v>0</v>
      </c>
      <c r="I115" s="6">
        <v>1</v>
      </c>
      <c r="J115" s="6">
        <f t="shared" si="22"/>
        <v>0.125</v>
      </c>
      <c r="K115" s="6">
        <v>0</v>
      </c>
      <c r="L115" s="6">
        <f t="shared" si="31"/>
        <v>0</v>
      </c>
      <c r="M115" s="10">
        <f t="shared" si="23"/>
        <v>3</v>
      </c>
      <c r="N115" s="6">
        <f t="shared" si="32"/>
        <v>0.375</v>
      </c>
      <c r="O115" s="6">
        <v>0</v>
      </c>
      <c r="P115" s="12">
        <f t="shared" si="24"/>
        <v>0</v>
      </c>
      <c r="Q115" s="6">
        <v>1</v>
      </c>
      <c r="R115" s="6">
        <v>0.125</v>
      </c>
      <c r="S115" s="6">
        <v>2</v>
      </c>
      <c r="T115" s="6">
        <f t="shared" si="25"/>
        <v>0.25</v>
      </c>
      <c r="U115" s="6">
        <v>0</v>
      </c>
      <c r="V115" s="6">
        <f t="shared" si="26"/>
        <v>0</v>
      </c>
      <c r="W115" s="6">
        <v>0</v>
      </c>
      <c r="X115" s="6">
        <f t="shared" si="27"/>
        <v>0</v>
      </c>
      <c r="Y115" s="6">
        <v>0</v>
      </c>
      <c r="Z115" s="6">
        <f t="shared" si="33"/>
        <v>0</v>
      </c>
      <c r="AA115" s="6">
        <v>0</v>
      </c>
      <c r="AB115" s="6">
        <f t="shared" si="34"/>
        <v>0</v>
      </c>
      <c r="AC115" s="6">
        <v>0</v>
      </c>
      <c r="AD115" s="6">
        <f t="shared" si="35"/>
        <v>0</v>
      </c>
      <c r="AE115" s="6">
        <v>0</v>
      </c>
      <c r="AF115" s="6">
        <f t="shared" si="36"/>
        <v>0</v>
      </c>
      <c r="AG115" s="6">
        <v>45</v>
      </c>
      <c r="AH115" s="6">
        <v>24.71</v>
      </c>
      <c r="AI115" s="14">
        <v>603.72872037709806</v>
      </c>
      <c r="AJ115" s="14">
        <v>47.810915939535199</v>
      </c>
      <c r="AK115" s="14">
        <v>7624.5150102939797</v>
      </c>
      <c r="AL115" s="14">
        <v>699.05621065108596</v>
      </c>
      <c r="AM115" s="14">
        <v>11.017011510778699</v>
      </c>
      <c r="AN115" s="12">
        <f t="shared" si="28"/>
        <v>0.5</v>
      </c>
      <c r="AO115" s="12">
        <f t="shared" si="29"/>
        <v>0</v>
      </c>
    </row>
    <row r="116" spans="1:41">
      <c r="A116" s="8">
        <v>32690</v>
      </c>
      <c r="B116" s="6">
        <v>1989</v>
      </c>
      <c r="C116" s="6">
        <v>7</v>
      </c>
      <c r="D116" s="12">
        <v>115</v>
      </c>
      <c r="E116" s="6">
        <v>1000</v>
      </c>
      <c r="F116" s="6">
        <v>54</v>
      </c>
      <c r="G116" s="6">
        <f t="shared" si="30"/>
        <v>5.4</v>
      </c>
      <c r="H116" s="6">
        <v>5.56</v>
      </c>
      <c r="I116" s="6">
        <v>15</v>
      </c>
      <c r="J116" s="6">
        <f t="shared" ref="J116:J179" si="37">100*I116/E116</f>
        <v>1.5</v>
      </c>
      <c r="K116" s="6">
        <v>3</v>
      </c>
      <c r="L116" s="6">
        <f t="shared" si="31"/>
        <v>5.5555555555555554</v>
      </c>
      <c r="M116" s="10">
        <f t="shared" si="23"/>
        <v>39</v>
      </c>
      <c r="N116" s="6">
        <f t="shared" si="32"/>
        <v>3.9</v>
      </c>
      <c r="O116" s="6">
        <v>4</v>
      </c>
      <c r="P116" s="12">
        <f t="shared" si="24"/>
        <v>0.4</v>
      </c>
      <c r="Q116" s="6">
        <v>22</v>
      </c>
      <c r="R116" s="6">
        <v>2.2000000000000002</v>
      </c>
      <c r="S116" s="6">
        <v>7</v>
      </c>
      <c r="T116" s="6">
        <f t="shared" si="25"/>
        <v>0.70000000000000007</v>
      </c>
      <c r="U116" s="6">
        <v>6</v>
      </c>
      <c r="V116" s="6">
        <f t="shared" si="26"/>
        <v>0.6</v>
      </c>
      <c r="W116" s="6">
        <v>0</v>
      </c>
      <c r="X116" s="6">
        <f t="shared" si="27"/>
        <v>0</v>
      </c>
      <c r="Y116" s="6">
        <v>0</v>
      </c>
      <c r="Z116" s="6">
        <f t="shared" si="33"/>
        <v>0</v>
      </c>
      <c r="AA116" s="6">
        <v>0</v>
      </c>
      <c r="AB116" s="6">
        <f t="shared" si="34"/>
        <v>0</v>
      </c>
      <c r="AC116" s="6">
        <v>0</v>
      </c>
      <c r="AD116" s="6">
        <f t="shared" si="35"/>
        <v>0</v>
      </c>
      <c r="AE116" s="6">
        <v>0</v>
      </c>
      <c r="AF116" s="6">
        <f t="shared" si="36"/>
        <v>0</v>
      </c>
      <c r="AG116" s="6">
        <v>110.8</v>
      </c>
      <c r="AH116" s="6">
        <v>26</v>
      </c>
      <c r="AI116" s="14">
        <v>604.92068534376301</v>
      </c>
      <c r="AJ116" s="14">
        <v>47.853601450467202</v>
      </c>
      <c r="AK116" s="14">
        <v>7627.8317934039196</v>
      </c>
      <c r="AL116" s="14">
        <v>698.61932343455999</v>
      </c>
      <c r="AM116" s="14">
        <v>11.0288695065741</v>
      </c>
      <c r="AN116" s="12">
        <f t="shared" si="28"/>
        <v>0.36585365853658536</v>
      </c>
      <c r="AO116" s="12">
        <f t="shared" si="29"/>
        <v>0.2</v>
      </c>
    </row>
    <row r="117" spans="1:41">
      <c r="A117" s="8">
        <v>32721</v>
      </c>
      <c r="B117" s="6">
        <v>1989</v>
      </c>
      <c r="C117" s="6">
        <v>8</v>
      </c>
      <c r="D117" s="12">
        <v>116</v>
      </c>
      <c r="E117" s="6">
        <v>800</v>
      </c>
      <c r="F117" s="6">
        <v>8</v>
      </c>
      <c r="G117" s="6">
        <f t="shared" si="30"/>
        <v>1</v>
      </c>
      <c r="H117" s="6">
        <v>0</v>
      </c>
      <c r="I117" s="6">
        <v>8</v>
      </c>
      <c r="J117" s="6">
        <f t="shared" si="37"/>
        <v>1</v>
      </c>
      <c r="K117" s="6">
        <v>0</v>
      </c>
      <c r="L117" s="6">
        <f t="shared" si="31"/>
        <v>0</v>
      </c>
      <c r="M117" s="10">
        <f t="shared" si="23"/>
        <v>0</v>
      </c>
      <c r="N117" s="6">
        <f t="shared" si="32"/>
        <v>0</v>
      </c>
      <c r="O117" s="6">
        <v>0</v>
      </c>
      <c r="P117" s="12">
        <f t="shared" si="24"/>
        <v>0</v>
      </c>
      <c r="Q117" s="6">
        <v>0</v>
      </c>
      <c r="R117" s="6">
        <v>0</v>
      </c>
      <c r="S117" s="6">
        <v>0</v>
      </c>
      <c r="T117" s="6">
        <f t="shared" si="25"/>
        <v>0</v>
      </c>
      <c r="U117" s="6">
        <v>0</v>
      </c>
      <c r="V117" s="6">
        <f t="shared" si="26"/>
        <v>0</v>
      </c>
      <c r="W117" s="6">
        <v>0</v>
      </c>
      <c r="X117" s="6">
        <f t="shared" si="27"/>
        <v>0</v>
      </c>
      <c r="Y117" s="6">
        <v>0</v>
      </c>
      <c r="Z117" s="6">
        <f t="shared" si="33"/>
        <v>0</v>
      </c>
      <c r="AA117" s="6">
        <v>0</v>
      </c>
      <c r="AB117" s="6">
        <f t="shared" si="34"/>
        <v>0</v>
      </c>
      <c r="AC117" s="6">
        <v>0</v>
      </c>
      <c r="AD117" s="6">
        <f t="shared" si="35"/>
        <v>0</v>
      </c>
      <c r="AE117" s="6">
        <v>0</v>
      </c>
      <c r="AF117" s="6">
        <f t="shared" si="36"/>
        <v>0</v>
      </c>
      <c r="AG117" s="6">
        <v>110</v>
      </c>
      <c r="AH117" s="6">
        <v>24.04</v>
      </c>
      <c r="AI117" s="14">
        <v>606.11265031042797</v>
      </c>
      <c r="AJ117" s="14">
        <v>47.896508092090897</v>
      </c>
      <c r="AK117" s="14">
        <v>7631.1599604805897</v>
      </c>
      <c r="AL117" s="14">
        <v>698.18010406839198</v>
      </c>
      <c r="AM117" s="14">
        <v>11.040786531208401</v>
      </c>
      <c r="AN117" s="12">
        <f t="shared" si="28"/>
        <v>1</v>
      </c>
      <c r="AO117" s="12">
        <f t="shared" si="29"/>
        <v>0</v>
      </c>
    </row>
    <row r="118" spans="1:41">
      <c r="A118" s="8">
        <v>32752</v>
      </c>
      <c r="B118" s="6">
        <v>1989</v>
      </c>
      <c r="C118" s="6">
        <v>9</v>
      </c>
      <c r="D118" s="12">
        <v>117</v>
      </c>
      <c r="E118" s="6">
        <v>1100</v>
      </c>
      <c r="F118" s="6">
        <v>72</v>
      </c>
      <c r="G118" s="6">
        <f t="shared" si="30"/>
        <v>6.55</v>
      </c>
      <c r="H118" s="6">
        <v>6.94</v>
      </c>
      <c r="I118" s="6">
        <v>42</v>
      </c>
      <c r="J118" s="6">
        <f t="shared" si="37"/>
        <v>3.8181818181818183</v>
      </c>
      <c r="K118" s="6">
        <v>5</v>
      </c>
      <c r="L118" s="6">
        <f t="shared" si="31"/>
        <v>6.9444444444444446</v>
      </c>
      <c r="M118" s="10">
        <f t="shared" si="23"/>
        <v>32</v>
      </c>
      <c r="N118" s="6">
        <f t="shared" si="32"/>
        <v>2.9090909090909092</v>
      </c>
      <c r="O118" s="6">
        <v>10</v>
      </c>
      <c r="P118" s="12">
        <f t="shared" si="24"/>
        <v>0.90909090909090906</v>
      </c>
      <c r="Q118" s="6">
        <v>12</v>
      </c>
      <c r="R118" s="6">
        <v>1.0909090909090908</v>
      </c>
      <c r="S118" s="6">
        <v>4</v>
      </c>
      <c r="T118" s="6">
        <f t="shared" si="25"/>
        <v>0.36363636363636365</v>
      </c>
      <c r="U118" s="6">
        <v>2</v>
      </c>
      <c r="V118" s="6">
        <f t="shared" si="26"/>
        <v>0.18181818181818182</v>
      </c>
      <c r="W118" s="6">
        <v>2</v>
      </c>
      <c r="X118" s="6">
        <f t="shared" si="27"/>
        <v>0.18181818181818182</v>
      </c>
      <c r="Y118" s="6">
        <v>0</v>
      </c>
      <c r="Z118" s="6">
        <f t="shared" si="33"/>
        <v>0</v>
      </c>
      <c r="AA118" s="6">
        <v>0</v>
      </c>
      <c r="AB118" s="6">
        <f t="shared" si="34"/>
        <v>0</v>
      </c>
      <c r="AC118" s="6">
        <v>0</v>
      </c>
      <c r="AD118" s="6">
        <f t="shared" si="35"/>
        <v>0</v>
      </c>
      <c r="AE118" s="6">
        <v>2</v>
      </c>
      <c r="AF118" s="6">
        <f t="shared" si="36"/>
        <v>0.18181818181818182</v>
      </c>
      <c r="AG118" s="6">
        <v>74.3</v>
      </c>
      <c r="AH118" s="6">
        <v>20.239999999999998</v>
      </c>
      <c r="AI118" s="14">
        <v>607.30461527709599</v>
      </c>
      <c r="AJ118" s="14">
        <v>47.9396378041492</v>
      </c>
      <c r="AK118" s="14">
        <v>7634.4996113833604</v>
      </c>
      <c r="AL118" s="14">
        <v>697.73853209512697</v>
      </c>
      <c r="AM118" s="14">
        <v>11.0527631884057</v>
      </c>
      <c r="AN118" s="12">
        <f t="shared" si="28"/>
        <v>0.65625</v>
      </c>
      <c r="AO118" s="12">
        <f t="shared" si="29"/>
        <v>0.11904761904761904</v>
      </c>
    </row>
    <row r="119" spans="1:41">
      <c r="A119" s="8">
        <v>32782</v>
      </c>
      <c r="B119" s="6">
        <v>1989</v>
      </c>
      <c r="C119" s="6">
        <v>10</v>
      </c>
      <c r="D119" s="12">
        <v>118</v>
      </c>
      <c r="E119" s="6">
        <v>800</v>
      </c>
      <c r="F119" s="6">
        <v>17</v>
      </c>
      <c r="G119" s="6">
        <f t="shared" si="30"/>
        <v>2.13</v>
      </c>
      <c r="H119" s="6">
        <v>5.88</v>
      </c>
      <c r="I119" s="6">
        <v>8</v>
      </c>
      <c r="J119" s="6">
        <f t="shared" si="37"/>
        <v>1</v>
      </c>
      <c r="K119" s="6">
        <v>1</v>
      </c>
      <c r="L119" s="6">
        <f t="shared" si="31"/>
        <v>5.8823529411764701</v>
      </c>
      <c r="M119" s="10">
        <f t="shared" si="23"/>
        <v>10</v>
      </c>
      <c r="N119" s="6">
        <f t="shared" si="32"/>
        <v>1.25</v>
      </c>
      <c r="O119" s="6">
        <v>4</v>
      </c>
      <c r="P119" s="12">
        <f t="shared" si="24"/>
        <v>0.5</v>
      </c>
      <c r="Q119" s="6">
        <v>0</v>
      </c>
      <c r="R119" s="6">
        <v>0</v>
      </c>
      <c r="S119" s="6">
        <v>3</v>
      </c>
      <c r="T119" s="6">
        <f t="shared" si="25"/>
        <v>0.375</v>
      </c>
      <c r="U119" s="6">
        <v>1</v>
      </c>
      <c r="V119" s="6">
        <f t="shared" si="26"/>
        <v>0.125</v>
      </c>
      <c r="W119" s="6">
        <v>1</v>
      </c>
      <c r="X119" s="6">
        <f t="shared" si="27"/>
        <v>0.125</v>
      </c>
      <c r="Y119" s="6">
        <v>0</v>
      </c>
      <c r="Z119" s="6">
        <f t="shared" si="33"/>
        <v>0</v>
      </c>
      <c r="AA119" s="6">
        <v>0</v>
      </c>
      <c r="AB119" s="6">
        <f t="shared" si="34"/>
        <v>0</v>
      </c>
      <c r="AC119" s="6">
        <v>0</v>
      </c>
      <c r="AD119" s="6">
        <f t="shared" si="35"/>
        <v>0</v>
      </c>
      <c r="AE119" s="6">
        <v>1</v>
      </c>
      <c r="AF119" s="6">
        <f t="shared" si="36"/>
        <v>0.125</v>
      </c>
      <c r="AG119" s="6">
        <v>18.8</v>
      </c>
      <c r="AH119" s="6">
        <v>15.41</v>
      </c>
      <c r="AI119" s="14">
        <v>608.49658024376095</v>
      </c>
      <c r="AJ119" s="14">
        <v>47.982992526384798</v>
      </c>
      <c r="AK119" s="14">
        <v>7637.8508459715804</v>
      </c>
      <c r="AL119" s="14">
        <v>697.29458705731702</v>
      </c>
      <c r="AM119" s="14">
        <v>11.0648000853878</v>
      </c>
      <c r="AN119" s="12">
        <f t="shared" si="28"/>
        <v>0.66666666666666663</v>
      </c>
      <c r="AO119" s="12">
        <f t="shared" si="29"/>
        <v>0.125</v>
      </c>
    </row>
    <row r="120" spans="1:41">
      <c r="A120" s="8">
        <v>32813</v>
      </c>
      <c r="B120" s="6">
        <v>1989</v>
      </c>
      <c r="C120" s="6">
        <v>11</v>
      </c>
      <c r="D120" s="12">
        <v>119</v>
      </c>
      <c r="E120" s="6">
        <v>800</v>
      </c>
      <c r="F120" s="6">
        <v>92</v>
      </c>
      <c r="G120" s="6">
        <f t="shared" si="30"/>
        <v>11.5</v>
      </c>
      <c r="H120" s="6">
        <v>6.52</v>
      </c>
      <c r="I120" s="6">
        <v>46</v>
      </c>
      <c r="J120" s="6">
        <f t="shared" si="37"/>
        <v>5.75</v>
      </c>
      <c r="K120" s="6">
        <v>6</v>
      </c>
      <c r="L120" s="6">
        <f t="shared" si="31"/>
        <v>6.5217391304347823</v>
      </c>
      <c r="M120" s="10">
        <f t="shared" si="23"/>
        <v>47</v>
      </c>
      <c r="N120" s="6">
        <f t="shared" si="32"/>
        <v>5.875</v>
      </c>
      <c r="O120" s="6">
        <v>15</v>
      </c>
      <c r="P120" s="12">
        <f t="shared" si="24"/>
        <v>1.875</v>
      </c>
      <c r="Q120" s="6">
        <v>9</v>
      </c>
      <c r="R120" s="6">
        <v>1.125</v>
      </c>
      <c r="S120" s="6">
        <v>16</v>
      </c>
      <c r="T120" s="6">
        <f t="shared" si="25"/>
        <v>2</v>
      </c>
      <c r="U120" s="6">
        <v>5</v>
      </c>
      <c r="V120" s="6">
        <f t="shared" si="26"/>
        <v>0.625</v>
      </c>
      <c r="W120" s="6">
        <v>1</v>
      </c>
      <c r="X120" s="6">
        <f t="shared" si="27"/>
        <v>0.125</v>
      </c>
      <c r="Y120" s="6">
        <v>0</v>
      </c>
      <c r="Z120" s="6">
        <f t="shared" si="33"/>
        <v>0</v>
      </c>
      <c r="AA120" s="6">
        <v>0</v>
      </c>
      <c r="AB120" s="6">
        <f t="shared" si="34"/>
        <v>0</v>
      </c>
      <c r="AC120" s="6">
        <v>0</v>
      </c>
      <c r="AD120" s="6">
        <f t="shared" si="35"/>
        <v>0</v>
      </c>
      <c r="AE120" s="6">
        <v>1</v>
      </c>
      <c r="AF120" s="6">
        <f t="shared" si="36"/>
        <v>0.125</v>
      </c>
      <c r="AG120" s="6">
        <v>18.8</v>
      </c>
      <c r="AH120" s="6">
        <v>5.84</v>
      </c>
      <c r="AI120" s="14">
        <v>609.68854521042601</v>
      </c>
      <c r="AJ120" s="14">
        <v>48.0265741985408</v>
      </c>
      <c r="AK120" s="14">
        <v>7641.2137641046002</v>
      </c>
      <c r="AL120" s="14">
        <v>696.84824849750498</v>
      </c>
      <c r="AM120" s="14">
        <v>11.0768978329153</v>
      </c>
      <c r="AN120" s="12">
        <f t="shared" si="28"/>
        <v>0.65714285714285714</v>
      </c>
      <c r="AO120" s="12">
        <f t="shared" si="29"/>
        <v>0.13043478260869565</v>
      </c>
    </row>
    <row r="121" spans="1:41">
      <c r="A121" s="8">
        <v>32843</v>
      </c>
      <c r="B121" s="6">
        <v>1989</v>
      </c>
      <c r="C121" s="6">
        <v>12</v>
      </c>
      <c r="D121" s="12">
        <v>120</v>
      </c>
      <c r="E121" s="6">
        <v>800</v>
      </c>
      <c r="F121" s="6">
        <v>36</v>
      </c>
      <c r="G121" s="6">
        <f t="shared" si="30"/>
        <v>4.5</v>
      </c>
      <c r="H121" s="6">
        <v>5.56</v>
      </c>
      <c r="I121" s="6">
        <v>17</v>
      </c>
      <c r="J121" s="6">
        <f t="shared" si="37"/>
        <v>2.125</v>
      </c>
      <c r="K121" s="6">
        <v>2</v>
      </c>
      <c r="L121" s="6">
        <f t="shared" si="31"/>
        <v>5.5555555555555554</v>
      </c>
      <c r="M121" s="10">
        <f t="shared" si="23"/>
        <v>20</v>
      </c>
      <c r="N121" s="6">
        <f t="shared" si="32"/>
        <v>2.5</v>
      </c>
      <c r="O121" s="6">
        <v>2</v>
      </c>
      <c r="P121" s="12">
        <f t="shared" si="24"/>
        <v>0.25</v>
      </c>
      <c r="Q121" s="6">
        <v>9</v>
      </c>
      <c r="R121" s="6">
        <v>1.125</v>
      </c>
      <c r="S121" s="6">
        <v>3</v>
      </c>
      <c r="T121" s="6">
        <f t="shared" si="25"/>
        <v>0.375</v>
      </c>
      <c r="U121" s="6">
        <v>4</v>
      </c>
      <c r="V121" s="6">
        <f t="shared" si="26"/>
        <v>0.5</v>
      </c>
      <c r="W121" s="6">
        <v>1</v>
      </c>
      <c r="X121" s="6">
        <f t="shared" si="27"/>
        <v>0.125</v>
      </c>
      <c r="Y121" s="6">
        <v>0</v>
      </c>
      <c r="Z121" s="6">
        <f t="shared" si="33"/>
        <v>0</v>
      </c>
      <c r="AA121" s="6">
        <v>0</v>
      </c>
      <c r="AB121" s="6">
        <f t="shared" si="34"/>
        <v>0</v>
      </c>
      <c r="AC121" s="6">
        <v>0</v>
      </c>
      <c r="AD121" s="6">
        <f t="shared" si="35"/>
        <v>0</v>
      </c>
      <c r="AE121" s="6">
        <v>1</v>
      </c>
      <c r="AF121" s="6">
        <f t="shared" si="36"/>
        <v>0.125</v>
      </c>
      <c r="AG121" s="6">
        <v>22.3</v>
      </c>
      <c r="AH121" s="6">
        <v>3.62</v>
      </c>
      <c r="AI121" s="14">
        <v>610.88051017709404</v>
      </c>
      <c r="AJ121" s="14">
        <v>48.070384760360199</v>
      </c>
      <c r="AK121" s="14">
        <v>7644.5884656418002</v>
      </c>
      <c r="AL121" s="14">
        <v>696.39949595823805</v>
      </c>
      <c r="AM121" s="14">
        <v>11.089057045330399</v>
      </c>
      <c r="AN121" s="12">
        <f t="shared" si="28"/>
        <v>0.6071428571428571</v>
      </c>
      <c r="AO121" s="12">
        <f t="shared" si="29"/>
        <v>0.11764705882352941</v>
      </c>
    </row>
    <row r="122" spans="1:41">
      <c r="A122" s="8">
        <v>32874</v>
      </c>
      <c r="B122" s="6">
        <v>1990</v>
      </c>
      <c r="C122" s="6">
        <v>1</v>
      </c>
      <c r="D122" s="12">
        <v>121</v>
      </c>
      <c r="E122" s="6">
        <v>800</v>
      </c>
      <c r="F122" s="6">
        <v>23</v>
      </c>
      <c r="G122" s="6">
        <f t="shared" si="30"/>
        <v>2.88</v>
      </c>
      <c r="H122" s="6">
        <v>4.3499999999999996</v>
      </c>
      <c r="I122" s="6">
        <v>16</v>
      </c>
      <c r="J122" s="6">
        <f t="shared" si="37"/>
        <v>2</v>
      </c>
      <c r="K122" s="6">
        <v>1</v>
      </c>
      <c r="L122" s="6">
        <f t="shared" si="31"/>
        <v>4.3478260869565215</v>
      </c>
      <c r="M122" s="10">
        <f t="shared" si="23"/>
        <v>7</v>
      </c>
      <c r="N122" s="6">
        <f t="shared" si="32"/>
        <v>0.875</v>
      </c>
      <c r="O122" s="6">
        <v>2</v>
      </c>
      <c r="P122" s="12">
        <f t="shared" si="24"/>
        <v>0.25</v>
      </c>
      <c r="Q122" s="6">
        <v>0</v>
      </c>
      <c r="R122" s="6">
        <v>0</v>
      </c>
      <c r="S122" s="6">
        <v>5</v>
      </c>
      <c r="T122" s="6">
        <f t="shared" si="25"/>
        <v>0.625</v>
      </c>
      <c r="U122" s="6">
        <v>0</v>
      </c>
      <c r="V122" s="6">
        <f t="shared" si="26"/>
        <v>0</v>
      </c>
      <c r="W122" s="6">
        <v>0</v>
      </c>
      <c r="X122" s="6">
        <f t="shared" si="27"/>
        <v>0</v>
      </c>
      <c r="Y122" s="6">
        <v>0</v>
      </c>
      <c r="Z122" s="6">
        <f t="shared" si="33"/>
        <v>0</v>
      </c>
      <c r="AA122" s="6">
        <v>0</v>
      </c>
      <c r="AB122" s="6">
        <f t="shared" si="34"/>
        <v>0</v>
      </c>
      <c r="AC122" s="6">
        <v>0</v>
      </c>
      <c r="AD122" s="6">
        <f t="shared" si="35"/>
        <v>0</v>
      </c>
      <c r="AE122" s="6">
        <v>0</v>
      </c>
      <c r="AF122" s="6">
        <f t="shared" si="36"/>
        <v>0</v>
      </c>
      <c r="AG122" s="6">
        <v>15</v>
      </c>
      <c r="AH122" s="6">
        <v>-0.16</v>
      </c>
      <c r="AI122" s="14">
        <v>612.07247514375797</v>
      </c>
      <c r="AJ122" s="14">
        <v>48.114426151585498</v>
      </c>
      <c r="AK122" s="14">
        <v>7647.9750504425101</v>
      </c>
      <c r="AL122" s="14">
        <v>695.94830898206601</v>
      </c>
      <c r="AM122" s="14">
        <v>11.101278340599301</v>
      </c>
      <c r="AN122" s="12">
        <f t="shared" si="28"/>
        <v>0.88888888888888884</v>
      </c>
      <c r="AO122" s="12">
        <f t="shared" si="29"/>
        <v>6.25E-2</v>
      </c>
    </row>
    <row r="123" spans="1:41">
      <c r="A123" s="8">
        <v>32905</v>
      </c>
      <c r="B123" s="6">
        <v>1990</v>
      </c>
      <c r="C123" s="6">
        <v>2</v>
      </c>
      <c r="D123" s="12">
        <v>122</v>
      </c>
      <c r="E123" s="6">
        <v>800</v>
      </c>
      <c r="F123" s="6">
        <v>30</v>
      </c>
      <c r="G123" s="6">
        <f t="shared" si="30"/>
        <v>3.75</v>
      </c>
      <c r="H123" s="6">
        <v>6.67</v>
      </c>
      <c r="I123" s="6">
        <v>22</v>
      </c>
      <c r="J123" s="6">
        <f t="shared" si="37"/>
        <v>2.75</v>
      </c>
      <c r="K123" s="6">
        <v>2</v>
      </c>
      <c r="L123" s="6">
        <f t="shared" si="31"/>
        <v>6.666666666666667</v>
      </c>
      <c r="M123" s="10">
        <f t="shared" si="23"/>
        <v>8</v>
      </c>
      <c r="N123" s="6">
        <f t="shared" si="32"/>
        <v>1</v>
      </c>
      <c r="O123" s="6">
        <v>1</v>
      </c>
      <c r="P123" s="12">
        <f t="shared" si="24"/>
        <v>0.125</v>
      </c>
      <c r="Q123" s="6">
        <v>3</v>
      </c>
      <c r="R123" s="6">
        <v>0.375</v>
      </c>
      <c r="S123" s="6">
        <v>3</v>
      </c>
      <c r="T123" s="6">
        <f t="shared" si="25"/>
        <v>0.375</v>
      </c>
      <c r="U123" s="6">
        <v>1</v>
      </c>
      <c r="V123" s="6">
        <f t="shared" si="26"/>
        <v>0.125</v>
      </c>
      <c r="W123" s="6">
        <v>0</v>
      </c>
      <c r="X123" s="6">
        <f t="shared" si="27"/>
        <v>0</v>
      </c>
      <c r="Y123" s="6">
        <v>0</v>
      </c>
      <c r="Z123" s="6">
        <f t="shared" si="33"/>
        <v>0</v>
      </c>
      <c r="AA123" s="6">
        <v>0</v>
      </c>
      <c r="AB123" s="6">
        <f t="shared" si="34"/>
        <v>0</v>
      </c>
      <c r="AC123" s="6">
        <v>0</v>
      </c>
      <c r="AD123" s="6">
        <f t="shared" si="35"/>
        <v>0</v>
      </c>
      <c r="AE123" s="6">
        <v>0</v>
      </c>
      <c r="AF123" s="6">
        <f t="shared" si="36"/>
        <v>0</v>
      </c>
      <c r="AG123" s="6">
        <v>17.8</v>
      </c>
      <c r="AH123" s="6">
        <v>2.39</v>
      </c>
      <c r="AI123" s="14">
        <v>613.26444011042304</v>
      </c>
      <c r="AJ123" s="14">
        <v>48.158680325666197</v>
      </c>
      <c r="AK123" s="14">
        <v>7651.3736134957098</v>
      </c>
      <c r="AL123" s="14">
        <v>695.49467080951604</v>
      </c>
      <c r="AM123" s="14">
        <v>11.113562577228</v>
      </c>
      <c r="AN123" s="12">
        <f t="shared" si="28"/>
        <v>0.84615384615384615</v>
      </c>
      <c r="AO123" s="12">
        <f t="shared" si="29"/>
        <v>9.0909090909090912E-2</v>
      </c>
    </row>
    <row r="124" spans="1:41">
      <c r="A124" s="8">
        <v>32933</v>
      </c>
      <c r="B124" s="6">
        <v>1990</v>
      </c>
      <c r="C124" s="6">
        <v>3</v>
      </c>
      <c r="D124" s="12">
        <v>123</v>
      </c>
      <c r="E124" s="6">
        <v>800</v>
      </c>
      <c r="F124" s="6">
        <v>33</v>
      </c>
      <c r="G124" s="6">
        <f t="shared" si="30"/>
        <v>4.13</v>
      </c>
      <c r="H124" s="6">
        <v>3.03</v>
      </c>
      <c r="I124" s="6">
        <v>13</v>
      </c>
      <c r="J124" s="6">
        <f t="shared" si="37"/>
        <v>1.625</v>
      </c>
      <c r="K124" s="6">
        <v>1</v>
      </c>
      <c r="L124" s="6">
        <f t="shared" si="31"/>
        <v>3.0303030303030303</v>
      </c>
      <c r="M124" s="10">
        <f t="shared" si="23"/>
        <v>21</v>
      </c>
      <c r="N124" s="6">
        <f t="shared" si="32"/>
        <v>2.625</v>
      </c>
      <c r="O124" s="6">
        <v>1</v>
      </c>
      <c r="P124" s="12">
        <f t="shared" si="24"/>
        <v>0.125</v>
      </c>
      <c r="Q124" s="6">
        <v>10</v>
      </c>
      <c r="R124" s="6">
        <v>1.25</v>
      </c>
      <c r="S124" s="6">
        <v>6</v>
      </c>
      <c r="T124" s="6">
        <f t="shared" si="25"/>
        <v>0.75</v>
      </c>
      <c r="U124" s="6">
        <v>2</v>
      </c>
      <c r="V124" s="6">
        <f t="shared" si="26"/>
        <v>0.25</v>
      </c>
      <c r="W124" s="6">
        <v>1</v>
      </c>
      <c r="X124" s="6">
        <f t="shared" si="27"/>
        <v>0.125</v>
      </c>
      <c r="Y124" s="6">
        <v>0</v>
      </c>
      <c r="Z124" s="6">
        <f t="shared" si="33"/>
        <v>0</v>
      </c>
      <c r="AA124" s="6">
        <v>0</v>
      </c>
      <c r="AB124" s="6">
        <f t="shared" si="34"/>
        <v>0</v>
      </c>
      <c r="AC124" s="6">
        <v>0</v>
      </c>
      <c r="AD124" s="6">
        <f t="shared" si="35"/>
        <v>0</v>
      </c>
      <c r="AE124" s="6">
        <v>1</v>
      </c>
      <c r="AF124" s="6">
        <f t="shared" si="36"/>
        <v>0.125</v>
      </c>
      <c r="AG124" s="6">
        <v>29.5</v>
      </c>
      <c r="AH124" s="6">
        <v>8.66</v>
      </c>
      <c r="AI124" s="14">
        <v>614.45640507709095</v>
      </c>
      <c r="AJ124" s="14">
        <v>48.203049290875803</v>
      </c>
      <c r="AK124" s="14">
        <v>7654.7842303088801</v>
      </c>
      <c r="AL124" s="14">
        <v>695.03857947304505</v>
      </c>
      <c r="AM124" s="14">
        <v>11.1259115681376</v>
      </c>
      <c r="AN124" s="12">
        <f t="shared" si="28"/>
        <v>0.54166666666666663</v>
      </c>
      <c r="AO124" s="12">
        <f t="shared" si="29"/>
        <v>7.6923076923076927E-2</v>
      </c>
    </row>
    <row r="125" spans="1:41">
      <c r="A125" s="8">
        <v>32964</v>
      </c>
      <c r="B125" s="6">
        <v>1990</v>
      </c>
      <c r="C125" s="6">
        <v>4</v>
      </c>
      <c r="D125" s="12">
        <v>124</v>
      </c>
      <c r="E125" s="6">
        <v>1400</v>
      </c>
      <c r="F125" s="6">
        <v>35</v>
      </c>
      <c r="G125" s="6">
        <f t="shared" si="30"/>
        <v>2.5</v>
      </c>
      <c r="H125" s="6">
        <v>0</v>
      </c>
      <c r="I125" s="6">
        <v>13</v>
      </c>
      <c r="J125" s="6">
        <f t="shared" si="37"/>
        <v>0.9285714285714286</v>
      </c>
      <c r="K125" s="6">
        <v>0</v>
      </c>
      <c r="L125" s="6">
        <f t="shared" si="31"/>
        <v>0</v>
      </c>
      <c r="M125" s="10">
        <f t="shared" si="23"/>
        <v>23</v>
      </c>
      <c r="N125" s="6">
        <f t="shared" si="32"/>
        <v>1.6428571428571428</v>
      </c>
      <c r="O125" s="6">
        <v>2</v>
      </c>
      <c r="P125" s="12">
        <f t="shared" si="24"/>
        <v>0.14285714285714285</v>
      </c>
      <c r="Q125" s="6">
        <v>1</v>
      </c>
      <c r="R125" s="6">
        <v>7.1428571428571425E-2</v>
      </c>
      <c r="S125" s="6">
        <v>9</v>
      </c>
      <c r="T125" s="6">
        <f t="shared" si="25"/>
        <v>0.64285714285714279</v>
      </c>
      <c r="U125" s="6">
        <v>9</v>
      </c>
      <c r="V125" s="6">
        <f t="shared" si="26"/>
        <v>0.64285714285714279</v>
      </c>
      <c r="W125" s="6">
        <v>1</v>
      </c>
      <c r="X125" s="6">
        <f t="shared" si="27"/>
        <v>7.1428571428571425E-2</v>
      </c>
      <c r="Y125" s="6">
        <v>0</v>
      </c>
      <c r="Z125" s="6">
        <f t="shared" si="33"/>
        <v>0</v>
      </c>
      <c r="AA125" s="6">
        <v>0</v>
      </c>
      <c r="AB125" s="6">
        <f t="shared" si="34"/>
        <v>0</v>
      </c>
      <c r="AC125" s="6">
        <v>0</v>
      </c>
      <c r="AD125" s="6">
        <f t="shared" si="35"/>
        <v>0</v>
      </c>
      <c r="AE125" s="6">
        <v>1</v>
      </c>
      <c r="AF125" s="6">
        <f t="shared" si="36"/>
        <v>7.1428571428571425E-2</v>
      </c>
      <c r="AG125" s="6">
        <v>62.9</v>
      </c>
      <c r="AH125" s="6">
        <v>13.35</v>
      </c>
      <c r="AI125" s="14">
        <v>615.64837004375499</v>
      </c>
      <c r="AJ125" s="14">
        <v>48.247415069194098</v>
      </c>
      <c r="AK125" s="14">
        <v>7658.2069715190601</v>
      </c>
      <c r="AL125" s="14">
        <v>694.58003670309404</v>
      </c>
      <c r="AM125" s="14">
        <v>11.138327375788901</v>
      </c>
      <c r="AN125" s="12">
        <f t="shared" si="28"/>
        <v>0.8125</v>
      </c>
      <c r="AO125" s="12">
        <f t="shared" si="29"/>
        <v>0</v>
      </c>
    </row>
    <row r="126" spans="1:41">
      <c r="A126" s="8">
        <v>32994</v>
      </c>
      <c r="B126" s="6">
        <v>1990</v>
      </c>
      <c r="C126" s="6">
        <v>5</v>
      </c>
      <c r="D126" s="12">
        <v>125</v>
      </c>
      <c r="E126" s="6">
        <v>800</v>
      </c>
      <c r="F126" s="6">
        <v>22</v>
      </c>
      <c r="G126" s="6">
        <f t="shared" si="30"/>
        <v>2.75</v>
      </c>
      <c r="H126" s="6">
        <v>0</v>
      </c>
      <c r="I126" s="6">
        <v>3</v>
      </c>
      <c r="J126" s="6">
        <f t="shared" si="37"/>
        <v>0.375</v>
      </c>
      <c r="K126" s="6">
        <v>0</v>
      </c>
      <c r="L126" s="6">
        <f t="shared" si="31"/>
        <v>0</v>
      </c>
      <c r="M126" s="10">
        <f t="shared" si="23"/>
        <v>21</v>
      </c>
      <c r="N126" s="6">
        <f t="shared" si="32"/>
        <v>2.625</v>
      </c>
      <c r="O126" s="6">
        <v>0</v>
      </c>
      <c r="P126" s="12">
        <f t="shared" si="24"/>
        <v>0</v>
      </c>
      <c r="Q126" s="6">
        <v>7</v>
      </c>
      <c r="R126" s="6">
        <v>0.875</v>
      </c>
      <c r="S126" s="6">
        <v>6</v>
      </c>
      <c r="T126" s="6">
        <f t="shared" si="25"/>
        <v>0.75</v>
      </c>
      <c r="U126" s="6">
        <v>4</v>
      </c>
      <c r="V126" s="6">
        <f t="shared" si="26"/>
        <v>0.5</v>
      </c>
      <c r="W126" s="6">
        <v>2</v>
      </c>
      <c r="X126" s="6">
        <f t="shared" si="27"/>
        <v>0.25</v>
      </c>
      <c r="Y126" s="6">
        <v>0</v>
      </c>
      <c r="Z126" s="6">
        <f t="shared" si="33"/>
        <v>0</v>
      </c>
      <c r="AA126" s="6">
        <v>0</v>
      </c>
      <c r="AB126" s="6">
        <f t="shared" si="34"/>
        <v>0</v>
      </c>
      <c r="AC126" s="6">
        <v>0</v>
      </c>
      <c r="AD126" s="6">
        <f t="shared" si="35"/>
        <v>0</v>
      </c>
      <c r="AE126" s="6">
        <v>2</v>
      </c>
      <c r="AF126" s="6">
        <f t="shared" si="36"/>
        <v>0.25</v>
      </c>
      <c r="AG126" s="6">
        <v>61.5</v>
      </c>
      <c r="AH126" s="6">
        <v>19.88</v>
      </c>
      <c r="AI126" s="14">
        <v>616.84033501041995</v>
      </c>
      <c r="AJ126" s="14">
        <v>48.291659682601001</v>
      </c>
      <c r="AK126" s="14">
        <v>7661.64190776335</v>
      </c>
      <c r="AL126" s="14">
        <v>694.11904423010196</v>
      </c>
      <c r="AM126" s="14">
        <v>11.150812076312899</v>
      </c>
      <c r="AN126" s="12">
        <f t="shared" si="28"/>
        <v>0.3</v>
      </c>
      <c r="AO126" s="12">
        <f t="shared" si="29"/>
        <v>0</v>
      </c>
    </row>
    <row r="127" spans="1:41">
      <c r="A127" s="8">
        <v>33025</v>
      </c>
      <c r="B127" s="6">
        <v>1990</v>
      </c>
      <c r="C127" s="6">
        <v>6</v>
      </c>
      <c r="D127" s="12">
        <v>126</v>
      </c>
      <c r="E127" s="6">
        <v>1100</v>
      </c>
      <c r="F127" s="6">
        <v>55</v>
      </c>
      <c r="G127" s="6">
        <f t="shared" si="30"/>
        <v>5</v>
      </c>
      <c r="H127" s="6">
        <v>5.45</v>
      </c>
      <c r="I127" s="6">
        <v>37</v>
      </c>
      <c r="J127" s="6">
        <f t="shared" si="37"/>
        <v>3.3636363636363638</v>
      </c>
      <c r="K127" s="6">
        <v>3</v>
      </c>
      <c r="L127" s="6">
        <f t="shared" si="31"/>
        <v>5.4545454545454541</v>
      </c>
      <c r="M127" s="10">
        <f t="shared" si="23"/>
        <v>4</v>
      </c>
      <c r="N127" s="6">
        <f t="shared" si="32"/>
        <v>0.36363636363636365</v>
      </c>
      <c r="O127" s="6">
        <v>0</v>
      </c>
      <c r="P127" s="12">
        <f t="shared" si="24"/>
        <v>0</v>
      </c>
      <c r="Q127" s="6">
        <v>2</v>
      </c>
      <c r="R127" s="6">
        <v>0.18181818181818182</v>
      </c>
      <c r="S127" s="6">
        <v>0</v>
      </c>
      <c r="T127" s="6">
        <f t="shared" si="25"/>
        <v>0</v>
      </c>
      <c r="U127" s="6">
        <v>0</v>
      </c>
      <c r="V127" s="6">
        <f t="shared" si="26"/>
        <v>0</v>
      </c>
      <c r="W127" s="6">
        <v>0</v>
      </c>
      <c r="X127" s="6">
        <f t="shared" si="27"/>
        <v>0</v>
      </c>
      <c r="Y127" s="6">
        <v>0</v>
      </c>
      <c r="Z127" s="6">
        <f t="shared" si="33"/>
        <v>0</v>
      </c>
      <c r="AA127" s="6">
        <v>0</v>
      </c>
      <c r="AB127" s="6">
        <f t="shared" si="34"/>
        <v>0</v>
      </c>
      <c r="AC127" s="6">
        <v>2</v>
      </c>
      <c r="AD127" s="6">
        <f t="shared" si="35"/>
        <v>0.18181818181818182</v>
      </c>
      <c r="AE127" s="6">
        <v>0</v>
      </c>
      <c r="AF127" s="6">
        <f t="shared" si="36"/>
        <v>0</v>
      </c>
      <c r="AG127" s="6">
        <v>153.9</v>
      </c>
      <c r="AH127" s="6">
        <v>24.09</v>
      </c>
      <c r="AI127" s="14">
        <v>618.03229997708797</v>
      </c>
      <c r="AJ127" s="14">
        <v>48.335665153076597</v>
      </c>
      <c r="AK127" s="14">
        <v>7665.08910967882</v>
      </c>
      <c r="AL127" s="14">
        <v>693.655603784508</v>
      </c>
      <c r="AM127" s="14">
        <v>11.1633677597258</v>
      </c>
      <c r="AN127" s="12">
        <f t="shared" si="28"/>
        <v>0.94871794871794868</v>
      </c>
      <c r="AO127" s="12">
        <f t="shared" si="29"/>
        <v>8.1081081081081086E-2</v>
      </c>
    </row>
    <row r="128" spans="1:41">
      <c r="A128" s="8">
        <v>33055</v>
      </c>
      <c r="B128" s="6">
        <v>1990</v>
      </c>
      <c r="C128" s="6">
        <v>7</v>
      </c>
      <c r="D128" s="12">
        <v>127</v>
      </c>
      <c r="E128" s="6">
        <v>800</v>
      </c>
      <c r="F128" s="6">
        <v>52</v>
      </c>
      <c r="G128" s="6">
        <f t="shared" si="30"/>
        <v>6.5</v>
      </c>
      <c r="H128" s="6">
        <v>3.85</v>
      </c>
      <c r="I128" s="6">
        <v>32</v>
      </c>
      <c r="J128" s="6">
        <f t="shared" si="37"/>
        <v>4</v>
      </c>
      <c r="K128" s="6">
        <v>2</v>
      </c>
      <c r="L128" s="6">
        <f t="shared" si="31"/>
        <v>3.8461538461538463</v>
      </c>
      <c r="M128" s="10">
        <f t="shared" si="23"/>
        <v>20</v>
      </c>
      <c r="N128" s="6">
        <f t="shared" si="32"/>
        <v>2.5</v>
      </c>
      <c r="O128" s="6">
        <v>0</v>
      </c>
      <c r="P128" s="12">
        <f t="shared" si="24"/>
        <v>0</v>
      </c>
      <c r="Q128" s="6">
        <v>1</v>
      </c>
      <c r="R128" s="6">
        <v>0.125</v>
      </c>
      <c r="S128" s="6">
        <v>18</v>
      </c>
      <c r="T128" s="6">
        <f t="shared" si="25"/>
        <v>2.25</v>
      </c>
      <c r="U128" s="6">
        <v>1</v>
      </c>
      <c r="V128" s="6">
        <f t="shared" si="26"/>
        <v>0.125</v>
      </c>
      <c r="W128" s="6">
        <v>0</v>
      </c>
      <c r="X128" s="6">
        <f t="shared" si="27"/>
        <v>0</v>
      </c>
      <c r="Y128" s="6">
        <v>0</v>
      </c>
      <c r="Z128" s="6">
        <f t="shared" si="33"/>
        <v>0</v>
      </c>
      <c r="AA128" s="6">
        <v>0</v>
      </c>
      <c r="AB128" s="6">
        <f t="shared" si="34"/>
        <v>0</v>
      </c>
      <c r="AC128" s="6">
        <v>0</v>
      </c>
      <c r="AD128" s="6">
        <f t="shared" si="35"/>
        <v>0</v>
      </c>
      <c r="AE128" s="6">
        <v>0</v>
      </c>
      <c r="AF128" s="6">
        <f t="shared" si="36"/>
        <v>0</v>
      </c>
      <c r="AG128" s="6">
        <v>137.4</v>
      </c>
      <c r="AH128" s="6">
        <v>26.75</v>
      </c>
      <c r="AI128" s="14">
        <v>619.22426494375202</v>
      </c>
      <c r="AJ128" s="14">
        <v>48.379313502600503</v>
      </c>
      <c r="AK128" s="14">
        <v>7668.5486479025203</v>
      </c>
      <c r="AL128" s="14">
        <v>693.18971709675395</v>
      </c>
      <c r="AM128" s="14">
        <v>11.1759965301516</v>
      </c>
      <c r="AN128" s="12">
        <f t="shared" si="28"/>
        <v>0.96969696969696972</v>
      </c>
      <c r="AO128" s="12">
        <f t="shared" si="29"/>
        <v>6.25E-2</v>
      </c>
    </row>
    <row r="129" spans="1:41">
      <c r="A129" s="8">
        <v>33086</v>
      </c>
      <c r="B129" s="6">
        <v>1990</v>
      </c>
      <c r="C129" s="6">
        <v>8</v>
      </c>
      <c r="D129" s="12">
        <v>128</v>
      </c>
      <c r="E129" s="6">
        <v>800</v>
      </c>
      <c r="F129" s="6">
        <v>54</v>
      </c>
      <c r="G129" s="6">
        <f t="shared" si="30"/>
        <v>6.75</v>
      </c>
      <c r="H129" s="6">
        <v>3.7</v>
      </c>
      <c r="I129" s="6">
        <v>28</v>
      </c>
      <c r="J129" s="6">
        <f t="shared" si="37"/>
        <v>3.5</v>
      </c>
      <c r="K129" s="6">
        <v>2</v>
      </c>
      <c r="L129" s="6">
        <f t="shared" si="31"/>
        <v>3.7037037037037033</v>
      </c>
      <c r="M129" s="10">
        <f t="shared" si="23"/>
        <v>26</v>
      </c>
      <c r="N129" s="6">
        <f t="shared" si="32"/>
        <v>3.25</v>
      </c>
      <c r="O129" s="6">
        <v>0</v>
      </c>
      <c r="P129" s="12">
        <f t="shared" si="24"/>
        <v>0</v>
      </c>
      <c r="Q129" s="6">
        <v>0</v>
      </c>
      <c r="R129" s="6">
        <v>0</v>
      </c>
      <c r="S129" s="6">
        <v>26</v>
      </c>
      <c r="T129" s="6">
        <f t="shared" si="25"/>
        <v>3.25</v>
      </c>
      <c r="U129" s="6">
        <v>0</v>
      </c>
      <c r="V129" s="6">
        <f t="shared" si="26"/>
        <v>0</v>
      </c>
      <c r="W129" s="6">
        <v>0</v>
      </c>
      <c r="X129" s="6">
        <f t="shared" si="27"/>
        <v>0</v>
      </c>
      <c r="Y129" s="6">
        <v>0</v>
      </c>
      <c r="Z129" s="6">
        <f t="shared" si="33"/>
        <v>0</v>
      </c>
      <c r="AA129" s="6">
        <v>0</v>
      </c>
      <c r="AB129" s="6">
        <f t="shared" si="34"/>
        <v>0</v>
      </c>
      <c r="AC129" s="6">
        <v>0</v>
      </c>
      <c r="AD129" s="6">
        <f t="shared" si="35"/>
        <v>0</v>
      </c>
      <c r="AE129" s="6">
        <v>0</v>
      </c>
      <c r="AF129" s="6">
        <f t="shared" si="36"/>
        <v>0</v>
      </c>
      <c r="AG129" s="6">
        <v>73.599999999999994</v>
      </c>
      <c r="AH129" s="6">
        <v>24.65</v>
      </c>
      <c r="AI129" s="14">
        <v>620.41622991041595</v>
      </c>
      <c r="AJ129" s="14">
        <v>48.422486753152498</v>
      </c>
      <c r="AK129" s="14">
        <v>7672.0205930715501</v>
      </c>
      <c r="AL129" s="14">
        <v>692.72138589727695</v>
      </c>
      <c r="AM129" s="14">
        <v>11.188700506052999</v>
      </c>
      <c r="AN129" s="12">
        <f t="shared" si="28"/>
        <v>1</v>
      </c>
      <c r="AO129" s="12">
        <f t="shared" si="29"/>
        <v>7.1428571428571425E-2</v>
      </c>
    </row>
    <row r="130" spans="1:41">
      <c r="A130" s="8">
        <v>33117</v>
      </c>
      <c r="B130" s="6">
        <v>1990</v>
      </c>
      <c r="C130" s="6">
        <v>9</v>
      </c>
      <c r="D130" s="12">
        <v>129</v>
      </c>
      <c r="E130" s="6">
        <v>800</v>
      </c>
      <c r="F130" s="6">
        <v>16</v>
      </c>
      <c r="G130" s="6">
        <f t="shared" si="30"/>
        <v>2</v>
      </c>
      <c r="H130" s="6">
        <v>12.5</v>
      </c>
      <c r="I130" s="6">
        <v>9</v>
      </c>
      <c r="J130" s="6">
        <f t="shared" si="37"/>
        <v>1.125</v>
      </c>
      <c r="K130" s="6">
        <v>2</v>
      </c>
      <c r="L130" s="6">
        <f t="shared" si="31"/>
        <v>12.5</v>
      </c>
      <c r="M130" s="10">
        <f t="shared" ref="M130:M193" si="38">O130+Q130+S130+U130+W130+Y130+AC130+AE130</f>
        <v>7</v>
      </c>
      <c r="N130" s="6">
        <f t="shared" si="32"/>
        <v>0.875</v>
      </c>
      <c r="O130" s="6">
        <v>5</v>
      </c>
      <c r="P130" s="12">
        <f t="shared" ref="P130:P193" si="39">O130/E130*100</f>
        <v>0.625</v>
      </c>
      <c r="Q130" s="6">
        <v>0</v>
      </c>
      <c r="R130" s="6">
        <v>0</v>
      </c>
      <c r="S130" s="6">
        <v>2</v>
      </c>
      <c r="T130" s="6">
        <f t="shared" ref="T130:T193" si="40">S130/E130*100</f>
        <v>0.25</v>
      </c>
      <c r="U130" s="6">
        <v>0</v>
      </c>
      <c r="V130" s="6">
        <f t="shared" ref="V130:V193" si="41">U130/E130*100</f>
        <v>0</v>
      </c>
      <c r="W130" s="6">
        <v>0</v>
      </c>
      <c r="X130" s="6">
        <f t="shared" ref="X130:X193" si="42">W130/E130*100</f>
        <v>0</v>
      </c>
      <c r="Y130" s="6">
        <v>0</v>
      </c>
      <c r="Z130" s="6">
        <f t="shared" si="33"/>
        <v>0</v>
      </c>
      <c r="AA130" s="6">
        <v>0</v>
      </c>
      <c r="AB130" s="6">
        <f t="shared" si="34"/>
        <v>0</v>
      </c>
      <c r="AC130" s="6">
        <v>0</v>
      </c>
      <c r="AD130" s="6">
        <f t="shared" si="35"/>
        <v>0</v>
      </c>
      <c r="AE130" s="6">
        <v>0</v>
      </c>
      <c r="AF130" s="6">
        <f t="shared" si="36"/>
        <v>0</v>
      </c>
      <c r="AG130" s="6">
        <v>82.6</v>
      </c>
      <c r="AH130" s="6">
        <v>21.12</v>
      </c>
      <c r="AI130" s="14">
        <v>621.60819487708295</v>
      </c>
      <c r="AJ130" s="14">
        <v>48.465066926712701</v>
      </c>
      <c r="AK130" s="14">
        <v>7675.5050158229897</v>
      </c>
      <c r="AL130" s="14">
        <v>692.25061191651605</v>
      </c>
      <c r="AM130" s="14">
        <v>11.201481820470701</v>
      </c>
      <c r="AN130" s="12">
        <f t="shared" ref="AN130:AN193" si="43">I130/(I130+O130+Q130)</f>
        <v>0.6428571428571429</v>
      </c>
      <c r="AO130" s="12">
        <f t="shared" ref="AO130:AO193" si="44">K130/I130</f>
        <v>0.22222222222222221</v>
      </c>
    </row>
    <row r="131" spans="1:41">
      <c r="A131" s="8">
        <v>33147</v>
      </c>
      <c r="B131" s="6">
        <v>1990</v>
      </c>
      <c r="C131" s="6">
        <v>10</v>
      </c>
      <c r="D131" s="12">
        <v>130</v>
      </c>
      <c r="E131" s="6">
        <v>800</v>
      </c>
      <c r="F131" s="6">
        <v>42</v>
      </c>
      <c r="G131" s="6">
        <f t="shared" ref="G131:G194" si="45">ROUND(100*F131/E131,2)</f>
        <v>5.25</v>
      </c>
      <c r="H131" s="6">
        <v>9.52</v>
      </c>
      <c r="I131" s="6">
        <v>31</v>
      </c>
      <c r="J131" s="6">
        <f t="shared" si="37"/>
        <v>3.875</v>
      </c>
      <c r="K131" s="6">
        <v>4</v>
      </c>
      <c r="L131" s="6">
        <f t="shared" si="31"/>
        <v>9.5238095238095237</v>
      </c>
      <c r="M131" s="10">
        <f t="shared" si="38"/>
        <v>12</v>
      </c>
      <c r="N131" s="6">
        <f t="shared" si="32"/>
        <v>1.5</v>
      </c>
      <c r="O131" s="6">
        <v>5</v>
      </c>
      <c r="P131" s="12">
        <f t="shared" si="39"/>
        <v>0.625</v>
      </c>
      <c r="Q131" s="6">
        <v>2</v>
      </c>
      <c r="R131" s="6">
        <v>0.25</v>
      </c>
      <c r="S131" s="6">
        <v>3</v>
      </c>
      <c r="T131" s="6">
        <f t="shared" si="40"/>
        <v>0.375</v>
      </c>
      <c r="U131" s="6">
        <v>0</v>
      </c>
      <c r="V131" s="6">
        <f t="shared" si="41"/>
        <v>0</v>
      </c>
      <c r="W131" s="6">
        <v>1</v>
      </c>
      <c r="X131" s="6">
        <f t="shared" si="42"/>
        <v>0.125</v>
      </c>
      <c r="Y131" s="6">
        <v>0</v>
      </c>
      <c r="Z131" s="6">
        <f t="shared" si="33"/>
        <v>0</v>
      </c>
      <c r="AA131" s="6">
        <v>0</v>
      </c>
      <c r="AB131" s="6">
        <f t="shared" si="34"/>
        <v>0</v>
      </c>
      <c r="AC131" s="6">
        <v>0</v>
      </c>
      <c r="AD131" s="6">
        <f t="shared" si="35"/>
        <v>0</v>
      </c>
      <c r="AE131" s="6">
        <v>1</v>
      </c>
      <c r="AF131" s="6">
        <f t="shared" si="36"/>
        <v>0.125</v>
      </c>
      <c r="AG131" s="6">
        <v>37.1</v>
      </c>
      <c r="AH131" s="6">
        <v>14.69</v>
      </c>
      <c r="AI131" s="14">
        <v>622.800159843747</v>
      </c>
      <c r="AJ131" s="14">
        <v>48.506936045260801</v>
      </c>
      <c r="AK131" s="14">
        <v>7679.00198679389</v>
      </c>
      <c r="AL131" s="14">
        <v>691.77739688491397</v>
      </c>
      <c r="AM131" s="14">
        <v>11.2143426212705</v>
      </c>
      <c r="AN131" s="12">
        <f t="shared" si="43"/>
        <v>0.81578947368421051</v>
      </c>
      <c r="AO131" s="12">
        <f t="shared" si="44"/>
        <v>0.12903225806451613</v>
      </c>
    </row>
    <row r="132" spans="1:41">
      <c r="A132" s="8">
        <v>33178</v>
      </c>
      <c r="B132" s="6">
        <v>1990</v>
      </c>
      <c r="C132" s="6">
        <v>11</v>
      </c>
      <c r="D132" s="12">
        <v>131</v>
      </c>
      <c r="E132" s="6">
        <v>800</v>
      </c>
      <c r="F132" s="6">
        <v>35</v>
      </c>
      <c r="G132" s="6">
        <f t="shared" si="45"/>
        <v>4.38</v>
      </c>
      <c r="H132" s="6">
        <v>8.23</v>
      </c>
      <c r="I132" s="6">
        <v>29</v>
      </c>
      <c r="J132" s="6">
        <f t="shared" si="37"/>
        <v>3.625</v>
      </c>
      <c r="K132" s="6">
        <v>3</v>
      </c>
      <c r="L132" s="6">
        <f t="shared" si="31"/>
        <v>8.5714285714285712</v>
      </c>
      <c r="M132" s="10">
        <f t="shared" si="38"/>
        <v>5</v>
      </c>
      <c r="N132" s="6">
        <f t="shared" si="32"/>
        <v>0.625</v>
      </c>
      <c r="O132" s="6">
        <v>0</v>
      </c>
      <c r="P132" s="12">
        <f t="shared" si="39"/>
        <v>0</v>
      </c>
      <c r="Q132" s="6">
        <v>4</v>
      </c>
      <c r="R132" s="6">
        <v>0.5</v>
      </c>
      <c r="S132" s="6">
        <v>0</v>
      </c>
      <c r="T132" s="6">
        <f t="shared" si="40"/>
        <v>0</v>
      </c>
      <c r="U132" s="6">
        <v>1</v>
      </c>
      <c r="V132" s="6">
        <f t="shared" si="41"/>
        <v>0.125</v>
      </c>
      <c r="W132" s="6">
        <v>0</v>
      </c>
      <c r="X132" s="6">
        <f t="shared" si="42"/>
        <v>0</v>
      </c>
      <c r="Y132" s="6">
        <v>0</v>
      </c>
      <c r="Z132" s="6">
        <f t="shared" si="33"/>
        <v>0</v>
      </c>
      <c r="AA132" s="6">
        <v>0</v>
      </c>
      <c r="AB132" s="6">
        <f t="shared" si="34"/>
        <v>0</v>
      </c>
      <c r="AC132" s="6">
        <v>0</v>
      </c>
      <c r="AD132" s="6">
        <f t="shared" si="35"/>
        <v>0</v>
      </c>
      <c r="AE132" s="6">
        <v>0</v>
      </c>
      <c r="AF132" s="6">
        <f t="shared" si="36"/>
        <v>0</v>
      </c>
      <c r="AG132" s="6">
        <v>28.7</v>
      </c>
      <c r="AH132" s="6">
        <v>9.11</v>
      </c>
      <c r="AI132" s="14">
        <v>623.99212481041104</v>
      </c>
      <c r="AJ132" s="14">
        <v>48.547976130776597</v>
      </c>
      <c r="AK132" s="14">
        <v>7682.5115766213303</v>
      </c>
      <c r="AL132" s="14">
        <v>691.30174253290897</v>
      </c>
      <c r="AM132" s="14">
        <v>11.227285071399301</v>
      </c>
      <c r="AN132" s="12">
        <f t="shared" si="43"/>
        <v>0.87878787878787878</v>
      </c>
      <c r="AO132" s="12">
        <f t="shared" si="44"/>
        <v>0.10344827586206896</v>
      </c>
    </row>
    <row r="133" spans="1:41">
      <c r="A133" s="8">
        <v>33208</v>
      </c>
      <c r="B133" s="6">
        <v>1990</v>
      </c>
      <c r="C133" s="6">
        <v>12</v>
      </c>
      <c r="D133" s="12">
        <v>132</v>
      </c>
      <c r="E133" s="6">
        <v>800</v>
      </c>
      <c r="F133" s="6">
        <v>50</v>
      </c>
      <c r="G133" s="6">
        <f t="shared" si="45"/>
        <v>6.25</v>
      </c>
      <c r="H133" s="6">
        <v>8.16</v>
      </c>
      <c r="I133" s="6">
        <v>46</v>
      </c>
      <c r="J133" s="6">
        <f t="shared" si="37"/>
        <v>5.75</v>
      </c>
      <c r="K133" s="6">
        <v>4</v>
      </c>
      <c r="L133" s="6">
        <f t="shared" si="31"/>
        <v>8</v>
      </c>
      <c r="M133" s="10">
        <f t="shared" si="38"/>
        <v>5</v>
      </c>
      <c r="N133" s="6">
        <f t="shared" si="32"/>
        <v>0.625</v>
      </c>
      <c r="O133" s="6">
        <v>1</v>
      </c>
      <c r="P133" s="12">
        <f t="shared" si="39"/>
        <v>0.125</v>
      </c>
      <c r="Q133" s="6">
        <v>1</v>
      </c>
      <c r="R133" s="6">
        <v>0.125</v>
      </c>
      <c r="S133" s="6">
        <v>0</v>
      </c>
      <c r="T133" s="6">
        <f t="shared" si="40"/>
        <v>0</v>
      </c>
      <c r="U133" s="6">
        <v>1</v>
      </c>
      <c r="V133" s="6">
        <f t="shared" si="41"/>
        <v>0.125</v>
      </c>
      <c r="W133" s="6">
        <v>1</v>
      </c>
      <c r="X133" s="6">
        <f t="shared" si="42"/>
        <v>0.125</v>
      </c>
      <c r="Y133" s="6">
        <v>0</v>
      </c>
      <c r="Z133" s="6">
        <f t="shared" si="33"/>
        <v>0</v>
      </c>
      <c r="AA133" s="6">
        <v>0</v>
      </c>
      <c r="AB133" s="6">
        <f t="shared" si="34"/>
        <v>0</v>
      </c>
      <c r="AC133" s="6">
        <v>0</v>
      </c>
      <c r="AD133" s="6">
        <f t="shared" si="35"/>
        <v>0</v>
      </c>
      <c r="AE133" s="6">
        <v>1</v>
      </c>
      <c r="AF133" s="6">
        <f t="shared" si="36"/>
        <v>0.125</v>
      </c>
      <c r="AG133" s="6">
        <v>0.4</v>
      </c>
      <c r="AH133" s="6">
        <v>1.18</v>
      </c>
      <c r="AI133" s="14">
        <v>625.18408977707895</v>
      </c>
      <c r="AJ133" s="14">
        <v>48.588069205240203</v>
      </c>
      <c r="AK133" s="14">
        <v>7686.0338559423999</v>
      </c>
      <c r="AL133" s="14">
        <v>690.82365059093797</v>
      </c>
      <c r="AM133" s="14">
        <v>11.24031134915</v>
      </c>
      <c r="AN133" s="12">
        <f t="shared" si="43"/>
        <v>0.95833333333333337</v>
      </c>
      <c r="AO133" s="12">
        <f t="shared" si="44"/>
        <v>8.6956521739130432E-2</v>
      </c>
    </row>
    <row r="134" spans="1:41">
      <c r="A134" s="8">
        <v>33239</v>
      </c>
      <c r="B134" s="6">
        <v>1991</v>
      </c>
      <c r="C134" s="6">
        <v>1</v>
      </c>
      <c r="D134" s="12">
        <v>133</v>
      </c>
      <c r="E134" s="6">
        <v>600</v>
      </c>
      <c r="F134" s="6">
        <v>30</v>
      </c>
      <c r="G134" s="6">
        <f t="shared" si="45"/>
        <v>5</v>
      </c>
      <c r="H134" s="6">
        <v>6.67</v>
      </c>
      <c r="I134" s="6">
        <v>28</v>
      </c>
      <c r="J134" s="6">
        <f t="shared" si="37"/>
        <v>4.666666666666667</v>
      </c>
      <c r="K134" s="6">
        <v>2</v>
      </c>
      <c r="L134" s="6">
        <f t="shared" si="31"/>
        <v>6.666666666666667</v>
      </c>
      <c r="M134" s="10">
        <f t="shared" si="38"/>
        <v>2</v>
      </c>
      <c r="N134" s="6">
        <f t="shared" si="32"/>
        <v>0.33333333333333331</v>
      </c>
      <c r="O134" s="6">
        <v>2</v>
      </c>
      <c r="P134" s="12">
        <f t="shared" si="39"/>
        <v>0.33333333333333337</v>
      </c>
      <c r="Q134" s="6">
        <v>0</v>
      </c>
      <c r="R134" s="6">
        <v>0</v>
      </c>
      <c r="S134" s="6">
        <v>0</v>
      </c>
      <c r="T134" s="6">
        <f t="shared" si="40"/>
        <v>0</v>
      </c>
      <c r="U134" s="6">
        <v>0</v>
      </c>
      <c r="V134" s="6">
        <f t="shared" si="41"/>
        <v>0</v>
      </c>
      <c r="W134" s="6">
        <v>0</v>
      </c>
      <c r="X134" s="6">
        <f t="shared" si="42"/>
        <v>0</v>
      </c>
      <c r="Y134" s="6">
        <v>0</v>
      </c>
      <c r="Z134" s="6">
        <f t="shared" si="33"/>
        <v>0</v>
      </c>
      <c r="AA134" s="6">
        <v>0</v>
      </c>
      <c r="AB134" s="6">
        <f t="shared" si="34"/>
        <v>0</v>
      </c>
      <c r="AC134" s="6">
        <v>0</v>
      </c>
      <c r="AD134" s="6">
        <f t="shared" si="35"/>
        <v>0</v>
      </c>
      <c r="AE134" s="6">
        <v>0</v>
      </c>
      <c r="AF134" s="6">
        <f t="shared" si="36"/>
        <v>0</v>
      </c>
      <c r="AG134" s="6">
        <v>5.3</v>
      </c>
      <c r="AH134" s="6">
        <v>0.91</v>
      </c>
      <c r="AI134" s="14">
        <v>626.376054743743</v>
      </c>
      <c r="AJ134" s="14">
        <v>48.627097290631298</v>
      </c>
      <c r="AK134" s="14">
        <v>7689.5688953941499</v>
      </c>
      <c r="AL134" s="14">
        <v>690.34312278944503</v>
      </c>
      <c r="AM134" s="14">
        <v>11.253423648434399</v>
      </c>
      <c r="AN134" s="12">
        <f t="shared" si="43"/>
        <v>0.93333333333333335</v>
      </c>
      <c r="AO134" s="12">
        <f t="shared" si="44"/>
        <v>7.1428571428571425E-2</v>
      </c>
    </row>
    <row r="135" spans="1:41">
      <c r="A135" s="8">
        <v>33270</v>
      </c>
      <c r="B135" s="6">
        <v>1991</v>
      </c>
      <c r="C135" s="6">
        <v>2</v>
      </c>
      <c r="D135" s="12">
        <v>134</v>
      </c>
      <c r="E135" s="6">
        <v>900</v>
      </c>
      <c r="F135" s="6">
        <v>21</v>
      </c>
      <c r="G135" s="6">
        <f t="shared" si="45"/>
        <v>2.33</v>
      </c>
      <c r="H135" s="6">
        <v>4.76</v>
      </c>
      <c r="I135" s="6">
        <v>16</v>
      </c>
      <c r="J135" s="6">
        <f t="shared" si="37"/>
        <v>1.7777777777777777</v>
      </c>
      <c r="K135" s="6">
        <v>1</v>
      </c>
      <c r="L135" s="6">
        <f t="shared" si="31"/>
        <v>4.7619047619047619</v>
      </c>
      <c r="M135" s="10">
        <f t="shared" si="38"/>
        <v>6</v>
      </c>
      <c r="N135" s="6">
        <f t="shared" si="32"/>
        <v>0.66666666666666663</v>
      </c>
      <c r="O135" s="6">
        <v>3</v>
      </c>
      <c r="P135" s="12">
        <f t="shared" si="39"/>
        <v>0.33333333333333337</v>
      </c>
      <c r="Q135" s="6">
        <v>0</v>
      </c>
      <c r="R135" s="6">
        <v>0</v>
      </c>
      <c r="S135" s="6">
        <v>0</v>
      </c>
      <c r="T135" s="6">
        <f t="shared" si="40"/>
        <v>0</v>
      </c>
      <c r="U135" s="6">
        <v>1</v>
      </c>
      <c r="V135" s="6">
        <f t="shared" si="41"/>
        <v>0.1111111111111111</v>
      </c>
      <c r="W135" s="6">
        <v>1</v>
      </c>
      <c r="X135" s="6">
        <f t="shared" si="42"/>
        <v>0.1111111111111111</v>
      </c>
      <c r="Y135" s="6">
        <v>0</v>
      </c>
      <c r="Z135" s="6">
        <f t="shared" si="33"/>
        <v>0</v>
      </c>
      <c r="AA135" s="6">
        <v>0</v>
      </c>
      <c r="AB135" s="6">
        <f t="shared" si="34"/>
        <v>0</v>
      </c>
      <c r="AC135" s="6">
        <v>0</v>
      </c>
      <c r="AD135" s="6">
        <f t="shared" si="35"/>
        <v>0</v>
      </c>
      <c r="AE135" s="6">
        <v>1</v>
      </c>
      <c r="AF135" s="6">
        <f t="shared" si="36"/>
        <v>0.1111111111111111</v>
      </c>
      <c r="AG135" s="6">
        <v>8.1999999999999993</v>
      </c>
      <c r="AH135" s="6">
        <v>3.93</v>
      </c>
      <c r="AI135" s="14">
        <v>627.56801971040704</v>
      </c>
      <c r="AJ135" s="14">
        <v>48.664942408929498</v>
      </c>
      <c r="AK135" s="14">
        <v>7693.1167656136704</v>
      </c>
      <c r="AL135" s="14">
        <v>689.86016085886797</v>
      </c>
      <c r="AM135" s="14">
        <v>11.2666241790659</v>
      </c>
      <c r="AN135" s="12">
        <f t="shared" si="43"/>
        <v>0.84210526315789469</v>
      </c>
      <c r="AO135" s="12">
        <f t="shared" si="44"/>
        <v>6.25E-2</v>
      </c>
    </row>
    <row r="136" spans="1:41">
      <c r="A136" s="8">
        <v>33298</v>
      </c>
      <c r="B136" s="6">
        <v>1991</v>
      </c>
      <c r="C136" s="6">
        <v>3</v>
      </c>
      <c r="D136" s="12">
        <v>135</v>
      </c>
      <c r="E136" s="6">
        <v>700</v>
      </c>
      <c r="F136" s="6">
        <v>26</v>
      </c>
      <c r="G136" s="6">
        <f t="shared" si="45"/>
        <v>3.71</v>
      </c>
      <c r="H136" s="6">
        <v>3.85</v>
      </c>
      <c r="I136" s="6">
        <v>25</v>
      </c>
      <c r="J136" s="6">
        <f t="shared" si="37"/>
        <v>3.5714285714285716</v>
      </c>
      <c r="K136" s="6">
        <v>1</v>
      </c>
      <c r="L136" s="6">
        <f t="shared" si="31"/>
        <v>3.8461538461538463</v>
      </c>
      <c r="M136" s="10">
        <f t="shared" si="38"/>
        <v>1</v>
      </c>
      <c r="N136" s="6">
        <f t="shared" si="32"/>
        <v>0.14285714285714285</v>
      </c>
      <c r="O136" s="6">
        <v>1</v>
      </c>
      <c r="P136" s="12">
        <f t="shared" si="39"/>
        <v>0.14285714285714285</v>
      </c>
      <c r="Q136" s="6">
        <v>0</v>
      </c>
      <c r="R136" s="6">
        <v>0</v>
      </c>
      <c r="S136" s="6">
        <v>0</v>
      </c>
      <c r="T136" s="6">
        <f t="shared" si="40"/>
        <v>0</v>
      </c>
      <c r="U136" s="6">
        <v>0</v>
      </c>
      <c r="V136" s="6">
        <f t="shared" si="41"/>
        <v>0</v>
      </c>
      <c r="W136" s="6">
        <v>0</v>
      </c>
      <c r="X136" s="6">
        <f t="shared" si="42"/>
        <v>0</v>
      </c>
      <c r="Y136" s="6">
        <v>0</v>
      </c>
      <c r="Z136" s="6">
        <f t="shared" si="33"/>
        <v>0</v>
      </c>
      <c r="AA136" s="6">
        <v>0</v>
      </c>
      <c r="AB136" s="6">
        <f t="shared" si="34"/>
        <v>0</v>
      </c>
      <c r="AC136" s="6">
        <v>0</v>
      </c>
      <c r="AD136" s="6">
        <f t="shared" si="35"/>
        <v>0</v>
      </c>
      <c r="AE136" s="6">
        <v>0</v>
      </c>
      <c r="AF136" s="6">
        <f t="shared" si="36"/>
        <v>0</v>
      </c>
      <c r="AG136" s="6">
        <v>72.599999999999994</v>
      </c>
      <c r="AH136" s="6">
        <v>7.4</v>
      </c>
      <c r="AI136" s="14">
        <v>628.75998467707404</v>
      </c>
      <c r="AJ136" s="14">
        <v>48.7014865821154</v>
      </c>
      <c r="AK136" s="14">
        <v>7696.6775372380298</v>
      </c>
      <c r="AL136" s="14">
        <v>689.37476652964403</v>
      </c>
      <c r="AM136" s="14">
        <v>11.2799151670505</v>
      </c>
      <c r="AN136" s="12">
        <f t="shared" si="43"/>
        <v>0.96153846153846156</v>
      </c>
      <c r="AO136" s="12">
        <f t="shared" si="44"/>
        <v>0.04</v>
      </c>
    </row>
    <row r="137" spans="1:41">
      <c r="A137" s="8">
        <v>33329</v>
      </c>
      <c r="B137" s="6">
        <v>1991</v>
      </c>
      <c r="C137" s="6">
        <v>4</v>
      </c>
      <c r="D137" s="12">
        <v>136</v>
      </c>
      <c r="E137" s="6">
        <v>600</v>
      </c>
      <c r="F137" s="6">
        <v>5</v>
      </c>
      <c r="G137" s="6">
        <f t="shared" si="45"/>
        <v>0.83</v>
      </c>
      <c r="H137" s="6">
        <v>0</v>
      </c>
      <c r="I137" s="6">
        <v>5</v>
      </c>
      <c r="J137" s="6">
        <f t="shared" si="37"/>
        <v>0.83333333333333337</v>
      </c>
      <c r="K137" s="6">
        <v>0</v>
      </c>
      <c r="L137" s="6">
        <f t="shared" si="31"/>
        <v>0</v>
      </c>
      <c r="M137" s="10">
        <f t="shared" si="38"/>
        <v>0</v>
      </c>
      <c r="N137" s="6">
        <f t="shared" si="32"/>
        <v>0</v>
      </c>
      <c r="O137" s="6">
        <v>0</v>
      </c>
      <c r="P137" s="12">
        <f t="shared" si="39"/>
        <v>0</v>
      </c>
      <c r="Q137" s="6">
        <v>0</v>
      </c>
      <c r="R137" s="6">
        <v>0</v>
      </c>
      <c r="S137" s="6">
        <v>0</v>
      </c>
      <c r="T137" s="6">
        <f t="shared" si="40"/>
        <v>0</v>
      </c>
      <c r="U137" s="6">
        <v>0</v>
      </c>
      <c r="V137" s="6">
        <f t="shared" si="41"/>
        <v>0</v>
      </c>
      <c r="W137" s="6">
        <v>0</v>
      </c>
      <c r="X137" s="6">
        <f t="shared" si="42"/>
        <v>0</v>
      </c>
      <c r="Y137" s="6">
        <v>0</v>
      </c>
      <c r="Z137" s="6">
        <f t="shared" si="33"/>
        <v>0</v>
      </c>
      <c r="AA137" s="6">
        <v>0</v>
      </c>
      <c r="AB137" s="6">
        <f t="shared" si="34"/>
        <v>0</v>
      </c>
      <c r="AC137" s="6">
        <v>0</v>
      </c>
      <c r="AD137" s="6">
        <f t="shared" si="35"/>
        <v>0</v>
      </c>
      <c r="AE137" s="6">
        <v>0</v>
      </c>
      <c r="AF137" s="6">
        <f t="shared" si="36"/>
        <v>0</v>
      </c>
      <c r="AG137" s="6">
        <v>50.6</v>
      </c>
      <c r="AH137" s="6">
        <v>13.98</v>
      </c>
      <c r="AI137" s="14">
        <v>629.95194964373695</v>
      </c>
      <c r="AJ137" s="14">
        <v>48.736611832168002</v>
      </c>
      <c r="AK137" s="14">
        <v>7700.2512809043101</v>
      </c>
      <c r="AL137" s="14">
        <v>688.88694153221695</v>
      </c>
      <c r="AM137" s="14">
        <v>11.2932988548875</v>
      </c>
      <c r="AN137" s="12">
        <f t="shared" si="43"/>
        <v>1</v>
      </c>
      <c r="AO137" s="12">
        <f t="shared" si="44"/>
        <v>0</v>
      </c>
    </row>
    <row r="138" spans="1:41">
      <c r="A138" s="8">
        <v>33359</v>
      </c>
      <c r="B138" s="6">
        <v>1991</v>
      </c>
      <c r="C138" s="6">
        <v>5</v>
      </c>
      <c r="D138" s="12">
        <v>137</v>
      </c>
      <c r="E138" s="6">
        <v>600</v>
      </c>
      <c r="F138" s="6">
        <v>11</v>
      </c>
      <c r="G138" s="6">
        <f t="shared" si="45"/>
        <v>1.83</v>
      </c>
      <c r="H138" s="6">
        <v>27.27</v>
      </c>
      <c r="I138" s="6">
        <v>11</v>
      </c>
      <c r="J138" s="6">
        <f t="shared" si="37"/>
        <v>1.8333333333333333</v>
      </c>
      <c r="K138" s="6">
        <v>3</v>
      </c>
      <c r="L138" s="6">
        <f t="shared" si="31"/>
        <v>27.27272727272727</v>
      </c>
      <c r="M138" s="10">
        <f t="shared" si="38"/>
        <v>0</v>
      </c>
      <c r="N138" s="6">
        <f t="shared" si="32"/>
        <v>0</v>
      </c>
      <c r="O138" s="6">
        <v>0</v>
      </c>
      <c r="P138" s="12">
        <f t="shared" si="39"/>
        <v>0</v>
      </c>
      <c r="Q138" s="6">
        <v>0</v>
      </c>
      <c r="R138" s="6">
        <v>0</v>
      </c>
      <c r="S138" s="6">
        <v>0</v>
      </c>
      <c r="T138" s="6">
        <f t="shared" si="40"/>
        <v>0</v>
      </c>
      <c r="U138" s="6">
        <v>0</v>
      </c>
      <c r="V138" s="6">
        <f t="shared" si="41"/>
        <v>0</v>
      </c>
      <c r="W138" s="6">
        <v>0</v>
      </c>
      <c r="X138" s="6">
        <f t="shared" si="42"/>
        <v>0</v>
      </c>
      <c r="Y138" s="6">
        <v>0</v>
      </c>
      <c r="Z138" s="6">
        <f t="shared" si="33"/>
        <v>0</v>
      </c>
      <c r="AA138" s="6">
        <v>0</v>
      </c>
      <c r="AB138" s="6">
        <f t="shared" si="34"/>
        <v>0</v>
      </c>
      <c r="AC138" s="6">
        <v>0</v>
      </c>
      <c r="AD138" s="6">
        <f t="shared" si="35"/>
        <v>0</v>
      </c>
      <c r="AE138" s="6">
        <v>0</v>
      </c>
      <c r="AF138" s="6">
        <f t="shared" si="36"/>
        <v>0</v>
      </c>
      <c r="AG138" s="6">
        <v>108.8</v>
      </c>
      <c r="AH138" s="6">
        <v>18.190000000000001</v>
      </c>
      <c r="AI138" s="14">
        <v>631.143914610401</v>
      </c>
      <c r="AJ138" s="14">
        <v>48.770200181067601</v>
      </c>
      <c r="AK138" s="14">
        <v>7703.8380672495696</v>
      </c>
      <c r="AL138" s="14">
        <v>688.39668759702397</v>
      </c>
      <c r="AM138" s="14">
        <v>11.3067775018796</v>
      </c>
      <c r="AN138" s="12">
        <f t="shared" si="43"/>
        <v>1</v>
      </c>
      <c r="AO138" s="12">
        <f t="shared" si="44"/>
        <v>0.27272727272727271</v>
      </c>
    </row>
    <row r="139" spans="1:41">
      <c r="A139" s="8">
        <v>33390</v>
      </c>
      <c r="B139" s="6">
        <v>1991</v>
      </c>
      <c r="C139" s="6">
        <v>6</v>
      </c>
      <c r="D139" s="12">
        <v>138</v>
      </c>
      <c r="E139" s="6">
        <v>600</v>
      </c>
      <c r="F139" s="6">
        <v>62</v>
      </c>
      <c r="G139" s="6">
        <f t="shared" si="45"/>
        <v>10.33</v>
      </c>
      <c r="H139" s="6">
        <v>8.06</v>
      </c>
      <c r="I139" s="6">
        <v>48</v>
      </c>
      <c r="J139" s="6">
        <f t="shared" si="37"/>
        <v>8</v>
      </c>
      <c r="K139" s="6">
        <v>5</v>
      </c>
      <c r="L139" s="6">
        <f t="shared" si="31"/>
        <v>8.064516129032258</v>
      </c>
      <c r="M139" s="10">
        <f t="shared" si="38"/>
        <v>14</v>
      </c>
      <c r="N139" s="6">
        <f t="shared" si="32"/>
        <v>2.3333333333333335</v>
      </c>
      <c r="O139" s="6">
        <v>12</v>
      </c>
      <c r="P139" s="12">
        <f t="shared" si="39"/>
        <v>2</v>
      </c>
      <c r="Q139" s="6">
        <v>1</v>
      </c>
      <c r="R139" s="6">
        <v>0.16666666666666666</v>
      </c>
      <c r="S139" s="6">
        <v>0</v>
      </c>
      <c r="T139" s="6">
        <f t="shared" si="40"/>
        <v>0</v>
      </c>
      <c r="U139" s="6">
        <v>1</v>
      </c>
      <c r="V139" s="6">
        <f t="shared" si="41"/>
        <v>0.16666666666666669</v>
      </c>
      <c r="W139" s="6">
        <v>0</v>
      </c>
      <c r="X139" s="6">
        <f t="shared" si="42"/>
        <v>0</v>
      </c>
      <c r="Y139" s="6">
        <v>0</v>
      </c>
      <c r="Z139" s="6">
        <f t="shared" si="33"/>
        <v>0</v>
      </c>
      <c r="AA139" s="6">
        <v>0</v>
      </c>
      <c r="AB139" s="6">
        <f t="shared" si="34"/>
        <v>0</v>
      </c>
      <c r="AC139" s="6">
        <v>0</v>
      </c>
      <c r="AD139" s="6">
        <f t="shared" si="35"/>
        <v>0</v>
      </c>
      <c r="AE139" s="6">
        <v>0</v>
      </c>
      <c r="AF139" s="6">
        <f t="shared" si="36"/>
        <v>0</v>
      </c>
      <c r="AG139" s="6">
        <v>98.9</v>
      </c>
      <c r="AH139" s="6">
        <v>25.01</v>
      </c>
      <c r="AI139" s="14">
        <v>632.335879577068</v>
      </c>
      <c r="AJ139" s="14">
        <v>48.802133650794097</v>
      </c>
      <c r="AK139" s="14">
        <v>7707.4379669109003</v>
      </c>
      <c r="AL139" s="14">
        <v>687.90400645450404</v>
      </c>
      <c r="AM139" s="14">
        <v>11.320353384452501</v>
      </c>
      <c r="AN139" s="12">
        <f t="shared" si="43"/>
        <v>0.78688524590163933</v>
      </c>
      <c r="AO139" s="12">
        <f t="shared" si="44"/>
        <v>0.10416666666666667</v>
      </c>
    </row>
    <row r="140" spans="1:41">
      <c r="A140" s="8">
        <v>33420</v>
      </c>
      <c r="B140" s="6">
        <v>1991</v>
      </c>
      <c r="C140" s="6">
        <v>7</v>
      </c>
      <c r="D140" s="12">
        <v>139</v>
      </c>
      <c r="E140" s="6">
        <v>600</v>
      </c>
      <c r="F140" s="6">
        <v>65</v>
      </c>
      <c r="G140" s="6">
        <f t="shared" si="45"/>
        <v>10.83</v>
      </c>
      <c r="H140" s="6">
        <v>6.15</v>
      </c>
      <c r="I140" s="6">
        <v>55</v>
      </c>
      <c r="J140" s="6">
        <f t="shared" si="37"/>
        <v>9.1666666666666661</v>
      </c>
      <c r="K140" s="6">
        <v>4</v>
      </c>
      <c r="L140" s="6">
        <f t="shared" si="31"/>
        <v>6.1538461538461542</v>
      </c>
      <c r="M140" s="10">
        <f t="shared" si="38"/>
        <v>10</v>
      </c>
      <c r="N140" s="6">
        <f t="shared" si="32"/>
        <v>1.6666666666666667</v>
      </c>
      <c r="O140" s="6">
        <v>9</v>
      </c>
      <c r="P140" s="12">
        <f t="shared" si="39"/>
        <v>1.5</v>
      </c>
      <c r="Q140" s="6">
        <v>0</v>
      </c>
      <c r="R140" s="6">
        <v>0</v>
      </c>
      <c r="S140" s="6">
        <v>1</v>
      </c>
      <c r="T140" s="6">
        <f t="shared" si="40"/>
        <v>0.16666666666666669</v>
      </c>
      <c r="U140" s="6">
        <v>0</v>
      </c>
      <c r="V140" s="6">
        <f t="shared" si="41"/>
        <v>0</v>
      </c>
      <c r="W140" s="6">
        <v>0</v>
      </c>
      <c r="X140" s="6">
        <f t="shared" si="42"/>
        <v>0</v>
      </c>
      <c r="Y140" s="6">
        <v>0</v>
      </c>
      <c r="Z140" s="6">
        <f t="shared" si="33"/>
        <v>0</v>
      </c>
      <c r="AA140" s="6">
        <v>0</v>
      </c>
      <c r="AB140" s="6">
        <f t="shared" si="34"/>
        <v>0</v>
      </c>
      <c r="AC140" s="6">
        <v>0</v>
      </c>
      <c r="AD140" s="6">
        <f t="shared" si="35"/>
        <v>0</v>
      </c>
      <c r="AE140" s="6">
        <v>0</v>
      </c>
      <c r="AF140" s="6">
        <f t="shared" si="36"/>
        <v>0</v>
      </c>
      <c r="AG140" s="6">
        <v>174.1</v>
      </c>
      <c r="AH140" s="6">
        <v>28.52</v>
      </c>
      <c r="AI140" s="14">
        <v>633.52784454373204</v>
      </c>
      <c r="AJ140" s="14">
        <v>48.832294263327299</v>
      </c>
      <c r="AK140" s="14">
        <v>7711.0510505253596</v>
      </c>
      <c r="AL140" s="14">
        <v>687.40889983509896</v>
      </c>
      <c r="AM140" s="14">
        <v>11.3340287964837</v>
      </c>
      <c r="AN140" s="12">
        <f t="shared" si="43"/>
        <v>0.859375</v>
      </c>
      <c r="AO140" s="12">
        <f t="shared" si="44"/>
        <v>7.2727272727272724E-2</v>
      </c>
    </row>
    <row r="141" spans="1:41">
      <c r="A141" s="8">
        <v>33451</v>
      </c>
      <c r="B141" s="6">
        <v>1991</v>
      </c>
      <c r="C141" s="6">
        <v>8</v>
      </c>
      <c r="D141" s="12">
        <v>140</v>
      </c>
      <c r="E141" s="6">
        <v>600</v>
      </c>
      <c r="F141" s="6">
        <v>41</v>
      </c>
      <c r="G141" s="6">
        <f t="shared" si="45"/>
        <v>6.83</v>
      </c>
      <c r="H141" s="6">
        <v>9.76</v>
      </c>
      <c r="I141" s="6">
        <v>32</v>
      </c>
      <c r="J141" s="6">
        <f t="shared" si="37"/>
        <v>5.333333333333333</v>
      </c>
      <c r="K141" s="6">
        <v>4</v>
      </c>
      <c r="L141" s="6">
        <f t="shared" si="31"/>
        <v>9.7560975609756095</v>
      </c>
      <c r="M141" s="10">
        <f t="shared" si="38"/>
        <v>9</v>
      </c>
      <c r="N141" s="6">
        <f t="shared" si="32"/>
        <v>1.5</v>
      </c>
      <c r="O141" s="6">
        <v>5</v>
      </c>
      <c r="P141" s="12">
        <f t="shared" si="39"/>
        <v>0.83333333333333337</v>
      </c>
      <c r="Q141" s="6">
        <v>3</v>
      </c>
      <c r="R141" s="6">
        <v>0.5</v>
      </c>
      <c r="S141" s="6">
        <v>1</v>
      </c>
      <c r="T141" s="6">
        <f t="shared" si="40"/>
        <v>0.16666666666666669</v>
      </c>
      <c r="U141" s="6">
        <v>0</v>
      </c>
      <c r="V141" s="6">
        <f t="shared" si="41"/>
        <v>0</v>
      </c>
      <c r="W141" s="6">
        <v>0</v>
      </c>
      <c r="X141" s="6">
        <f t="shared" si="42"/>
        <v>0</v>
      </c>
      <c r="Y141" s="6">
        <v>0</v>
      </c>
      <c r="Z141" s="6">
        <f t="shared" si="33"/>
        <v>0</v>
      </c>
      <c r="AA141" s="6">
        <v>0</v>
      </c>
      <c r="AB141" s="6">
        <f t="shared" si="34"/>
        <v>0</v>
      </c>
      <c r="AC141" s="6">
        <v>0</v>
      </c>
      <c r="AD141" s="6">
        <f t="shared" si="35"/>
        <v>0</v>
      </c>
      <c r="AE141" s="6">
        <v>0</v>
      </c>
      <c r="AF141" s="6">
        <f t="shared" si="36"/>
        <v>0</v>
      </c>
      <c r="AG141" s="6">
        <v>109.5</v>
      </c>
      <c r="AH141" s="6">
        <v>24.73</v>
      </c>
      <c r="AI141" s="14">
        <v>634.71980951039495</v>
      </c>
      <c r="AJ141" s="14">
        <v>48.860564040646899</v>
      </c>
      <c r="AK141" s="14">
        <v>7714.6773887300296</v>
      </c>
      <c r="AL141" s="14">
        <v>686.91136946924803</v>
      </c>
      <c r="AM141" s="14">
        <v>11.3478060496421</v>
      </c>
      <c r="AN141" s="12">
        <f t="shared" si="43"/>
        <v>0.8</v>
      </c>
      <c r="AO141" s="12">
        <f t="shared" si="44"/>
        <v>0.125</v>
      </c>
    </row>
    <row r="142" spans="1:41">
      <c r="A142" s="8">
        <v>33482</v>
      </c>
      <c r="B142" s="6">
        <v>1991</v>
      </c>
      <c r="C142" s="6">
        <v>9</v>
      </c>
      <c r="D142" s="12">
        <v>141</v>
      </c>
      <c r="E142" s="6">
        <v>600</v>
      </c>
      <c r="F142" s="6">
        <v>41</v>
      </c>
      <c r="G142" s="6">
        <f t="shared" si="45"/>
        <v>6.83</v>
      </c>
      <c r="H142" s="6">
        <v>7.32</v>
      </c>
      <c r="I142" s="6">
        <v>32</v>
      </c>
      <c r="J142" s="6">
        <f t="shared" si="37"/>
        <v>5.333333333333333</v>
      </c>
      <c r="K142" s="6">
        <v>3</v>
      </c>
      <c r="L142" s="6">
        <f t="shared" si="31"/>
        <v>7.3170731707317067</v>
      </c>
      <c r="M142" s="10">
        <f t="shared" si="38"/>
        <v>9</v>
      </c>
      <c r="N142" s="6">
        <f t="shared" si="32"/>
        <v>1.5</v>
      </c>
      <c r="O142" s="6">
        <v>9</v>
      </c>
      <c r="P142" s="12">
        <f t="shared" si="39"/>
        <v>1.5</v>
      </c>
      <c r="Q142" s="6">
        <v>0</v>
      </c>
      <c r="R142" s="6">
        <v>0</v>
      </c>
      <c r="S142" s="6">
        <v>0</v>
      </c>
      <c r="T142" s="6">
        <f t="shared" si="40"/>
        <v>0</v>
      </c>
      <c r="U142" s="6">
        <v>0</v>
      </c>
      <c r="V142" s="6">
        <f t="shared" si="41"/>
        <v>0</v>
      </c>
      <c r="W142" s="6">
        <v>0</v>
      </c>
      <c r="X142" s="6">
        <f t="shared" si="42"/>
        <v>0</v>
      </c>
      <c r="Y142" s="6">
        <v>0</v>
      </c>
      <c r="Z142" s="6">
        <f t="shared" si="33"/>
        <v>0</v>
      </c>
      <c r="AA142" s="6">
        <v>0</v>
      </c>
      <c r="AB142" s="6">
        <f t="shared" si="34"/>
        <v>0</v>
      </c>
      <c r="AC142" s="6">
        <v>0</v>
      </c>
      <c r="AD142" s="6">
        <f t="shared" si="35"/>
        <v>0</v>
      </c>
      <c r="AE142" s="6">
        <v>0</v>
      </c>
      <c r="AF142" s="6">
        <f t="shared" si="36"/>
        <v>0</v>
      </c>
      <c r="AG142" s="6">
        <v>116.1</v>
      </c>
      <c r="AH142" s="6">
        <v>20.65</v>
      </c>
      <c r="AI142" s="14">
        <v>635.91177447706195</v>
      </c>
      <c r="AJ142" s="14">
        <v>48.886825004732799</v>
      </c>
      <c r="AK142" s="14">
        <v>7718.3170521619904</v>
      </c>
      <c r="AL142" s="14">
        <v>686.41141708738803</v>
      </c>
      <c r="AM142" s="14">
        <v>11.3616874737372</v>
      </c>
      <c r="AN142" s="12">
        <f t="shared" si="43"/>
        <v>0.78048780487804881</v>
      </c>
      <c r="AO142" s="12">
        <f t="shared" si="44"/>
        <v>9.375E-2</v>
      </c>
    </row>
    <row r="143" spans="1:41">
      <c r="A143" s="8">
        <v>33512</v>
      </c>
      <c r="B143" s="6">
        <v>1991</v>
      </c>
      <c r="C143" s="6">
        <v>10</v>
      </c>
      <c r="D143" s="12">
        <v>142</v>
      </c>
      <c r="E143" s="6">
        <v>600</v>
      </c>
      <c r="F143" s="6">
        <v>32</v>
      </c>
      <c r="G143" s="6">
        <f t="shared" si="45"/>
        <v>5.33</v>
      </c>
      <c r="H143" s="6">
        <v>6.25</v>
      </c>
      <c r="I143" s="6">
        <v>26</v>
      </c>
      <c r="J143" s="6">
        <f t="shared" si="37"/>
        <v>4.333333333333333</v>
      </c>
      <c r="K143" s="6">
        <v>1</v>
      </c>
      <c r="L143" s="6">
        <f t="shared" si="31"/>
        <v>3.125</v>
      </c>
      <c r="M143" s="10">
        <f t="shared" si="38"/>
        <v>6</v>
      </c>
      <c r="N143" s="6">
        <f t="shared" si="32"/>
        <v>1</v>
      </c>
      <c r="O143" s="6">
        <v>6</v>
      </c>
      <c r="P143" s="12">
        <f t="shared" si="39"/>
        <v>1</v>
      </c>
      <c r="Q143" s="6">
        <v>0</v>
      </c>
      <c r="R143" s="6">
        <v>0</v>
      </c>
      <c r="S143" s="6">
        <v>0</v>
      </c>
      <c r="T143" s="6">
        <f t="shared" si="40"/>
        <v>0</v>
      </c>
      <c r="U143" s="6">
        <v>0</v>
      </c>
      <c r="V143" s="6">
        <f t="shared" si="41"/>
        <v>0</v>
      </c>
      <c r="W143" s="6">
        <v>0</v>
      </c>
      <c r="X143" s="6">
        <f t="shared" si="42"/>
        <v>0</v>
      </c>
      <c r="Y143" s="6">
        <v>0</v>
      </c>
      <c r="Z143" s="6">
        <f t="shared" si="33"/>
        <v>0</v>
      </c>
      <c r="AA143" s="6">
        <v>0</v>
      </c>
      <c r="AB143" s="6">
        <f t="shared" si="34"/>
        <v>0</v>
      </c>
      <c r="AC143" s="6">
        <v>0</v>
      </c>
      <c r="AD143" s="6">
        <f t="shared" si="35"/>
        <v>0</v>
      </c>
      <c r="AE143" s="6">
        <v>0</v>
      </c>
      <c r="AF143" s="6">
        <f t="shared" si="36"/>
        <v>0</v>
      </c>
      <c r="AG143" s="6">
        <v>15.3</v>
      </c>
      <c r="AH143" s="6">
        <v>14.57</v>
      </c>
      <c r="AI143" s="14">
        <v>637.10373944372498</v>
      </c>
      <c r="AJ143" s="14">
        <v>48.910959177565097</v>
      </c>
      <c r="AK143" s="14">
        <v>7721.9701114583104</v>
      </c>
      <c r="AL143" s="14">
        <v>685.90904441996099</v>
      </c>
      <c r="AM143" s="14">
        <v>11.3756754170787</v>
      </c>
      <c r="AN143" s="12">
        <f t="shared" si="43"/>
        <v>0.8125</v>
      </c>
      <c r="AO143" s="12">
        <f t="shared" si="44"/>
        <v>3.8461538461538464E-2</v>
      </c>
    </row>
    <row r="144" spans="1:41">
      <c r="A144" s="8">
        <v>33543</v>
      </c>
      <c r="B144" s="6">
        <v>1991</v>
      </c>
      <c r="C144" s="6">
        <v>11</v>
      </c>
      <c r="D144" s="12">
        <v>143</v>
      </c>
      <c r="E144" s="6">
        <v>600</v>
      </c>
      <c r="F144" s="6">
        <v>34</v>
      </c>
      <c r="G144" s="6">
        <f t="shared" si="45"/>
        <v>5.67</v>
      </c>
      <c r="H144" s="6">
        <v>2.94</v>
      </c>
      <c r="I144" s="6">
        <v>31</v>
      </c>
      <c r="J144" s="6">
        <f t="shared" si="37"/>
        <v>5.166666666666667</v>
      </c>
      <c r="K144" s="6">
        <v>1</v>
      </c>
      <c r="L144" s="6">
        <f t="shared" si="31"/>
        <v>2.9411764705882351</v>
      </c>
      <c r="M144" s="10">
        <f t="shared" si="38"/>
        <v>4</v>
      </c>
      <c r="N144" s="6">
        <f t="shared" si="32"/>
        <v>0.66666666666666663</v>
      </c>
      <c r="O144" s="6">
        <v>1</v>
      </c>
      <c r="P144" s="12">
        <f t="shared" si="39"/>
        <v>0.16666666666666669</v>
      </c>
      <c r="Q144" s="6">
        <v>0</v>
      </c>
      <c r="R144" s="6">
        <v>0</v>
      </c>
      <c r="S144" s="6">
        <v>1</v>
      </c>
      <c r="T144" s="6">
        <f t="shared" si="40"/>
        <v>0.16666666666666669</v>
      </c>
      <c r="U144" s="6">
        <v>0</v>
      </c>
      <c r="V144" s="6">
        <f t="shared" si="41"/>
        <v>0</v>
      </c>
      <c r="W144" s="6">
        <v>1</v>
      </c>
      <c r="X144" s="6">
        <f t="shared" si="42"/>
        <v>0.16666666666666669</v>
      </c>
      <c r="Y144" s="6">
        <v>0</v>
      </c>
      <c r="Z144" s="6">
        <f t="shared" si="33"/>
        <v>0</v>
      </c>
      <c r="AA144" s="6">
        <v>0</v>
      </c>
      <c r="AB144" s="6">
        <f t="shared" si="34"/>
        <v>0</v>
      </c>
      <c r="AC144" s="6">
        <v>0</v>
      </c>
      <c r="AD144" s="6">
        <f t="shared" si="35"/>
        <v>0</v>
      </c>
      <c r="AE144" s="6">
        <v>1</v>
      </c>
      <c r="AF144" s="6">
        <f t="shared" si="36"/>
        <v>0.16666666666666666</v>
      </c>
      <c r="AG144" s="6">
        <v>10.5</v>
      </c>
      <c r="AH144" s="6">
        <v>6.36</v>
      </c>
      <c r="AI144" s="14">
        <v>638.295704410388</v>
      </c>
      <c r="AJ144" s="14">
        <v>48.932848581123402</v>
      </c>
      <c r="AK144" s="14">
        <v>7725.6366372560497</v>
      </c>
      <c r="AL144" s="14">
        <v>685.404253197407</v>
      </c>
      <c r="AM144" s="14">
        <v>11.389772246846</v>
      </c>
      <c r="AN144" s="12">
        <f t="shared" si="43"/>
        <v>0.96875</v>
      </c>
      <c r="AO144" s="12">
        <f t="shared" si="44"/>
        <v>3.2258064516129031E-2</v>
      </c>
    </row>
    <row r="145" spans="1:41">
      <c r="A145" s="8">
        <v>33573</v>
      </c>
      <c r="B145" s="6">
        <v>1991</v>
      </c>
      <c r="C145" s="6">
        <v>12</v>
      </c>
      <c r="D145" s="12">
        <v>144</v>
      </c>
      <c r="E145" s="6">
        <v>600</v>
      </c>
      <c r="F145" s="6">
        <v>37</v>
      </c>
      <c r="G145" s="6">
        <f t="shared" si="45"/>
        <v>6.17</v>
      </c>
      <c r="H145" s="6">
        <v>0</v>
      </c>
      <c r="I145" s="6">
        <v>32</v>
      </c>
      <c r="J145" s="6">
        <f t="shared" si="37"/>
        <v>5.333333333333333</v>
      </c>
      <c r="K145" s="6">
        <v>0</v>
      </c>
      <c r="L145" s="6">
        <f t="shared" si="31"/>
        <v>0</v>
      </c>
      <c r="M145" s="10">
        <f t="shared" si="38"/>
        <v>8</v>
      </c>
      <c r="N145" s="6">
        <f t="shared" si="32"/>
        <v>1.3333333333333333</v>
      </c>
      <c r="O145" s="6">
        <v>1</v>
      </c>
      <c r="P145" s="12">
        <f t="shared" si="39"/>
        <v>0.16666666666666669</v>
      </c>
      <c r="Q145" s="6">
        <v>0</v>
      </c>
      <c r="R145" s="6">
        <v>0</v>
      </c>
      <c r="S145" s="6">
        <v>1</v>
      </c>
      <c r="T145" s="6">
        <f t="shared" si="40"/>
        <v>0.16666666666666669</v>
      </c>
      <c r="U145" s="6">
        <v>0</v>
      </c>
      <c r="V145" s="6">
        <f t="shared" si="41"/>
        <v>0</v>
      </c>
      <c r="W145" s="6">
        <v>3</v>
      </c>
      <c r="X145" s="6">
        <f t="shared" si="42"/>
        <v>0.5</v>
      </c>
      <c r="Y145" s="6">
        <v>0</v>
      </c>
      <c r="Z145" s="6">
        <f t="shared" si="33"/>
        <v>0</v>
      </c>
      <c r="AA145" s="6">
        <v>0</v>
      </c>
      <c r="AB145" s="6">
        <f t="shared" si="34"/>
        <v>0</v>
      </c>
      <c r="AC145" s="6">
        <v>0</v>
      </c>
      <c r="AD145" s="6">
        <f t="shared" si="35"/>
        <v>0</v>
      </c>
      <c r="AE145" s="6">
        <v>3</v>
      </c>
      <c r="AF145" s="6">
        <f t="shared" si="36"/>
        <v>0.5</v>
      </c>
      <c r="AG145" s="6">
        <v>10</v>
      </c>
      <c r="AH145" s="6">
        <v>1.05</v>
      </c>
      <c r="AI145" s="14">
        <v>639.487669377055</v>
      </c>
      <c r="AJ145" s="14">
        <v>48.952375237387798</v>
      </c>
      <c r="AK145" s="14">
        <v>7729.3167001923102</v>
      </c>
      <c r="AL145" s="14">
        <v>684.89704515016399</v>
      </c>
      <c r="AM145" s="14">
        <v>11.4039803494697</v>
      </c>
      <c r="AN145" s="12">
        <f t="shared" si="43"/>
        <v>0.96969696969696972</v>
      </c>
      <c r="AO145" s="12">
        <f t="shared" si="44"/>
        <v>0</v>
      </c>
    </row>
    <row r="146" spans="1:41">
      <c r="A146" s="8">
        <v>33604</v>
      </c>
      <c r="B146" s="6">
        <v>1992</v>
      </c>
      <c r="C146" s="6">
        <v>1</v>
      </c>
      <c r="D146" s="12">
        <v>145</v>
      </c>
      <c r="E146" s="6">
        <v>600</v>
      </c>
      <c r="F146" s="6">
        <v>16</v>
      </c>
      <c r="G146" s="6">
        <f t="shared" si="45"/>
        <v>2.67</v>
      </c>
      <c r="H146" s="6">
        <v>0</v>
      </c>
      <c r="I146" s="6">
        <v>12</v>
      </c>
      <c r="J146" s="6">
        <f t="shared" si="37"/>
        <v>2</v>
      </c>
      <c r="K146" s="6">
        <v>0</v>
      </c>
      <c r="L146" s="6">
        <f t="shared" si="31"/>
        <v>0</v>
      </c>
      <c r="M146" s="10">
        <f t="shared" si="38"/>
        <v>7</v>
      </c>
      <c r="N146" s="6">
        <f t="shared" si="32"/>
        <v>1.1666666666666667</v>
      </c>
      <c r="O146" s="6">
        <v>1</v>
      </c>
      <c r="P146" s="12">
        <f t="shared" si="39"/>
        <v>0.16666666666666669</v>
      </c>
      <c r="Q146" s="6">
        <v>0</v>
      </c>
      <c r="R146" s="6">
        <v>0</v>
      </c>
      <c r="S146" s="6">
        <v>0</v>
      </c>
      <c r="T146" s="6">
        <f t="shared" si="40"/>
        <v>0</v>
      </c>
      <c r="U146" s="6">
        <v>0</v>
      </c>
      <c r="V146" s="6">
        <f t="shared" si="41"/>
        <v>0</v>
      </c>
      <c r="W146" s="6">
        <v>3</v>
      </c>
      <c r="X146" s="6">
        <f t="shared" si="42"/>
        <v>0.5</v>
      </c>
      <c r="Y146" s="6">
        <v>0</v>
      </c>
      <c r="Z146" s="6">
        <f t="shared" si="33"/>
        <v>0</v>
      </c>
      <c r="AA146" s="6">
        <v>0</v>
      </c>
      <c r="AB146" s="6">
        <f t="shared" si="34"/>
        <v>0</v>
      </c>
      <c r="AC146" s="6">
        <v>0</v>
      </c>
      <c r="AD146" s="6">
        <f t="shared" si="35"/>
        <v>0</v>
      </c>
      <c r="AE146" s="6">
        <v>3</v>
      </c>
      <c r="AF146" s="6">
        <f t="shared" si="36"/>
        <v>0.5</v>
      </c>
      <c r="AG146" s="6">
        <v>0</v>
      </c>
      <c r="AH146" s="6">
        <v>-0.31</v>
      </c>
      <c r="AI146" s="14">
        <v>640.67963434371802</v>
      </c>
      <c r="AJ146" s="14">
        <v>48.969421168337902</v>
      </c>
      <c r="AK146" s="14">
        <v>7733.0103709041396</v>
      </c>
      <c r="AL146" s="14">
        <v>684.38742200867296</v>
      </c>
      <c r="AM146" s="14">
        <v>11.418302131022299</v>
      </c>
      <c r="AN146" s="12">
        <f t="shared" si="43"/>
        <v>0.92307692307692313</v>
      </c>
      <c r="AO146" s="12">
        <f t="shared" si="44"/>
        <v>0</v>
      </c>
    </row>
    <row r="147" spans="1:41">
      <c r="A147" s="8">
        <v>33635</v>
      </c>
      <c r="B147" s="6">
        <v>1992</v>
      </c>
      <c r="C147" s="6">
        <v>2</v>
      </c>
      <c r="D147" s="12">
        <v>146</v>
      </c>
      <c r="E147" s="6">
        <v>600</v>
      </c>
      <c r="F147" s="6">
        <v>14</v>
      </c>
      <c r="G147" s="6">
        <f t="shared" si="45"/>
        <v>2.33</v>
      </c>
      <c r="H147" s="6">
        <v>7.14</v>
      </c>
      <c r="I147" s="6">
        <v>8</v>
      </c>
      <c r="J147" s="6">
        <f t="shared" si="37"/>
        <v>1.3333333333333333</v>
      </c>
      <c r="K147" s="6">
        <v>0</v>
      </c>
      <c r="L147" s="6">
        <f t="shared" si="31"/>
        <v>0</v>
      </c>
      <c r="M147" s="10">
        <f t="shared" si="38"/>
        <v>6</v>
      </c>
      <c r="N147" s="6">
        <f t="shared" si="32"/>
        <v>1</v>
      </c>
      <c r="O147" s="6">
        <v>3</v>
      </c>
      <c r="P147" s="12">
        <f t="shared" si="39"/>
        <v>0.5</v>
      </c>
      <c r="Q147" s="6">
        <v>0</v>
      </c>
      <c r="R147" s="6">
        <v>0</v>
      </c>
      <c r="S147" s="6">
        <v>0</v>
      </c>
      <c r="T147" s="6">
        <f t="shared" si="40"/>
        <v>0</v>
      </c>
      <c r="U147" s="6">
        <v>3</v>
      </c>
      <c r="V147" s="6">
        <f t="shared" si="41"/>
        <v>0.5</v>
      </c>
      <c r="W147" s="6">
        <v>0</v>
      </c>
      <c r="X147" s="6">
        <f t="shared" si="42"/>
        <v>0</v>
      </c>
      <c r="Y147" s="6">
        <v>0</v>
      </c>
      <c r="Z147" s="6">
        <f t="shared" si="33"/>
        <v>0</v>
      </c>
      <c r="AA147" s="6">
        <v>0</v>
      </c>
      <c r="AB147" s="6">
        <f t="shared" si="34"/>
        <v>0</v>
      </c>
      <c r="AC147" s="6">
        <v>0</v>
      </c>
      <c r="AD147" s="6">
        <f t="shared" si="35"/>
        <v>0</v>
      </c>
      <c r="AE147" s="6">
        <v>0</v>
      </c>
      <c r="AF147" s="6">
        <f t="shared" si="36"/>
        <v>0</v>
      </c>
      <c r="AG147" s="6">
        <v>0</v>
      </c>
      <c r="AH147" s="6">
        <v>4.08</v>
      </c>
      <c r="AI147" s="14">
        <v>641.87159931038104</v>
      </c>
      <c r="AJ147" s="14">
        <v>48.9838683959536</v>
      </c>
      <c r="AK147" s="14">
        <v>7736.7177200286296</v>
      </c>
      <c r="AL147" s="14">
        <v>683.87538550337297</v>
      </c>
      <c r="AM147" s="14">
        <v>11.4327400176214</v>
      </c>
      <c r="AN147" s="12">
        <f t="shared" si="43"/>
        <v>0.72727272727272729</v>
      </c>
      <c r="AO147" s="12">
        <f t="shared" si="44"/>
        <v>0</v>
      </c>
    </row>
    <row r="148" spans="1:41">
      <c r="A148" s="8">
        <v>33664</v>
      </c>
      <c r="B148" s="6">
        <v>1992</v>
      </c>
      <c r="C148" s="6">
        <v>3</v>
      </c>
      <c r="D148" s="12">
        <v>147</v>
      </c>
      <c r="E148" s="6">
        <v>600</v>
      </c>
      <c r="F148" s="6">
        <v>26</v>
      </c>
      <c r="G148" s="6">
        <f t="shared" si="45"/>
        <v>4.33</v>
      </c>
      <c r="H148" s="6">
        <v>7.69</v>
      </c>
      <c r="I148" s="6">
        <v>25</v>
      </c>
      <c r="J148" s="6">
        <f t="shared" si="37"/>
        <v>4.166666666666667</v>
      </c>
      <c r="K148" s="6">
        <v>2</v>
      </c>
      <c r="L148" s="6">
        <f t="shared" si="31"/>
        <v>7.6923076923076925</v>
      </c>
      <c r="M148" s="10">
        <f t="shared" si="38"/>
        <v>1</v>
      </c>
      <c r="N148" s="6">
        <f t="shared" si="32"/>
        <v>0.16666666666666666</v>
      </c>
      <c r="O148" s="6">
        <v>0</v>
      </c>
      <c r="P148" s="12">
        <f t="shared" si="39"/>
        <v>0</v>
      </c>
      <c r="Q148" s="6">
        <v>1</v>
      </c>
      <c r="R148" s="6">
        <v>0.16666666666666666</v>
      </c>
      <c r="S148" s="6">
        <v>0</v>
      </c>
      <c r="T148" s="6">
        <f t="shared" si="40"/>
        <v>0</v>
      </c>
      <c r="U148" s="6">
        <v>0</v>
      </c>
      <c r="V148" s="6">
        <f t="shared" si="41"/>
        <v>0</v>
      </c>
      <c r="W148" s="6">
        <v>0</v>
      </c>
      <c r="X148" s="6">
        <f t="shared" si="42"/>
        <v>0</v>
      </c>
      <c r="Y148" s="6">
        <v>0</v>
      </c>
      <c r="Z148" s="6">
        <f t="shared" si="33"/>
        <v>0</v>
      </c>
      <c r="AA148" s="6">
        <v>0</v>
      </c>
      <c r="AB148" s="6">
        <f t="shared" si="34"/>
        <v>0</v>
      </c>
      <c r="AC148" s="6">
        <v>0</v>
      </c>
      <c r="AD148" s="6">
        <f t="shared" si="35"/>
        <v>0</v>
      </c>
      <c r="AE148" s="6">
        <v>0</v>
      </c>
      <c r="AF148" s="6">
        <f t="shared" si="36"/>
        <v>0</v>
      </c>
      <c r="AG148" s="6">
        <v>68.2</v>
      </c>
      <c r="AH148" s="6">
        <v>6.45</v>
      </c>
      <c r="AI148" s="14">
        <v>643.06356427704804</v>
      </c>
      <c r="AJ148" s="14">
        <v>48.995598942214798</v>
      </c>
      <c r="AK148" s="14">
        <v>7740.4388182028497</v>
      </c>
      <c r="AL148" s="14">
        <v>683.36093736470195</v>
      </c>
      <c r="AM148" s="14">
        <v>11.4472964558434</v>
      </c>
      <c r="AN148" s="12">
        <f t="shared" si="43"/>
        <v>0.96153846153846156</v>
      </c>
      <c r="AO148" s="12">
        <f t="shared" si="44"/>
        <v>0.08</v>
      </c>
    </row>
    <row r="149" spans="1:41">
      <c r="A149" s="8">
        <v>33695</v>
      </c>
      <c r="B149" s="6">
        <v>1992</v>
      </c>
      <c r="C149" s="6">
        <v>4</v>
      </c>
      <c r="D149" s="12">
        <v>148</v>
      </c>
      <c r="E149" s="6">
        <v>600</v>
      </c>
      <c r="F149" s="6">
        <v>2</v>
      </c>
      <c r="G149" s="6">
        <f t="shared" si="45"/>
        <v>0.33</v>
      </c>
      <c r="H149" s="6">
        <v>0</v>
      </c>
      <c r="I149" s="6">
        <v>2</v>
      </c>
      <c r="J149" s="6">
        <f t="shared" si="37"/>
        <v>0.33333333333333331</v>
      </c>
      <c r="K149" s="6">
        <v>0</v>
      </c>
      <c r="L149" s="6">
        <f t="shared" si="31"/>
        <v>0</v>
      </c>
      <c r="M149" s="10">
        <f t="shared" si="38"/>
        <v>0</v>
      </c>
      <c r="N149" s="6">
        <f t="shared" si="32"/>
        <v>0</v>
      </c>
      <c r="O149" s="6">
        <v>0</v>
      </c>
      <c r="P149" s="12">
        <f t="shared" si="39"/>
        <v>0</v>
      </c>
      <c r="Q149" s="6">
        <v>0</v>
      </c>
      <c r="R149" s="6">
        <v>0</v>
      </c>
      <c r="S149" s="6">
        <v>0</v>
      </c>
      <c r="T149" s="6">
        <f t="shared" si="40"/>
        <v>0</v>
      </c>
      <c r="U149" s="6">
        <v>0</v>
      </c>
      <c r="V149" s="6">
        <f t="shared" si="41"/>
        <v>0</v>
      </c>
      <c r="W149" s="6">
        <v>0</v>
      </c>
      <c r="X149" s="6">
        <f t="shared" si="42"/>
        <v>0</v>
      </c>
      <c r="Y149" s="6">
        <v>0</v>
      </c>
      <c r="Z149" s="6">
        <f t="shared" si="33"/>
        <v>0</v>
      </c>
      <c r="AA149" s="6">
        <v>0</v>
      </c>
      <c r="AB149" s="6">
        <f t="shared" si="34"/>
        <v>0</v>
      </c>
      <c r="AC149" s="6">
        <v>0</v>
      </c>
      <c r="AD149" s="6">
        <f t="shared" si="35"/>
        <v>0</v>
      </c>
      <c r="AE149" s="6">
        <v>0</v>
      </c>
      <c r="AF149" s="6">
        <f t="shared" si="36"/>
        <v>0</v>
      </c>
      <c r="AG149" s="6">
        <v>27.6</v>
      </c>
      <c r="AH149" s="6">
        <v>16.059999999999999</v>
      </c>
      <c r="AI149" s="14">
        <v>644.25552924371095</v>
      </c>
      <c r="AJ149" s="14">
        <v>49.004494829101503</v>
      </c>
      <c r="AK149" s="14">
        <v>7744.1737360638699</v>
      </c>
      <c r="AL149" s="14">
        <v>682.84407932310398</v>
      </c>
      <c r="AM149" s="14">
        <v>11.461973913148601</v>
      </c>
      <c r="AN149" s="12">
        <f t="shared" si="43"/>
        <v>1</v>
      </c>
      <c r="AO149" s="12">
        <f t="shared" si="44"/>
        <v>0</v>
      </c>
    </row>
    <row r="150" spans="1:41">
      <c r="A150" s="8">
        <v>33725</v>
      </c>
      <c r="B150" s="6">
        <v>1992</v>
      </c>
      <c r="C150" s="6">
        <v>5</v>
      </c>
      <c r="D150" s="12">
        <v>149</v>
      </c>
      <c r="E150" s="6">
        <v>600</v>
      </c>
      <c r="F150" s="6">
        <v>6</v>
      </c>
      <c r="G150" s="6">
        <f t="shared" si="45"/>
        <v>1</v>
      </c>
      <c r="H150" s="6">
        <v>0</v>
      </c>
      <c r="I150" s="6">
        <v>3</v>
      </c>
      <c r="J150" s="6">
        <f t="shared" si="37"/>
        <v>0.5</v>
      </c>
      <c r="K150" s="6">
        <v>0</v>
      </c>
      <c r="L150" s="6">
        <f t="shared" si="31"/>
        <v>0</v>
      </c>
      <c r="M150" s="10">
        <f t="shared" si="38"/>
        <v>4</v>
      </c>
      <c r="N150" s="6">
        <f t="shared" si="32"/>
        <v>0.66666666666666663</v>
      </c>
      <c r="O150" s="6">
        <v>0</v>
      </c>
      <c r="P150" s="12">
        <f t="shared" si="39"/>
        <v>0</v>
      </c>
      <c r="Q150" s="6">
        <v>0</v>
      </c>
      <c r="R150" s="6">
        <v>0</v>
      </c>
      <c r="S150" s="6">
        <v>2</v>
      </c>
      <c r="T150" s="6">
        <f t="shared" si="40"/>
        <v>0.33333333333333337</v>
      </c>
      <c r="U150" s="6">
        <v>0</v>
      </c>
      <c r="V150" s="6">
        <f t="shared" si="41"/>
        <v>0</v>
      </c>
      <c r="W150" s="6">
        <v>1</v>
      </c>
      <c r="X150" s="6">
        <f t="shared" si="42"/>
        <v>0.16666666666666669</v>
      </c>
      <c r="Y150" s="6">
        <v>0</v>
      </c>
      <c r="Z150" s="6">
        <f t="shared" si="33"/>
        <v>0</v>
      </c>
      <c r="AA150" s="6">
        <v>0</v>
      </c>
      <c r="AB150" s="6">
        <f t="shared" si="34"/>
        <v>0</v>
      </c>
      <c r="AC150" s="6">
        <v>0</v>
      </c>
      <c r="AD150" s="6">
        <f t="shared" si="35"/>
        <v>0</v>
      </c>
      <c r="AE150" s="6">
        <v>1</v>
      </c>
      <c r="AF150" s="6">
        <f t="shared" si="36"/>
        <v>0.16666666666666666</v>
      </c>
      <c r="AG150" s="6">
        <v>49.9</v>
      </c>
      <c r="AH150" s="6">
        <v>20.07</v>
      </c>
      <c r="AI150" s="14">
        <v>645.44749421037397</v>
      </c>
      <c r="AJ150" s="14">
        <v>49.010438078593403</v>
      </c>
      <c r="AK150" s="14">
        <v>7747.9225442487596</v>
      </c>
      <c r="AL150" s="14">
        <v>682.32481310901403</v>
      </c>
      <c r="AM150" s="14">
        <v>11.4767748783191</v>
      </c>
      <c r="AN150" s="12">
        <f t="shared" si="43"/>
        <v>1</v>
      </c>
      <c r="AO150" s="12">
        <f t="shared" si="44"/>
        <v>0</v>
      </c>
    </row>
    <row r="151" spans="1:41">
      <c r="A151" s="8">
        <v>33756</v>
      </c>
      <c r="B151" s="6">
        <v>1992</v>
      </c>
      <c r="C151" s="6">
        <v>6</v>
      </c>
      <c r="D151" s="12">
        <v>150</v>
      </c>
      <c r="E151" s="6">
        <v>600</v>
      </c>
      <c r="F151" s="6">
        <v>29</v>
      </c>
      <c r="G151" s="6">
        <f t="shared" si="45"/>
        <v>4.83</v>
      </c>
      <c r="H151" s="6">
        <v>6.9</v>
      </c>
      <c r="I151" s="6">
        <v>15</v>
      </c>
      <c r="J151" s="6">
        <f t="shared" si="37"/>
        <v>2.5</v>
      </c>
      <c r="K151" s="6">
        <v>2</v>
      </c>
      <c r="L151" s="6">
        <f t="shared" si="31"/>
        <v>6.8965517241379306</v>
      </c>
      <c r="M151" s="10">
        <f t="shared" si="38"/>
        <v>14</v>
      </c>
      <c r="N151" s="6">
        <f t="shared" si="32"/>
        <v>2.3333333333333335</v>
      </c>
      <c r="O151" s="6">
        <v>4</v>
      </c>
      <c r="P151" s="12">
        <f t="shared" si="39"/>
        <v>0.66666666666666674</v>
      </c>
      <c r="Q151" s="6">
        <v>10</v>
      </c>
      <c r="R151" s="6">
        <v>1.6666666666666667</v>
      </c>
      <c r="S151" s="6">
        <v>0</v>
      </c>
      <c r="T151" s="6">
        <f t="shared" si="40"/>
        <v>0</v>
      </c>
      <c r="U151" s="6">
        <v>0</v>
      </c>
      <c r="V151" s="6">
        <f t="shared" si="41"/>
        <v>0</v>
      </c>
      <c r="W151" s="6">
        <v>0</v>
      </c>
      <c r="X151" s="6">
        <f t="shared" si="42"/>
        <v>0</v>
      </c>
      <c r="Y151" s="6">
        <v>0</v>
      </c>
      <c r="Z151" s="6">
        <f t="shared" si="33"/>
        <v>0</v>
      </c>
      <c r="AA151" s="6">
        <v>0</v>
      </c>
      <c r="AB151" s="6">
        <f t="shared" si="34"/>
        <v>0</v>
      </c>
      <c r="AC151" s="6">
        <v>0</v>
      </c>
      <c r="AD151" s="6">
        <f t="shared" si="35"/>
        <v>0</v>
      </c>
      <c r="AE151" s="6">
        <v>0</v>
      </c>
      <c r="AF151" s="6">
        <f t="shared" si="36"/>
        <v>0</v>
      </c>
      <c r="AG151" s="6">
        <v>57.1</v>
      </c>
      <c r="AH151" s="6">
        <v>23.29</v>
      </c>
      <c r="AI151" s="14">
        <v>646.63945917703995</v>
      </c>
      <c r="AJ151" s="14">
        <v>49.013310712670403</v>
      </c>
      <c r="AK151" s="14">
        <v>7751.6853133946097</v>
      </c>
      <c r="AL151" s="14">
        <v>681.803140452874</v>
      </c>
      <c r="AM151" s="14">
        <v>11.4917018619074</v>
      </c>
      <c r="AN151" s="12">
        <f t="shared" si="43"/>
        <v>0.51724137931034486</v>
      </c>
      <c r="AO151" s="12">
        <f t="shared" si="44"/>
        <v>0.13333333333333333</v>
      </c>
    </row>
    <row r="152" spans="1:41">
      <c r="A152" s="8">
        <v>33786</v>
      </c>
      <c r="B152" s="6">
        <v>1992</v>
      </c>
      <c r="C152" s="6">
        <v>7</v>
      </c>
      <c r="D152" s="12">
        <v>151</v>
      </c>
      <c r="E152" s="6">
        <v>600</v>
      </c>
      <c r="F152" s="6">
        <v>20</v>
      </c>
      <c r="G152" s="6">
        <f t="shared" si="45"/>
        <v>3.33</v>
      </c>
      <c r="H152" s="6">
        <v>0</v>
      </c>
      <c r="I152" s="6">
        <v>14</v>
      </c>
      <c r="J152" s="6">
        <f t="shared" si="37"/>
        <v>2.3333333333333335</v>
      </c>
      <c r="K152" s="6">
        <v>0</v>
      </c>
      <c r="L152" s="6">
        <f t="shared" si="31"/>
        <v>0</v>
      </c>
      <c r="M152" s="10">
        <f t="shared" si="38"/>
        <v>6</v>
      </c>
      <c r="N152" s="6">
        <f t="shared" si="32"/>
        <v>1</v>
      </c>
      <c r="O152" s="6">
        <v>4</v>
      </c>
      <c r="P152" s="12">
        <f t="shared" si="39"/>
        <v>0.66666666666666674</v>
      </c>
      <c r="Q152" s="6">
        <v>1</v>
      </c>
      <c r="R152" s="6">
        <v>0.16666666666666666</v>
      </c>
      <c r="S152" s="6">
        <v>0</v>
      </c>
      <c r="T152" s="6">
        <f t="shared" si="40"/>
        <v>0</v>
      </c>
      <c r="U152" s="6">
        <v>1</v>
      </c>
      <c r="V152" s="6">
        <f t="shared" si="41"/>
        <v>0.16666666666666669</v>
      </c>
      <c r="W152" s="6">
        <v>0</v>
      </c>
      <c r="X152" s="6">
        <f t="shared" si="42"/>
        <v>0</v>
      </c>
      <c r="Y152" s="6">
        <v>0</v>
      </c>
      <c r="Z152" s="6">
        <f t="shared" si="33"/>
        <v>0</v>
      </c>
      <c r="AA152" s="6">
        <v>0</v>
      </c>
      <c r="AB152" s="6">
        <f t="shared" si="34"/>
        <v>0</v>
      </c>
      <c r="AC152" s="6">
        <v>0</v>
      </c>
      <c r="AD152" s="6">
        <f t="shared" si="35"/>
        <v>0</v>
      </c>
      <c r="AE152" s="6">
        <v>0</v>
      </c>
      <c r="AF152" s="6">
        <f t="shared" si="36"/>
        <v>0</v>
      </c>
      <c r="AG152" s="6">
        <v>74</v>
      </c>
      <c r="AH152" s="6">
        <v>27.23</v>
      </c>
      <c r="AI152" s="14">
        <v>647.83142414370195</v>
      </c>
      <c r="AJ152" s="14">
        <v>49.012994753312299</v>
      </c>
      <c r="AK152" s="14">
        <v>7755.4621141384696</v>
      </c>
      <c r="AL152" s="14">
        <v>681.27906308512297</v>
      </c>
      <c r="AM152" s="14">
        <v>11.5067573966979</v>
      </c>
      <c r="AN152" s="12">
        <f t="shared" si="43"/>
        <v>0.73684210526315785</v>
      </c>
      <c r="AO152" s="12">
        <f t="shared" si="44"/>
        <v>0</v>
      </c>
    </row>
    <row r="153" spans="1:41">
      <c r="A153" s="8">
        <v>33817</v>
      </c>
      <c r="B153" s="6">
        <v>1992</v>
      </c>
      <c r="C153" s="6">
        <v>8</v>
      </c>
      <c r="D153" s="12">
        <v>152</v>
      </c>
      <c r="E153" s="6">
        <v>600</v>
      </c>
      <c r="F153" s="6">
        <v>18</v>
      </c>
      <c r="G153" s="6">
        <f t="shared" si="45"/>
        <v>3</v>
      </c>
      <c r="H153" s="6">
        <v>11.11</v>
      </c>
      <c r="I153" s="6">
        <v>16</v>
      </c>
      <c r="J153" s="6">
        <f t="shared" si="37"/>
        <v>2.6666666666666665</v>
      </c>
      <c r="K153" s="6">
        <v>2</v>
      </c>
      <c r="L153" s="6">
        <f t="shared" si="31"/>
        <v>11.111111111111111</v>
      </c>
      <c r="M153" s="10">
        <f t="shared" si="38"/>
        <v>2</v>
      </c>
      <c r="N153" s="6">
        <f t="shared" si="32"/>
        <v>0.33333333333333331</v>
      </c>
      <c r="O153" s="6">
        <v>0</v>
      </c>
      <c r="P153" s="12">
        <f t="shared" si="39"/>
        <v>0</v>
      </c>
      <c r="Q153" s="6">
        <v>1</v>
      </c>
      <c r="R153" s="6">
        <v>0.16666666666666666</v>
      </c>
      <c r="S153" s="6">
        <v>0</v>
      </c>
      <c r="T153" s="6">
        <f t="shared" si="40"/>
        <v>0</v>
      </c>
      <c r="U153" s="6">
        <v>1</v>
      </c>
      <c r="V153" s="6">
        <f t="shared" si="41"/>
        <v>0.16666666666666669</v>
      </c>
      <c r="W153" s="6">
        <v>0</v>
      </c>
      <c r="X153" s="6">
        <f t="shared" si="42"/>
        <v>0</v>
      </c>
      <c r="Y153" s="6">
        <v>0</v>
      </c>
      <c r="Z153" s="6">
        <f t="shared" si="33"/>
        <v>0</v>
      </c>
      <c r="AA153" s="6">
        <v>0</v>
      </c>
      <c r="AB153" s="6">
        <f t="shared" si="34"/>
        <v>0</v>
      </c>
      <c r="AC153" s="6">
        <v>0</v>
      </c>
      <c r="AD153" s="6">
        <f t="shared" si="35"/>
        <v>0</v>
      </c>
      <c r="AE153" s="6">
        <v>0</v>
      </c>
      <c r="AF153" s="6">
        <f t="shared" si="36"/>
        <v>0</v>
      </c>
      <c r="AG153" s="6">
        <v>128.30000000000001</v>
      </c>
      <c r="AH153" s="6">
        <v>25.22</v>
      </c>
      <c r="AI153" s="14">
        <v>649.02338911036497</v>
      </c>
      <c r="AJ153" s="14">
        <v>49.009372222499103</v>
      </c>
      <c r="AK153" s="14">
        <v>7759.2530171174403</v>
      </c>
      <c r="AL153" s="14">
        <v>680.75258273620102</v>
      </c>
      <c r="AM153" s="14">
        <v>11.5219440381811</v>
      </c>
      <c r="AN153" s="12">
        <f t="shared" si="43"/>
        <v>0.94117647058823528</v>
      </c>
      <c r="AO153" s="12">
        <f t="shared" si="44"/>
        <v>0.125</v>
      </c>
    </row>
    <row r="154" spans="1:41">
      <c r="A154" s="8">
        <v>33848</v>
      </c>
      <c r="B154" s="6">
        <v>1992</v>
      </c>
      <c r="C154" s="6">
        <v>9</v>
      </c>
      <c r="D154" s="12">
        <v>153</v>
      </c>
      <c r="E154" s="6">
        <v>600</v>
      </c>
      <c r="F154" s="6">
        <v>12</v>
      </c>
      <c r="G154" s="6">
        <f t="shared" si="45"/>
        <v>2</v>
      </c>
      <c r="H154" s="6">
        <v>16.670000000000002</v>
      </c>
      <c r="I154" s="6">
        <v>6</v>
      </c>
      <c r="J154" s="6">
        <f t="shared" si="37"/>
        <v>1</v>
      </c>
      <c r="K154" s="6">
        <v>1</v>
      </c>
      <c r="L154" s="6">
        <f t="shared" si="31"/>
        <v>8.3333333333333321</v>
      </c>
      <c r="M154" s="10">
        <f t="shared" si="38"/>
        <v>6</v>
      </c>
      <c r="N154" s="6">
        <f t="shared" si="32"/>
        <v>1</v>
      </c>
      <c r="O154" s="6">
        <v>1</v>
      </c>
      <c r="P154" s="12">
        <f t="shared" si="39"/>
        <v>0.16666666666666669</v>
      </c>
      <c r="Q154" s="6">
        <v>0</v>
      </c>
      <c r="R154" s="6">
        <v>0</v>
      </c>
      <c r="S154" s="6">
        <v>3</v>
      </c>
      <c r="T154" s="6">
        <f t="shared" si="40"/>
        <v>0.5</v>
      </c>
      <c r="U154" s="6">
        <v>2</v>
      </c>
      <c r="V154" s="6">
        <f t="shared" si="41"/>
        <v>0.33333333333333337</v>
      </c>
      <c r="W154" s="6">
        <v>0</v>
      </c>
      <c r="X154" s="6">
        <f t="shared" si="42"/>
        <v>0</v>
      </c>
      <c r="Y154" s="6">
        <v>0</v>
      </c>
      <c r="Z154" s="6">
        <f t="shared" si="33"/>
        <v>0</v>
      </c>
      <c r="AA154" s="6">
        <v>0</v>
      </c>
      <c r="AB154" s="6">
        <f t="shared" si="34"/>
        <v>0</v>
      </c>
      <c r="AC154" s="6">
        <v>0</v>
      </c>
      <c r="AD154" s="6">
        <f t="shared" si="35"/>
        <v>0</v>
      </c>
      <c r="AE154" s="6">
        <v>0</v>
      </c>
      <c r="AF154" s="6">
        <f t="shared" si="36"/>
        <v>0</v>
      </c>
      <c r="AG154" s="6">
        <v>147.1</v>
      </c>
      <c r="AH154" s="6">
        <v>18.579999999999998</v>
      </c>
      <c r="AI154" s="14">
        <v>650.21535407703095</v>
      </c>
      <c r="AJ154" s="14">
        <v>49.002325142210502</v>
      </c>
      <c r="AK154" s="14">
        <v>7763.0580929685802</v>
      </c>
      <c r="AL154" s="14">
        <v>680.22370113654699</v>
      </c>
      <c r="AM154" s="14">
        <v>11.53726436504</v>
      </c>
      <c r="AN154" s="12">
        <f t="shared" si="43"/>
        <v>0.8571428571428571</v>
      </c>
      <c r="AO154" s="12">
        <f t="shared" si="44"/>
        <v>0.16666666666666666</v>
      </c>
    </row>
    <row r="155" spans="1:41">
      <c r="A155" s="8">
        <v>33878</v>
      </c>
      <c r="B155" s="6">
        <v>1992</v>
      </c>
      <c r="C155" s="6">
        <v>10</v>
      </c>
      <c r="D155" s="12">
        <v>154</v>
      </c>
      <c r="E155" s="6">
        <v>600</v>
      </c>
      <c r="F155" s="6">
        <v>36</v>
      </c>
      <c r="G155" s="6">
        <f t="shared" si="45"/>
        <v>6</v>
      </c>
      <c r="H155" s="6">
        <v>8.33</v>
      </c>
      <c r="I155" s="6">
        <v>25</v>
      </c>
      <c r="J155" s="6">
        <f t="shared" si="37"/>
        <v>4.166666666666667</v>
      </c>
      <c r="K155" s="6">
        <v>1</v>
      </c>
      <c r="L155" s="6">
        <f t="shared" si="31"/>
        <v>2.7777777777777777</v>
      </c>
      <c r="M155" s="10">
        <f t="shared" si="38"/>
        <v>11</v>
      </c>
      <c r="N155" s="6">
        <f t="shared" si="32"/>
        <v>1.8333333333333333</v>
      </c>
      <c r="O155" s="6">
        <v>8</v>
      </c>
      <c r="P155" s="12">
        <f t="shared" si="39"/>
        <v>1.3333333333333335</v>
      </c>
      <c r="Q155" s="6">
        <v>1</v>
      </c>
      <c r="R155" s="6">
        <v>0.16666666666666666</v>
      </c>
      <c r="S155" s="6">
        <v>2</v>
      </c>
      <c r="T155" s="6">
        <f t="shared" si="40"/>
        <v>0.33333333333333337</v>
      </c>
      <c r="U155" s="6">
        <v>0</v>
      </c>
      <c r="V155" s="6">
        <f t="shared" si="41"/>
        <v>0</v>
      </c>
      <c r="W155" s="6">
        <v>0</v>
      </c>
      <c r="X155" s="6">
        <f t="shared" si="42"/>
        <v>0</v>
      </c>
      <c r="Y155" s="6">
        <v>0</v>
      </c>
      <c r="Z155" s="6">
        <f t="shared" si="33"/>
        <v>0</v>
      </c>
      <c r="AA155" s="6">
        <v>0</v>
      </c>
      <c r="AB155" s="6">
        <f t="shared" si="34"/>
        <v>0</v>
      </c>
      <c r="AC155" s="6">
        <v>0</v>
      </c>
      <c r="AD155" s="6">
        <f t="shared" si="35"/>
        <v>0</v>
      </c>
      <c r="AE155" s="6">
        <v>0</v>
      </c>
      <c r="AF155" s="6">
        <f t="shared" si="36"/>
        <v>0</v>
      </c>
      <c r="AG155" s="6">
        <v>53.1</v>
      </c>
      <c r="AH155" s="6">
        <v>11.89</v>
      </c>
      <c r="AI155" s="14">
        <v>651.40731904369397</v>
      </c>
      <c r="AJ155" s="14">
        <v>48.991735534426503</v>
      </c>
      <c r="AK155" s="14">
        <v>7766.8774123289604</v>
      </c>
      <c r="AL155" s="14">
        <v>679.692420016602</v>
      </c>
      <c r="AM155" s="14">
        <v>11.552720979649701</v>
      </c>
      <c r="AN155" s="12">
        <f t="shared" si="43"/>
        <v>0.73529411764705888</v>
      </c>
      <c r="AO155" s="12">
        <f t="shared" si="44"/>
        <v>0.04</v>
      </c>
    </row>
    <row r="156" spans="1:41">
      <c r="A156" s="8">
        <v>33909</v>
      </c>
      <c r="B156" s="6">
        <v>1992</v>
      </c>
      <c r="C156" s="6">
        <v>11</v>
      </c>
      <c r="D156" s="12">
        <v>155</v>
      </c>
      <c r="E156" s="6">
        <v>600</v>
      </c>
      <c r="F156" s="6">
        <v>29</v>
      </c>
      <c r="G156" s="6">
        <f t="shared" si="45"/>
        <v>4.83</v>
      </c>
      <c r="H156" s="6">
        <v>6.9</v>
      </c>
      <c r="I156" s="6">
        <v>21</v>
      </c>
      <c r="J156" s="6">
        <f t="shared" si="37"/>
        <v>3.5</v>
      </c>
      <c r="K156" s="6">
        <v>2</v>
      </c>
      <c r="L156" s="6">
        <f t="shared" si="31"/>
        <v>6.8965517241379306</v>
      </c>
      <c r="M156" s="10">
        <f t="shared" si="38"/>
        <v>9</v>
      </c>
      <c r="N156" s="6">
        <f t="shared" si="32"/>
        <v>1.5</v>
      </c>
      <c r="O156" s="6">
        <v>5</v>
      </c>
      <c r="P156" s="12">
        <f t="shared" si="39"/>
        <v>0.83333333333333337</v>
      </c>
      <c r="Q156" s="6">
        <v>2</v>
      </c>
      <c r="R156" s="6">
        <v>0.33333333333333331</v>
      </c>
      <c r="S156" s="6">
        <v>0</v>
      </c>
      <c r="T156" s="6">
        <f t="shared" si="40"/>
        <v>0</v>
      </c>
      <c r="U156" s="6">
        <v>0</v>
      </c>
      <c r="V156" s="6">
        <f t="shared" si="41"/>
        <v>0</v>
      </c>
      <c r="W156" s="6">
        <v>1</v>
      </c>
      <c r="X156" s="6">
        <f t="shared" si="42"/>
        <v>0.16666666666666669</v>
      </c>
      <c r="Y156" s="6">
        <v>0</v>
      </c>
      <c r="Z156" s="6">
        <f t="shared" si="33"/>
        <v>0</v>
      </c>
      <c r="AA156" s="6">
        <v>0</v>
      </c>
      <c r="AB156" s="6">
        <f t="shared" si="34"/>
        <v>0</v>
      </c>
      <c r="AC156" s="6">
        <v>0</v>
      </c>
      <c r="AD156" s="6">
        <f t="shared" si="35"/>
        <v>0</v>
      </c>
      <c r="AE156" s="6">
        <v>1</v>
      </c>
      <c r="AF156" s="6">
        <f t="shared" si="36"/>
        <v>0.16666666666666666</v>
      </c>
      <c r="AG156" s="6">
        <v>8.4</v>
      </c>
      <c r="AH156" s="6">
        <v>7.17</v>
      </c>
      <c r="AI156" s="14">
        <v>652.59928401035597</v>
      </c>
      <c r="AJ156" s="14">
        <v>48.977485421126801</v>
      </c>
      <c r="AK156" s="14">
        <v>7770.7110458356701</v>
      </c>
      <c r="AL156" s="14">
        <v>679.15874110680397</v>
      </c>
      <c r="AM156" s="14">
        <v>11.5683165085907</v>
      </c>
      <c r="AN156" s="12">
        <f t="shared" si="43"/>
        <v>0.75</v>
      </c>
      <c r="AO156" s="12">
        <f t="shared" si="44"/>
        <v>9.5238095238095233E-2</v>
      </c>
    </row>
    <row r="157" spans="1:41">
      <c r="A157" s="8">
        <v>33939</v>
      </c>
      <c r="B157" s="6">
        <v>1992</v>
      </c>
      <c r="C157" s="6">
        <v>12</v>
      </c>
      <c r="D157" s="12">
        <v>156</v>
      </c>
      <c r="E157" s="6">
        <v>600</v>
      </c>
      <c r="F157" s="6">
        <v>6</v>
      </c>
      <c r="G157" s="6">
        <f t="shared" si="45"/>
        <v>1</v>
      </c>
      <c r="H157" s="6">
        <v>0</v>
      </c>
      <c r="I157" s="6">
        <v>5</v>
      </c>
      <c r="J157" s="6">
        <f t="shared" si="37"/>
        <v>0.83333333333333337</v>
      </c>
      <c r="K157" s="6">
        <v>0</v>
      </c>
      <c r="L157" s="6">
        <f t="shared" si="31"/>
        <v>0</v>
      </c>
      <c r="M157" s="10">
        <f t="shared" si="38"/>
        <v>1</v>
      </c>
      <c r="N157" s="6">
        <f t="shared" si="32"/>
        <v>0.16666666666666666</v>
      </c>
      <c r="O157" s="6">
        <v>0</v>
      </c>
      <c r="P157" s="12">
        <f t="shared" si="39"/>
        <v>0</v>
      </c>
      <c r="Q157" s="6">
        <v>0</v>
      </c>
      <c r="R157" s="6">
        <v>0</v>
      </c>
      <c r="S157" s="6">
        <v>1</v>
      </c>
      <c r="T157" s="6">
        <f t="shared" si="40"/>
        <v>0.16666666666666669</v>
      </c>
      <c r="U157" s="6">
        <v>0</v>
      </c>
      <c r="V157" s="6">
        <f t="shared" si="41"/>
        <v>0</v>
      </c>
      <c r="W157" s="6">
        <v>0</v>
      </c>
      <c r="X157" s="6">
        <f t="shared" si="42"/>
        <v>0</v>
      </c>
      <c r="Y157" s="6">
        <v>0</v>
      </c>
      <c r="Z157" s="6">
        <f t="shared" si="33"/>
        <v>0</v>
      </c>
      <c r="AA157" s="6">
        <v>0</v>
      </c>
      <c r="AB157" s="6">
        <f t="shared" si="34"/>
        <v>0</v>
      </c>
      <c r="AC157" s="6">
        <v>0</v>
      </c>
      <c r="AD157" s="6">
        <f t="shared" si="35"/>
        <v>0</v>
      </c>
      <c r="AE157" s="6">
        <v>0</v>
      </c>
      <c r="AF157" s="6">
        <f t="shared" si="36"/>
        <v>0</v>
      </c>
      <c r="AG157" s="6">
        <v>2.2999999999999998</v>
      </c>
      <c r="AH157" s="6">
        <v>1.57</v>
      </c>
      <c r="AI157" s="14">
        <v>653.79124897702195</v>
      </c>
      <c r="AJ157" s="14">
        <v>48.959456824291401</v>
      </c>
      <c r="AK157" s="14">
        <v>7774.5590641257704</v>
      </c>
      <c r="AL157" s="14">
        <v>678.62266613759198</v>
      </c>
      <c r="AM157" s="14">
        <v>11.5840536031757</v>
      </c>
      <c r="AN157" s="12">
        <f t="shared" si="43"/>
        <v>1</v>
      </c>
      <c r="AO157" s="12">
        <f t="shared" si="44"/>
        <v>0</v>
      </c>
    </row>
    <row r="158" spans="1:41">
      <c r="A158" s="8">
        <v>33970</v>
      </c>
      <c r="B158" s="6">
        <v>1993</v>
      </c>
      <c r="C158" s="6">
        <v>1</v>
      </c>
      <c r="D158" s="12">
        <v>157</v>
      </c>
      <c r="E158" s="6">
        <v>600</v>
      </c>
      <c r="F158" s="6">
        <v>14</v>
      </c>
      <c r="G158" s="6">
        <f t="shared" si="45"/>
        <v>2.33</v>
      </c>
      <c r="H158" s="6">
        <v>0</v>
      </c>
      <c r="I158" s="6">
        <v>0</v>
      </c>
      <c r="J158" s="6">
        <f t="shared" si="37"/>
        <v>0</v>
      </c>
      <c r="K158" s="6">
        <v>0</v>
      </c>
      <c r="L158" s="6">
        <f t="shared" si="31"/>
        <v>0</v>
      </c>
      <c r="M158" s="10">
        <f t="shared" si="38"/>
        <v>14</v>
      </c>
      <c r="N158" s="6">
        <f t="shared" si="32"/>
        <v>2.3333333333333335</v>
      </c>
      <c r="O158" s="6">
        <v>0</v>
      </c>
      <c r="P158" s="12">
        <f t="shared" si="39"/>
        <v>0</v>
      </c>
      <c r="Q158" s="6">
        <v>14</v>
      </c>
      <c r="R158" s="6">
        <v>2.3333333333333335</v>
      </c>
      <c r="S158" s="6">
        <v>0</v>
      </c>
      <c r="T158" s="6">
        <f t="shared" si="40"/>
        <v>0</v>
      </c>
      <c r="U158" s="6">
        <v>0</v>
      </c>
      <c r="V158" s="6">
        <f t="shared" si="41"/>
        <v>0</v>
      </c>
      <c r="W158" s="6">
        <v>0</v>
      </c>
      <c r="X158" s="6">
        <f t="shared" si="42"/>
        <v>0</v>
      </c>
      <c r="Y158" s="6">
        <v>0</v>
      </c>
      <c r="Z158" s="6">
        <f t="shared" si="33"/>
        <v>0</v>
      </c>
      <c r="AA158" s="6">
        <v>0</v>
      </c>
      <c r="AB158" s="6">
        <f t="shared" si="34"/>
        <v>0</v>
      </c>
      <c r="AC158" s="6">
        <v>0</v>
      </c>
      <c r="AD158" s="6">
        <f t="shared" si="35"/>
        <v>0</v>
      </c>
      <c r="AE158" s="6">
        <v>0</v>
      </c>
      <c r="AF158" s="6">
        <f t="shared" si="36"/>
        <v>0</v>
      </c>
      <c r="AG158" s="6">
        <v>10.5</v>
      </c>
      <c r="AH158" s="6">
        <v>-1.3</v>
      </c>
      <c r="AI158" s="14">
        <v>654.98321394368395</v>
      </c>
      <c r="AJ158" s="14">
        <v>48.937531765900097</v>
      </c>
      <c r="AK158" s="14">
        <v>7778.4215378363397</v>
      </c>
      <c r="AL158" s="14">
        <v>678.08419683940804</v>
      </c>
      <c r="AM158" s="14">
        <v>11.599934939989099</v>
      </c>
      <c r="AN158" s="12">
        <f t="shared" si="43"/>
        <v>0</v>
      </c>
      <c r="AO158" s="12" t="e">
        <f t="shared" si="44"/>
        <v>#DIV/0!</v>
      </c>
    </row>
    <row r="159" spans="1:41">
      <c r="A159" s="8">
        <v>34001</v>
      </c>
      <c r="B159" s="6">
        <v>1993</v>
      </c>
      <c r="C159" s="6">
        <v>2</v>
      </c>
      <c r="D159" s="12">
        <v>158</v>
      </c>
      <c r="E159" s="6">
        <v>600</v>
      </c>
      <c r="F159" s="6">
        <v>26</v>
      </c>
      <c r="G159" s="6">
        <f t="shared" si="45"/>
        <v>4.33</v>
      </c>
      <c r="H159" s="6">
        <v>3.85</v>
      </c>
      <c r="I159" s="6">
        <v>19</v>
      </c>
      <c r="J159" s="6">
        <f t="shared" si="37"/>
        <v>3.1666666666666665</v>
      </c>
      <c r="K159" s="6">
        <v>1</v>
      </c>
      <c r="L159" s="6">
        <f t="shared" si="31"/>
        <v>3.8461538461538463</v>
      </c>
      <c r="M159" s="10">
        <f t="shared" si="38"/>
        <v>7</v>
      </c>
      <c r="N159" s="6">
        <f t="shared" si="32"/>
        <v>1.1666666666666667</v>
      </c>
      <c r="O159" s="6">
        <v>0</v>
      </c>
      <c r="P159" s="12">
        <f t="shared" si="39"/>
        <v>0</v>
      </c>
      <c r="Q159" s="6">
        <v>7</v>
      </c>
      <c r="R159" s="6">
        <v>1.1666666666666667</v>
      </c>
      <c r="S159" s="6">
        <v>0</v>
      </c>
      <c r="T159" s="6">
        <f t="shared" si="40"/>
        <v>0</v>
      </c>
      <c r="U159" s="6">
        <v>0</v>
      </c>
      <c r="V159" s="6">
        <f t="shared" si="41"/>
        <v>0</v>
      </c>
      <c r="W159" s="6">
        <v>0</v>
      </c>
      <c r="X159" s="6">
        <f t="shared" si="42"/>
        <v>0</v>
      </c>
      <c r="Y159" s="6">
        <v>0</v>
      </c>
      <c r="Z159" s="6">
        <f t="shared" si="33"/>
        <v>0</v>
      </c>
      <c r="AA159" s="6">
        <v>0</v>
      </c>
      <c r="AB159" s="6">
        <f t="shared" si="34"/>
        <v>0</v>
      </c>
      <c r="AC159" s="6">
        <v>0</v>
      </c>
      <c r="AD159" s="6">
        <f t="shared" si="35"/>
        <v>0</v>
      </c>
      <c r="AE159" s="6">
        <v>0</v>
      </c>
      <c r="AF159" s="6">
        <f t="shared" si="36"/>
        <v>0</v>
      </c>
      <c r="AG159" s="6">
        <v>23.7</v>
      </c>
      <c r="AH159" s="6">
        <v>4.51</v>
      </c>
      <c r="AI159" s="14">
        <v>656.17517891034697</v>
      </c>
      <c r="AJ159" s="14">
        <v>48.911592267932797</v>
      </c>
      <c r="AK159" s="14">
        <v>7782.2985376044398</v>
      </c>
      <c r="AL159" s="14">
        <v>677.54333494269099</v>
      </c>
      <c r="AM159" s="14">
        <v>11.6159632214432</v>
      </c>
      <c r="AN159" s="12">
        <f t="shared" si="43"/>
        <v>0.73076923076923073</v>
      </c>
      <c r="AO159" s="12">
        <f t="shared" si="44"/>
        <v>5.2631578947368418E-2</v>
      </c>
    </row>
    <row r="160" spans="1:41">
      <c r="A160" s="8">
        <v>34029</v>
      </c>
      <c r="B160" s="6">
        <v>1993</v>
      </c>
      <c r="C160" s="6">
        <v>3</v>
      </c>
      <c r="D160" s="12">
        <v>159</v>
      </c>
      <c r="E160" s="6">
        <v>600</v>
      </c>
      <c r="F160" s="6">
        <v>13</v>
      </c>
      <c r="G160" s="6">
        <f t="shared" si="45"/>
        <v>2.17</v>
      </c>
      <c r="H160" s="6">
        <v>15.38</v>
      </c>
      <c r="I160" s="6">
        <v>9</v>
      </c>
      <c r="J160" s="6">
        <f t="shared" si="37"/>
        <v>1.5</v>
      </c>
      <c r="K160" s="6">
        <v>2</v>
      </c>
      <c r="L160" s="6">
        <f t="shared" si="31"/>
        <v>15.384615384615385</v>
      </c>
      <c r="M160" s="10">
        <f t="shared" si="38"/>
        <v>5</v>
      </c>
      <c r="N160" s="6">
        <f t="shared" si="32"/>
        <v>0.83333333333333337</v>
      </c>
      <c r="O160" s="6">
        <v>0</v>
      </c>
      <c r="P160" s="12">
        <f t="shared" si="39"/>
        <v>0</v>
      </c>
      <c r="Q160" s="6">
        <v>1</v>
      </c>
      <c r="R160" s="6">
        <v>0.16666666666666666</v>
      </c>
      <c r="S160" s="6">
        <v>0</v>
      </c>
      <c r="T160" s="6">
        <f t="shared" si="40"/>
        <v>0</v>
      </c>
      <c r="U160" s="6">
        <v>2</v>
      </c>
      <c r="V160" s="6">
        <f t="shared" si="41"/>
        <v>0.33333333333333337</v>
      </c>
      <c r="W160" s="6">
        <v>1</v>
      </c>
      <c r="X160" s="6">
        <f t="shared" si="42"/>
        <v>0.16666666666666669</v>
      </c>
      <c r="Y160" s="6">
        <v>0</v>
      </c>
      <c r="Z160" s="6">
        <f t="shared" si="33"/>
        <v>0</v>
      </c>
      <c r="AA160" s="6">
        <v>0</v>
      </c>
      <c r="AB160" s="6">
        <f t="shared" si="34"/>
        <v>0</v>
      </c>
      <c r="AC160" s="6">
        <v>0</v>
      </c>
      <c r="AD160" s="6">
        <f t="shared" si="35"/>
        <v>0</v>
      </c>
      <c r="AE160" s="6">
        <v>1</v>
      </c>
      <c r="AF160" s="6">
        <f t="shared" si="36"/>
        <v>0.16666666666666666</v>
      </c>
      <c r="AG160" s="6">
        <v>51.3</v>
      </c>
      <c r="AH160" s="6">
        <v>7.93</v>
      </c>
      <c r="AI160" s="14">
        <v>657.36714387701204</v>
      </c>
      <c r="AJ160" s="14">
        <v>48.881520352369201</v>
      </c>
      <c r="AK160" s="14">
        <v>7786.1901340671802</v>
      </c>
      <c r="AL160" s="14">
        <v>677.00008217787797</v>
      </c>
      <c r="AM160" s="14">
        <v>11.632141176346099</v>
      </c>
      <c r="AN160" s="12">
        <f t="shared" si="43"/>
        <v>0.9</v>
      </c>
      <c r="AO160" s="12">
        <f t="shared" si="44"/>
        <v>0.22222222222222221</v>
      </c>
    </row>
    <row r="161" spans="1:41">
      <c r="A161" s="8">
        <v>34060</v>
      </c>
      <c r="B161" s="6">
        <v>1993</v>
      </c>
      <c r="C161" s="6">
        <v>4</v>
      </c>
      <c r="D161" s="12">
        <v>160</v>
      </c>
      <c r="E161" s="6">
        <v>600</v>
      </c>
      <c r="F161" s="6">
        <v>35</v>
      </c>
      <c r="G161" s="6">
        <f t="shared" si="45"/>
        <v>5.83</v>
      </c>
      <c r="H161" s="6">
        <v>3.57</v>
      </c>
      <c r="I161" s="6">
        <v>23</v>
      </c>
      <c r="J161" s="6">
        <f t="shared" si="37"/>
        <v>3.8333333333333335</v>
      </c>
      <c r="K161" s="6">
        <v>1</v>
      </c>
      <c r="L161" s="6">
        <f t="shared" si="31"/>
        <v>2.8571428571428572</v>
      </c>
      <c r="M161" s="10">
        <f t="shared" si="38"/>
        <v>12</v>
      </c>
      <c r="N161" s="6">
        <f t="shared" si="32"/>
        <v>2</v>
      </c>
      <c r="O161" s="6">
        <v>1</v>
      </c>
      <c r="P161" s="12">
        <f t="shared" si="39"/>
        <v>0.16666666666666669</v>
      </c>
      <c r="Q161" s="6">
        <v>8</v>
      </c>
      <c r="R161" s="6">
        <v>1.3333333333333333</v>
      </c>
      <c r="S161" s="6">
        <v>0</v>
      </c>
      <c r="T161" s="6">
        <f t="shared" si="40"/>
        <v>0</v>
      </c>
      <c r="U161" s="6">
        <v>3</v>
      </c>
      <c r="V161" s="6">
        <f t="shared" si="41"/>
        <v>0.5</v>
      </c>
      <c r="W161" s="6">
        <v>0</v>
      </c>
      <c r="X161" s="6">
        <f t="shared" si="42"/>
        <v>0</v>
      </c>
      <c r="Y161" s="6">
        <v>0</v>
      </c>
      <c r="Z161" s="6">
        <f t="shared" si="33"/>
        <v>0</v>
      </c>
      <c r="AA161" s="6">
        <v>0</v>
      </c>
      <c r="AB161" s="6">
        <f t="shared" si="34"/>
        <v>0</v>
      </c>
      <c r="AC161" s="6">
        <v>0</v>
      </c>
      <c r="AD161" s="6">
        <f t="shared" si="35"/>
        <v>0</v>
      </c>
      <c r="AE161" s="6">
        <v>0</v>
      </c>
      <c r="AF161" s="6">
        <f t="shared" si="36"/>
        <v>0</v>
      </c>
      <c r="AG161" s="6">
        <v>48.8</v>
      </c>
      <c r="AH161" s="6">
        <v>14.91</v>
      </c>
      <c r="AI161" s="14">
        <v>658.55910884367404</v>
      </c>
      <c r="AJ161" s="14">
        <v>48.8471980411895</v>
      </c>
      <c r="AK161" s="14">
        <v>7790.09639786159</v>
      </c>
      <c r="AL161" s="14">
        <v>676.45444027541305</v>
      </c>
      <c r="AM161" s="14">
        <v>11.6484715604866</v>
      </c>
      <c r="AN161" s="12">
        <f t="shared" si="43"/>
        <v>0.71875</v>
      </c>
      <c r="AO161" s="12">
        <f t="shared" si="44"/>
        <v>4.3478260869565216E-2</v>
      </c>
    </row>
    <row r="162" spans="1:41">
      <c r="A162" s="8">
        <v>34090</v>
      </c>
      <c r="B162" s="6">
        <v>1993</v>
      </c>
      <c r="C162" s="6">
        <v>5</v>
      </c>
      <c r="D162" s="12">
        <v>161</v>
      </c>
      <c r="E162" s="6">
        <v>600</v>
      </c>
      <c r="F162" s="6">
        <v>27</v>
      </c>
      <c r="G162" s="6">
        <f t="shared" si="45"/>
        <v>4.5</v>
      </c>
      <c r="H162" s="6">
        <v>0</v>
      </c>
      <c r="I162" s="6">
        <v>18</v>
      </c>
      <c r="J162" s="6">
        <f t="shared" si="37"/>
        <v>3</v>
      </c>
      <c r="K162" s="6">
        <v>0</v>
      </c>
      <c r="L162" s="6">
        <f t="shared" si="31"/>
        <v>0</v>
      </c>
      <c r="M162" s="10">
        <f t="shared" si="38"/>
        <v>9</v>
      </c>
      <c r="N162" s="6">
        <f t="shared" si="32"/>
        <v>1.5</v>
      </c>
      <c r="O162" s="6">
        <v>0</v>
      </c>
      <c r="P162" s="12">
        <f t="shared" si="39"/>
        <v>0</v>
      </c>
      <c r="Q162" s="6">
        <v>3</v>
      </c>
      <c r="R162" s="6">
        <v>0.5</v>
      </c>
      <c r="S162" s="6">
        <v>6</v>
      </c>
      <c r="T162" s="6">
        <f t="shared" si="40"/>
        <v>1</v>
      </c>
      <c r="U162" s="6">
        <v>0</v>
      </c>
      <c r="V162" s="6">
        <f t="shared" si="41"/>
        <v>0</v>
      </c>
      <c r="W162" s="6">
        <v>0</v>
      </c>
      <c r="X162" s="6">
        <f t="shared" si="42"/>
        <v>0</v>
      </c>
      <c r="Y162" s="6">
        <v>0</v>
      </c>
      <c r="Z162" s="6">
        <f t="shared" si="33"/>
        <v>0</v>
      </c>
      <c r="AA162" s="6">
        <v>0</v>
      </c>
      <c r="AB162" s="6">
        <f t="shared" si="34"/>
        <v>0</v>
      </c>
      <c r="AC162" s="6">
        <v>0</v>
      </c>
      <c r="AD162" s="6">
        <f t="shared" si="35"/>
        <v>0</v>
      </c>
      <c r="AE162" s="6">
        <v>0</v>
      </c>
      <c r="AF162" s="6">
        <f t="shared" si="36"/>
        <v>0</v>
      </c>
      <c r="AG162" s="6">
        <v>70.3</v>
      </c>
      <c r="AH162" s="6">
        <v>17.5</v>
      </c>
      <c r="AI162" s="14">
        <v>659.75107381033604</v>
      </c>
      <c r="AJ162" s="14">
        <v>48.808507356373099</v>
      </c>
      <c r="AK162" s="14">
        <v>7794.0173996247604</v>
      </c>
      <c r="AL162" s="14">
        <v>675.90641096573302</v>
      </c>
      <c r="AM162" s="14">
        <v>11.6649571572332</v>
      </c>
      <c r="AN162" s="12">
        <f t="shared" si="43"/>
        <v>0.8571428571428571</v>
      </c>
      <c r="AO162" s="12">
        <f t="shared" si="44"/>
        <v>0</v>
      </c>
    </row>
    <row r="163" spans="1:41">
      <c r="A163" s="8">
        <v>34121</v>
      </c>
      <c r="B163" s="6">
        <v>1993</v>
      </c>
      <c r="C163" s="6">
        <v>6</v>
      </c>
      <c r="D163" s="12">
        <v>162</v>
      </c>
      <c r="E163" s="6">
        <v>600</v>
      </c>
      <c r="F163" s="6">
        <v>17</v>
      </c>
      <c r="G163" s="6">
        <f t="shared" si="45"/>
        <v>2.83</v>
      </c>
      <c r="H163" s="6">
        <v>0</v>
      </c>
      <c r="I163" s="6">
        <v>13</v>
      </c>
      <c r="J163" s="6">
        <f t="shared" si="37"/>
        <v>2.1666666666666665</v>
      </c>
      <c r="K163" s="6">
        <v>0</v>
      </c>
      <c r="L163" s="6">
        <f t="shared" si="31"/>
        <v>0</v>
      </c>
      <c r="M163" s="10">
        <f t="shared" si="38"/>
        <v>4</v>
      </c>
      <c r="N163" s="6">
        <f t="shared" si="32"/>
        <v>0.66666666666666663</v>
      </c>
      <c r="O163" s="6">
        <v>1</v>
      </c>
      <c r="P163" s="12">
        <f t="shared" si="39"/>
        <v>0.16666666666666669</v>
      </c>
      <c r="Q163" s="6">
        <v>3</v>
      </c>
      <c r="R163" s="6">
        <v>0.5</v>
      </c>
      <c r="S163" s="6">
        <v>0</v>
      </c>
      <c r="T163" s="6">
        <f t="shared" si="40"/>
        <v>0</v>
      </c>
      <c r="U163" s="6">
        <v>0</v>
      </c>
      <c r="V163" s="6">
        <f t="shared" si="41"/>
        <v>0</v>
      </c>
      <c r="W163" s="6">
        <v>0</v>
      </c>
      <c r="X163" s="6">
        <f t="shared" si="42"/>
        <v>0</v>
      </c>
      <c r="Y163" s="6">
        <v>0</v>
      </c>
      <c r="Z163" s="6">
        <f t="shared" si="33"/>
        <v>0</v>
      </c>
      <c r="AA163" s="6">
        <v>0</v>
      </c>
      <c r="AB163" s="6">
        <f t="shared" si="34"/>
        <v>0</v>
      </c>
      <c r="AC163" s="6">
        <v>0</v>
      </c>
      <c r="AD163" s="6">
        <f t="shared" si="35"/>
        <v>0</v>
      </c>
      <c r="AE163" s="6">
        <v>0</v>
      </c>
      <c r="AF163" s="6">
        <f t="shared" si="36"/>
        <v>0</v>
      </c>
      <c r="AG163" s="6">
        <v>82.4</v>
      </c>
      <c r="AH163" s="6">
        <v>24.13</v>
      </c>
      <c r="AI163" s="14">
        <v>660.94303877700099</v>
      </c>
      <c r="AJ163" s="14">
        <v>48.765330319900201</v>
      </c>
      <c r="AK163" s="14">
        <v>7797.9532099937896</v>
      </c>
      <c r="AL163" s="14">
        <v>675.35599597927603</v>
      </c>
      <c r="AM163" s="14">
        <v>11.6816007781491</v>
      </c>
      <c r="AN163" s="12">
        <f t="shared" si="43"/>
        <v>0.76470588235294112</v>
      </c>
      <c r="AO163" s="12">
        <f t="shared" si="44"/>
        <v>0</v>
      </c>
    </row>
    <row r="164" spans="1:41">
      <c r="A164" s="8">
        <v>34151</v>
      </c>
      <c r="B164" s="6">
        <v>1993</v>
      </c>
      <c r="C164" s="6">
        <v>7</v>
      </c>
      <c r="D164" s="12">
        <v>163</v>
      </c>
      <c r="E164" s="6">
        <v>600</v>
      </c>
      <c r="F164" s="6">
        <v>68</v>
      </c>
      <c r="G164" s="6">
        <f t="shared" si="45"/>
        <v>11.33</v>
      </c>
      <c r="H164" s="6">
        <v>2.94</v>
      </c>
      <c r="I164" s="6">
        <v>50</v>
      </c>
      <c r="J164" s="6">
        <f t="shared" si="37"/>
        <v>8.3333333333333339</v>
      </c>
      <c r="K164" s="6">
        <v>2</v>
      </c>
      <c r="L164" s="6">
        <f t="shared" si="31"/>
        <v>2.9411764705882351</v>
      </c>
      <c r="M164" s="10">
        <f t="shared" si="38"/>
        <v>18</v>
      </c>
      <c r="N164" s="6">
        <f t="shared" si="32"/>
        <v>3</v>
      </c>
      <c r="O164" s="6">
        <v>8</v>
      </c>
      <c r="P164" s="12">
        <f t="shared" si="39"/>
        <v>1.3333333333333335</v>
      </c>
      <c r="Q164" s="6">
        <v>8</v>
      </c>
      <c r="R164" s="6">
        <v>1.3333333333333333</v>
      </c>
      <c r="S164" s="6">
        <v>1</v>
      </c>
      <c r="T164" s="6">
        <f t="shared" si="40"/>
        <v>0.16666666666666669</v>
      </c>
      <c r="U164" s="6">
        <v>1</v>
      </c>
      <c r="V164" s="6">
        <f t="shared" si="41"/>
        <v>0.16666666666666669</v>
      </c>
      <c r="W164" s="6">
        <v>0</v>
      </c>
      <c r="X164" s="6">
        <f t="shared" si="42"/>
        <v>0</v>
      </c>
      <c r="Y164" s="6">
        <v>0</v>
      </c>
      <c r="Z164" s="6">
        <f t="shared" si="33"/>
        <v>0</v>
      </c>
      <c r="AA164" s="6">
        <v>0</v>
      </c>
      <c r="AB164" s="6">
        <f t="shared" si="34"/>
        <v>0</v>
      </c>
      <c r="AC164" s="6">
        <v>0</v>
      </c>
      <c r="AD164" s="6">
        <f t="shared" si="35"/>
        <v>0</v>
      </c>
      <c r="AE164" s="6">
        <v>0</v>
      </c>
      <c r="AF164" s="6">
        <f t="shared" si="36"/>
        <v>0</v>
      </c>
      <c r="AG164" s="6">
        <v>75.2</v>
      </c>
      <c r="AH164" s="6">
        <v>25.72</v>
      </c>
      <c r="AI164" s="14">
        <v>662.13500374366402</v>
      </c>
      <c r="AJ164" s="14">
        <v>48.717548953750601</v>
      </c>
      <c r="AK164" s="14">
        <v>7801.9038996057097</v>
      </c>
      <c r="AL164" s="14">
        <v>674.80319704648502</v>
      </c>
      <c r="AM164" s="14">
        <v>11.6984052636227</v>
      </c>
      <c r="AN164" s="12">
        <f t="shared" si="43"/>
        <v>0.75757575757575757</v>
      </c>
      <c r="AO164" s="12">
        <f t="shared" si="44"/>
        <v>0.04</v>
      </c>
    </row>
    <row r="165" spans="1:41">
      <c r="A165" s="8">
        <v>34182</v>
      </c>
      <c r="B165" s="6">
        <v>1993</v>
      </c>
      <c r="C165" s="6">
        <v>8</v>
      </c>
      <c r="D165" s="12">
        <v>164</v>
      </c>
      <c r="E165" s="6">
        <v>600</v>
      </c>
      <c r="F165" s="6">
        <v>54</v>
      </c>
      <c r="G165" s="6">
        <f t="shared" si="45"/>
        <v>9</v>
      </c>
      <c r="H165" s="6">
        <v>3.85</v>
      </c>
      <c r="I165" s="6">
        <v>33</v>
      </c>
      <c r="J165" s="6">
        <f t="shared" si="37"/>
        <v>5.5</v>
      </c>
      <c r="K165" s="6">
        <v>2</v>
      </c>
      <c r="L165" s="6">
        <f t="shared" si="31"/>
        <v>3.7037037037037033</v>
      </c>
      <c r="M165" s="10">
        <f t="shared" si="38"/>
        <v>19</v>
      </c>
      <c r="N165" s="6">
        <f t="shared" si="32"/>
        <v>3.1666666666666665</v>
      </c>
      <c r="O165" s="6">
        <v>5</v>
      </c>
      <c r="P165" s="12">
        <f t="shared" si="39"/>
        <v>0.83333333333333337</v>
      </c>
      <c r="Q165" s="6">
        <v>10</v>
      </c>
      <c r="R165" s="6">
        <v>1.6666666666666667</v>
      </c>
      <c r="S165" s="6">
        <v>1</v>
      </c>
      <c r="T165" s="6">
        <f t="shared" si="40"/>
        <v>0.16666666666666669</v>
      </c>
      <c r="U165" s="6">
        <v>3</v>
      </c>
      <c r="V165" s="6">
        <f t="shared" si="41"/>
        <v>0.5</v>
      </c>
      <c r="W165" s="6">
        <v>0</v>
      </c>
      <c r="X165" s="6">
        <f t="shared" si="42"/>
        <v>0</v>
      </c>
      <c r="Y165" s="6">
        <v>0</v>
      </c>
      <c r="Z165" s="6">
        <f t="shared" si="33"/>
        <v>0</v>
      </c>
      <c r="AA165" s="6">
        <v>0</v>
      </c>
      <c r="AB165" s="6">
        <f t="shared" si="34"/>
        <v>0</v>
      </c>
      <c r="AC165" s="6">
        <v>0</v>
      </c>
      <c r="AD165" s="6">
        <f t="shared" si="35"/>
        <v>0</v>
      </c>
      <c r="AE165" s="6">
        <v>0</v>
      </c>
      <c r="AF165" s="6">
        <f t="shared" si="36"/>
        <v>0</v>
      </c>
      <c r="AG165" s="6">
        <v>51.1</v>
      </c>
      <c r="AH165" s="6">
        <v>24.02</v>
      </c>
      <c r="AI165" s="14">
        <v>663.32696871032499</v>
      </c>
      <c r="AJ165" s="14">
        <v>48.665045279904099</v>
      </c>
      <c r="AK165" s="14">
        <v>7805.86953909762</v>
      </c>
      <c r="AL165" s="14">
        <v>674.24801589779804</v>
      </c>
      <c r="AM165" s="14">
        <v>11.7153734835151</v>
      </c>
      <c r="AN165" s="12">
        <f t="shared" si="43"/>
        <v>0.6875</v>
      </c>
      <c r="AO165" s="12">
        <f t="shared" si="44"/>
        <v>6.0606060606060608E-2</v>
      </c>
    </row>
    <row r="166" spans="1:41">
      <c r="A166" s="8">
        <v>34213</v>
      </c>
      <c r="B166" s="6">
        <v>1993</v>
      </c>
      <c r="C166" s="6">
        <v>9</v>
      </c>
      <c r="D166" s="12">
        <v>165</v>
      </c>
      <c r="E166" s="6">
        <v>600</v>
      </c>
      <c r="F166" s="6">
        <v>12</v>
      </c>
      <c r="G166" s="6">
        <f t="shared" si="45"/>
        <v>2</v>
      </c>
      <c r="H166" s="6">
        <v>8.33</v>
      </c>
      <c r="I166" s="6">
        <v>1</v>
      </c>
      <c r="J166" s="6">
        <f t="shared" si="37"/>
        <v>0.16666666666666666</v>
      </c>
      <c r="K166" s="6">
        <v>1</v>
      </c>
      <c r="L166" s="6">
        <f t="shared" si="31"/>
        <v>8.3333333333333321</v>
      </c>
      <c r="M166" s="10">
        <f t="shared" si="38"/>
        <v>11</v>
      </c>
      <c r="N166" s="6">
        <f t="shared" si="32"/>
        <v>1.8333333333333333</v>
      </c>
      <c r="O166" s="6">
        <v>3</v>
      </c>
      <c r="P166" s="12">
        <f t="shared" si="39"/>
        <v>0.5</v>
      </c>
      <c r="Q166" s="6">
        <v>8</v>
      </c>
      <c r="R166" s="6">
        <v>1.3333333333333333</v>
      </c>
      <c r="S166" s="6">
        <v>0</v>
      </c>
      <c r="T166" s="6">
        <f t="shared" si="40"/>
        <v>0</v>
      </c>
      <c r="U166" s="6">
        <v>0</v>
      </c>
      <c r="V166" s="6">
        <f t="shared" si="41"/>
        <v>0</v>
      </c>
      <c r="W166" s="6">
        <v>0</v>
      </c>
      <c r="X166" s="6">
        <f t="shared" si="42"/>
        <v>0</v>
      </c>
      <c r="Y166" s="6">
        <v>0</v>
      </c>
      <c r="Z166" s="6">
        <f t="shared" si="33"/>
        <v>0</v>
      </c>
      <c r="AA166" s="6">
        <v>0</v>
      </c>
      <c r="AB166" s="6">
        <f t="shared" si="34"/>
        <v>0</v>
      </c>
      <c r="AC166" s="6">
        <v>0</v>
      </c>
      <c r="AD166" s="6">
        <f t="shared" si="35"/>
        <v>0</v>
      </c>
      <c r="AE166" s="6">
        <v>0</v>
      </c>
      <c r="AF166" s="6">
        <f t="shared" si="36"/>
        <v>0</v>
      </c>
      <c r="AG166" s="6">
        <v>27.4</v>
      </c>
      <c r="AH166" s="6">
        <v>20.56</v>
      </c>
      <c r="AI166" s="14">
        <v>664.51893367698995</v>
      </c>
      <c r="AJ166" s="14">
        <v>48.607701320340396</v>
      </c>
      <c r="AK166" s="14">
        <v>7809.8501991065996</v>
      </c>
      <c r="AL166" s="14">
        <v>673.69045426365403</v>
      </c>
      <c r="AM166" s="14">
        <v>11.732508337823299</v>
      </c>
      <c r="AN166" s="12">
        <f t="shared" si="43"/>
        <v>8.3333333333333329E-2</v>
      </c>
      <c r="AO166" s="12">
        <f t="shared" si="44"/>
        <v>1</v>
      </c>
    </row>
    <row r="167" spans="1:41">
      <c r="A167" s="8">
        <v>34243</v>
      </c>
      <c r="B167" s="6">
        <v>1993</v>
      </c>
      <c r="C167" s="6">
        <v>10</v>
      </c>
      <c r="D167" s="12">
        <v>166</v>
      </c>
      <c r="E167" s="6">
        <v>600</v>
      </c>
      <c r="F167" s="6">
        <v>49</v>
      </c>
      <c r="G167" s="6">
        <f t="shared" si="45"/>
        <v>8.17</v>
      </c>
      <c r="H167" s="6">
        <v>4.08</v>
      </c>
      <c r="I167" s="6">
        <v>21</v>
      </c>
      <c r="J167" s="6">
        <f t="shared" si="37"/>
        <v>3.5</v>
      </c>
      <c r="K167" s="6">
        <v>3</v>
      </c>
      <c r="L167" s="6">
        <f t="shared" si="31"/>
        <v>6.1224489795918364</v>
      </c>
      <c r="M167" s="10">
        <f t="shared" si="38"/>
        <v>29</v>
      </c>
      <c r="N167" s="6">
        <f t="shared" si="32"/>
        <v>4.833333333333333</v>
      </c>
      <c r="O167" s="6">
        <v>16</v>
      </c>
      <c r="P167" s="12">
        <f t="shared" si="39"/>
        <v>2.666666666666667</v>
      </c>
      <c r="Q167" s="6">
        <v>10</v>
      </c>
      <c r="R167" s="6">
        <v>1.6666666666666667</v>
      </c>
      <c r="S167" s="6">
        <v>0</v>
      </c>
      <c r="T167" s="6">
        <f t="shared" si="40"/>
        <v>0</v>
      </c>
      <c r="U167" s="6">
        <v>1</v>
      </c>
      <c r="V167" s="6">
        <f t="shared" si="41"/>
        <v>0.16666666666666669</v>
      </c>
      <c r="W167" s="6">
        <v>1</v>
      </c>
      <c r="X167" s="6">
        <f t="shared" si="42"/>
        <v>0.16666666666666669</v>
      </c>
      <c r="Y167" s="6">
        <v>0</v>
      </c>
      <c r="Z167" s="6">
        <f t="shared" si="33"/>
        <v>0</v>
      </c>
      <c r="AA167" s="6">
        <v>0</v>
      </c>
      <c r="AB167" s="6">
        <f t="shared" si="34"/>
        <v>0</v>
      </c>
      <c r="AC167" s="6">
        <v>0</v>
      </c>
      <c r="AD167" s="6">
        <f t="shared" si="35"/>
        <v>0</v>
      </c>
      <c r="AE167" s="6">
        <v>1</v>
      </c>
      <c r="AF167" s="6">
        <f t="shared" si="36"/>
        <v>0.16666666666666666</v>
      </c>
      <c r="AG167" s="6">
        <v>44.1</v>
      </c>
      <c r="AH167" s="6">
        <v>14.07</v>
      </c>
      <c r="AI167" s="14">
        <v>665.71089864365194</v>
      </c>
      <c r="AJ167" s="14">
        <v>48.545399097039699</v>
      </c>
      <c r="AK167" s="14">
        <v>7813.8459502697096</v>
      </c>
      <c r="AL167" s="14">
        <v>673.130513874494</v>
      </c>
      <c r="AM167" s="14">
        <v>11.749812757361401</v>
      </c>
      <c r="AN167" s="12">
        <f t="shared" si="43"/>
        <v>0.44680851063829785</v>
      </c>
      <c r="AO167" s="12">
        <f t="shared" si="44"/>
        <v>0.14285714285714285</v>
      </c>
    </row>
    <row r="168" spans="1:41">
      <c r="A168" s="8">
        <v>34274</v>
      </c>
      <c r="B168" s="6">
        <v>1993</v>
      </c>
      <c r="C168" s="6">
        <v>11</v>
      </c>
      <c r="D168" s="12">
        <v>167</v>
      </c>
      <c r="E168" s="6">
        <v>600</v>
      </c>
      <c r="F168" s="6">
        <v>18</v>
      </c>
      <c r="G168" s="6">
        <f t="shared" si="45"/>
        <v>3</v>
      </c>
      <c r="H168" s="6">
        <v>11.11</v>
      </c>
      <c r="I168" s="6">
        <v>11</v>
      </c>
      <c r="J168" s="6">
        <f t="shared" si="37"/>
        <v>1.8333333333333333</v>
      </c>
      <c r="K168" s="6">
        <v>2</v>
      </c>
      <c r="L168" s="6">
        <f t="shared" si="31"/>
        <v>11.111111111111111</v>
      </c>
      <c r="M168" s="10">
        <f t="shared" si="38"/>
        <v>8</v>
      </c>
      <c r="N168" s="6">
        <f t="shared" si="32"/>
        <v>1.3333333333333333</v>
      </c>
      <c r="O168" s="6">
        <v>4</v>
      </c>
      <c r="P168" s="12">
        <f t="shared" si="39"/>
        <v>0.66666666666666674</v>
      </c>
      <c r="Q168" s="6">
        <v>2</v>
      </c>
      <c r="R168" s="6">
        <v>0.33333333333333331</v>
      </c>
      <c r="S168" s="6">
        <v>0</v>
      </c>
      <c r="T168" s="6">
        <f t="shared" si="40"/>
        <v>0</v>
      </c>
      <c r="U168" s="6">
        <v>0</v>
      </c>
      <c r="V168" s="6">
        <f t="shared" si="41"/>
        <v>0</v>
      </c>
      <c r="W168" s="6">
        <v>1</v>
      </c>
      <c r="X168" s="6">
        <f t="shared" si="42"/>
        <v>0.16666666666666669</v>
      </c>
      <c r="Y168" s="6">
        <v>0</v>
      </c>
      <c r="Z168" s="6">
        <f t="shared" si="33"/>
        <v>0</v>
      </c>
      <c r="AA168" s="6">
        <v>0</v>
      </c>
      <c r="AB168" s="6">
        <f t="shared" si="34"/>
        <v>0</v>
      </c>
      <c r="AC168" s="6">
        <v>0</v>
      </c>
      <c r="AD168" s="6">
        <f t="shared" si="35"/>
        <v>0</v>
      </c>
      <c r="AE168" s="6">
        <v>1</v>
      </c>
      <c r="AF168" s="6">
        <f t="shared" si="36"/>
        <v>0.16666666666666666</v>
      </c>
      <c r="AG168" s="6">
        <v>28.8</v>
      </c>
      <c r="AH168" s="6">
        <v>5.91</v>
      </c>
      <c r="AI168" s="14">
        <v>666.90286361031394</v>
      </c>
      <c r="AJ168" s="14">
        <v>48.4780206319817</v>
      </c>
      <c r="AK168" s="14">
        <v>7817.8568632240203</v>
      </c>
      <c r="AL168" s="14">
        <v>672.56819646075803</v>
      </c>
      <c r="AM168" s="14">
        <v>11.767289704458801</v>
      </c>
      <c r="AN168" s="12">
        <f t="shared" si="43"/>
        <v>0.6470588235294118</v>
      </c>
      <c r="AO168" s="12">
        <f t="shared" si="44"/>
        <v>0.18181818181818182</v>
      </c>
    </row>
    <row r="169" spans="1:41">
      <c r="A169" s="8">
        <v>34304</v>
      </c>
      <c r="B169" s="6">
        <v>1993</v>
      </c>
      <c r="C169" s="6">
        <v>12</v>
      </c>
      <c r="D169" s="12">
        <v>168</v>
      </c>
      <c r="E169" s="6">
        <v>600</v>
      </c>
      <c r="F169" s="6">
        <v>35</v>
      </c>
      <c r="G169" s="6">
        <f t="shared" si="45"/>
        <v>5.83</v>
      </c>
      <c r="H169" s="6">
        <v>8.57</v>
      </c>
      <c r="I169" s="6">
        <v>33</v>
      </c>
      <c r="J169" s="6">
        <f t="shared" si="37"/>
        <v>5.5</v>
      </c>
      <c r="K169" s="6">
        <v>4</v>
      </c>
      <c r="L169" s="6">
        <f t="shared" si="31"/>
        <v>11.428571428571429</v>
      </c>
      <c r="M169" s="10">
        <f t="shared" si="38"/>
        <v>2</v>
      </c>
      <c r="N169" s="6">
        <f t="shared" si="32"/>
        <v>0.33333333333333331</v>
      </c>
      <c r="O169" s="6">
        <v>1</v>
      </c>
      <c r="P169" s="12">
        <f t="shared" si="39"/>
        <v>0.16666666666666669</v>
      </c>
      <c r="Q169" s="6">
        <v>1</v>
      </c>
      <c r="R169" s="6">
        <v>0.16666666666666666</v>
      </c>
      <c r="S169" s="6">
        <v>0</v>
      </c>
      <c r="T169" s="6">
        <f t="shared" si="40"/>
        <v>0</v>
      </c>
      <c r="U169" s="6">
        <v>0</v>
      </c>
      <c r="V169" s="6">
        <f t="shared" si="41"/>
        <v>0</v>
      </c>
      <c r="W169" s="6">
        <v>0</v>
      </c>
      <c r="X169" s="6">
        <f t="shared" si="42"/>
        <v>0</v>
      </c>
      <c r="Y169" s="6">
        <v>0</v>
      </c>
      <c r="Z169" s="6">
        <f t="shared" si="33"/>
        <v>0</v>
      </c>
      <c r="AA169" s="6">
        <v>0</v>
      </c>
      <c r="AB169" s="6">
        <f t="shared" si="34"/>
        <v>0</v>
      </c>
      <c r="AC169" s="6">
        <v>0</v>
      </c>
      <c r="AD169" s="6">
        <f t="shared" si="35"/>
        <v>0</v>
      </c>
      <c r="AE169" s="6">
        <v>0</v>
      </c>
      <c r="AF169" s="6">
        <f t="shared" si="36"/>
        <v>0</v>
      </c>
      <c r="AG169" s="6">
        <v>2.4</v>
      </c>
      <c r="AH169" s="6">
        <v>0.94</v>
      </c>
      <c r="AI169" s="14">
        <v>668.09482857697901</v>
      </c>
      <c r="AJ169" s="14">
        <v>48.405447947146001</v>
      </c>
      <c r="AK169" s="14">
        <v>7821.88300860663</v>
      </c>
      <c r="AL169" s="14">
        <v>672.00350375288303</v>
      </c>
      <c r="AM169" s="14">
        <v>11.784942173676299</v>
      </c>
      <c r="AN169" s="12">
        <f t="shared" si="43"/>
        <v>0.94285714285714284</v>
      </c>
      <c r="AO169" s="12">
        <f t="shared" si="44"/>
        <v>0.12121212121212122</v>
      </c>
    </row>
    <row r="170" spans="1:41">
      <c r="A170" s="8">
        <v>34335</v>
      </c>
      <c r="B170" s="6">
        <v>1994</v>
      </c>
      <c r="C170" s="6">
        <v>1</v>
      </c>
      <c r="D170" s="12">
        <v>169</v>
      </c>
      <c r="E170" s="6">
        <v>600</v>
      </c>
      <c r="F170" s="6">
        <v>11</v>
      </c>
      <c r="G170" s="6">
        <f t="shared" si="45"/>
        <v>1.83</v>
      </c>
      <c r="H170" s="6">
        <v>0</v>
      </c>
      <c r="I170" s="6">
        <v>5</v>
      </c>
      <c r="J170" s="6">
        <f t="shared" si="37"/>
        <v>0.83333333333333337</v>
      </c>
      <c r="K170" s="6">
        <v>0</v>
      </c>
      <c r="L170" s="6">
        <f t="shared" si="31"/>
        <v>0</v>
      </c>
      <c r="M170" s="10">
        <f t="shared" si="38"/>
        <v>8</v>
      </c>
      <c r="N170" s="6">
        <f t="shared" si="32"/>
        <v>1.3333333333333333</v>
      </c>
      <c r="O170" s="6">
        <v>1</v>
      </c>
      <c r="P170" s="12">
        <f t="shared" si="39"/>
        <v>0.16666666666666669</v>
      </c>
      <c r="Q170" s="6">
        <v>3</v>
      </c>
      <c r="R170" s="6">
        <v>0.5</v>
      </c>
      <c r="S170" s="6">
        <v>0</v>
      </c>
      <c r="T170" s="6">
        <f t="shared" si="40"/>
        <v>0</v>
      </c>
      <c r="U170" s="6">
        <v>0</v>
      </c>
      <c r="V170" s="6">
        <f t="shared" si="41"/>
        <v>0</v>
      </c>
      <c r="W170" s="6">
        <v>2</v>
      </c>
      <c r="X170" s="6">
        <f t="shared" si="42"/>
        <v>0.33333333333333337</v>
      </c>
      <c r="Y170" s="6">
        <v>0</v>
      </c>
      <c r="Z170" s="6">
        <f t="shared" si="33"/>
        <v>0</v>
      </c>
      <c r="AA170" s="6">
        <v>0</v>
      </c>
      <c r="AB170" s="6">
        <f t="shared" si="34"/>
        <v>0</v>
      </c>
      <c r="AC170" s="6">
        <v>0</v>
      </c>
      <c r="AD170" s="6">
        <f t="shared" si="35"/>
        <v>0</v>
      </c>
      <c r="AE170" s="6">
        <v>2</v>
      </c>
      <c r="AF170" s="6">
        <f t="shared" si="36"/>
        <v>0.33333333333333331</v>
      </c>
      <c r="AG170" s="6">
        <v>12.7</v>
      </c>
      <c r="AH170" s="6">
        <v>0.65</v>
      </c>
      <c r="AI170" s="14">
        <v>669.28679354363999</v>
      </c>
      <c r="AJ170" s="14">
        <v>48.327563064513001</v>
      </c>
      <c r="AK170" s="14">
        <v>7825.9244570545798</v>
      </c>
      <c r="AL170" s="14">
        <v>671.43643748131103</v>
      </c>
      <c r="AM170" s="14">
        <v>11.802773192540901</v>
      </c>
      <c r="AN170" s="12">
        <f t="shared" si="43"/>
        <v>0.55555555555555558</v>
      </c>
      <c r="AO170" s="12">
        <f t="shared" si="44"/>
        <v>0</v>
      </c>
    </row>
    <row r="171" spans="1:41">
      <c r="A171" s="8">
        <v>34366</v>
      </c>
      <c r="B171" s="6">
        <v>1994</v>
      </c>
      <c r="C171" s="6">
        <v>2</v>
      </c>
      <c r="D171" s="12">
        <v>170</v>
      </c>
      <c r="E171" s="6">
        <v>600</v>
      </c>
      <c r="F171" s="6">
        <v>16</v>
      </c>
      <c r="G171" s="6">
        <f t="shared" si="45"/>
        <v>2.67</v>
      </c>
      <c r="H171" s="6">
        <v>6.25</v>
      </c>
      <c r="I171" s="6">
        <v>10</v>
      </c>
      <c r="J171" s="6">
        <f t="shared" si="37"/>
        <v>1.6666666666666667</v>
      </c>
      <c r="K171" s="6">
        <v>1</v>
      </c>
      <c r="L171" s="6">
        <f t="shared" si="31"/>
        <v>6.25</v>
      </c>
      <c r="M171" s="10">
        <f t="shared" si="38"/>
        <v>6</v>
      </c>
      <c r="N171" s="6">
        <f t="shared" si="32"/>
        <v>1</v>
      </c>
      <c r="O171" s="6">
        <v>0</v>
      </c>
      <c r="P171" s="12">
        <f t="shared" si="39"/>
        <v>0</v>
      </c>
      <c r="Q171" s="6">
        <v>6</v>
      </c>
      <c r="R171" s="6">
        <v>1</v>
      </c>
      <c r="S171" s="6">
        <v>0</v>
      </c>
      <c r="T171" s="6">
        <f t="shared" si="40"/>
        <v>0</v>
      </c>
      <c r="U171" s="6">
        <v>0</v>
      </c>
      <c r="V171" s="6">
        <f t="shared" si="41"/>
        <v>0</v>
      </c>
      <c r="W171" s="6">
        <v>0</v>
      </c>
      <c r="X171" s="6">
        <f t="shared" si="42"/>
        <v>0</v>
      </c>
      <c r="Y171" s="6">
        <v>0</v>
      </c>
      <c r="Z171" s="6">
        <f t="shared" si="33"/>
        <v>0</v>
      </c>
      <c r="AA171" s="6">
        <v>0</v>
      </c>
      <c r="AB171" s="6">
        <f t="shared" si="34"/>
        <v>0</v>
      </c>
      <c r="AC171" s="6">
        <v>0</v>
      </c>
      <c r="AD171" s="6">
        <f t="shared" si="35"/>
        <v>0</v>
      </c>
      <c r="AE171" s="6">
        <v>0</v>
      </c>
      <c r="AF171" s="6">
        <f t="shared" si="36"/>
        <v>0</v>
      </c>
      <c r="AG171" s="6">
        <v>16.7</v>
      </c>
      <c r="AH171" s="6">
        <v>3</v>
      </c>
      <c r="AI171" s="14">
        <v>670.47875851030199</v>
      </c>
      <c r="AJ171" s="14">
        <v>48.2442480060622</v>
      </c>
      <c r="AK171" s="14">
        <v>7829.9812792049597</v>
      </c>
      <c r="AL171" s="14">
        <v>670.86699937648098</v>
      </c>
      <c r="AM171" s="14">
        <v>11.8207858222989</v>
      </c>
      <c r="AN171" s="12">
        <f t="shared" si="43"/>
        <v>0.625</v>
      </c>
      <c r="AO171" s="12">
        <f t="shared" si="44"/>
        <v>0.1</v>
      </c>
    </row>
    <row r="172" spans="1:41">
      <c r="A172" s="8">
        <v>34394</v>
      </c>
      <c r="B172" s="6">
        <v>1994</v>
      </c>
      <c r="C172" s="6">
        <v>3</v>
      </c>
      <c r="D172" s="12">
        <v>171</v>
      </c>
      <c r="E172" s="6">
        <v>600</v>
      </c>
      <c r="F172" s="6">
        <v>21</v>
      </c>
      <c r="G172" s="6">
        <f t="shared" si="45"/>
        <v>3.5</v>
      </c>
      <c r="H172" s="6">
        <v>9.09</v>
      </c>
      <c r="I172" s="6">
        <v>12</v>
      </c>
      <c r="J172" s="6">
        <f t="shared" si="37"/>
        <v>2</v>
      </c>
      <c r="K172" s="6">
        <v>1</v>
      </c>
      <c r="L172" s="6">
        <f t="shared" si="31"/>
        <v>4.7619047619047619</v>
      </c>
      <c r="M172" s="10">
        <f t="shared" si="38"/>
        <v>9</v>
      </c>
      <c r="N172" s="6">
        <f t="shared" si="32"/>
        <v>1.5</v>
      </c>
      <c r="O172" s="6">
        <v>3</v>
      </c>
      <c r="P172" s="12">
        <f t="shared" si="39"/>
        <v>0.5</v>
      </c>
      <c r="Q172" s="6">
        <v>6</v>
      </c>
      <c r="R172" s="6">
        <v>1</v>
      </c>
      <c r="S172" s="6">
        <v>0</v>
      </c>
      <c r="T172" s="6">
        <f t="shared" si="40"/>
        <v>0</v>
      </c>
      <c r="U172" s="6">
        <v>0</v>
      </c>
      <c r="V172" s="6">
        <f t="shared" si="41"/>
        <v>0</v>
      </c>
      <c r="W172" s="6">
        <v>0</v>
      </c>
      <c r="X172" s="6">
        <f t="shared" si="42"/>
        <v>0</v>
      </c>
      <c r="Y172" s="6">
        <v>0</v>
      </c>
      <c r="Z172" s="6">
        <f t="shared" si="33"/>
        <v>0</v>
      </c>
      <c r="AA172" s="6">
        <v>0</v>
      </c>
      <c r="AB172" s="6">
        <f t="shared" si="34"/>
        <v>0</v>
      </c>
      <c r="AC172" s="6">
        <v>0</v>
      </c>
      <c r="AD172" s="6">
        <f t="shared" si="35"/>
        <v>0</v>
      </c>
      <c r="AE172" s="6">
        <v>0</v>
      </c>
      <c r="AF172" s="6">
        <f t="shared" si="36"/>
        <v>0</v>
      </c>
      <c r="AG172" s="6">
        <v>25.4</v>
      </c>
      <c r="AH172" s="6">
        <v>7.92</v>
      </c>
      <c r="AI172" s="14">
        <v>671.67072347696603</v>
      </c>
      <c r="AJ172" s="14">
        <v>48.155384793773301</v>
      </c>
      <c r="AK172" s="14">
        <v>7834.0535456948601</v>
      </c>
      <c r="AL172" s="14">
        <v>670.29519116883205</v>
      </c>
      <c r="AM172" s="14">
        <v>11.838983158689199</v>
      </c>
      <c r="AN172" s="12">
        <f t="shared" si="43"/>
        <v>0.5714285714285714</v>
      </c>
      <c r="AO172" s="12">
        <f t="shared" si="44"/>
        <v>8.3333333333333329E-2</v>
      </c>
    </row>
    <row r="173" spans="1:41">
      <c r="A173" s="8">
        <v>34425</v>
      </c>
      <c r="B173" s="6">
        <v>1994</v>
      </c>
      <c r="C173" s="6">
        <v>4</v>
      </c>
      <c r="D173" s="12">
        <v>172</v>
      </c>
      <c r="E173" s="6">
        <v>600</v>
      </c>
      <c r="F173" s="6">
        <v>16</v>
      </c>
      <c r="G173" s="6">
        <f t="shared" si="45"/>
        <v>2.67</v>
      </c>
      <c r="H173" s="6">
        <v>0</v>
      </c>
      <c r="I173" s="6">
        <v>3</v>
      </c>
      <c r="J173" s="6">
        <f t="shared" si="37"/>
        <v>0.5</v>
      </c>
      <c r="K173" s="6">
        <v>0</v>
      </c>
      <c r="L173" s="6">
        <f t="shared" si="31"/>
        <v>0</v>
      </c>
      <c r="M173" s="10">
        <f t="shared" si="38"/>
        <v>13</v>
      </c>
      <c r="N173" s="6">
        <f t="shared" si="32"/>
        <v>2.1666666666666665</v>
      </c>
      <c r="O173" s="6">
        <v>0</v>
      </c>
      <c r="P173" s="12">
        <f t="shared" si="39"/>
        <v>0</v>
      </c>
      <c r="Q173" s="6">
        <v>9</v>
      </c>
      <c r="R173" s="6">
        <v>1.5</v>
      </c>
      <c r="S173" s="6">
        <v>4</v>
      </c>
      <c r="T173" s="6">
        <f t="shared" si="40"/>
        <v>0.66666666666666674</v>
      </c>
      <c r="U173" s="6">
        <v>0</v>
      </c>
      <c r="V173" s="6">
        <f t="shared" si="41"/>
        <v>0</v>
      </c>
      <c r="W173" s="6">
        <v>0</v>
      </c>
      <c r="X173" s="6">
        <f t="shared" si="42"/>
        <v>0</v>
      </c>
      <c r="Y173" s="6">
        <v>0</v>
      </c>
      <c r="Z173" s="6">
        <f t="shared" si="33"/>
        <v>0</v>
      </c>
      <c r="AA173" s="6">
        <v>0</v>
      </c>
      <c r="AB173" s="6">
        <f t="shared" si="34"/>
        <v>0</v>
      </c>
      <c r="AC173" s="6">
        <v>0</v>
      </c>
      <c r="AD173" s="6">
        <f t="shared" si="35"/>
        <v>0</v>
      </c>
      <c r="AE173" s="6">
        <v>0</v>
      </c>
      <c r="AF173" s="6">
        <f t="shared" si="36"/>
        <v>0</v>
      </c>
      <c r="AG173" s="6">
        <v>97.4</v>
      </c>
      <c r="AH173" s="6">
        <v>15.2</v>
      </c>
      <c r="AI173" s="14">
        <v>672.86268844362803</v>
      </c>
      <c r="AJ173" s="14">
        <v>48.060855449626601</v>
      </c>
      <c r="AK173" s="14">
        <v>7838.1413271613201</v>
      </c>
      <c r="AL173" s="14">
        <v>669.721014588804</v>
      </c>
      <c r="AM173" s="14">
        <v>11.8573683327349</v>
      </c>
      <c r="AN173" s="12">
        <f t="shared" si="43"/>
        <v>0.25</v>
      </c>
      <c r="AO173" s="12">
        <f t="shared" si="44"/>
        <v>0</v>
      </c>
    </row>
    <row r="174" spans="1:41">
      <c r="A174" s="8">
        <v>34455</v>
      </c>
      <c r="B174" s="6">
        <v>1994</v>
      </c>
      <c r="C174" s="6">
        <v>5</v>
      </c>
      <c r="D174" s="12">
        <v>173</v>
      </c>
      <c r="E174" s="6">
        <v>600</v>
      </c>
      <c r="F174" s="6">
        <v>8</v>
      </c>
      <c r="G174" s="6">
        <f t="shared" si="45"/>
        <v>1.33</v>
      </c>
      <c r="H174" s="6">
        <v>12.5</v>
      </c>
      <c r="I174" s="6">
        <v>3</v>
      </c>
      <c r="J174" s="6">
        <f t="shared" si="37"/>
        <v>0.5</v>
      </c>
      <c r="K174" s="6">
        <v>1</v>
      </c>
      <c r="L174" s="6">
        <f t="shared" si="31"/>
        <v>12.5</v>
      </c>
      <c r="M174" s="10">
        <f t="shared" si="38"/>
        <v>5</v>
      </c>
      <c r="N174" s="6">
        <f t="shared" si="32"/>
        <v>0.83333333333333337</v>
      </c>
      <c r="O174" s="6">
        <v>2</v>
      </c>
      <c r="P174" s="12">
        <f t="shared" si="39"/>
        <v>0.33333333333333337</v>
      </c>
      <c r="Q174" s="6">
        <v>1</v>
      </c>
      <c r="R174" s="6">
        <v>0.16666666666666666</v>
      </c>
      <c r="S174" s="6">
        <v>0</v>
      </c>
      <c r="T174" s="6">
        <f t="shared" si="40"/>
        <v>0</v>
      </c>
      <c r="U174" s="6">
        <v>2</v>
      </c>
      <c r="V174" s="6">
        <f t="shared" si="41"/>
        <v>0.33333333333333337</v>
      </c>
      <c r="W174" s="6">
        <v>0</v>
      </c>
      <c r="X174" s="6">
        <f t="shared" si="42"/>
        <v>0</v>
      </c>
      <c r="Y174" s="6">
        <v>0</v>
      </c>
      <c r="Z174" s="6">
        <f t="shared" si="33"/>
        <v>0</v>
      </c>
      <c r="AA174" s="6">
        <v>0</v>
      </c>
      <c r="AB174" s="6">
        <f t="shared" si="34"/>
        <v>0</v>
      </c>
      <c r="AC174" s="6">
        <v>0</v>
      </c>
      <c r="AD174" s="6">
        <f t="shared" si="35"/>
        <v>0</v>
      </c>
      <c r="AE174" s="6">
        <v>0</v>
      </c>
      <c r="AF174" s="6">
        <f t="shared" si="36"/>
        <v>0</v>
      </c>
      <c r="AG174" s="6">
        <v>3.1</v>
      </c>
      <c r="AH174" s="6">
        <v>22.59</v>
      </c>
      <c r="AI174" s="14">
        <v>674.05465341028901</v>
      </c>
      <c r="AJ174" s="14">
        <v>47.960541995601801</v>
      </c>
      <c r="AK174" s="14">
        <v>7842.2446942414299</v>
      </c>
      <c r="AL174" s="14">
        <v>669.14447136683805</v>
      </c>
      <c r="AM174" s="14">
        <v>11.875944511557099</v>
      </c>
      <c r="AN174" s="12">
        <f t="shared" si="43"/>
        <v>0.5</v>
      </c>
      <c r="AO174" s="12">
        <f t="shared" si="44"/>
        <v>0.33333333333333331</v>
      </c>
    </row>
    <row r="175" spans="1:41">
      <c r="A175" s="8">
        <v>34486</v>
      </c>
      <c r="B175" s="6">
        <v>1994</v>
      </c>
      <c r="C175" s="6">
        <v>6</v>
      </c>
      <c r="D175" s="12">
        <v>174</v>
      </c>
      <c r="E175" s="6">
        <v>600</v>
      </c>
      <c r="F175" s="6">
        <v>13</v>
      </c>
      <c r="G175" s="6">
        <f t="shared" si="45"/>
        <v>2.17</v>
      </c>
      <c r="H175" s="6">
        <v>0</v>
      </c>
      <c r="I175" s="6">
        <v>9</v>
      </c>
      <c r="J175" s="6">
        <f t="shared" si="37"/>
        <v>1.5</v>
      </c>
      <c r="K175" s="6">
        <v>0</v>
      </c>
      <c r="L175" s="6">
        <f t="shared" si="31"/>
        <v>0</v>
      </c>
      <c r="M175" s="10">
        <f t="shared" si="38"/>
        <v>6</v>
      </c>
      <c r="N175" s="6">
        <f t="shared" si="32"/>
        <v>1</v>
      </c>
      <c r="O175" s="6">
        <v>0</v>
      </c>
      <c r="P175" s="12">
        <f t="shared" si="39"/>
        <v>0</v>
      </c>
      <c r="Q175" s="6">
        <v>1</v>
      </c>
      <c r="R175" s="6">
        <v>0.16666666666666666</v>
      </c>
      <c r="S175" s="6">
        <v>3</v>
      </c>
      <c r="T175" s="6">
        <f t="shared" si="40"/>
        <v>0.5</v>
      </c>
      <c r="U175" s="6">
        <v>0</v>
      </c>
      <c r="V175" s="6">
        <f t="shared" si="41"/>
        <v>0</v>
      </c>
      <c r="W175" s="6">
        <v>0</v>
      </c>
      <c r="X175" s="6">
        <f t="shared" si="42"/>
        <v>0</v>
      </c>
      <c r="Y175" s="6">
        <v>0</v>
      </c>
      <c r="Z175" s="6">
        <f t="shared" si="33"/>
        <v>0</v>
      </c>
      <c r="AA175" s="6">
        <v>0</v>
      </c>
      <c r="AB175" s="6">
        <f t="shared" si="34"/>
        <v>0</v>
      </c>
      <c r="AC175" s="6">
        <v>0</v>
      </c>
      <c r="AD175" s="6">
        <f t="shared" si="35"/>
        <v>0</v>
      </c>
      <c r="AE175" s="6">
        <v>2</v>
      </c>
      <c r="AF175" s="6">
        <f t="shared" si="36"/>
        <v>0.33333333333333331</v>
      </c>
      <c r="AG175" s="6">
        <v>110.7</v>
      </c>
      <c r="AH175" s="6">
        <v>24.49</v>
      </c>
      <c r="AI175" s="14">
        <v>675.24661837695305</v>
      </c>
      <c r="AJ175" s="14">
        <v>47.854326453678397</v>
      </c>
      <c r="AK175" s="14">
        <v>7846.3637175722797</v>
      </c>
      <c r="AL175" s="14">
        <v>668.56556323336997</v>
      </c>
      <c r="AM175" s="14">
        <v>11.8947148992076</v>
      </c>
      <c r="AN175" s="12">
        <f t="shared" si="43"/>
        <v>0.9</v>
      </c>
      <c r="AO175" s="12">
        <f t="shared" si="44"/>
        <v>0</v>
      </c>
    </row>
    <row r="176" spans="1:41">
      <c r="A176" s="8">
        <v>34516</v>
      </c>
      <c r="B176" s="6">
        <v>1994</v>
      </c>
      <c r="C176" s="6">
        <v>7</v>
      </c>
      <c r="D176" s="12">
        <v>175</v>
      </c>
      <c r="E176" s="6">
        <v>600</v>
      </c>
      <c r="F176" s="6">
        <v>28</v>
      </c>
      <c r="G176" s="6">
        <f t="shared" si="45"/>
        <v>4.67</v>
      </c>
      <c r="H176" s="6">
        <v>3.57</v>
      </c>
      <c r="I176" s="6">
        <v>11</v>
      </c>
      <c r="J176" s="6">
        <f t="shared" si="37"/>
        <v>1.8333333333333333</v>
      </c>
      <c r="K176" s="6">
        <v>1</v>
      </c>
      <c r="L176" s="6">
        <f t="shared" si="31"/>
        <v>3.5714285714285712</v>
      </c>
      <c r="M176" s="10">
        <f t="shared" si="38"/>
        <v>18</v>
      </c>
      <c r="N176" s="6">
        <f t="shared" si="32"/>
        <v>3</v>
      </c>
      <c r="O176" s="6">
        <v>4</v>
      </c>
      <c r="P176" s="12">
        <f t="shared" si="39"/>
        <v>0.66666666666666674</v>
      </c>
      <c r="Q176" s="6">
        <v>12</v>
      </c>
      <c r="R176" s="6">
        <v>2</v>
      </c>
      <c r="S176" s="6">
        <v>0</v>
      </c>
      <c r="T176" s="6">
        <f t="shared" si="40"/>
        <v>0</v>
      </c>
      <c r="U176" s="6">
        <v>0</v>
      </c>
      <c r="V176" s="6">
        <f t="shared" si="41"/>
        <v>0</v>
      </c>
      <c r="W176" s="6">
        <v>1</v>
      </c>
      <c r="X176" s="6">
        <f t="shared" si="42"/>
        <v>0.16666666666666669</v>
      </c>
      <c r="Y176" s="6">
        <v>0</v>
      </c>
      <c r="Z176" s="6">
        <f t="shared" si="33"/>
        <v>0</v>
      </c>
      <c r="AA176" s="6">
        <v>0</v>
      </c>
      <c r="AB176" s="6">
        <f t="shared" si="34"/>
        <v>0</v>
      </c>
      <c r="AC176" s="6">
        <v>0</v>
      </c>
      <c r="AD176" s="6">
        <f t="shared" si="35"/>
        <v>0</v>
      </c>
      <c r="AE176" s="6">
        <v>1</v>
      </c>
      <c r="AF176" s="6">
        <f t="shared" si="36"/>
        <v>0.16666666666666666</v>
      </c>
      <c r="AG176" s="6">
        <v>15.8</v>
      </c>
      <c r="AH176" s="6">
        <v>28.05</v>
      </c>
      <c r="AI176" s="14">
        <v>676.43858334361403</v>
      </c>
      <c r="AJ176" s="14">
        <v>47.742090845836799</v>
      </c>
      <c r="AK176" s="14">
        <v>7850.4984677909197</v>
      </c>
      <c r="AL176" s="14">
        <v>667.98429191884395</v>
      </c>
      <c r="AM176" s="14">
        <v>11.913682737524599</v>
      </c>
      <c r="AN176" s="12">
        <f t="shared" si="43"/>
        <v>0.40740740740740738</v>
      </c>
      <c r="AO176" s="12">
        <f t="shared" si="44"/>
        <v>9.0909090909090912E-2</v>
      </c>
    </row>
    <row r="177" spans="1:41">
      <c r="A177" s="8">
        <v>34547</v>
      </c>
      <c r="B177" s="6">
        <v>1994</v>
      </c>
      <c r="C177" s="6">
        <v>8</v>
      </c>
      <c r="D177" s="12">
        <v>176</v>
      </c>
      <c r="E177" s="6">
        <v>600</v>
      </c>
      <c r="F177" s="6">
        <v>17</v>
      </c>
      <c r="G177" s="6">
        <f t="shared" si="45"/>
        <v>2.83</v>
      </c>
      <c r="H177" s="6">
        <v>0</v>
      </c>
      <c r="I177" s="6">
        <v>10</v>
      </c>
      <c r="J177" s="6">
        <f t="shared" si="37"/>
        <v>1.6666666666666667</v>
      </c>
      <c r="K177" s="6">
        <v>0</v>
      </c>
      <c r="L177" s="6">
        <f t="shared" si="31"/>
        <v>0</v>
      </c>
      <c r="M177" s="10">
        <f t="shared" si="38"/>
        <v>7</v>
      </c>
      <c r="N177" s="6">
        <f t="shared" si="32"/>
        <v>1.1666666666666667</v>
      </c>
      <c r="O177" s="6">
        <v>3</v>
      </c>
      <c r="P177" s="12">
        <f t="shared" si="39"/>
        <v>0.5</v>
      </c>
      <c r="Q177" s="6">
        <v>4</v>
      </c>
      <c r="R177" s="6">
        <v>0.66666666666666663</v>
      </c>
      <c r="S177" s="6">
        <v>0</v>
      </c>
      <c r="T177" s="6">
        <f t="shared" si="40"/>
        <v>0</v>
      </c>
      <c r="U177" s="6">
        <v>0</v>
      </c>
      <c r="V177" s="6">
        <f t="shared" si="41"/>
        <v>0</v>
      </c>
      <c r="W177" s="6">
        <v>0</v>
      </c>
      <c r="X177" s="6">
        <f t="shared" si="42"/>
        <v>0</v>
      </c>
      <c r="Y177" s="6">
        <v>0</v>
      </c>
      <c r="Z177" s="6">
        <f t="shared" si="33"/>
        <v>0</v>
      </c>
      <c r="AA177" s="6">
        <v>0</v>
      </c>
      <c r="AB177" s="6">
        <f t="shared" si="34"/>
        <v>0</v>
      </c>
      <c r="AC177" s="6">
        <v>0</v>
      </c>
      <c r="AD177" s="6">
        <f t="shared" si="35"/>
        <v>0</v>
      </c>
      <c r="AE177" s="6">
        <v>0</v>
      </c>
      <c r="AF177" s="6">
        <f t="shared" si="36"/>
        <v>0</v>
      </c>
      <c r="AG177" s="6">
        <v>29.2</v>
      </c>
      <c r="AH177" s="6">
        <v>27.54</v>
      </c>
      <c r="AI177" s="14">
        <v>677.630548310275</v>
      </c>
      <c r="AJ177" s="14">
        <v>47.623717194056603</v>
      </c>
      <c r="AK177" s="14">
        <v>7854.64901553443</v>
      </c>
      <c r="AL177" s="14">
        <v>667.40065915369803</v>
      </c>
      <c r="AM177" s="14">
        <v>11.9328513070092</v>
      </c>
      <c r="AN177" s="12">
        <f t="shared" si="43"/>
        <v>0.58823529411764708</v>
      </c>
      <c r="AO177" s="12">
        <f t="shared" si="44"/>
        <v>0</v>
      </c>
    </row>
    <row r="178" spans="1:41">
      <c r="A178" s="8">
        <v>34578</v>
      </c>
      <c r="B178" s="6">
        <v>1994</v>
      </c>
      <c r="C178" s="6">
        <v>9</v>
      </c>
      <c r="D178" s="12">
        <v>177</v>
      </c>
      <c r="E178" s="6">
        <v>600</v>
      </c>
      <c r="F178" s="6">
        <v>15</v>
      </c>
      <c r="G178" s="6">
        <f t="shared" si="45"/>
        <v>2.5</v>
      </c>
      <c r="H178" s="6">
        <v>6.67</v>
      </c>
      <c r="I178" s="6">
        <v>8</v>
      </c>
      <c r="J178" s="6">
        <f t="shared" si="37"/>
        <v>1.3333333333333333</v>
      </c>
      <c r="K178" s="6">
        <v>1</v>
      </c>
      <c r="L178" s="6">
        <f t="shared" ref="L178:L241" si="46">K178/F178*100</f>
        <v>6.666666666666667</v>
      </c>
      <c r="M178" s="10">
        <f t="shared" si="38"/>
        <v>8</v>
      </c>
      <c r="N178" s="6">
        <f t="shared" ref="N178:N241" si="47">100*M178/E178</f>
        <v>1.3333333333333333</v>
      </c>
      <c r="O178" s="6">
        <v>0</v>
      </c>
      <c r="P178" s="12">
        <f t="shared" si="39"/>
        <v>0</v>
      </c>
      <c r="Q178" s="6">
        <v>6</v>
      </c>
      <c r="R178" s="6">
        <v>1</v>
      </c>
      <c r="S178" s="6">
        <v>0</v>
      </c>
      <c r="T178" s="6">
        <f t="shared" si="40"/>
        <v>0</v>
      </c>
      <c r="U178" s="6">
        <v>0</v>
      </c>
      <c r="V178" s="6">
        <f t="shared" si="41"/>
        <v>0</v>
      </c>
      <c r="W178" s="6">
        <v>1</v>
      </c>
      <c r="X178" s="6">
        <f t="shared" si="42"/>
        <v>0.16666666666666669</v>
      </c>
      <c r="Y178" s="6">
        <v>0</v>
      </c>
      <c r="Z178" s="6">
        <f t="shared" ref="Z178:Z241" si="48">Y178*100/$E178</f>
        <v>0</v>
      </c>
      <c r="AA178" s="6">
        <v>0</v>
      </c>
      <c r="AB178" s="6">
        <f t="shared" ref="AB178:AB241" si="49">AA178*100/$E178</f>
        <v>0</v>
      </c>
      <c r="AC178" s="6">
        <v>0</v>
      </c>
      <c r="AD178" s="6">
        <f t="shared" ref="AD178:AD241" si="50">AC178*100/$E178</f>
        <v>0</v>
      </c>
      <c r="AE178" s="6">
        <v>1</v>
      </c>
      <c r="AF178" s="6">
        <f t="shared" ref="AF178:AF241" si="51">AE178*100/$E178</f>
        <v>0.16666666666666666</v>
      </c>
      <c r="AG178" s="6">
        <v>37.5</v>
      </c>
      <c r="AH178" s="6">
        <v>19.82</v>
      </c>
      <c r="AI178" s="14">
        <v>678.82251327693996</v>
      </c>
      <c r="AJ178" s="14">
        <v>47.499087520317403</v>
      </c>
      <c r="AK178" s="14">
        <v>7858.8154314399098</v>
      </c>
      <c r="AL178" s="14">
        <v>666.814666668369</v>
      </c>
      <c r="AM178" s="14">
        <v>11.952223927724701</v>
      </c>
      <c r="AN178" s="12">
        <f t="shared" si="43"/>
        <v>0.5714285714285714</v>
      </c>
      <c r="AO178" s="12">
        <f t="shared" si="44"/>
        <v>0.125</v>
      </c>
    </row>
    <row r="179" spans="1:41">
      <c r="A179" s="8">
        <v>34608</v>
      </c>
      <c r="B179" s="6">
        <v>1994</v>
      </c>
      <c r="C179" s="6">
        <v>10</v>
      </c>
      <c r="D179" s="12">
        <v>178</v>
      </c>
      <c r="E179" s="6">
        <v>600</v>
      </c>
      <c r="F179" s="6">
        <v>7</v>
      </c>
      <c r="G179" s="6">
        <f t="shared" si="45"/>
        <v>1.17</v>
      </c>
      <c r="H179" s="6">
        <v>0</v>
      </c>
      <c r="I179" s="6">
        <v>2</v>
      </c>
      <c r="J179" s="6">
        <f t="shared" si="37"/>
        <v>0.33333333333333331</v>
      </c>
      <c r="K179" s="6">
        <v>0</v>
      </c>
      <c r="L179" s="6">
        <f t="shared" si="46"/>
        <v>0</v>
      </c>
      <c r="M179" s="10">
        <f t="shared" si="38"/>
        <v>7</v>
      </c>
      <c r="N179" s="6">
        <f t="shared" si="47"/>
        <v>1.1666666666666667</v>
      </c>
      <c r="O179" s="6">
        <v>2</v>
      </c>
      <c r="P179" s="12">
        <f t="shared" si="39"/>
        <v>0.33333333333333337</v>
      </c>
      <c r="Q179" s="6">
        <v>1</v>
      </c>
      <c r="R179" s="6">
        <v>0.16666666666666666</v>
      </c>
      <c r="S179" s="6">
        <v>0</v>
      </c>
      <c r="T179" s="6">
        <f t="shared" si="40"/>
        <v>0</v>
      </c>
      <c r="U179" s="6">
        <v>0</v>
      </c>
      <c r="V179" s="6">
        <f t="shared" si="41"/>
        <v>0</v>
      </c>
      <c r="W179" s="6">
        <v>2</v>
      </c>
      <c r="X179" s="6">
        <f t="shared" si="42"/>
        <v>0.33333333333333337</v>
      </c>
      <c r="Y179" s="6">
        <v>0</v>
      </c>
      <c r="Z179" s="6">
        <f t="shared" si="48"/>
        <v>0</v>
      </c>
      <c r="AA179" s="6">
        <v>0</v>
      </c>
      <c r="AB179" s="6">
        <f t="shared" si="49"/>
        <v>0</v>
      </c>
      <c r="AC179" s="6">
        <v>0</v>
      </c>
      <c r="AD179" s="6">
        <f t="shared" si="50"/>
        <v>0</v>
      </c>
      <c r="AE179" s="6">
        <v>2</v>
      </c>
      <c r="AF179" s="6">
        <f t="shared" si="51"/>
        <v>0.33333333333333331</v>
      </c>
      <c r="AG179" s="6">
        <v>97.8</v>
      </c>
      <c r="AH179" s="6">
        <v>13.11</v>
      </c>
      <c r="AI179" s="14">
        <v>680.01447824360002</v>
      </c>
      <c r="AJ179" s="14">
        <v>47.368083846599603</v>
      </c>
      <c r="AK179" s="14">
        <v>7862.9977861443904</v>
      </c>
      <c r="AL179" s="14">
        <v>666.22631619330002</v>
      </c>
      <c r="AM179" s="14">
        <v>11.971803960219299</v>
      </c>
      <c r="AN179" s="12">
        <f t="shared" si="43"/>
        <v>0.4</v>
      </c>
      <c r="AO179" s="12">
        <f t="shared" si="44"/>
        <v>0</v>
      </c>
    </row>
    <row r="180" spans="1:41">
      <c r="A180" s="8">
        <v>34639</v>
      </c>
      <c r="B180" s="6">
        <v>1994</v>
      </c>
      <c r="C180" s="6">
        <v>11</v>
      </c>
      <c r="D180" s="12">
        <v>179</v>
      </c>
      <c r="E180" s="6">
        <v>600</v>
      </c>
      <c r="F180" s="6">
        <v>50</v>
      </c>
      <c r="G180" s="6">
        <f t="shared" si="45"/>
        <v>8.33</v>
      </c>
      <c r="H180" s="6">
        <v>1.67</v>
      </c>
      <c r="I180" s="6">
        <v>26</v>
      </c>
      <c r="J180" s="6">
        <f t="shared" ref="J180:J243" si="52">100*I180/E180</f>
        <v>4.333333333333333</v>
      </c>
      <c r="K180" s="6">
        <v>1</v>
      </c>
      <c r="L180" s="6">
        <f t="shared" si="46"/>
        <v>2</v>
      </c>
      <c r="M180" s="10">
        <f t="shared" si="38"/>
        <v>22</v>
      </c>
      <c r="N180" s="6">
        <f t="shared" si="47"/>
        <v>3.6666666666666665</v>
      </c>
      <c r="O180" s="6">
        <v>6</v>
      </c>
      <c r="P180" s="12">
        <f t="shared" si="39"/>
        <v>1</v>
      </c>
      <c r="Q180" s="6">
        <v>6</v>
      </c>
      <c r="R180" s="6">
        <v>1</v>
      </c>
      <c r="S180" s="6">
        <v>2</v>
      </c>
      <c r="T180" s="6">
        <f t="shared" si="40"/>
        <v>0.33333333333333337</v>
      </c>
      <c r="U180" s="6">
        <v>4</v>
      </c>
      <c r="V180" s="6">
        <f t="shared" si="41"/>
        <v>0.66666666666666674</v>
      </c>
      <c r="W180" s="6">
        <v>2</v>
      </c>
      <c r="X180" s="6">
        <f t="shared" si="42"/>
        <v>0.33333333333333337</v>
      </c>
      <c r="Y180" s="6">
        <v>0</v>
      </c>
      <c r="Z180" s="6">
        <f t="shared" si="48"/>
        <v>0</v>
      </c>
      <c r="AA180" s="6">
        <v>0</v>
      </c>
      <c r="AB180" s="6">
        <f t="shared" si="49"/>
        <v>0</v>
      </c>
      <c r="AC180" s="6">
        <v>0</v>
      </c>
      <c r="AD180" s="6">
        <f t="shared" si="50"/>
        <v>0</v>
      </c>
      <c r="AE180" s="6">
        <v>2</v>
      </c>
      <c r="AF180" s="6">
        <f t="shared" si="51"/>
        <v>0.33333333333333331</v>
      </c>
      <c r="AG180" s="6">
        <v>72</v>
      </c>
      <c r="AH180" s="6">
        <v>8.89</v>
      </c>
      <c r="AI180" s="14">
        <v>681.206443210261</v>
      </c>
      <c r="AJ180" s="14">
        <v>47.230588194882799</v>
      </c>
      <c r="AK180" s="14">
        <v>7867.1961502849699</v>
      </c>
      <c r="AL180" s="14">
        <v>665.63560945893005</v>
      </c>
      <c r="AM180" s="14">
        <v>11.9915948064725</v>
      </c>
      <c r="AN180" s="12">
        <f t="shared" si="43"/>
        <v>0.68421052631578949</v>
      </c>
      <c r="AO180" s="12">
        <f t="shared" si="44"/>
        <v>3.8461538461538464E-2</v>
      </c>
    </row>
    <row r="181" spans="1:41">
      <c r="A181" s="8">
        <v>34669</v>
      </c>
      <c r="B181" s="6">
        <v>1994</v>
      </c>
      <c r="C181" s="6">
        <v>12</v>
      </c>
      <c r="D181" s="12">
        <v>180</v>
      </c>
      <c r="E181" s="6">
        <v>600</v>
      </c>
      <c r="F181" s="6">
        <v>18</v>
      </c>
      <c r="G181" s="6">
        <f t="shared" si="45"/>
        <v>3</v>
      </c>
      <c r="H181" s="6">
        <v>5.56</v>
      </c>
      <c r="I181" s="6">
        <v>1</v>
      </c>
      <c r="J181" s="6">
        <f t="shared" si="52"/>
        <v>0.16666666666666666</v>
      </c>
      <c r="K181" s="6">
        <v>0</v>
      </c>
      <c r="L181" s="6">
        <f t="shared" si="46"/>
        <v>0</v>
      </c>
      <c r="M181" s="10">
        <f t="shared" si="38"/>
        <v>17</v>
      </c>
      <c r="N181" s="6">
        <f t="shared" si="47"/>
        <v>2.8333333333333335</v>
      </c>
      <c r="O181" s="6">
        <v>0</v>
      </c>
      <c r="P181" s="12">
        <f t="shared" si="39"/>
        <v>0</v>
      </c>
      <c r="Q181" s="6">
        <v>17</v>
      </c>
      <c r="R181" s="6">
        <v>2.8333333333333335</v>
      </c>
      <c r="S181" s="6">
        <v>0</v>
      </c>
      <c r="T181" s="6">
        <f t="shared" si="40"/>
        <v>0</v>
      </c>
      <c r="U181" s="6">
        <v>0</v>
      </c>
      <c r="V181" s="6">
        <f t="shared" si="41"/>
        <v>0</v>
      </c>
      <c r="W181" s="6">
        <v>0</v>
      </c>
      <c r="X181" s="6">
        <f t="shared" si="42"/>
        <v>0</v>
      </c>
      <c r="Y181" s="6">
        <v>0</v>
      </c>
      <c r="Z181" s="6">
        <f t="shared" si="48"/>
        <v>0</v>
      </c>
      <c r="AA181" s="6">
        <v>0</v>
      </c>
      <c r="AB181" s="6">
        <f t="shared" si="49"/>
        <v>0</v>
      </c>
      <c r="AC181" s="6">
        <v>0</v>
      </c>
      <c r="AD181" s="6">
        <f t="shared" si="50"/>
        <v>0</v>
      </c>
      <c r="AE181" s="6">
        <v>0</v>
      </c>
      <c r="AF181" s="6">
        <f t="shared" si="51"/>
        <v>0</v>
      </c>
      <c r="AG181" s="6">
        <v>11.6</v>
      </c>
      <c r="AH181" s="6">
        <v>2.12</v>
      </c>
      <c r="AI181" s="14">
        <v>682.39840817692505</v>
      </c>
      <c r="AJ181" s="14">
        <v>47.086482587146499</v>
      </c>
      <c r="AK181" s="14">
        <v>7871.4105944987296</v>
      </c>
      <c r="AL181" s="14">
        <v>665.04254819569599</v>
      </c>
      <c r="AM181" s="14">
        <v>12.011599910865099</v>
      </c>
      <c r="AN181" s="12">
        <f t="shared" si="43"/>
        <v>5.5555555555555552E-2</v>
      </c>
      <c r="AO181" s="12">
        <f t="shared" si="44"/>
        <v>0</v>
      </c>
    </row>
    <row r="182" spans="1:41">
      <c r="A182" s="8">
        <v>34700</v>
      </c>
      <c r="B182" s="6">
        <v>1995</v>
      </c>
      <c r="C182" s="6">
        <v>1</v>
      </c>
      <c r="D182" s="12">
        <v>181</v>
      </c>
      <c r="E182" s="6">
        <v>600</v>
      </c>
      <c r="F182" s="6">
        <v>2</v>
      </c>
      <c r="G182" s="6">
        <f t="shared" si="45"/>
        <v>0.33</v>
      </c>
      <c r="H182" s="6">
        <v>0</v>
      </c>
      <c r="I182" s="6">
        <v>1</v>
      </c>
      <c r="J182" s="6">
        <f t="shared" si="52"/>
        <v>0.16666666666666666</v>
      </c>
      <c r="K182" s="6">
        <v>0</v>
      </c>
      <c r="L182" s="6">
        <f t="shared" si="46"/>
        <v>0</v>
      </c>
      <c r="M182" s="10">
        <f t="shared" si="38"/>
        <v>2</v>
      </c>
      <c r="N182" s="6">
        <f t="shared" si="47"/>
        <v>0.33333333333333331</v>
      </c>
      <c r="O182" s="6">
        <v>0</v>
      </c>
      <c r="P182" s="12">
        <f t="shared" si="39"/>
        <v>0</v>
      </c>
      <c r="Q182" s="6">
        <v>2</v>
      </c>
      <c r="R182" s="6">
        <v>0.33333333333333331</v>
      </c>
      <c r="S182" s="6">
        <v>0</v>
      </c>
      <c r="T182" s="6">
        <f t="shared" si="40"/>
        <v>0</v>
      </c>
      <c r="U182" s="6">
        <v>0</v>
      </c>
      <c r="V182" s="6">
        <f t="shared" si="41"/>
        <v>0</v>
      </c>
      <c r="W182" s="6">
        <v>0</v>
      </c>
      <c r="X182" s="6">
        <f t="shared" si="42"/>
        <v>0</v>
      </c>
      <c r="Y182" s="6">
        <v>0</v>
      </c>
      <c r="Z182" s="6">
        <f t="shared" si="48"/>
        <v>0</v>
      </c>
      <c r="AA182" s="6">
        <v>0</v>
      </c>
      <c r="AB182" s="6">
        <f t="shared" si="49"/>
        <v>0</v>
      </c>
      <c r="AC182" s="6">
        <v>0</v>
      </c>
      <c r="AD182" s="6">
        <f t="shared" si="50"/>
        <v>0</v>
      </c>
      <c r="AE182" s="6">
        <v>0</v>
      </c>
      <c r="AF182" s="6">
        <f t="shared" si="51"/>
        <v>0</v>
      </c>
      <c r="AG182" s="6">
        <v>3</v>
      </c>
      <c r="AH182" s="6">
        <v>0.89</v>
      </c>
      <c r="AI182" s="14">
        <v>683.59037314358602</v>
      </c>
      <c r="AJ182" s="14">
        <v>46.9356490453712</v>
      </c>
      <c r="AK182" s="14">
        <v>7875.6411894227203</v>
      </c>
      <c r="AL182" s="14">
        <v>664.44713413404202</v>
      </c>
      <c r="AM182" s="14">
        <v>12.031822761175301</v>
      </c>
      <c r="AN182" s="12">
        <f t="shared" si="43"/>
        <v>0.33333333333333331</v>
      </c>
      <c r="AO182" s="12">
        <f t="shared" si="44"/>
        <v>0</v>
      </c>
    </row>
    <row r="183" spans="1:41">
      <c r="A183" s="8">
        <v>34731</v>
      </c>
      <c r="B183" s="6">
        <v>1995</v>
      </c>
      <c r="C183" s="6">
        <v>2</v>
      </c>
      <c r="D183" s="12">
        <v>182</v>
      </c>
      <c r="E183" s="6">
        <v>600</v>
      </c>
      <c r="F183" s="6">
        <v>14</v>
      </c>
      <c r="G183" s="6">
        <f t="shared" si="45"/>
        <v>2.33</v>
      </c>
      <c r="H183" s="6">
        <v>7.14</v>
      </c>
      <c r="I183" s="6">
        <v>7</v>
      </c>
      <c r="J183" s="6">
        <f t="shared" si="52"/>
        <v>1.1666666666666667</v>
      </c>
      <c r="K183" s="6">
        <v>1</v>
      </c>
      <c r="L183" s="6">
        <f t="shared" si="46"/>
        <v>7.1428571428571423</v>
      </c>
      <c r="M183" s="10">
        <f t="shared" si="38"/>
        <v>6</v>
      </c>
      <c r="N183" s="6">
        <f t="shared" si="47"/>
        <v>1</v>
      </c>
      <c r="O183" s="6">
        <v>0</v>
      </c>
      <c r="P183" s="12">
        <f t="shared" si="39"/>
        <v>0</v>
      </c>
      <c r="Q183" s="6">
        <v>4</v>
      </c>
      <c r="R183" s="6">
        <v>0.66666666666666663</v>
      </c>
      <c r="S183" s="6">
        <v>0</v>
      </c>
      <c r="T183" s="6">
        <f t="shared" si="40"/>
        <v>0</v>
      </c>
      <c r="U183" s="6">
        <v>2</v>
      </c>
      <c r="V183" s="6">
        <f t="shared" si="41"/>
        <v>0.33333333333333337</v>
      </c>
      <c r="W183" s="6">
        <v>0</v>
      </c>
      <c r="X183" s="6">
        <f t="shared" si="42"/>
        <v>0</v>
      </c>
      <c r="Y183" s="6">
        <v>0</v>
      </c>
      <c r="Z183" s="6">
        <f t="shared" si="48"/>
        <v>0</v>
      </c>
      <c r="AA183" s="6">
        <v>0</v>
      </c>
      <c r="AB183" s="6">
        <f t="shared" si="49"/>
        <v>0</v>
      </c>
      <c r="AC183" s="6">
        <v>0</v>
      </c>
      <c r="AD183" s="6">
        <f t="shared" si="50"/>
        <v>0</v>
      </c>
      <c r="AE183" s="6">
        <v>0</v>
      </c>
      <c r="AF183" s="6">
        <f t="shared" si="51"/>
        <v>0</v>
      </c>
      <c r="AG183" s="6">
        <v>0.2</v>
      </c>
      <c r="AH183" s="6">
        <v>4.49</v>
      </c>
      <c r="AI183" s="14">
        <v>684.78233811024597</v>
      </c>
      <c r="AJ183" s="14">
        <v>46.778029339640703</v>
      </c>
      <c r="AK183" s="14">
        <v>7879.8880223119804</v>
      </c>
      <c r="AL183" s="14">
        <v>663.84936720845701</v>
      </c>
      <c r="AM183" s="14">
        <v>12.052265930114</v>
      </c>
      <c r="AN183" s="12">
        <f t="shared" si="43"/>
        <v>0.63636363636363635</v>
      </c>
      <c r="AO183" s="12">
        <f t="shared" si="44"/>
        <v>0.14285714285714285</v>
      </c>
    </row>
    <row r="184" spans="1:41">
      <c r="A184" s="8">
        <v>34759</v>
      </c>
      <c r="B184" s="6">
        <v>1995</v>
      </c>
      <c r="C184" s="6">
        <v>3</v>
      </c>
      <c r="D184" s="12">
        <v>183</v>
      </c>
      <c r="E184" s="6">
        <v>600</v>
      </c>
      <c r="F184" s="6">
        <v>13</v>
      </c>
      <c r="G184" s="6">
        <f t="shared" si="45"/>
        <v>2.17</v>
      </c>
      <c r="H184" s="6">
        <v>0</v>
      </c>
      <c r="I184" s="6">
        <v>6</v>
      </c>
      <c r="J184" s="6">
        <f t="shared" si="52"/>
        <v>1</v>
      </c>
      <c r="K184" s="6">
        <v>0</v>
      </c>
      <c r="L184" s="6">
        <f t="shared" si="46"/>
        <v>0</v>
      </c>
      <c r="M184" s="10">
        <f t="shared" si="38"/>
        <v>7</v>
      </c>
      <c r="N184" s="6">
        <f t="shared" si="47"/>
        <v>1.1666666666666667</v>
      </c>
      <c r="O184" s="6">
        <v>1</v>
      </c>
      <c r="P184" s="12">
        <f t="shared" si="39"/>
        <v>0.16666666666666669</v>
      </c>
      <c r="Q184" s="6">
        <v>6</v>
      </c>
      <c r="R184" s="6">
        <v>1</v>
      </c>
      <c r="S184" s="6">
        <v>0</v>
      </c>
      <c r="T184" s="6">
        <f t="shared" si="40"/>
        <v>0</v>
      </c>
      <c r="U184" s="6">
        <v>0</v>
      </c>
      <c r="V184" s="6">
        <f t="shared" si="41"/>
        <v>0</v>
      </c>
      <c r="W184" s="6">
        <v>0</v>
      </c>
      <c r="X184" s="6">
        <f t="shared" si="42"/>
        <v>0</v>
      </c>
      <c r="Y184" s="6">
        <v>0</v>
      </c>
      <c r="Z184" s="6">
        <f t="shared" si="48"/>
        <v>0</v>
      </c>
      <c r="AA184" s="6">
        <v>0</v>
      </c>
      <c r="AB184" s="6">
        <f t="shared" si="49"/>
        <v>0</v>
      </c>
      <c r="AC184" s="6">
        <v>0</v>
      </c>
      <c r="AD184" s="6">
        <f t="shared" si="50"/>
        <v>0</v>
      </c>
      <c r="AE184" s="6">
        <v>0</v>
      </c>
      <c r="AF184" s="6">
        <f t="shared" si="51"/>
        <v>0</v>
      </c>
      <c r="AG184" s="6">
        <v>41</v>
      </c>
      <c r="AH184" s="6">
        <v>8.86</v>
      </c>
      <c r="AI184" s="14">
        <v>685.97430307691002</v>
      </c>
      <c r="AJ184" s="14">
        <v>46.613804232454399</v>
      </c>
      <c r="AK184" s="14">
        <v>7884.1512468933197</v>
      </c>
      <c r="AL184" s="14">
        <v>663.24924016963905</v>
      </c>
      <c r="AM184" s="14">
        <v>12.0729281761508</v>
      </c>
      <c r="AN184" s="12">
        <f t="shared" si="43"/>
        <v>0.46153846153846156</v>
      </c>
      <c r="AO184" s="12">
        <f t="shared" si="44"/>
        <v>0</v>
      </c>
    </row>
    <row r="185" spans="1:41">
      <c r="A185" s="8">
        <v>34790</v>
      </c>
      <c r="B185" s="6">
        <v>1995</v>
      </c>
      <c r="C185" s="6">
        <v>4</v>
      </c>
      <c r="D185" s="12">
        <v>184</v>
      </c>
      <c r="E185" s="6">
        <v>600</v>
      </c>
      <c r="F185" s="6">
        <v>11</v>
      </c>
      <c r="G185" s="6">
        <f t="shared" si="45"/>
        <v>1.83</v>
      </c>
      <c r="H185" s="6">
        <v>0</v>
      </c>
      <c r="I185" s="6">
        <v>2</v>
      </c>
      <c r="J185" s="6">
        <f t="shared" si="52"/>
        <v>0.33333333333333331</v>
      </c>
      <c r="K185" s="6">
        <v>0</v>
      </c>
      <c r="L185" s="6">
        <f t="shared" si="46"/>
        <v>0</v>
      </c>
      <c r="M185" s="10">
        <f t="shared" si="38"/>
        <v>9</v>
      </c>
      <c r="N185" s="6">
        <f t="shared" si="47"/>
        <v>1.5</v>
      </c>
      <c r="O185" s="6">
        <v>0</v>
      </c>
      <c r="P185" s="12">
        <f t="shared" si="39"/>
        <v>0</v>
      </c>
      <c r="Q185" s="6">
        <v>9</v>
      </c>
      <c r="R185" s="6">
        <v>1.5</v>
      </c>
      <c r="S185" s="6">
        <v>0</v>
      </c>
      <c r="T185" s="6">
        <f t="shared" si="40"/>
        <v>0</v>
      </c>
      <c r="U185" s="6">
        <v>0</v>
      </c>
      <c r="V185" s="6">
        <f t="shared" si="41"/>
        <v>0</v>
      </c>
      <c r="W185" s="6">
        <v>0</v>
      </c>
      <c r="X185" s="6">
        <f t="shared" si="42"/>
        <v>0</v>
      </c>
      <c r="Y185" s="6">
        <v>0</v>
      </c>
      <c r="Z185" s="6">
        <f t="shared" si="48"/>
        <v>0</v>
      </c>
      <c r="AA185" s="6">
        <v>0</v>
      </c>
      <c r="AB185" s="6">
        <f t="shared" si="49"/>
        <v>0</v>
      </c>
      <c r="AC185" s="6">
        <v>0</v>
      </c>
      <c r="AD185" s="6">
        <f t="shared" si="50"/>
        <v>0</v>
      </c>
      <c r="AE185" s="6">
        <v>0</v>
      </c>
      <c r="AF185" s="6">
        <f t="shared" si="51"/>
        <v>0</v>
      </c>
      <c r="AG185" s="6">
        <v>48.1</v>
      </c>
      <c r="AH185" s="6">
        <v>14.29</v>
      </c>
      <c r="AI185" s="14">
        <v>687.16626804356997</v>
      </c>
      <c r="AJ185" s="14">
        <v>46.443214234417802</v>
      </c>
      <c r="AK185" s="14">
        <v>7888.4310335114997</v>
      </c>
      <c r="AL185" s="14">
        <v>662.64674397234398</v>
      </c>
      <c r="AM185" s="14">
        <v>12.093807283975799</v>
      </c>
      <c r="AN185" s="12">
        <f t="shared" si="43"/>
        <v>0.18181818181818182</v>
      </c>
      <c r="AO185" s="12">
        <f t="shared" si="44"/>
        <v>0</v>
      </c>
    </row>
    <row r="186" spans="1:41">
      <c r="A186" s="8">
        <v>34820</v>
      </c>
      <c r="B186" s="6">
        <v>1995</v>
      </c>
      <c r="C186" s="6">
        <v>5</v>
      </c>
      <c r="D186" s="12">
        <v>185</v>
      </c>
      <c r="E186" s="6">
        <v>600</v>
      </c>
      <c r="F186" s="6">
        <v>8</v>
      </c>
      <c r="G186" s="6">
        <f t="shared" si="45"/>
        <v>1.33</v>
      </c>
      <c r="H186" s="6">
        <v>0</v>
      </c>
      <c r="I186" s="6">
        <v>2</v>
      </c>
      <c r="J186" s="6">
        <f t="shared" si="52"/>
        <v>0.33333333333333331</v>
      </c>
      <c r="K186" s="6">
        <v>0</v>
      </c>
      <c r="L186" s="6">
        <f t="shared" si="46"/>
        <v>0</v>
      </c>
      <c r="M186" s="10">
        <f t="shared" si="38"/>
        <v>7</v>
      </c>
      <c r="N186" s="6">
        <f t="shared" si="47"/>
        <v>1.1666666666666667</v>
      </c>
      <c r="O186" s="6">
        <v>0</v>
      </c>
      <c r="P186" s="12">
        <f t="shared" si="39"/>
        <v>0</v>
      </c>
      <c r="Q186" s="6">
        <v>5</v>
      </c>
      <c r="R186" s="6">
        <v>0.83333333333333337</v>
      </c>
      <c r="S186" s="6">
        <v>0</v>
      </c>
      <c r="T186" s="6">
        <f t="shared" si="40"/>
        <v>0</v>
      </c>
      <c r="U186" s="6">
        <v>0</v>
      </c>
      <c r="V186" s="6">
        <f t="shared" si="41"/>
        <v>0</v>
      </c>
      <c r="W186" s="6">
        <v>1</v>
      </c>
      <c r="X186" s="6">
        <f t="shared" si="42"/>
        <v>0.16666666666666669</v>
      </c>
      <c r="Y186" s="6">
        <v>0</v>
      </c>
      <c r="Z186" s="6">
        <f t="shared" si="48"/>
        <v>0</v>
      </c>
      <c r="AA186" s="6">
        <v>0</v>
      </c>
      <c r="AB186" s="6">
        <f t="shared" si="49"/>
        <v>0</v>
      </c>
      <c r="AC186" s="6">
        <v>0</v>
      </c>
      <c r="AD186" s="6">
        <f t="shared" si="50"/>
        <v>0</v>
      </c>
      <c r="AE186" s="6">
        <v>1</v>
      </c>
      <c r="AF186" s="6">
        <f t="shared" si="51"/>
        <v>0.16666666666666666</v>
      </c>
      <c r="AG186" s="6">
        <v>17.899999999999999</v>
      </c>
      <c r="AH186" s="6">
        <v>21.51</v>
      </c>
      <c r="AI186" s="14">
        <v>688.35823301023095</v>
      </c>
      <c r="AJ186" s="14">
        <v>46.266499856134402</v>
      </c>
      <c r="AK186" s="14">
        <v>7892.72755251128</v>
      </c>
      <c r="AL186" s="14">
        <v>662.04186957132197</v>
      </c>
      <c r="AM186" s="14">
        <v>12.1149010175579</v>
      </c>
      <c r="AN186" s="12">
        <f t="shared" si="43"/>
        <v>0.2857142857142857</v>
      </c>
      <c r="AO186" s="12">
        <f t="shared" si="44"/>
        <v>0</v>
      </c>
    </row>
    <row r="187" spans="1:41">
      <c r="A187" s="8">
        <v>34851</v>
      </c>
      <c r="B187" s="6">
        <v>1995</v>
      </c>
      <c r="C187" s="6">
        <v>6</v>
      </c>
      <c r="D187" s="12">
        <v>186</v>
      </c>
      <c r="E187" s="6">
        <v>600</v>
      </c>
      <c r="F187" s="6">
        <v>32</v>
      </c>
      <c r="G187" s="6">
        <f t="shared" si="45"/>
        <v>5.33</v>
      </c>
      <c r="H187" s="6">
        <v>0</v>
      </c>
      <c r="I187" s="6">
        <v>22</v>
      </c>
      <c r="J187" s="6">
        <f t="shared" si="52"/>
        <v>3.6666666666666665</v>
      </c>
      <c r="K187" s="6">
        <v>0</v>
      </c>
      <c r="L187" s="6">
        <f t="shared" si="46"/>
        <v>0</v>
      </c>
      <c r="M187" s="10">
        <f t="shared" si="38"/>
        <v>15</v>
      </c>
      <c r="N187" s="6">
        <f t="shared" si="47"/>
        <v>2.5</v>
      </c>
      <c r="O187" s="6">
        <v>0</v>
      </c>
      <c r="P187" s="12">
        <f t="shared" si="39"/>
        <v>0</v>
      </c>
      <c r="Q187" s="6">
        <v>7</v>
      </c>
      <c r="R187" s="6">
        <v>1.1666666666666667</v>
      </c>
      <c r="S187" s="6">
        <v>0</v>
      </c>
      <c r="T187" s="6">
        <f t="shared" si="40"/>
        <v>0</v>
      </c>
      <c r="U187" s="6">
        <v>0</v>
      </c>
      <c r="V187" s="6">
        <f t="shared" si="41"/>
        <v>0</v>
      </c>
      <c r="W187" s="6">
        <v>4</v>
      </c>
      <c r="X187" s="6">
        <f t="shared" si="42"/>
        <v>0.66666666666666674</v>
      </c>
      <c r="Y187" s="6">
        <v>0</v>
      </c>
      <c r="Z187" s="6">
        <f t="shared" si="48"/>
        <v>0</v>
      </c>
      <c r="AA187" s="6">
        <v>0</v>
      </c>
      <c r="AB187" s="6">
        <f t="shared" si="49"/>
        <v>0</v>
      </c>
      <c r="AC187" s="6">
        <v>0</v>
      </c>
      <c r="AD187" s="6">
        <f t="shared" si="50"/>
        <v>0</v>
      </c>
      <c r="AE187" s="6">
        <v>4</v>
      </c>
      <c r="AF187" s="6">
        <f t="shared" si="51"/>
        <v>0.66666666666666663</v>
      </c>
      <c r="AG187" s="6">
        <v>23.9</v>
      </c>
      <c r="AH187" s="6">
        <v>27.08</v>
      </c>
      <c r="AI187" s="14">
        <v>689.55019797689397</v>
      </c>
      <c r="AJ187" s="14">
        <v>46.083901608208201</v>
      </c>
      <c r="AK187" s="14">
        <v>7897.0409742374204</v>
      </c>
      <c r="AL187" s="14">
        <v>661.43460792132396</v>
      </c>
      <c r="AM187" s="14">
        <v>12.136207119053401</v>
      </c>
      <c r="AN187" s="12">
        <f t="shared" si="43"/>
        <v>0.75862068965517238</v>
      </c>
      <c r="AO187" s="12">
        <f t="shared" si="44"/>
        <v>0</v>
      </c>
    </row>
    <row r="188" spans="1:41">
      <c r="A188" s="8">
        <v>34881</v>
      </c>
      <c r="B188" s="6">
        <v>1995</v>
      </c>
      <c r="C188" s="6">
        <v>7</v>
      </c>
      <c r="D188" s="12">
        <v>187</v>
      </c>
      <c r="E188" s="6">
        <v>600</v>
      </c>
      <c r="F188" s="6">
        <v>9</v>
      </c>
      <c r="G188" s="6">
        <f t="shared" si="45"/>
        <v>1.5</v>
      </c>
      <c r="H188" s="6">
        <v>0</v>
      </c>
      <c r="I188" s="6">
        <v>3</v>
      </c>
      <c r="J188" s="6">
        <f t="shared" si="52"/>
        <v>0.5</v>
      </c>
      <c r="K188" s="6">
        <v>0</v>
      </c>
      <c r="L188" s="6">
        <f t="shared" si="46"/>
        <v>0</v>
      </c>
      <c r="M188" s="10">
        <f t="shared" si="38"/>
        <v>6</v>
      </c>
      <c r="N188" s="6">
        <f t="shared" si="47"/>
        <v>1</v>
      </c>
      <c r="O188" s="6">
        <v>1</v>
      </c>
      <c r="P188" s="12">
        <f t="shared" si="39"/>
        <v>0.16666666666666669</v>
      </c>
      <c r="Q188" s="6">
        <v>5</v>
      </c>
      <c r="R188" s="6">
        <v>0.83333333333333337</v>
      </c>
      <c r="S188" s="6">
        <v>0</v>
      </c>
      <c r="T188" s="6">
        <f t="shared" si="40"/>
        <v>0</v>
      </c>
      <c r="U188" s="6">
        <v>0</v>
      </c>
      <c r="V188" s="6">
        <f t="shared" si="41"/>
        <v>0</v>
      </c>
      <c r="W188" s="6">
        <v>0</v>
      </c>
      <c r="X188" s="6">
        <f t="shared" si="42"/>
        <v>0</v>
      </c>
      <c r="Y188" s="6">
        <v>0</v>
      </c>
      <c r="Z188" s="6">
        <f t="shared" si="48"/>
        <v>0</v>
      </c>
      <c r="AA188" s="6">
        <v>0</v>
      </c>
      <c r="AB188" s="6">
        <f t="shared" si="49"/>
        <v>0</v>
      </c>
      <c r="AC188" s="6">
        <v>0</v>
      </c>
      <c r="AD188" s="6">
        <f t="shared" si="50"/>
        <v>0</v>
      </c>
      <c r="AE188" s="6">
        <v>0</v>
      </c>
      <c r="AF188" s="6">
        <f t="shared" si="51"/>
        <v>0</v>
      </c>
      <c r="AG188" s="6">
        <v>62.7</v>
      </c>
      <c r="AH188" s="6">
        <v>28.55</v>
      </c>
      <c r="AI188" s="14">
        <v>690.74216294355404</v>
      </c>
      <c r="AJ188" s="14">
        <v>45.895660001244401</v>
      </c>
      <c r="AK188" s="14">
        <v>7901.3714690346897</v>
      </c>
      <c r="AL188" s="14">
        <v>660.82494997710296</v>
      </c>
      <c r="AM188" s="14">
        <v>12.157723307717699</v>
      </c>
      <c r="AN188" s="12">
        <f t="shared" si="43"/>
        <v>0.33333333333333331</v>
      </c>
      <c r="AO188" s="12">
        <f t="shared" si="44"/>
        <v>0</v>
      </c>
    </row>
    <row r="189" spans="1:41">
      <c r="A189" s="8">
        <v>34912</v>
      </c>
      <c r="B189" s="6">
        <v>1995</v>
      </c>
      <c r="C189" s="6">
        <v>8</v>
      </c>
      <c r="D189" s="12">
        <v>188</v>
      </c>
      <c r="E189" s="6">
        <v>600</v>
      </c>
      <c r="F189" s="6">
        <v>13</v>
      </c>
      <c r="G189" s="6">
        <f t="shared" si="45"/>
        <v>2.17</v>
      </c>
      <c r="H189" s="6">
        <v>0</v>
      </c>
      <c r="I189" s="6">
        <v>11</v>
      </c>
      <c r="J189" s="6">
        <f t="shared" si="52"/>
        <v>1.8333333333333333</v>
      </c>
      <c r="K189" s="6">
        <v>0</v>
      </c>
      <c r="L189" s="6">
        <f t="shared" si="46"/>
        <v>0</v>
      </c>
      <c r="M189" s="10">
        <f t="shared" si="38"/>
        <v>2</v>
      </c>
      <c r="N189" s="6">
        <f t="shared" si="47"/>
        <v>0.33333333333333331</v>
      </c>
      <c r="O189" s="6">
        <v>1</v>
      </c>
      <c r="P189" s="12">
        <f t="shared" si="39"/>
        <v>0.16666666666666669</v>
      </c>
      <c r="Q189" s="6">
        <v>1</v>
      </c>
      <c r="R189" s="6">
        <v>0.16666666666666666</v>
      </c>
      <c r="S189" s="6">
        <v>0</v>
      </c>
      <c r="T189" s="6">
        <f t="shared" si="40"/>
        <v>0</v>
      </c>
      <c r="U189" s="6">
        <v>0</v>
      </c>
      <c r="V189" s="6">
        <f t="shared" si="41"/>
        <v>0</v>
      </c>
      <c r="W189" s="6">
        <v>0</v>
      </c>
      <c r="X189" s="6">
        <f t="shared" si="42"/>
        <v>0</v>
      </c>
      <c r="Y189" s="6">
        <v>0</v>
      </c>
      <c r="Z189" s="6">
        <f t="shared" si="48"/>
        <v>0</v>
      </c>
      <c r="AA189" s="6">
        <v>0</v>
      </c>
      <c r="AB189" s="6">
        <f t="shared" si="49"/>
        <v>0</v>
      </c>
      <c r="AC189" s="6">
        <v>0</v>
      </c>
      <c r="AD189" s="6">
        <f t="shared" si="50"/>
        <v>0</v>
      </c>
      <c r="AE189" s="6">
        <v>0</v>
      </c>
      <c r="AF189" s="6">
        <f t="shared" si="51"/>
        <v>0</v>
      </c>
      <c r="AG189" s="6">
        <v>34.700000000000003</v>
      </c>
      <c r="AH189" s="6">
        <v>25.6</v>
      </c>
      <c r="AI189" s="14">
        <v>691.93412791021399</v>
      </c>
      <c r="AJ189" s="14">
        <v>45.702015545846599</v>
      </c>
      <c r="AK189" s="14">
        <v>7905.7192072478301</v>
      </c>
      <c r="AL189" s="14">
        <v>660.21288669341197</v>
      </c>
      <c r="AM189" s="14">
        <v>12.1794472788223</v>
      </c>
      <c r="AN189" s="12">
        <f t="shared" si="43"/>
        <v>0.84615384615384615</v>
      </c>
      <c r="AO189" s="12">
        <f t="shared" si="44"/>
        <v>0</v>
      </c>
    </row>
    <row r="190" spans="1:41">
      <c r="A190" s="8">
        <v>34943</v>
      </c>
      <c r="B190" s="6">
        <v>1995</v>
      </c>
      <c r="C190" s="6">
        <v>9</v>
      </c>
      <c r="D190" s="12">
        <v>189</v>
      </c>
      <c r="E190" s="6">
        <v>600</v>
      </c>
      <c r="F190" s="6">
        <v>8</v>
      </c>
      <c r="G190" s="6">
        <f t="shared" si="45"/>
        <v>1.33</v>
      </c>
      <c r="H190" s="6">
        <v>12.5</v>
      </c>
      <c r="I190" s="6">
        <v>4</v>
      </c>
      <c r="J190" s="6">
        <f t="shared" si="52"/>
        <v>0.66666666666666663</v>
      </c>
      <c r="K190" s="6">
        <v>1</v>
      </c>
      <c r="L190" s="6">
        <f t="shared" si="46"/>
        <v>12.5</v>
      </c>
      <c r="M190" s="10">
        <f t="shared" si="38"/>
        <v>4</v>
      </c>
      <c r="N190" s="6">
        <f t="shared" si="47"/>
        <v>0.66666666666666663</v>
      </c>
      <c r="O190" s="6">
        <v>0</v>
      </c>
      <c r="P190" s="12">
        <f t="shared" si="39"/>
        <v>0</v>
      </c>
      <c r="Q190" s="6">
        <v>4</v>
      </c>
      <c r="R190" s="6">
        <v>0.66666666666666663</v>
      </c>
      <c r="S190" s="6">
        <v>0</v>
      </c>
      <c r="T190" s="6">
        <f t="shared" si="40"/>
        <v>0</v>
      </c>
      <c r="U190" s="6">
        <v>0</v>
      </c>
      <c r="V190" s="6">
        <f t="shared" si="41"/>
        <v>0</v>
      </c>
      <c r="W190" s="6">
        <v>0</v>
      </c>
      <c r="X190" s="6">
        <f t="shared" si="42"/>
        <v>0</v>
      </c>
      <c r="Y190" s="6">
        <v>0</v>
      </c>
      <c r="Z190" s="6">
        <f t="shared" si="48"/>
        <v>0</v>
      </c>
      <c r="AA190" s="6">
        <v>0</v>
      </c>
      <c r="AB190" s="6">
        <f t="shared" si="49"/>
        <v>0</v>
      </c>
      <c r="AC190" s="6">
        <v>0</v>
      </c>
      <c r="AD190" s="6">
        <f t="shared" si="50"/>
        <v>0</v>
      </c>
      <c r="AE190" s="6">
        <v>0</v>
      </c>
      <c r="AF190" s="6">
        <f t="shared" si="51"/>
        <v>0</v>
      </c>
      <c r="AG190" s="6">
        <v>27.6</v>
      </c>
      <c r="AH190" s="6">
        <v>21.19</v>
      </c>
      <c r="AI190" s="14">
        <v>693.12609287687803</v>
      </c>
      <c r="AJ190" s="14">
        <v>45.503208752618697</v>
      </c>
      <c r="AK190" s="14">
        <v>7910.0843592216397</v>
      </c>
      <c r="AL190" s="14">
        <v>659.598409024999</v>
      </c>
      <c r="AM190" s="14">
        <v>12.201376702573199</v>
      </c>
      <c r="AN190" s="12">
        <f t="shared" si="43"/>
        <v>0.5</v>
      </c>
      <c r="AO190" s="12">
        <f t="shared" si="44"/>
        <v>0.25</v>
      </c>
    </row>
    <row r="191" spans="1:41">
      <c r="A191" s="8">
        <v>34973</v>
      </c>
      <c r="B191" s="6">
        <v>1995</v>
      </c>
      <c r="C191" s="6">
        <v>10</v>
      </c>
      <c r="D191" s="12">
        <v>190</v>
      </c>
      <c r="E191" s="6">
        <v>600</v>
      </c>
      <c r="F191" s="6">
        <v>9</v>
      </c>
      <c r="G191" s="6">
        <f t="shared" si="45"/>
        <v>1.5</v>
      </c>
      <c r="H191" s="6">
        <v>0</v>
      </c>
      <c r="I191" s="6">
        <v>0</v>
      </c>
      <c r="J191" s="6">
        <f t="shared" si="52"/>
        <v>0</v>
      </c>
      <c r="K191" s="6">
        <v>0</v>
      </c>
      <c r="L191" s="6">
        <f t="shared" si="46"/>
        <v>0</v>
      </c>
      <c r="M191" s="10">
        <f t="shared" si="38"/>
        <v>9</v>
      </c>
      <c r="N191" s="6">
        <f t="shared" si="47"/>
        <v>1.5</v>
      </c>
      <c r="O191" s="6">
        <v>0</v>
      </c>
      <c r="P191" s="12">
        <f t="shared" si="39"/>
        <v>0</v>
      </c>
      <c r="Q191" s="6">
        <v>9</v>
      </c>
      <c r="R191" s="6">
        <v>1.5</v>
      </c>
      <c r="S191" s="6">
        <v>0</v>
      </c>
      <c r="T191" s="6">
        <f t="shared" si="40"/>
        <v>0</v>
      </c>
      <c r="U191" s="6">
        <v>0</v>
      </c>
      <c r="V191" s="6">
        <f t="shared" si="41"/>
        <v>0</v>
      </c>
      <c r="W191" s="6">
        <v>0</v>
      </c>
      <c r="X191" s="6">
        <f t="shared" si="42"/>
        <v>0</v>
      </c>
      <c r="Y191" s="6">
        <v>0</v>
      </c>
      <c r="Z191" s="6">
        <f t="shared" si="48"/>
        <v>0</v>
      </c>
      <c r="AA191" s="6">
        <v>0</v>
      </c>
      <c r="AB191" s="6">
        <f t="shared" si="49"/>
        <v>0</v>
      </c>
      <c r="AC191" s="6">
        <v>0</v>
      </c>
      <c r="AD191" s="6">
        <f t="shared" si="50"/>
        <v>0</v>
      </c>
      <c r="AE191" s="6">
        <v>0</v>
      </c>
      <c r="AF191" s="6">
        <f t="shared" si="51"/>
        <v>0</v>
      </c>
      <c r="AG191" s="6">
        <v>54.8</v>
      </c>
      <c r="AH191" s="6">
        <v>14.63</v>
      </c>
      <c r="AI191" s="14">
        <v>694.31805784353799</v>
      </c>
      <c r="AJ191" s="14">
        <v>45.299480132166003</v>
      </c>
      <c r="AK191" s="14">
        <v>7914.4670953008399</v>
      </c>
      <c r="AL191" s="14">
        <v>658.98150792662102</v>
      </c>
      <c r="AM191" s="14">
        <v>12.2235092230344</v>
      </c>
      <c r="AN191" s="12">
        <f t="shared" si="43"/>
        <v>0</v>
      </c>
      <c r="AO191" s="12" t="e">
        <f t="shared" si="44"/>
        <v>#DIV/0!</v>
      </c>
    </row>
    <row r="192" spans="1:41">
      <c r="A192" s="8">
        <v>35004</v>
      </c>
      <c r="B192" s="6">
        <v>1995</v>
      </c>
      <c r="C192" s="6">
        <v>11</v>
      </c>
      <c r="D192" s="12">
        <v>191</v>
      </c>
      <c r="E192" s="6">
        <v>600</v>
      </c>
      <c r="F192" s="6">
        <v>4</v>
      </c>
      <c r="G192" s="6">
        <f t="shared" si="45"/>
        <v>0.67</v>
      </c>
      <c r="H192" s="6">
        <v>0</v>
      </c>
      <c r="I192" s="6">
        <v>1</v>
      </c>
      <c r="J192" s="6">
        <f t="shared" si="52"/>
        <v>0.16666666666666666</v>
      </c>
      <c r="K192" s="6">
        <v>0</v>
      </c>
      <c r="L192" s="6">
        <f t="shared" si="46"/>
        <v>0</v>
      </c>
      <c r="M192" s="10">
        <f t="shared" si="38"/>
        <v>3</v>
      </c>
      <c r="N192" s="6">
        <f t="shared" si="47"/>
        <v>0.5</v>
      </c>
      <c r="O192" s="6">
        <v>0</v>
      </c>
      <c r="P192" s="12">
        <f t="shared" si="39"/>
        <v>0</v>
      </c>
      <c r="Q192" s="6">
        <v>3</v>
      </c>
      <c r="R192" s="6">
        <v>0.5</v>
      </c>
      <c r="S192" s="6">
        <v>0</v>
      </c>
      <c r="T192" s="6">
        <f t="shared" si="40"/>
        <v>0</v>
      </c>
      <c r="U192" s="6">
        <v>0</v>
      </c>
      <c r="V192" s="6">
        <f t="shared" si="41"/>
        <v>0</v>
      </c>
      <c r="W192" s="6">
        <v>0</v>
      </c>
      <c r="X192" s="6">
        <f t="shared" si="42"/>
        <v>0</v>
      </c>
      <c r="Y192" s="6">
        <v>0</v>
      </c>
      <c r="Z192" s="6">
        <f t="shared" si="48"/>
        <v>0</v>
      </c>
      <c r="AA192" s="6">
        <v>0</v>
      </c>
      <c r="AB192" s="6">
        <f t="shared" si="49"/>
        <v>0</v>
      </c>
      <c r="AC192" s="6">
        <v>0</v>
      </c>
      <c r="AD192" s="6">
        <f t="shared" si="50"/>
        <v>0</v>
      </c>
      <c r="AE192" s="6">
        <v>0</v>
      </c>
      <c r="AF192" s="6">
        <f t="shared" si="51"/>
        <v>0</v>
      </c>
      <c r="AG192" s="6">
        <v>8.9</v>
      </c>
      <c r="AH192" s="6">
        <v>8</v>
      </c>
      <c r="AI192" s="14">
        <v>695.51002281019703</v>
      </c>
      <c r="AJ192" s="14">
        <v>45.0910701950922</v>
      </c>
      <c r="AK192" s="14">
        <v>7918.8675858302104</v>
      </c>
      <c r="AL192" s="14">
        <v>658.36217435302694</v>
      </c>
      <c r="AM192" s="14">
        <v>12.2458424570549</v>
      </c>
      <c r="AN192" s="12">
        <f t="shared" si="43"/>
        <v>0.25</v>
      </c>
      <c r="AO192" s="12">
        <f t="shared" si="44"/>
        <v>0</v>
      </c>
    </row>
    <row r="193" spans="1:41">
      <c r="A193" s="8">
        <v>35034</v>
      </c>
      <c r="B193" s="6">
        <v>1995</v>
      </c>
      <c r="C193" s="6">
        <v>12</v>
      </c>
      <c r="D193" s="12">
        <v>192</v>
      </c>
      <c r="E193" s="6">
        <v>600</v>
      </c>
      <c r="F193" s="6">
        <v>3</v>
      </c>
      <c r="G193" s="6">
        <f t="shared" si="45"/>
        <v>0.5</v>
      </c>
      <c r="H193" s="6">
        <v>0</v>
      </c>
      <c r="I193" s="6">
        <v>1</v>
      </c>
      <c r="J193" s="6">
        <f t="shared" si="52"/>
        <v>0.16666666666666666</v>
      </c>
      <c r="K193" s="6">
        <v>0</v>
      </c>
      <c r="L193" s="6">
        <f t="shared" si="46"/>
        <v>0</v>
      </c>
      <c r="M193" s="10">
        <f t="shared" si="38"/>
        <v>2</v>
      </c>
      <c r="N193" s="6">
        <f t="shared" si="47"/>
        <v>0.33333333333333331</v>
      </c>
      <c r="O193" s="6">
        <v>0</v>
      </c>
      <c r="P193" s="12">
        <f t="shared" si="39"/>
        <v>0</v>
      </c>
      <c r="Q193" s="6">
        <v>2</v>
      </c>
      <c r="R193" s="6">
        <v>0.33333333333333331</v>
      </c>
      <c r="S193" s="6">
        <v>0</v>
      </c>
      <c r="T193" s="6">
        <f t="shared" si="40"/>
        <v>0</v>
      </c>
      <c r="U193" s="6">
        <v>0</v>
      </c>
      <c r="V193" s="6">
        <f t="shared" si="41"/>
        <v>0</v>
      </c>
      <c r="W193" s="6">
        <v>0</v>
      </c>
      <c r="X193" s="6">
        <f t="shared" si="42"/>
        <v>0</v>
      </c>
      <c r="Y193" s="6">
        <v>0</v>
      </c>
      <c r="Z193" s="6">
        <f t="shared" si="48"/>
        <v>0</v>
      </c>
      <c r="AA193" s="6">
        <v>0</v>
      </c>
      <c r="AB193" s="6">
        <f t="shared" si="49"/>
        <v>0</v>
      </c>
      <c r="AC193" s="6">
        <v>0</v>
      </c>
      <c r="AD193" s="6">
        <f t="shared" si="50"/>
        <v>0</v>
      </c>
      <c r="AE193" s="6">
        <v>0</v>
      </c>
      <c r="AF193" s="6">
        <f t="shared" si="51"/>
        <v>0</v>
      </c>
      <c r="AG193" s="6">
        <v>0.1</v>
      </c>
      <c r="AH193" s="6">
        <v>2.0299999999999998</v>
      </c>
      <c r="AI193" s="14">
        <v>696.70198777686096</v>
      </c>
      <c r="AJ193" s="14">
        <v>44.878219452000998</v>
      </c>
      <c r="AK193" s="14">
        <v>7923.2860011545199</v>
      </c>
      <c r="AL193" s="14">
        <v>657.74039925896705</v>
      </c>
      <c r="AM193" s="14">
        <v>12.2683739931995</v>
      </c>
      <c r="AN193" s="12">
        <f t="shared" si="43"/>
        <v>0.33333333333333331</v>
      </c>
      <c r="AO193" s="12">
        <f t="shared" si="44"/>
        <v>0</v>
      </c>
    </row>
    <row r="194" spans="1:41">
      <c r="A194" s="8">
        <v>35065</v>
      </c>
      <c r="B194" s="6">
        <v>1996</v>
      </c>
      <c r="C194" s="6">
        <v>1</v>
      </c>
      <c r="D194" s="12">
        <v>193</v>
      </c>
      <c r="E194" s="6">
        <v>600</v>
      </c>
      <c r="F194" s="6">
        <v>8</v>
      </c>
      <c r="G194" s="6">
        <f t="shared" si="45"/>
        <v>1.33</v>
      </c>
      <c r="H194" s="6">
        <v>0</v>
      </c>
      <c r="I194" s="6">
        <v>6</v>
      </c>
      <c r="J194" s="6">
        <f t="shared" si="52"/>
        <v>1</v>
      </c>
      <c r="K194" s="6">
        <v>0</v>
      </c>
      <c r="L194" s="6">
        <f t="shared" si="46"/>
        <v>0</v>
      </c>
      <c r="M194" s="10">
        <f t="shared" ref="M194:M257" si="53">O194+Q194+S194+U194+W194+Y194+AC194+AE194</f>
        <v>2</v>
      </c>
      <c r="N194" s="6">
        <f t="shared" si="47"/>
        <v>0.33333333333333331</v>
      </c>
      <c r="O194" s="6">
        <v>0</v>
      </c>
      <c r="P194" s="12">
        <f t="shared" ref="P194:P257" si="54">O194/E194*100</f>
        <v>0</v>
      </c>
      <c r="Q194" s="6">
        <v>2</v>
      </c>
      <c r="R194" s="6">
        <v>0.33333333333333331</v>
      </c>
      <c r="S194" s="6">
        <v>0</v>
      </c>
      <c r="T194" s="6">
        <f t="shared" ref="T194:T257" si="55">S194/E194*100</f>
        <v>0</v>
      </c>
      <c r="U194" s="6">
        <v>0</v>
      </c>
      <c r="V194" s="6">
        <f t="shared" ref="V194:V257" si="56">U194/E194*100</f>
        <v>0</v>
      </c>
      <c r="W194" s="6">
        <v>0</v>
      </c>
      <c r="X194" s="6">
        <f t="shared" ref="X194:X257" si="57">W194/E194*100</f>
        <v>0</v>
      </c>
      <c r="Y194" s="6">
        <v>0</v>
      </c>
      <c r="Z194" s="6">
        <f t="shared" si="48"/>
        <v>0</v>
      </c>
      <c r="AA194" s="6">
        <v>0</v>
      </c>
      <c r="AB194" s="6">
        <f t="shared" si="49"/>
        <v>0</v>
      </c>
      <c r="AC194" s="6">
        <v>0</v>
      </c>
      <c r="AD194" s="6">
        <f t="shared" si="50"/>
        <v>0</v>
      </c>
      <c r="AE194" s="6">
        <v>0</v>
      </c>
      <c r="AF194" s="6">
        <f t="shared" si="51"/>
        <v>0</v>
      </c>
      <c r="AG194" s="6">
        <v>4.0999999999999996</v>
      </c>
      <c r="AH194" s="6">
        <v>0.34</v>
      </c>
      <c r="AI194" s="14">
        <v>697.89395274352</v>
      </c>
      <c r="AJ194" s="14">
        <v>44.661168413497897</v>
      </c>
      <c r="AK194" s="14">
        <v>7927.7225116185</v>
      </c>
      <c r="AL194" s="14">
        <v>657.11617359919796</v>
      </c>
      <c r="AM194" s="14">
        <v>12.291101390682901</v>
      </c>
      <c r="AN194" s="12">
        <f t="shared" ref="AN194:AN257" si="58">I194/(I194+O194+Q194)</f>
        <v>0.75</v>
      </c>
      <c r="AO194" s="12">
        <f t="shared" ref="AO194:AO257" si="59">K194/I194</f>
        <v>0</v>
      </c>
    </row>
    <row r="195" spans="1:41">
      <c r="A195" s="8">
        <v>35096</v>
      </c>
      <c r="B195" s="6">
        <v>1996</v>
      </c>
      <c r="C195" s="6">
        <v>2</v>
      </c>
      <c r="D195" s="12">
        <v>194</v>
      </c>
      <c r="E195" s="6">
        <v>600</v>
      </c>
      <c r="F195" s="6">
        <v>4</v>
      </c>
      <c r="G195" s="6">
        <f t="shared" ref="G195:G258" si="60">ROUND(100*F195/E195,2)</f>
        <v>0.67</v>
      </c>
      <c r="H195" s="6">
        <v>0</v>
      </c>
      <c r="I195" s="6">
        <v>3</v>
      </c>
      <c r="J195" s="6">
        <f t="shared" si="52"/>
        <v>0.5</v>
      </c>
      <c r="K195" s="6">
        <v>0</v>
      </c>
      <c r="L195" s="6">
        <f t="shared" si="46"/>
        <v>0</v>
      </c>
      <c r="M195" s="10">
        <f t="shared" si="53"/>
        <v>1</v>
      </c>
      <c r="N195" s="6">
        <f t="shared" si="47"/>
        <v>0.16666666666666666</v>
      </c>
      <c r="O195" s="6">
        <v>0</v>
      </c>
      <c r="P195" s="12">
        <f t="shared" si="54"/>
        <v>0</v>
      </c>
      <c r="Q195" s="6">
        <v>1</v>
      </c>
      <c r="R195" s="6">
        <v>0.16666666666666666</v>
      </c>
      <c r="S195" s="6">
        <v>0</v>
      </c>
      <c r="T195" s="6">
        <f t="shared" si="55"/>
        <v>0</v>
      </c>
      <c r="U195" s="6">
        <v>0</v>
      </c>
      <c r="V195" s="6">
        <f t="shared" si="56"/>
        <v>0</v>
      </c>
      <c r="W195" s="6">
        <v>0</v>
      </c>
      <c r="X195" s="6">
        <f t="shared" si="57"/>
        <v>0</v>
      </c>
      <c r="Y195" s="6">
        <v>0</v>
      </c>
      <c r="Z195" s="6">
        <f t="shared" si="48"/>
        <v>0</v>
      </c>
      <c r="AA195" s="6">
        <v>0</v>
      </c>
      <c r="AB195" s="6">
        <f t="shared" si="49"/>
        <v>0</v>
      </c>
      <c r="AC195" s="6">
        <v>0</v>
      </c>
      <c r="AD195" s="6">
        <f t="shared" si="50"/>
        <v>0</v>
      </c>
      <c r="AE195" s="6">
        <v>0</v>
      </c>
      <c r="AF195" s="6">
        <f t="shared" si="51"/>
        <v>0</v>
      </c>
      <c r="AG195" s="6">
        <v>13.3</v>
      </c>
      <c r="AH195" s="6">
        <v>2.25</v>
      </c>
      <c r="AI195" s="14">
        <v>699.08591771017996</v>
      </c>
      <c r="AJ195" s="14">
        <v>44.440157590186303</v>
      </c>
      <c r="AK195" s="14">
        <v>7932.1772875669403</v>
      </c>
      <c r="AL195" s="14">
        <v>656.48948832846804</v>
      </c>
      <c r="AM195" s="14">
        <v>12.3140221783098</v>
      </c>
      <c r="AN195" s="12">
        <f t="shared" si="58"/>
        <v>0.75</v>
      </c>
      <c r="AO195" s="12">
        <f t="shared" si="59"/>
        <v>0</v>
      </c>
    </row>
    <row r="196" spans="1:41">
      <c r="A196" s="8">
        <v>35125</v>
      </c>
      <c r="B196" s="6">
        <v>1996</v>
      </c>
      <c r="C196" s="6">
        <v>3</v>
      </c>
      <c r="D196" s="12">
        <v>195</v>
      </c>
      <c r="E196" s="6">
        <v>600</v>
      </c>
      <c r="F196" s="6">
        <v>6</v>
      </c>
      <c r="G196" s="6">
        <f t="shared" si="60"/>
        <v>1</v>
      </c>
      <c r="H196" s="6">
        <v>0</v>
      </c>
      <c r="I196" s="6">
        <v>2</v>
      </c>
      <c r="J196" s="6">
        <f t="shared" si="52"/>
        <v>0.33333333333333331</v>
      </c>
      <c r="K196" s="6">
        <v>0</v>
      </c>
      <c r="L196" s="6">
        <f t="shared" si="46"/>
        <v>0</v>
      </c>
      <c r="M196" s="10">
        <f t="shared" si="53"/>
        <v>4</v>
      </c>
      <c r="N196" s="6">
        <f t="shared" si="47"/>
        <v>0.66666666666666663</v>
      </c>
      <c r="O196" s="6">
        <v>0</v>
      </c>
      <c r="P196" s="12">
        <f t="shared" si="54"/>
        <v>0</v>
      </c>
      <c r="Q196" s="6">
        <v>2</v>
      </c>
      <c r="R196" s="6">
        <v>0.33333333333333331</v>
      </c>
      <c r="S196" s="6">
        <v>0</v>
      </c>
      <c r="T196" s="6">
        <f t="shared" si="55"/>
        <v>0</v>
      </c>
      <c r="U196" s="6">
        <v>0</v>
      </c>
      <c r="V196" s="6">
        <f t="shared" si="56"/>
        <v>0</v>
      </c>
      <c r="W196" s="6">
        <v>0</v>
      </c>
      <c r="X196" s="6">
        <f t="shared" si="57"/>
        <v>0</v>
      </c>
      <c r="Y196" s="6">
        <v>2</v>
      </c>
      <c r="Z196" s="6">
        <f t="shared" si="48"/>
        <v>0.33333333333333331</v>
      </c>
      <c r="AA196" s="6">
        <v>0</v>
      </c>
      <c r="AB196" s="6">
        <f t="shared" si="49"/>
        <v>0</v>
      </c>
      <c r="AC196" s="6">
        <v>0</v>
      </c>
      <c r="AD196" s="6">
        <f t="shared" si="50"/>
        <v>0</v>
      </c>
      <c r="AE196" s="6">
        <v>0</v>
      </c>
      <c r="AF196" s="6">
        <f t="shared" si="51"/>
        <v>0</v>
      </c>
      <c r="AG196" s="6">
        <v>38.299999999999997</v>
      </c>
      <c r="AH196" s="6">
        <v>7.02</v>
      </c>
      <c r="AI196" s="14">
        <v>700.27788267684298</v>
      </c>
      <c r="AJ196" s="14">
        <v>44.215427492670202</v>
      </c>
      <c r="AK196" s="14">
        <v>7936.6504993445997</v>
      </c>
      <c r="AL196" s="14">
        <v>655.86033440152903</v>
      </c>
      <c r="AM196" s="14">
        <v>12.337133853416701</v>
      </c>
      <c r="AN196" s="12">
        <f t="shared" si="58"/>
        <v>0.5</v>
      </c>
      <c r="AO196" s="12">
        <f t="shared" si="59"/>
        <v>0</v>
      </c>
    </row>
    <row r="197" spans="1:41">
      <c r="A197" s="8">
        <v>35156</v>
      </c>
      <c r="B197" s="6">
        <v>1996</v>
      </c>
      <c r="C197" s="6">
        <v>4</v>
      </c>
      <c r="D197" s="12">
        <v>196</v>
      </c>
      <c r="E197" s="6">
        <v>600</v>
      </c>
      <c r="F197" s="6">
        <v>6</v>
      </c>
      <c r="G197" s="6">
        <f t="shared" si="60"/>
        <v>1</v>
      </c>
      <c r="H197" s="6">
        <v>0</v>
      </c>
      <c r="I197" s="6">
        <v>6</v>
      </c>
      <c r="J197" s="6">
        <f t="shared" si="52"/>
        <v>1</v>
      </c>
      <c r="K197" s="6">
        <v>0</v>
      </c>
      <c r="L197" s="6">
        <f t="shared" si="46"/>
        <v>0</v>
      </c>
      <c r="M197" s="10">
        <f t="shared" si="53"/>
        <v>0</v>
      </c>
      <c r="N197" s="6">
        <f t="shared" si="47"/>
        <v>0</v>
      </c>
      <c r="O197" s="6">
        <v>0</v>
      </c>
      <c r="P197" s="12">
        <f t="shared" si="54"/>
        <v>0</v>
      </c>
      <c r="Q197" s="6">
        <v>0</v>
      </c>
      <c r="R197" s="6">
        <v>0</v>
      </c>
      <c r="S197" s="6">
        <v>0</v>
      </c>
      <c r="T197" s="6">
        <f t="shared" si="55"/>
        <v>0</v>
      </c>
      <c r="U197" s="6">
        <v>0</v>
      </c>
      <c r="V197" s="6">
        <f t="shared" si="56"/>
        <v>0</v>
      </c>
      <c r="W197" s="6">
        <v>0</v>
      </c>
      <c r="X197" s="6">
        <f t="shared" si="57"/>
        <v>0</v>
      </c>
      <c r="Y197" s="6">
        <v>0</v>
      </c>
      <c r="Z197" s="6">
        <f t="shared" si="48"/>
        <v>0</v>
      </c>
      <c r="AA197" s="6">
        <v>0</v>
      </c>
      <c r="AB197" s="6">
        <f t="shared" si="49"/>
        <v>0</v>
      </c>
      <c r="AC197" s="6">
        <v>0</v>
      </c>
      <c r="AD197" s="6">
        <f t="shared" si="50"/>
        <v>0</v>
      </c>
      <c r="AE197" s="6">
        <v>0</v>
      </c>
      <c r="AF197" s="6">
        <f t="shared" si="51"/>
        <v>0</v>
      </c>
      <c r="AG197" s="6">
        <v>16.100000000000001</v>
      </c>
      <c r="AH197" s="6">
        <v>13.7</v>
      </c>
      <c r="AI197" s="14">
        <v>701.46984764350202</v>
      </c>
      <c r="AJ197" s="14">
        <v>43.987218631554903</v>
      </c>
      <c r="AK197" s="14">
        <v>7941.1423172962304</v>
      </c>
      <c r="AL197" s="14">
        <v>655.22870277313496</v>
      </c>
      <c r="AM197" s="14">
        <v>12.360433880820599</v>
      </c>
      <c r="AN197" s="12">
        <f t="shared" si="58"/>
        <v>1</v>
      </c>
      <c r="AO197" s="12">
        <f t="shared" si="59"/>
        <v>0</v>
      </c>
    </row>
    <row r="198" spans="1:41">
      <c r="A198" s="8">
        <v>35186</v>
      </c>
      <c r="B198" s="6">
        <v>1996</v>
      </c>
      <c r="C198" s="6">
        <v>5</v>
      </c>
      <c r="D198" s="12">
        <v>197</v>
      </c>
      <c r="E198" s="6">
        <v>600</v>
      </c>
      <c r="F198" s="6">
        <v>3</v>
      </c>
      <c r="G198" s="6">
        <f t="shared" si="60"/>
        <v>0.5</v>
      </c>
      <c r="H198" s="6">
        <v>0</v>
      </c>
      <c r="I198" s="6">
        <v>2</v>
      </c>
      <c r="J198" s="6">
        <f t="shared" si="52"/>
        <v>0.33333333333333331</v>
      </c>
      <c r="K198" s="6">
        <v>0</v>
      </c>
      <c r="L198" s="6">
        <f t="shared" si="46"/>
        <v>0</v>
      </c>
      <c r="M198" s="10">
        <f t="shared" si="53"/>
        <v>1</v>
      </c>
      <c r="N198" s="6">
        <f t="shared" si="47"/>
        <v>0.16666666666666666</v>
      </c>
      <c r="O198" s="6">
        <v>0</v>
      </c>
      <c r="P198" s="12">
        <f t="shared" si="54"/>
        <v>0</v>
      </c>
      <c r="Q198" s="6">
        <v>1</v>
      </c>
      <c r="R198" s="6">
        <v>0.16666666666666666</v>
      </c>
      <c r="S198" s="6">
        <v>0</v>
      </c>
      <c r="T198" s="6">
        <f t="shared" si="55"/>
        <v>0</v>
      </c>
      <c r="U198" s="6">
        <v>0</v>
      </c>
      <c r="V198" s="6">
        <f t="shared" si="56"/>
        <v>0</v>
      </c>
      <c r="W198" s="6">
        <v>0</v>
      </c>
      <c r="X198" s="6">
        <f t="shared" si="57"/>
        <v>0</v>
      </c>
      <c r="Y198" s="6">
        <v>0</v>
      </c>
      <c r="Z198" s="6">
        <f t="shared" si="48"/>
        <v>0</v>
      </c>
      <c r="AA198" s="6">
        <v>0</v>
      </c>
      <c r="AB198" s="6">
        <f t="shared" si="49"/>
        <v>0</v>
      </c>
      <c r="AC198" s="6">
        <v>0</v>
      </c>
      <c r="AD198" s="6">
        <f t="shared" si="50"/>
        <v>0</v>
      </c>
      <c r="AE198" s="6">
        <v>0</v>
      </c>
      <c r="AF198" s="6">
        <f t="shared" si="51"/>
        <v>0</v>
      </c>
      <c r="AG198" s="6">
        <v>32.700000000000003</v>
      </c>
      <c r="AH198" s="6">
        <v>19.91</v>
      </c>
      <c r="AI198" s="14">
        <v>702.66181261016197</v>
      </c>
      <c r="AJ198" s="14">
        <v>43.755771517444103</v>
      </c>
      <c r="AK198" s="14">
        <v>7945.6529117665896</v>
      </c>
      <c r="AL198" s="14">
        <v>654.594584398037</v>
      </c>
      <c r="AM198" s="14">
        <v>12.3839196917706</v>
      </c>
      <c r="AN198" s="12">
        <f t="shared" si="58"/>
        <v>0.66666666666666663</v>
      </c>
      <c r="AO198" s="12">
        <f t="shared" si="59"/>
        <v>0</v>
      </c>
    </row>
    <row r="199" spans="1:41">
      <c r="A199" s="8">
        <v>35217</v>
      </c>
      <c r="B199" s="6">
        <v>1996</v>
      </c>
      <c r="C199" s="6">
        <v>6</v>
      </c>
      <c r="D199" s="12">
        <v>198</v>
      </c>
      <c r="E199" s="6">
        <v>600</v>
      </c>
      <c r="F199" s="6">
        <v>4</v>
      </c>
      <c r="G199" s="6">
        <f t="shared" si="60"/>
        <v>0.67</v>
      </c>
      <c r="H199" s="6">
        <v>0</v>
      </c>
      <c r="I199" s="6">
        <v>0</v>
      </c>
      <c r="J199" s="6">
        <f t="shared" si="52"/>
        <v>0</v>
      </c>
      <c r="K199" s="6">
        <v>0</v>
      </c>
      <c r="L199" s="6">
        <f t="shared" si="46"/>
        <v>0</v>
      </c>
      <c r="M199" s="10">
        <f t="shared" si="53"/>
        <v>4</v>
      </c>
      <c r="N199" s="6">
        <f t="shared" si="47"/>
        <v>0.66666666666666663</v>
      </c>
      <c r="O199" s="6">
        <v>0</v>
      </c>
      <c r="P199" s="12">
        <f t="shared" si="54"/>
        <v>0</v>
      </c>
      <c r="Q199" s="6">
        <v>4</v>
      </c>
      <c r="R199" s="6">
        <v>0.66666666666666663</v>
      </c>
      <c r="S199" s="6">
        <v>0</v>
      </c>
      <c r="T199" s="6">
        <f t="shared" si="55"/>
        <v>0</v>
      </c>
      <c r="U199" s="6">
        <v>0</v>
      </c>
      <c r="V199" s="6">
        <f t="shared" si="56"/>
        <v>0</v>
      </c>
      <c r="W199" s="6">
        <v>0</v>
      </c>
      <c r="X199" s="6">
        <f t="shared" si="57"/>
        <v>0</v>
      </c>
      <c r="Y199" s="6">
        <v>0</v>
      </c>
      <c r="Z199" s="6">
        <f t="shared" si="48"/>
        <v>0</v>
      </c>
      <c r="AA199" s="6">
        <v>0</v>
      </c>
      <c r="AB199" s="6">
        <f t="shared" si="49"/>
        <v>0</v>
      </c>
      <c r="AC199" s="6">
        <v>0</v>
      </c>
      <c r="AD199" s="6">
        <f t="shared" si="50"/>
        <v>0</v>
      </c>
      <c r="AE199" s="6">
        <v>0</v>
      </c>
      <c r="AF199" s="6">
        <f t="shared" si="51"/>
        <v>0</v>
      </c>
      <c r="AG199" s="6">
        <v>80.8</v>
      </c>
      <c r="AH199" s="6">
        <v>24.68</v>
      </c>
      <c r="AI199" s="14">
        <v>703.85377757682397</v>
      </c>
      <c r="AJ199" s="14">
        <v>43.521326660941199</v>
      </c>
      <c r="AK199" s="14">
        <v>7950.1824531004504</v>
      </c>
      <c r="AL199" s="14">
        <v>653.95797023098601</v>
      </c>
      <c r="AM199" s="14">
        <v>12.4075886829057</v>
      </c>
      <c r="AN199" s="12">
        <f t="shared" si="58"/>
        <v>0</v>
      </c>
      <c r="AO199" s="12" t="e">
        <f t="shared" si="59"/>
        <v>#DIV/0!</v>
      </c>
    </row>
    <row r="200" spans="1:41">
      <c r="A200" s="8">
        <v>35247</v>
      </c>
      <c r="B200" s="6">
        <v>1996</v>
      </c>
      <c r="C200" s="6">
        <v>7</v>
      </c>
      <c r="D200" s="12">
        <v>199</v>
      </c>
      <c r="E200" s="6">
        <v>600</v>
      </c>
      <c r="F200" s="6">
        <v>14</v>
      </c>
      <c r="G200" s="6">
        <f t="shared" si="60"/>
        <v>2.33</v>
      </c>
      <c r="H200" s="6">
        <v>0</v>
      </c>
      <c r="I200" s="6">
        <v>4</v>
      </c>
      <c r="J200" s="6">
        <f t="shared" si="52"/>
        <v>0.66666666666666663</v>
      </c>
      <c r="K200" s="6">
        <v>0</v>
      </c>
      <c r="L200" s="6">
        <f t="shared" si="46"/>
        <v>0</v>
      </c>
      <c r="M200" s="10">
        <f t="shared" si="53"/>
        <v>10</v>
      </c>
      <c r="N200" s="6">
        <f t="shared" si="47"/>
        <v>1.6666666666666667</v>
      </c>
      <c r="O200" s="6">
        <v>0</v>
      </c>
      <c r="P200" s="12">
        <f t="shared" si="54"/>
        <v>0</v>
      </c>
      <c r="Q200" s="6">
        <v>8</v>
      </c>
      <c r="R200" s="6">
        <v>1.3333333333333333</v>
      </c>
      <c r="S200" s="6">
        <v>2</v>
      </c>
      <c r="T200" s="6">
        <f t="shared" si="55"/>
        <v>0.33333333333333337</v>
      </c>
      <c r="U200" s="6">
        <v>0</v>
      </c>
      <c r="V200" s="6">
        <f t="shared" si="56"/>
        <v>0</v>
      </c>
      <c r="W200" s="6">
        <v>0</v>
      </c>
      <c r="X200" s="6">
        <f t="shared" si="57"/>
        <v>0</v>
      </c>
      <c r="Y200" s="6">
        <v>0</v>
      </c>
      <c r="Z200" s="6">
        <f t="shared" si="48"/>
        <v>0</v>
      </c>
      <c r="AA200" s="6">
        <v>0</v>
      </c>
      <c r="AB200" s="6">
        <f t="shared" si="49"/>
        <v>0</v>
      </c>
      <c r="AC200" s="6">
        <v>0</v>
      </c>
      <c r="AD200" s="6">
        <f t="shared" si="50"/>
        <v>0</v>
      </c>
      <c r="AE200" s="6">
        <v>0</v>
      </c>
      <c r="AF200" s="6">
        <f t="shared" si="51"/>
        <v>0</v>
      </c>
      <c r="AG200" s="6">
        <v>124.7</v>
      </c>
      <c r="AH200" s="6">
        <v>26.92</v>
      </c>
      <c r="AI200" s="14">
        <v>705.04574254348404</v>
      </c>
      <c r="AJ200" s="14">
        <v>43.284124572652203</v>
      </c>
      <c r="AK200" s="14">
        <v>7954.7311116425599</v>
      </c>
      <c r="AL200" s="14">
        <v>653.31885122673498</v>
      </c>
      <c r="AM200" s="14">
        <v>12.431438215216501</v>
      </c>
      <c r="AN200" s="12">
        <f t="shared" si="58"/>
        <v>0.33333333333333331</v>
      </c>
      <c r="AO200" s="12">
        <f t="shared" si="59"/>
        <v>0</v>
      </c>
    </row>
    <row r="201" spans="1:41">
      <c r="A201" s="8">
        <v>35278</v>
      </c>
      <c r="B201" s="6">
        <v>1996</v>
      </c>
      <c r="C201" s="6">
        <v>8</v>
      </c>
      <c r="D201" s="12">
        <v>200</v>
      </c>
      <c r="E201" s="6">
        <v>600</v>
      </c>
      <c r="F201" s="6">
        <v>7</v>
      </c>
      <c r="G201" s="6">
        <f t="shared" si="60"/>
        <v>1.17</v>
      </c>
      <c r="H201" s="6">
        <v>0</v>
      </c>
      <c r="I201" s="6">
        <v>4</v>
      </c>
      <c r="J201" s="6">
        <f t="shared" si="52"/>
        <v>0.66666666666666663</v>
      </c>
      <c r="K201" s="6">
        <v>0</v>
      </c>
      <c r="L201" s="6">
        <f t="shared" si="46"/>
        <v>0</v>
      </c>
      <c r="M201" s="10">
        <f t="shared" si="53"/>
        <v>3</v>
      </c>
      <c r="N201" s="6">
        <f t="shared" si="47"/>
        <v>0.5</v>
      </c>
      <c r="O201" s="6">
        <v>0</v>
      </c>
      <c r="P201" s="12">
        <f t="shared" si="54"/>
        <v>0</v>
      </c>
      <c r="Q201" s="6">
        <v>2</v>
      </c>
      <c r="R201" s="6">
        <v>0.33333333333333331</v>
      </c>
      <c r="S201" s="6">
        <v>0</v>
      </c>
      <c r="T201" s="6">
        <f t="shared" si="55"/>
        <v>0</v>
      </c>
      <c r="U201" s="6">
        <v>1</v>
      </c>
      <c r="V201" s="6">
        <f t="shared" si="56"/>
        <v>0.16666666666666669</v>
      </c>
      <c r="W201" s="6">
        <v>0</v>
      </c>
      <c r="X201" s="6">
        <f t="shared" si="57"/>
        <v>0</v>
      </c>
      <c r="Y201" s="6">
        <v>0</v>
      </c>
      <c r="Z201" s="6">
        <f t="shared" si="48"/>
        <v>0</v>
      </c>
      <c r="AA201" s="6">
        <v>0</v>
      </c>
      <c r="AB201" s="6">
        <f t="shared" si="49"/>
        <v>0</v>
      </c>
      <c r="AC201" s="6">
        <v>0</v>
      </c>
      <c r="AD201" s="6">
        <f t="shared" si="50"/>
        <v>0</v>
      </c>
      <c r="AE201" s="6">
        <v>0</v>
      </c>
      <c r="AF201" s="6">
        <f t="shared" si="51"/>
        <v>0</v>
      </c>
      <c r="AG201" s="6">
        <v>80.900000000000006</v>
      </c>
      <c r="AH201" s="6">
        <v>25.3</v>
      </c>
      <c r="AI201" s="14">
        <v>706.23770751014297</v>
      </c>
      <c r="AJ201" s="14">
        <v>43.0444057631804</v>
      </c>
      <c r="AK201" s="14">
        <v>7959.2990577376904</v>
      </c>
      <c r="AL201" s="14">
        <v>652.67721834003601</v>
      </c>
      <c r="AM201" s="14">
        <v>12.455465613014001</v>
      </c>
      <c r="AN201" s="12">
        <f t="shared" si="58"/>
        <v>0.66666666666666663</v>
      </c>
      <c r="AO201" s="12">
        <f t="shared" si="59"/>
        <v>0</v>
      </c>
    </row>
    <row r="202" spans="1:41">
      <c r="A202" s="8">
        <v>35309</v>
      </c>
      <c r="B202" s="6">
        <v>1996</v>
      </c>
      <c r="C202" s="6">
        <v>9</v>
      </c>
      <c r="D202" s="12">
        <v>201</v>
      </c>
      <c r="E202" s="6">
        <v>600</v>
      </c>
      <c r="F202" s="6">
        <v>7</v>
      </c>
      <c r="G202" s="6">
        <f t="shared" si="60"/>
        <v>1.17</v>
      </c>
      <c r="H202" s="6">
        <v>0</v>
      </c>
      <c r="I202" s="6">
        <v>0</v>
      </c>
      <c r="J202" s="6">
        <f t="shared" si="52"/>
        <v>0</v>
      </c>
      <c r="K202" s="6">
        <v>0</v>
      </c>
      <c r="L202" s="6">
        <f t="shared" si="46"/>
        <v>0</v>
      </c>
      <c r="M202" s="10">
        <f t="shared" si="53"/>
        <v>7</v>
      </c>
      <c r="N202" s="6">
        <f t="shared" si="47"/>
        <v>1.1666666666666667</v>
      </c>
      <c r="O202" s="6">
        <v>0</v>
      </c>
      <c r="P202" s="12">
        <f t="shared" si="54"/>
        <v>0</v>
      </c>
      <c r="Q202" s="6">
        <v>7</v>
      </c>
      <c r="R202" s="6">
        <v>1.1666666666666667</v>
      </c>
      <c r="S202" s="6">
        <v>0</v>
      </c>
      <c r="T202" s="6">
        <f t="shared" si="55"/>
        <v>0</v>
      </c>
      <c r="U202" s="6">
        <v>0</v>
      </c>
      <c r="V202" s="6">
        <f t="shared" si="56"/>
        <v>0</v>
      </c>
      <c r="W202" s="6">
        <v>0</v>
      </c>
      <c r="X202" s="6">
        <f t="shared" si="57"/>
        <v>0</v>
      </c>
      <c r="Y202" s="6">
        <v>0</v>
      </c>
      <c r="Z202" s="6">
        <f t="shared" si="48"/>
        <v>0</v>
      </c>
      <c r="AA202" s="6">
        <v>0</v>
      </c>
      <c r="AB202" s="6">
        <f t="shared" si="49"/>
        <v>0</v>
      </c>
      <c r="AC202" s="6">
        <v>0</v>
      </c>
      <c r="AD202" s="6">
        <f t="shared" si="50"/>
        <v>0</v>
      </c>
      <c r="AE202" s="6">
        <v>0</v>
      </c>
      <c r="AF202" s="6">
        <f t="shared" si="51"/>
        <v>0</v>
      </c>
      <c r="AG202" s="6">
        <v>104.9</v>
      </c>
      <c r="AH202" s="6">
        <v>20.170000000000002</v>
      </c>
      <c r="AI202" s="14">
        <v>707.42967247680497</v>
      </c>
      <c r="AJ202" s="14">
        <v>42.8024107431294</v>
      </c>
      <c r="AK202" s="14">
        <v>7963.8864617306199</v>
      </c>
      <c r="AL202" s="14">
        <v>652.03306252563902</v>
      </c>
      <c r="AM202" s="14">
        <v>12.4796681629023</v>
      </c>
      <c r="AN202" s="12">
        <f t="shared" si="58"/>
        <v>0</v>
      </c>
      <c r="AO202" s="12" t="e">
        <f t="shared" si="59"/>
        <v>#DIV/0!</v>
      </c>
    </row>
    <row r="203" spans="1:41">
      <c r="A203" s="8">
        <v>35339</v>
      </c>
      <c r="B203" s="6">
        <v>1996</v>
      </c>
      <c r="C203" s="6">
        <v>10</v>
      </c>
      <c r="D203" s="12">
        <v>202</v>
      </c>
      <c r="E203" s="6">
        <v>600</v>
      </c>
      <c r="F203" s="6">
        <v>11</v>
      </c>
      <c r="G203" s="6">
        <f t="shared" si="60"/>
        <v>1.83</v>
      </c>
      <c r="H203" s="6">
        <v>0</v>
      </c>
      <c r="I203" s="6">
        <v>5</v>
      </c>
      <c r="J203" s="6">
        <f t="shared" si="52"/>
        <v>0.83333333333333337</v>
      </c>
      <c r="K203" s="6">
        <v>0</v>
      </c>
      <c r="L203" s="6">
        <f t="shared" si="46"/>
        <v>0</v>
      </c>
      <c r="M203" s="10">
        <f t="shared" si="53"/>
        <v>6</v>
      </c>
      <c r="N203" s="6">
        <f t="shared" si="47"/>
        <v>1</v>
      </c>
      <c r="O203" s="6">
        <v>3</v>
      </c>
      <c r="P203" s="12">
        <f t="shared" si="54"/>
        <v>0.5</v>
      </c>
      <c r="Q203" s="6">
        <v>3</v>
      </c>
      <c r="R203" s="6">
        <v>0.5</v>
      </c>
      <c r="S203" s="6">
        <v>0</v>
      </c>
      <c r="T203" s="6">
        <f t="shared" si="55"/>
        <v>0</v>
      </c>
      <c r="U203" s="6">
        <v>0</v>
      </c>
      <c r="V203" s="6">
        <f t="shared" si="56"/>
        <v>0</v>
      </c>
      <c r="W203" s="6">
        <v>0</v>
      </c>
      <c r="X203" s="6">
        <f t="shared" si="57"/>
        <v>0</v>
      </c>
      <c r="Y203" s="6">
        <v>0</v>
      </c>
      <c r="Z203" s="6">
        <f t="shared" si="48"/>
        <v>0</v>
      </c>
      <c r="AA203" s="6">
        <v>0</v>
      </c>
      <c r="AB203" s="6">
        <f t="shared" si="49"/>
        <v>0</v>
      </c>
      <c r="AC203" s="6">
        <v>0</v>
      </c>
      <c r="AD203" s="6">
        <f t="shared" si="50"/>
        <v>0</v>
      </c>
      <c r="AE203" s="6">
        <v>0</v>
      </c>
      <c r="AF203" s="6">
        <f t="shared" si="51"/>
        <v>0</v>
      </c>
      <c r="AG203" s="6">
        <v>83.9</v>
      </c>
      <c r="AH203" s="6">
        <v>14.6</v>
      </c>
      <c r="AI203" s="14">
        <v>708.62163744346401</v>
      </c>
      <c r="AJ203" s="14">
        <v>42.558380023104803</v>
      </c>
      <c r="AK203" s="14">
        <v>7968.4934939660598</v>
      </c>
      <c r="AL203" s="14">
        <v>651.38637473829897</v>
      </c>
      <c r="AM203" s="14">
        <v>12.504043112759</v>
      </c>
      <c r="AN203" s="12">
        <f t="shared" si="58"/>
        <v>0.45454545454545453</v>
      </c>
      <c r="AO203" s="12">
        <f t="shared" si="59"/>
        <v>0</v>
      </c>
    </row>
    <row r="204" spans="1:41">
      <c r="A204" s="8">
        <v>35370</v>
      </c>
      <c r="B204" s="6">
        <v>1996</v>
      </c>
      <c r="C204" s="6">
        <v>11</v>
      </c>
      <c r="D204" s="12">
        <v>203</v>
      </c>
      <c r="E204" s="6">
        <v>600</v>
      </c>
      <c r="F204" s="6">
        <v>11</v>
      </c>
      <c r="G204" s="6">
        <f t="shared" si="60"/>
        <v>1.83</v>
      </c>
      <c r="H204" s="6">
        <v>0</v>
      </c>
      <c r="I204" s="6">
        <v>6</v>
      </c>
      <c r="J204" s="6">
        <f t="shared" si="52"/>
        <v>1</v>
      </c>
      <c r="K204" s="6">
        <v>0</v>
      </c>
      <c r="L204" s="6">
        <f t="shared" si="46"/>
        <v>0</v>
      </c>
      <c r="M204" s="10">
        <f t="shared" si="53"/>
        <v>5</v>
      </c>
      <c r="N204" s="6">
        <f t="shared" si="47"/>
        <v>0.83333333333333337</v>
      </c>
      <c r="O204" s="6">
        <v>0</v>
      </c>
      <c r="P204" s="12">
        <f t="shared" si="54"/>
        <v>0</v>
      </c>
      <c r="Q204" s="6">
        <v>4</v>
      </c>
      <c r="R204" s="6">
        <v>0.66666666666666663</v>
      </c>
      <c r="S204" s="6">
        <v>1</v>
      </c>
      <c r="T204" s="6">
        <f t="shared" si="55"/>
        <v>0.16666666666666669</v>
      </c>
      <c r="U204" s="6">
        <v>0</v>
      </c>
      <c r="V204" s="6">
        <f t="shared" si="56"/>
        <v>0</v>
      </c>
      <c r="W204" s="6">
        <v>0</v>
      </c>
      <c r="X204" s="6">
        <f t="shared" si="57"/>
        <v>0</v>
      </c>
      <c r="Y204" s="6">
        <v>0</v>
      </c>
      <c r="Z204" s="6">
        <f t="shared" si="48"/>
        <v>0</v>
      </c>
      <c r="AA204" s="6">
        <v>0</v>
      </c>
      <c r="AB204" s="6">
        <f t="shared" si="49"/>
        <v>0</v>
      </c>
      <c r="AC204" s="6">
        <v>0</v>
      </c>
      <c r="AD204" s="6">
        <f t="shared" si="50"/>
        <v>0</v>
      </c>
      <c r="AE204" s="6">
        <v>0</v>
      </c>
      <c r="AF204" s="6">
        <f t="shared" si="51"/>
        <v>0</v>
      </c>
      <c r="AG204" s="6">
        <v>67.7</v>
      </c>
      <c r="AH204" s="6">
        <v>6.77</v>
      </c>
      <c r="AI204" s="14">
        <v>709.81360241012396</v>
      </c>
      <c r="AJ204" s="14">
        <v>42.312554113710299</v>
      </c>
      <c r="AK204" s="14">
        <v>7973.1203247888197</v>
      </c>
      <c r="AL204" s="14">
        <v>650.73714593276497</v>
      </c>
      <c r="AM204" s="14">
        <v>12.5285876707207</v>
      </c>
      <c r="AN204" s="12">
        <f t="shared" si="58"/>
        <v>0.6</v>
      </c>
      <c r="AO204" s="12">
        <f t="shared" si="59"/>
        <v>0</v>
      </c>
    </row>
    <row r="205" spans="1:41">
      <c r="A205" s="8">
        <v>35400</v>
      </c>
      <c r="B205" s="6">
        <v>1996</v>
      </c>
      <c r="C205" s="6">
        <v>12</v>
      </c>
      <c r="D205" s="12">
        <v>204</v>
      </c>
      <c r="E205" s="6">
        <v>600</v>
      </c>
      <c r="F205" s="6">
        <v>10</v>
      </c>
      <c r="G205" s="6">
        <f t="shared" si="60"/>
        <v>1.67</v>
      </c>
      <c r="H205" s="6">
        <v>0</v>
      </c>
      <c r="I205" s="6">
        <v>0</v>
      </c>
      <c r="J205" s="6">
        <f t="shared" si="52"/>
        <v>0</v>
      </c>
      <c r="K205" s="6">
        <v>0</v>
      </c>
      <c r="L205" s="6">
        <f t="shared" si="46"/>
        <v>0</v>
      </c>
      <c r="M205" s="10">
        <f t="shared" si="53"/>
        <v>10</v>
      </c>
      <c r="N205" s="6">
        <f t="shared" si="47"/>
        <v>1.6666666666666667</v>
      </c>
      <c r="O205" s="6">
        <v>0</v>
      </c>
      <c r="P205" s="12">
        <f t="shared" si="54"/>
        <v>0</v>
      </c>
      <c r="Q205" s="6">
        <v>10</v>
      </c>
      <c r="R205" s="6">
        <v>1.6666666666666667</v>
      </c>
      <c r="S205" s="6">
        <v>0</v>
      </c>
      <c r="T205" s="6">
        <f t="shared" si="55"/>
        <v>0</v>
      </c>
      <c r="U205" s="6">
        <v>0</v>
      </c>
      <c r="V205" s="6">
        <f t="shared" si="56"/>
        <v>0</v>
      </c>
      <c r="W205" s="6">
        <v>0</v>
      </c>
      <c r="X205" s="6">
        <f t="shared" si="57"/>
        <v>0</v>
      </c>
      <c r="Y205" s="6">
        <v>0</v>
      </c>
      <c r="Z205" s="6">
        <f t="shared" si="48"/>
        <v>0</v>
      </c>
      <c r="AA205" s="6">
        <v>0</v>
      </c>
      <c r="AB205" s="6">
        <f t="shared" si="49"/>
        <v>0</v>
      </c>
      <c r="AC205" s="6">
        <v>0</v>
      </c>
      <c r="AD205" s="6">
        <f t="shared" si="50"/>
        <v>0</v>
      </c>
      <c r="AE205" s="6">
        <v>0</v>
      </c>
      <c r="AF205" s="6">
        <f t="shared" si="51"/>
        <v>0</v>
      </c>
      <c r="AG205" s="6">
        <v>0</v>
      </c>
      <c r="AH205" s="6">
        <v>2.81</v>
      </c>
      <c r="AI205" s="14">
        <v>711.00556737678596</v>
      </c>
      <c r="AJ205" s="14">
        <v>42.065173525549397</v>
      </c>
      <c r="AK205" s="14">
        <v>7977.7671245436404</v>
      </c>
      <c r="AL205" s="14">
        <v>650.08536706378902</v>
      </c>
      <c r="AM205" s="14">
        <v>12.553299004176599</v>
      </c>
      <c r="AN205" s="12">
        <f t="shared" si="58"/>
        <v>0</v>
      </c>
      <c r="AO205" s="12" t="e">
        <f t="shared" si="59"/>
        <v>#DIV/0!</v>
      </c>
    </row>
    <row r="206" spans="1:41">
      <c r="A206" s="8">
        <v>35431</v>
      </c>
      <c r="B206" s="6">
        <v>1997</v>
      </c>
      <c r="C206" s="6">
        <v>1</v>
      </c>
      <c r="D206" s="12">
        <v>205</v>
      </c>
      <c r="E206" s="6">
        <v>400</v>
      </c>
      <c r="F206" s="6">
        <v>10</v>
      </c>
      <c r="G206" s="6">
        <f t="shared" si="60"/>
        <v>2.5</v>
      </c>
      <c r="H206" s="6">
        <v>0</v>
      </c>
      <c r="I206" s="6">
        <v>1</v>
      </c>
      <c r="J206" s="6">
        <f t="shared" si="52"/>
        <v>0.25</v>
      </c>
      <c r="K206" s="6">
        <v>0</v>
      </c>
      <c r="L206" s="6">
        <f t="shared" si="46"/>
        <v>0</v>
      </c>
      <c r="M206" s="10">
        <f t="shared" si="53"/>
        <v>9</v>
      </c>
      <c r="N206" s="6">
        <f t="shared" si="47"/>
        <v>2.25</v>
      </c>
      <c r="O206" s="6">
        <v>5</v>
      </c>
      <c r="P206" s="12">
        <f t="shared" si="54"/>
        <v>1.25</v>
      </c>
      <c r="Q206" s="6">
        <v>4</v>
      </c>
      <c r="R206" s="6">
        <v>1</v>
      </c>
      <c r="S206" s="6">
        <v>0</v>
      </c>
      <c r="T206" s="6">
        <f t="shared" si="55"/>
        <v>0</v>
      </c>
      <c r="U206" s="6">
        <v>0</v>
      </c>
      <c r="V206" s="6">
        <f t="shared" si="56"/>
        <v>0</v>
      </c>
      <c r="W206" s="6">
        <v>0</v>
      </c>
      <c r="X206" s="6">
        <f t="shared" si="57"/>
        <v>0</v>
      </c>
      <c r="Y206" s="6">
        <v>0</v>
      </c>
      <c r="Z206" s="6">
        <f t="shared" si="48"/>
        <v>0</v>
      </c>
      <c r="AA206" s="6">
        <v>0</v>
      </c>
      <c r="AB206" s="6">
        <f t="shared" si="49"/>
        <v>0</v>
      </c>
      <c r="AC206" s="6">
        <v>0</v>
      </c>
      <c r="AD206" s="6">
        <f t="shared" si="50"/>
        <v>0</v>
      </c>
      <c r="AE206" s="6">
        <v>0</v>
      </c>
      <c r="AF206" s="6">
        <f t="shared" si="51"/>
        <v>0</v>
      </c>
      <c r="AG206" s="6">
        <v>6.8</v>
      </c>
      <c r="AH206" s="6">
        <v>0.12</v>
      </c>
      <c r="AI206" s="14">
        <v>712.197532343445</v>
      </c>
      <c r="AJ206" s="14">
        <v>41.8164787692277</v>
      </c>
      <c r="AK206" s="14">
        <v>7982.4340635752797</v>
      </c>
      <c r="AL206" s="14">
        <v>649.43102908612696</v>
      </c>
      <c r="AM206" s="14">
        <v>12.5781742387679</v>
      </c>
      <c r="AN206" s="12">
        <f t="shared" si="58"/>
        <v>0.1</v>
      </c>
      <c r="AO206" s="12">
        <f t="shared" si="59"/>
        <v>0</v>
      </c>
    </row>
    <row r="207" spans="1:41">
      <c r="A207" s="8">
        <v>35462</v>
      </c>
      <c r="B207" s="6">
        <v>1997</v>
      </c>
      <c r="C207" s="6">
        <v>2</v>
      </c>
      <c r="D207" s="12">
        <v>206</v>
      </c>
      <c r="E207" s="6">
        <v>400</v>
      </c>
      <c r="F207" s="6">
        <v>8</v>
      </c>
      <c r="G207" s="6">
        <f t="shared" si="60"/>
        <v>2</v>
      </c>
      <c r="H207" s="6">
        <v>0</v>
      </c>
      <c r="I207" s="6">
        <v>0</v>
      </c>
      <c r="J207" s="6">
        <f t="shared" si="52"/>
        <v>0</v>
      </c>
      <c r="K207" s="6">
        <v>0</v>
      </c>
      <c r="L207" s="6">
        <f t="shared" si="46"/>
        <v>0</v>
      </c>
      <c r="M207" s="10">
        <f t="shared" si="53"/>
        <v>9</v>
      </c>
      <c r="N207" s="6">
        <f t="shared" si="47"/>
        <v>2.25</v>
      </c>
      <c r="O207" s="6">
        <v>0</v>
      </c>
      <c r="P207" s="12">
        <f t="shared" si="54"/>
        <v>0</v>
      </c>
      <c r="Q207" s="6">
        <v>7</v>
      </c>
      <c r="R207" s="6">
        <v>1.75</v>
      </c>
      <c r="S207" s="6">
        <v>0</v>
      </c>
      <c r="T207" s="6">
        <f t="shared" si="55"/>
        <v>0</v>
      </c>
      <c r="U207" s="6">
        <v>0</v>
      </c>
      <c r="V207" s="6">
        <f t="shared" si="56"/>
        <v>0</v>
      </c>
      <c r="W207" s="6">
        <v>1</v>
      </c>
      <c r="X207" s="6">
        <f t="shared" si="57"/>
        <v>0.25</v>
      </c>
      <c r="Y207" s="6">
        <v>0</v>
      </c>
      <c r="Z207" s="6">
        <f t="shared" si="48"/>
        <v>0</v>
      </c>
      <c r="AA207" s="6">
        <v>0</v>
      </c>
      <c r="AB207" s="6">
        <f t="shared" si="49"/>
        <v>0</v>
      </c>
      <c r="AC207" s="6">
        <v>0</v>
      </c>
      <c r="AD207" s="6">
        <f t="shared" si="50"/>
        <v>0</v>
      </c>
      <c r="AE207" s="6">
        <v>1</v>
      </c>
      <c r="AF207" s="6">
        <f t="shared" si="51"/>
        <v>0.25</v>
      </c>
      <c r="AG207" s="6">
        <v>18</v>
      </c>
      <c r="AH207" s="6">
        <v>3.85</v>
      </c>
      <c r="AI207" s="14">
        <v>713.38949731010302</v>
      </c>
      <c r="AJ207" s="14">
        <v>41.566710355348903</v>
      </c>
      <c r="AK207" s="14">
        <v>7987.1213122284998</v>
      </c>
      <c r="AL207" s="14">
        <v>648.77412295452598</v>
      </c>
      <c r="AM207" s="14">
        <v>12.6032104573962</v>
      </c>
      <c r="AN207" s="12">
        <f t="shared" si="58"/>
        <v>0</v>
      </c>
      <c r="AO207" s="12" t="e">
        <f t="shared" si="59"/>
        <v>#DIV/0!</v>
      </c>
    </row>
    <row r="208" spans="1:41">
      <c r="A208" s="8">
        <v>35490</v>
      </c>
      <c r="B208" s="6">
        <v>1997</v>
      </c>
      <c r="C208" s="6">
        <v>3</v>
      </c>
      <c r="D208" s="12">
        <v>207</v>
      </c>
      <c r="E208" s="6">
        <v>400</v>
      </c>
      <c r="F208" s="6">
        <v>23</v>
      </c>
      <c r="G208" s="6">
        <f t="shared" si="60"/>
        <v>5.75</v>
      </c>
      <c r="H208" s="6">
        <v>0</v>
      </c>
      <c r="I208" s="6">
        <v>4</v>
      </c>
      <c r="J208" s="6">
        <f t="shared" si="52"/>
        <v>1</v>
      </c>
      <c r="K208" s="6">
        <v>0</v>
      </c>
      <c r="L208" s="6">
        <f t="shared" si="46"/>
        <v>0</v>
      </c>
      <c r="M208" s="10">
        <f t="shared" si="53"/>
        <v>22</v>
      </c>
      <c r="N208" s="6">
        <f t="shared" si="47"/>
        <v>5.5</v>
      </c>
      <c r="O208" s="6">
        <v>0</v>
      </c>
      <c r="P208" s="12">
        <f t="shared" si="54"/>
        <v>0</v>
      </c>
      <c r="Q208" s="6">
        <v>6</v>
      </c>
      <c r="R208" s="6">
        <v>1.5</v>
      </c>
      <c r="S208" s="6">
        <v>0</v>
      </c>
      <c r="T208" s="6">
        <f t="shared" si="55"/>
        <v>0</v>
      </c>
      <c r="U208" s="6">
        <v>0</v>
      </c>
      <c r="V208" s="6">
        <f t="shared" si="56"/>
        <v>0</v>
      </c>
      <c r="W208" s="6">
        <v>3</v>
      </c>
      <c r="X208" s="6">
        <f t="shared" si="57"/>
        <v>0.75</v>
      </c>
      <c r="Y208" s="6">
        <v>10</v>
      </c>
      <c r="Z208" s="6">
        <f t="shared" si="48"/>
        <v>2.5</v>
      </c>
      <c r="AA208" s="6">
        <v>0</v>
      </c>
      <c r="AB208" s="6">
        <f t="shared" si="49"/>
        <v>0</v>
      </c>
      <c r="AC208" s="6">
        <v>0</v>
      </c>
      <c r="AD208" s="6">
        <f t="shared" si="50"/>
        <v>0</v>
      </c>
      <c r="AE208" s="6">
        <v>3</v>
      </c>
      <c r="AF208" s="6">
        <f t="shared" si="51"/>
        <v>0.75</v>
      </c>
      <c r="AG208" s="6">
        <v>33.4</v>
      </c>
      <c r="AH208" s="6">
        <v>9.99</v>
      </c>
      <c r="AI208" s="14">
        <v>714.58146227676502</v>
      </c>
      <c r="AJ208" s="14">
        <v>41.316108794516502</v>
      </c>
      <c r="AK208" s="14">
        <v>7991.8290408480798</v>
      </c>
      <c r="AL208" s="14">
        <v>648.11463962373898</v>
      </c>
      <c r="AM208" s="14">
        <v>12.6284046992388</v>
      </c>
      <c r="AN208" s="12">
        <f t="shared" si="58"/>
        <v>0.4</v>
      </c>
      <c r="AO208" s="12">
        <f t="shared" si="59"/>
        <v>0</v>
      </c>
    </row>
    <row r="209" spans="1:41">
      <c r="A209" s="8">
        <v>35521</v>
      </c>
      <c r="B209" s="6">
        <v>1997</v>
      </c>
      <c r="C209" s="6">
        <v>4</v>
      </c>
      <c r="D209" s="12">
        <v>208</v>
      </c>
      <c r="E209" s="6">
        <v>400</v>
      </c>
      <c r="F209" s="6">
        <v>13</v>
      </c>
      <c r="G209" s="6">
        <f t="shared" si="60"/>
        <v>3.25</v>
      </c>
      <c r="H209" s="6">
        <v>0</v>
      </c>
      <c r="I209" s="6">
        <v>0</v>
      </c>
      <c r="J209" s="6">
        <f t="shared" si="52"/>
        <v>0</v>
      </c>
      <c r="K209" s="6">
        <v>0</v>
      </c>
      <c r="L209" s="6">
        <f t="shared" si="46"/>
        <v>0</v>
      </c>
      <c r="M209" s="10">
        <f t="shared" si="53"/>
        <v>14</v>
      </c>
      <c r="N209" s="6">
        <f t="shared" si="47"/>
        <v>3.5</v>
      </c>
      <c r="O209" s="6">
        <v>1</v>
      </c>
      <c r="P209" s="12">
        <f t="shared" si="54"/>
        <v>0.25</v>
      </c>
      <c r="Q209" s="6">
        <v>6</v>
      </c>
      <c r="R209" s="6">
        <v>1.5</v>
      </c>
      <c r="S209" s="6">
        <v>5</v>
      </c>
      <c r="T209" s="6">
        <f t="shared" si="55"/>
        <v>1.25</v>
      </c>
      <c r="U209" s="6">
        <v>0</v>
      </c>
      <c r="V209" s="6">
        <f t="shared" si="56"/>
        <v>0</v>
      </c>
      <c r="W209" s="6">
        <v>1</v>
      </c>
      <c r="X209" s="6">
        <f t="shared" si="57"/>
        <v>0.25</v>
      </c>
      <c r="Y209" s="6">
        <v>0</v>
      </c>
      <c r="Z209" s="6">
        <f t="shared" si="48"/>
        <v>0</v>
      </c>
      <c r="AA209" s="6">
        <v>0</v>
      </c>
      <c r="AB209" s="6">
        <f t="shared" si="49"/>
        <v>0</v>
      </c>
      <c r="AC209" s="6">
        <v>0</v>
      </c>
      <c r="AD209" s="6">
        <f t="shared" si="50"/>
        <v>0</v>
      </c>
      <c r="AE209" s="6">
        <v>1</v>
      </c>
      <c r="AF209" s="6">
        <f t="shared" si="51"/>
        <v>0.25</v>
      </c>
      <c r="AG209" s="6">
        <v>65.2</v>
      </c>
      <c r="AH209" s="6">
        <v>14.89</v>
      </c>
      <c r="AI209" s="14">
        <v>715.77342724342395</v>
      </c>
      <c r="AJ209" s="14">
        <v>41.064914597336099</v>
      </c>
      <c r="AK209" s="14">
        <v>7996.55741977876</v>
      </c>
      <c r="AL209" s="14">
        <v>647.45257004852101</v>
      </c>
      <c r="AM209" s="14">
        <v>12.6537539587734</v>
      </c>
      <c r="AN209" s="12">
        <f t="shared" si="58"/>
        <v>0</v>
      </c>
      <c r="AO209" s="12" t="e">
        <f t="shared" si="59"/>
        <v>#DIV/0!</v>
      </c>
    </row>
    <row r="210" spans="1:41">
      <c r="A210" s="8">
        <v>35551</v>
      </c>
      <c r="B210" s="6">
        <v>1997</v>
      </c>
      <c r="C210" s="6">
        <v>5</v>
      </c>
      <c r="D210" s="12">
        <v>209</v>
      </c>
      <c r="E210" s="6">
        <v>400</v>
      </c>
      <c r="F210" s="6">
        <v>18</v>
      </c>
      <c r="G210" s="6">
        <f t="shared" si="60"/>
        <v>4.5</v>
      </c>
      <c r="H210" s="6">
        <v>0</v>
      </c>
      <c r="I210" s="6">
        <v>3</v>
      </c>
      <c r="J210" s="6">
        <f t="shared" si="52"/>
        <v>0.75</v>
      </c>
      <c r="K210" s="6">
        <v>0</v>
      </c>
      <c r="L210" s="6">
        <f t="shared" si="46"/>
        <v>0</v>
      </c>
      <c r="M210" s="10">
        <f t="shared" si="53"/>
        <v>17</v>
      </c>
      <c r="N210" s="6">
        <f t="shared" si="47"/>
        <v>4.25</v>
      </c>
      <c r="O210" s="6">
        <v>0</v>
      </c>
      <c r="P210" s="12">
        <f t="shared" si="54"/>
        <v>0</v>
      </c>
      <c r="Q210" s="6">
        <v>5</v>
      </c>
      <c r="R210" s="6">
        <v>1.25</v>
      </c>
      <c r="S210" s="6">
        <v>10</v>
      </c>
      <c r="T210" s="6">
        <f t="shared" si="55"/>
        <v>2.5</v>
      </c>
      <c r="U210" s="6">
        <v>0</v>
      </c>
      <c r="V210" s="6">
        <f t="shared" si="56"/>
        <v>0</v>
      </c>
      <c r="W210" s="6">
        <v>1</v>
      </c>
      <c r="X210" s="6">
        <f t="shared" si="57"/>
        <v>0.25</v>
      </c>
      <c r="Y210" s="6">
        <v>0</v>
      </c>
      <c r="Z210" s="6">
        <f t="shared" si="48"/>
        <v>0</v>
      </c>
      <c r="AA210" s="6">
        <v>0</v>
      </c>
      <c r="AB210" s="6">
        <f t="shared" si="49"/>
        <v>0</v>
      </c>
      <c r="AC210" s="6">
        <v>0</v>
      </c>
      <c r="AD210" s="6">
        <f t="shared" si="50"/>
        <v>0</v>
      </c>
      <c r="AE210" s="6">
        <v>1</v>
      </c>
      <c r="AF210" s="6">
        <f t="shared" si="51"/>
        <v>0.25</v>
      </c>
      <c r="AG210" s="6">
        <v>7.9</v>
      </c>
      <c r="AH210" s="6">
        <v>21.98</v>
      </c>
      <c r="AI210" s="14">
        <v>716.965392210083</v>
      </c>
      <c r="AJ210" s="14">
        <v>40.813368274411303</v>
      </c>
      <c r="AK210" s="14">
        <v>8001.3066193653003</v>
      </c>
      <c r="AL210" s="14">
        <v>646.78790518362098</v>
      </c>
      <c r="AM210" s="14">
        <v>12.679255184811</v>
      </c>
      <c r="AN210" s="12">
        <f t="shared" si="58"/>
        <v>0.375</v>
      </c>
      <c r="AO210" s="12">
        <f t="shared" si="59"/>
        <v>0</v>
      </c>
    </row>
    <row r="211" spans="1:41">
      <c r="A211" s="8">
        <v>35582</v>
      </c>
      <c r="B211" s="6">
        <v>1997</v>
      </c>
      <c r="C211" s="6">
        <v>6</v>
      </c>
      <c r="D211" s="12">
        <v>210</v>
      </c>
      <c r="E211" s="6">
        <v>400</v>
      </c>
      <c r="F211" s="6">
        <v>25</v>
      </c>
      <c r="G211" s="6">
        <f t="shared" si="60"/>
        <v>6.25</v>
      </c>
      <c r="H211" s="6">
        <v>0</v>
      </c>
      <c r="I211" s="6">
        <v>15</v>
      </c>
      <c r="J211" s="6">
        <f t="shared" si="52"/>
        <v>3.75</v>
      </c>
      <c r="K211" s="6">
        <v>0</v>
      </c>
      <c r="L211" s="6">
        <f t="shared" si="46"/>
        <v>0</v>
      </c>
      <c r="M211" s="10">
        <f t="shared" si="53"/>
        <v>10</v>
      </c>
      <c r="N211" s="6">
        <f t="shared" si="47"/>
        <v>2.5</v>
      </c>
      <c r="O211" s="6">
        <v>1</v>
      </c>
      <c r="P211" s="12">
        <f t="shared" si="54"/>
        <v>0.25</v>
      </c>
      <c r="Q211" s="6">
        <v>4</v>
      </c>
      <c r="R211" s="6">
        <v>1</v>
      </c>
      <c r="S211" s="6">
        <v>5</v>
      </c>
      <c r="T211" s="6">
        <f t="shared" si="55"/>
        <v>1.25</v>
      </c>
      <c r="U211" s="6">
        <v>0</v>
      </c>
      <c r="V211" s="6">
        <f t="shared" si="56"/>
        <v>0</v>
      </c>
      <c r="W211" s="6">
        <v>0</v>
      </c>
      <c r="X211" s="6">
        <f t="shared" si="57"/>
        <v>0</v>
      </c>
      <c r="Y211" s="6">
        <v>0</v>
      </c>
      <c r="Z211" s="6">
        <f t="shared" si="48"/>
        <v>0</v>
      </c>
      <c r="AA211" s="6">
        <v>0</v>
      </c>
      <c r="AB211" s="6">
        <f t="shared" si="49"/>
        <v>0</v>
      </c>
      <c r="AC211" s="6">
        <v>0</v>
      </c>
      <c r="AD211" s="6">
        <f t="shared" si="50"/>
        <v>0</v>
      </c>
      <c r="AE211" s="6">
        <v>0</v>
      </c>
      <c r="AF211" s="6">
        <f t="shared" si="51"/>
        <v>0</v>
      </c>
      <c r="AG211" s="6">
        <v>18</v>
      </c>
      <c r="AH211" s="6">
        <v>26.95</v>
      </c>
      <c r="AI211" s="14">
        <v>718.15735717674499</v>
      </c>
      <c r="AJ211" s="14">
        <v>40.561710336345598</v>
      </c>
      <c r="AK211" s="14">
        <v>8006.0768099524903</v>
      </c>
      <c r="AL211" s="14">
        <v>646.12063598378904</v>
      </c>
      <c r="AM211" s="14">
        <v>12.704905279539499</v>
      </c>
      <c r="AN211" s="12">
        <f t="shared" si="58"/>
        <v>0.75</v>
      </c>
      <c r="AO211" s="12">
        <f t="shared" si="59"/>
        <v>0</v>
      </c>
    </row>
    <row r="212" spans="1:41">
      <c r="A212" s="8">
        <v>35612</v>
      </c>
      <c r="B212" s="6">
        <v>1997</v>
      </c>
      <c r="C212" s="6">
        <v>7</v>
      </c>
      <c r="D212" s="12">
        <v>211</v>
      </c>
      <c r="E212" s="6">
        <v>400</v>
      </c>
      <c r="F212" s="6">
        <v>18</v>
      </c>
      <c r="G212" s="6">
        <f t="shared" si="60"/>
        <v>4.5</v>
      </c>
      <c r="H212" s="6">
        <v>0</v>
      </c>
      <c r="I212" s="6">
        <v>13</v>
      </c>
      <c r="J212" s="6">
        <f t="shared" si="52"/>
        <v>3.25</v>
      </c>
      <c r="K212" s="6">
        <v>0</v>
      </c>
      <c r="L212" s="6">
        <f t="shared" si="46"/>
        <v>0</v>
      </c>
      <c r="M212" s="10">
        <f t="shared" si="53"/>
        <v>6</v>
      </c>
      <c r="N212" s="6">
        <f t="shared" si="47"/>
        <v>1.5</v>
      </c>
      <c r="O212" s="6">
        <v>0</v>
      </c>
      <c r="P212" s="12">
        <f t="shared" si="54"/>
        <v>0</v>
      </c>
      <c r="Q212" s="6">
        <v>2</v>
      </c>
      <c r="R212" s="6">
        <v>0.5</v>
      </c>
      <c r="S212" s="6">
        <v>2</v>
      </c>
      <c r="T212" s="6">
        <f t="shared" si="55"/>
        <v>0.5</v>
      </c>
      <c r="U212" s="6">
        <v>0</v>
      </c>
      <c r="V212" s="6">
        <f t="shared" si="56"/>
        <v>0</v>
      </c>
      <c r="W212" s="6">
        <v>1</v>
      </c>
      <c r="X212" s="6">
        <f t="shared" si="57"/>
        <v>0.25</v>
      </c>
      <c r="Y212" s="6">
        <v>0</v>
      </c>
      <c r="Z212" s="6">
        <f t="shared" si="48"/>
        <v>0</v>
      </c>
      <c r="AA212" s="6">
        <v>0</v>
      </c>
      <c r="AB212" s="6">
        <f t="shared" si="49"/>
        <v>0</v>
      </c>
      <c r="AC212" s="6">
        <v>0</v>
      </c>
      <c r="AD212" s="6">
        <f t="shared" si="50"/>
        <v>0</v>
      </c>
      <c r="AE212" s="6">
        <v>1</v>
      </c>
      <c r="AF212" s="6">
        <f t="shared" si="51"/>
        <v>0.25</v>
      </c>
      <c r="AG212" s="6">
        <v>48.5</v>
      </c>
      <c r="AH212" s="6">
        <v>27.83</v>
      </c>
      <c r="AI212" s="14">
        <v>719.34932214340301</v>
      </c>
      <c r="AJ212" s="14">
        <v>40.310181293744797</v>
      </c>
      <c r="AK212" s="14">
        <v>8010.8681618850596</v>
      </c>
      <c r="AL212" s="14">
        <v>645.45075340378298</v>
      </c>
      <c r="AM212" s="14">
        <v>12.730701097575899</v>
      </c>
      <c r="AN212" s="12">
        <f t="shared" si="58"/>
        <v>0.8666666666666667</v>
      </c>
      <c r="AO212" s="12">
        <f t="shared" si="59"/>
        <v>0</v>
      </c>
    </row>
    <row r="213" spans="1:41">
      <c r="A213" s="8">
        <v>35643</v>
      </c>
      <c r="B213" s="6">
        <v>1997</v>
      </c>
      <c r="C213" s="6">
        <v>8</v>
      </c>
      <c r="D213" s="12">
        <v>212</v>
      </c>
      <c r="E213" s="6">
        <v>400</v>
      </c>
      <c r="F213" s="6">
        <v>17</v>
      </c>
      <c r="G213" s="6">
        <f t="shared" si="60"/>
        <v>4.25</v>
      </c>
      <c r="H213" s="6">
        <v>0</v>
      </c>
      <c r="I213" s="6">
        <v>0</v>
      </c>
      <c r="J213" s="6">
        <f t="shared" si="52"/>
        <v>0</v>
      </c>
      <c r="K213" s="6">
        <v>0</v>
      </c>
      <c r="L213" s="6">
        <f t="shared" si="46"/>
        <v>0</v>
      </c>
      <c r="M213" s="10">
        <f t="shared" si="53"/>
        <v>18</v>
      </c>
      <c r="N213" s="6">
        <f t="shared" si="47"/>
        <v>4.5</v>
      </c>
      <c r="O213" s="6">
        <v>0</v>
      </c>
      <c r="P213" s="12">
        <f t="shared" si="54"/>
        <v>0</v>
      </c>
      <c r="Q213" s="6">
        <v>8</v>
      </c>
      <c r="R213" s="6">
        <v>2</v>
      </c>
      <c r="S213" s="6">
        <v>8</v>
      </c>
      <c r="T213" s="6">
        <f t="shared" si="55"/>
        <v>2</v>
      </c>
      <c r="U213" s="6">
        <v>0</v>
      </c>
      <c r="V213" s="6">
        <f t="shared" si="56"/>
        <v>0</v>
      </c>
      <c r="W213" s="6">
        <v>1</v>
      </c>
      <c r="X213" s="6">
        <f t="shared" si="57"/>
        <v>0.25</v>
      </c>
      <c r="Y213" s="6">
        <v>0</v>
      </c>
      <c r="Z213" s="6">
        <f t="shared" si="48"/>
        <v>0</v>
      </c>
      <c r="AA213" s="6">
        <v>0</v>
      </c>
      <c r="AB213" s="6">
        <f t="shared" si="49"/>
        <v>0</v>
      </c>
      <c r="AC213" s="6">
        <v>0</v>
      </c>
      <c r="AD213" s="6">
        <f t="shared" si="50"/>
        <v>0</v>
      </c>
      <c r="AE213" s="6">
        <v>1</v>
      </c>
      <c r="AF213" s="6">
        <f t="shared" si="51"/>
        <v>0.25</v>
      </c>
      <c r="AG213" s="6">
        <v>1.6</v>
      </c>
      <c r="AH213" s="6">
        <v>27.95</v>
      </c>
      <c r="AI213" s="14">
        <v>720.54128711006194</v>
      </c>
      <c r="AJ213" s="14">
        <v>40.059021657212398</v>
      </c>
      <c r="AK213" s="14">
        <v>8015.6808455077698</v>
      </c>
      <c r="AL213" s="14">
        <v>644.77824839835</v>
      </c>
      <c r="AM213" s="14">
        <v>12.756639445030601</v>
      </c>
      <c r="AN213" s="12">
        <f t="shared" si="58"/>
        <v>0</v>
      </c>
      <c r="AO213" s="12" t="e">
        <f t="shared" si="59"/>
        <v>#DIV/0!</v>
      </c>
    </row>
    <row r="214" spans="1:41">
      <c r="A214" s="8">
        <v>35674</v>
      </c>
      <c r="B214" s="6">
        <v>1997</v>
      </c>
      <c r="C214" s="6">
        <v>9</v>
      </c>
      <c r="D214" s="12">
        <v>213</v>
      </c>
      <c r="E214" s="6">
        <v>400</v>
      </c>
      <c r="F214" s="6">
        <v>18</v>
      </c>
      <c r="G214" s="6">
        <f t="shared" si="60"/>
        <v>4.5</v>
      </c>
      <c r="H214" s="6">
        <v>0</v>
      </c>
      <c r="I214" s="6">
        <v>1</v>
      </c>
      <c r="J214" s="6">
        <f t="shared" si="52"/>
        <v>0.25</v>
      </c>
      <c r="K214" s="6">
        <v>0</v>
      </c>
      <c r="L214" s="6">
        <f t="shared" si="46"/>
        <v>0</v>
      </c>
      <c r="M214" s="10">
        <f t="shared" si="53"/>
        <v>17</v>
      </c>
      <c r="N214" s="6">
        <f t="shared" si="47"/>
        <v>4.25</v>
      </c>
      <c r="O214" s="6">
        <v>0</v>
      </c>
      <c r="P214" s="12">
        <f t="shared" si="54"/>
        <v>0</v>
      </c>
      <c r="Q214" s="6">
        <v>0</v>
      </c>
      <c r="R214" s="6">
        <v>0</v>
      </c>
      <c r="S214" s="6">
        <v>17</v>
      </c>
      <c r="T214" s="6">
        <f t="shared" si="55"/>
        <v>4.25</v>
      </c>
      <c r="U214" s="6">
        <v>0</v>
      </c>
      <c r="V214" s="6">
        <f t="shared" si="56"/>
        <v>0</v>
      </c>
      <c r="W214" s="6">
        <v>0</v>
      </c>
      <c r="X214" s="6">
        <f t="shared" si="57"/>
        <v>0</v>
      </c>
      <c r="Y214" s="6">
        <v>0</v>
      </c>
      <c r="Z214" s="6">
        <f t="shared" si="48"/>
        <v>0</v>
      </c>
      <c r="AA214" s="6">
        <v>0</v>
      </c>
      <c r="AB214" s="6">
        <f t="shared" si="49"/>
        <v>0</v>
      </c>
      <c r="AC214" s="6">
        <v>0</v>
      </c>
      <c r="AD214" s="6">
        <f t="shared" si="50"/>
        <v>0</v>
      </c>
      <c r="AE214" s="6">
        <v>0</v>
      </c>
      <c r="AF214" s="6">
        <f t="shared" si="51"/>
        <v>0</v>
      </c>
      <c r="AG214" s="6">
        <v>123.8</v>
      </c>
      <c r="AH214" s="6">
        <v>20.22</v>
      </c>
      <c r="AI214" s="14">
        <v>721.73325207672406</v>
      </c>
      <c r="AJ214" s="14">
        <v>39.808471937351896</v>
      </c>
      <c r="AK214" s="14">
        <v>8020.5150311654197</v>
      </c>
      <c r="AL214" s="14">
        <v>644.10311192224106</v>
      </c>
      <c r="AM214" s="14">
        <v>12.782717078582101</v>
      </c>
      <c r="AN214" s="12">
        <f t="shared" si="58"/>
        <v>1</v>
      </c>
      <c r="AO214" s="12">
        <f t="shared" si="59"/>
        <v>0</v>
      </c>
    </row>
    <row r="215" spans="1:41">
      <c r="A215" s="8">
        <v>35704</v>
      </c>
      <c r="B215" s="6">
        <v>1997</v>
      </c>
      <c r="C215" s="6">
        <v>10</v>
      </c>
      <c r="D215" s="12">
        <v>214</v>
      </c>
      <c r="E215" s="6">
        <v>400</v>
      </c>
      <c r="F215" s="6">
        <v>11</v>
      </c>
      <c r="G215" s="6">
        <f t="shared" si="60"/>
        <v>2.75</v>
      </c>
      <c r="H215" s="6">
        <v>0</v>
      </c>
      <c r="I215" s="6">
        <v>0</v>
      </c>
      <c r="J215" s="6">
        <f t="shared" si="52"/>
        <v>0</v>
      </c>
      <c r="K215" s="6">
        <v>0</v>
      </c>
      <c r="L215" s="6">
        <f t="shared" si="46"/>
        <v>0</v>
      </c>
      <c r="M215" s="10">
        <f t="shared" si="53"/>
        <v>11</v>
      </c>
      <c r="N215" s="6">
        <f t="shared" si="47"/>
        <v>2.75</v>
      </c>
      <c r="O215" s="6">
        <v>1</v>
      </c>
      <c r="P215" s="12">
        <f t="shared" si="54"/>
        <v>0.25</v>
      </c>
      <c r="Q215" s="6">
        <v>1</v>
      </c>
      <c r="R215" s="6">
        <v>0.25</v>
      </c>
      <c r="S215" s="6">
        <v>9</v>
      </c>
      <c r="T215" s="6">
        <f t="shared" si="55"/>
        <v>2.25</v>
      </c>
      <c r="U215" s="6">
        <v>0</v>
      </c>
      <c r="V215" s="6">
        <f t="shared" si="56"/>
        <v>0</v>
      </c>
      <c r="W215" s="6">
        <v>0</v>
      </c>
      <c r="X215" s="6">
        <f t="shared" si="57"/>
        <v>0</v>
      </c>
      <c r="Y215" s="6">
        <v>0</v>
      </c>
      <c r="Z215" s="6">
        <f t="shared" si="48"/>
        <v>0</v>
      </c>
      <c r="AA215" s="6">
        <v>0</v>
      </c>
      <c r="AB215" s="6">
        <f t="shared" si="49"/>
        <v>0</v>
      </c>
      <c r="AC215" s="6">
        <v>0</v>
      </c>
      <c r="AD215" s="6">
        <f t="shared" si="50"/>
        <v>0</v>
      </c>
      <c r="AE215" s="6">
        <v>0</v>
      </c>
      <c r="AF215" s="6">
        <f t="shared" si="51"/>
        <v>0</v>
      </c>
      <c r="AG215" s="6">
        <v>28.1</v>
      </c>
      <c r="AH215" s="6">
        <v>15.07</v>
      </c>
      <c r="AI215" s="14">
        <v>722.92521704338196</v>
      </c>
      <c r="AJ215" s="14">
        <v>39.5587726447691</v>
      </c>
      <c r="AK215" s="14">
        <v>8025.3708892027198</v>
      </c>
      <c r="AL215" s="14">
        <v>643.42533493021301</v>
      </c>
      <c r="AM215" s="14">
        <v>12.808930704563499</v>
      </c>
      <c r="AN215" s="12">
        <f t="shared" si="58"/>
        <v>0</v>
      </c>
      <c r="AO215" s="12" t="e">
        <f t="shared" si="59"/>
        <v>#DIV/0!</v>
      </c>
    </row>
    <row r="216" spans="1:41">
      <c r="A216" s="8">
        <v>35735</v>
      </c>
      <c r="B216" s="6">
        <v>1997</v>
      </c>
      <c r="C216" s="6">
        <v>11</v>
      </c>
      <c r="D216" s="12">
        <v>215</v>
      </c>
      <c r="E216" s="6">
        <v>400</v>
      </c>
      <c r="F216" s="6">
        <v>5</v>
      </c>
      <c r="G216" s="6">
        <f t="shared" si="60"/>
        <v>1.25</v>
      </c>
      <c r="H216" s="6">
        <v>0</v>
      </c>
      <c r="I216" s="6">
        <v>0</v>
      </c>
      <c r="J216" s="6">
        <f t="shared" si="52"/>
        <v>0</v>
      </c>
      <c r="K216" s="6">
        <v>0</v>
      </c>
      <c r="L216" s="6">
        <f t="shared" si="46"/>
        <v>0</v>
      </c>
      <c r="M216" s="10">
        <f t="shared" si="53"/>
        <v>5</v>
      </c>
      <c r="N216" s="6">
        <f t="shared" si="47"/>
        <v>1.25</v>
      </c>
      <c r="O216" s="6">
        <v>0</v>
      </c>
      <c r="P216" s="12">
        <f t="shared" si="54"/>
        <v>0</v>
      </c>
      <c r="Q216" s="6">
        <v>1</v>
      </c>
      <c r="R216" s="6">
        <v>0.25</v>
      </c>
      <c r="S216" s="6">
        <v>4</v>
      </c>
      <c r="T216" s="6">
        <f t="shared" si="55"/>
        <v>1</v>
      </c>
      <c r="U216" s="6">
        <v>0</v>
      </c>
      <c r="V216" s="6">
        <f t="shared" si="56"/>
        <v>0</v>
      </c>
      <c r="W216" s="6">
        <v>0</v>
      </c>
      <c r="X216" s="6">
        <f t="shared" si="57"/>
        <v>0</v>
      </c>
      <c r="Y216" s="6">
        <v>0</v>
      </c>
      <c r="Z216" s="6">
        <f t="shared" si="48"/>
        <v>0</v>
      </c>
      <c r="AA216" s="6">
        <v>0</v>
      </c>
      <c r="AB216" s="6">
        <f t="shared" si="49"/>
        <v>0</v>
      </c>
      <c r="AC216" s="6">
        <v>0</v>
      </c>
      <c r="AD216" s="6">
        <f t="shared" si="50"/>
        <v>0</v>
      </c>
      <c r="AE216" s="6">
        <v>0</v>
      </c>
      <c r="AF216" s="6">
        <f t="shared" si="51"/>
        <v>0</v>
      </c>
      <c r="AG216" s="6">
        <v>22.4</v>
      </c>
      <c r="AH216" s="6">
        <v>6.49</v>
      </c>
      <c r="AI216" s="14">
        <v>724.11718201003998</v>
      </c>
      <c r="AJ216" s="14">
        <v>39.310164290067398</v>
      </c>
      <c r="AK216" s="14">
        <v>8030.2485899644598</v>
      </c>
      <c r="AL216" s="14">
        <v>642.74490837701501</v>
      </c>
      <c r="AM216" s="14">
        <v>12.835276978062399</v>
      </c>
      <c r="AN216" s="12">
        <f t="shared" si="58"/>
        <v>0</v>
      </c>
      <c r="AO216" s="12" t="e">
        <f t="shared" si="59"/>
        <v>#DIV/0!</v>
      </c>
    </row>
    <row r="217" spans="1:41">
      <c r="A217" s="8">
        <v>35765</v>
      </c>
      <c r="B217" s="6">
        <v>1997</v>
      </c>
      <c r="C217" s="6">
        <v>12</v>
      </c>
      <c r="D217" s="12">
        <v>216</v>
      </c>
      <c r="E217" s="6">
        <v>400</v>
      </c>
      <c r="F217" s="6">
        <v>14</v>
      </c>
      <c r="G217" s="6">
        <f t="shared" si="60"/>
        <v>3.5</v>
      </c>
      <c r="H217" s="6">
        <v>0</v>
      </c>
      <c r="I217" s="6">
        <v>7</v>
      </c>
      <c r="J217" s="6">
        <f t="shared" si="52"/>
        <v>1.75</v>
      </c>
      <c r="K217" s="6">
        <v>0</v>
      </c>
      <c r="L217" s="6">
        <f t="shared" si="46"/>
        <v>0</v>
      </c>
      <c r="M217" s="10">
        <f t="shared" si="53"/>
        <v>7</v>
      </c>
      <c r="N217" s="6">
        <f t="shared" si="47"/>
        <v>1.75</v>
      </c>
      <c r="O217" s="6">
        <v>4</v>
      </c>
      <c r="P217" s="12">
        <f t="shared" si="54"/>
        <v>1</v>
      </c>
      <c r="Q217" s="6">
        <v>3</v>
      </c>
      <c r="R217" s="6">
        <v>0.75</v>
      </c>
      <c r="S217" s="6">
        <v>0</v>
      </c>
      <c r="T217" s="6">
        <f t="shared" si="55"/>
        <v>0</v>
      </c>
      <c r="U217" s="6">
        <v>0</v>
      </c>
      <c r="V217" s="6">
        <f t="shared" si="56"/>
        <v>0</v>
      </c>
      <c r="W217" s="6">
        <v>0</v>
      </c>
      <c r="X217" s="6">
        <f t="shared" si="57"/>
        <v>0</v>
      </c>
      <c r="Y217" s="6">
        <v>0</v>
      </c>
      <c r="Z217" s="6">
        <f t="shared" si="48"/>
        <v>0</v>
      </c>
      <c r="AA217" s="6">
        <v>0</v>
      </c>
      <c r="AB217" s="6">
        <f t="shared" si="49"/>
        <v>0</v>
      </c>
      <c r="AC217" s="6">
        <v>0</v>
      </c>
      <c r="AD217" s="6">
        <f t="shared" si="50"/>
        <v>0</v>
      </c>
      <c r="AE217" s="6">
        <v>0</v>
      </c>
      <c r="AF217" s="6">
        <f t="shared" si="51"/>
        <v>0</v>
      </c>
      <c r="AG217" s="6">
        <v>3.4</v>
      </c>
      <c r="AH217" s="6">
        <v>1.42</v>
      </c>
      <c r="AI217" s="14">
        <v>725.30914697670198</v>
      </c>
      <c r="AJ217" s="14">
        <v>39.062887383850402</v>
      </c>
      <c r="AK217" s="14">
        <v>8035.1483037954104</v>
      </c>
      <c r="AL217" s="14">
        <v>642.06182321739595</v>
      </c>
      <c r="AM217" s="14">
        <v>12.861752502032999</v>
      </c>
      <c r="AN217" s="12">
        <f t="shared" si="58"/>
        <v>0.5</v>
      </c>
      <c r="AO217" s="12">
        <f t="shared" si="59"/>
        <v>0</v>
      </c>
    </row>
    <row r="218" spans="1:41">
      <c r="A218" s="8">
        <v>35796</v>
      </c>
      <c r="B218" s="6">
        <v>1998</v>
      </c>
      <c r="C218" s="6">
        <v>1</v>
      </c>
      <c r="D218" s="12">
        <v>217</v>
      </c>
      <c r="E218" s="6">
        <v>400</v>
      </c>
      <c r="F218" s="6">
        <v>8</v>
      </c>
      <c r="G218" s="6">
        <f t="shared" si="60"/>
        <v>2</v>
      </c>
      <c r="H218" s="6">
        <v>0</v>
      </c>
      <c r="I218" s="6">
        <v>3</v>
      </c>
      <c r="J218" s="6">
        <f t="shared" si="52"/>
        <v>0.75</v>
      </c>
      <c r="K218" s="6">
        <v>0</v>
      </c>
      <c r="L218" s="6">
        <f t="shared" si="46"/>
        <v>0</v>
      </c>
      <c r="M218" s="10">
        <f t="shared" si="53"/>
        <v>6</v>
      </c>
      <c r="N218" s="6">
        <f t="shared" si="47"/>
        <v>1.5</v>
      </c>
      <c r="O218" s="6">
        <v>2</v>
      </c>
      <c r="P218" s="12">
        <f t="shared" si="54"/>
        <v>0.5</v>
      </c>
      <c r="Q218" s="6">
        <v>0</v>
      </c>
      <c r="R218" s="6">
        <v>0</v>
      </c>
      <c r="S218" s="6">
        <v>2</v>
      </c>
      <c r="T218" s="6">
        <f t="shared" si="55"/>
        <v>0.5</v>
      </c>
      <c r="U218" s="6">
        <v>0</v>
      </c>
      <c r="V218" s="6">
        <f t="shared" si="56"/>
        <v>0</v>
      </c>
      <c r="W218" s="6">
        <v>1</v>
      </c>
      <c r="X218" s="6">
        <f t="shared" si="57"/>
        <v>0.25</v>
      </c>
      <c r="Y218" s="6">
        <v>0</v>
      </c>
      <c r="Z218" s="6">
        <f t="shared" si="48"/>
        <v>0</v>
      </c>
      <c r="AA218" s="6">
        <v>0</v>
      </c>
      <c r="AB218" s="6">
        <f t="shared" si="49"/>
        <v>0</v>
      </c>
      <c r="AC218" s="6">
        <v>0</v>
      </c>
      <c r="AD218" s="6">
        <f t="shared" si="50"/>
        <v>0</v>
      </c>
      <c r="AE218" s="6">
        <v>1</v>
      </c>
      <c r="AF218" s="6">
        <f t="shared" si="51"/>
        <v>0.25</v>
      </c>
      <c r="AG218" s="6">
        <v>6.4</v>
      </c>
      <c r="AH218" s="6">
        <v>-0.12</v>
      </c>
      <c r="AI218" s="14">
        <v>726.50111194336</v>
      </c>
      <c r="AJ218" s="14">
        <v>38.817182436723797</v>
      </c>
      <c r="AK218" s="14">
        <v>8040.0702010403002</v>
      </c>
      <c r="AL218" s="14">
        <v>641.37607040611397</v>
      </c>
      <c r="AM218" s="14">
        <v>12.888353826422399</v>
      </c>
      <c r="AN218" s="12">
        <f t="shared" si="58"/>
        <v>0.6</v>
      </c>
      <c r="AO218" s="12">
        <f t="shared" si="59"/>
        <v>0</v>
      </c>
    </row>
    <row r="219" spans="1:41">
      <c r="A219" s="8">
        <v>35827</v>
      </c>
      <c r="B219" s="6">
        <v>1998</v>
      </c>
      <c r="C219" s="6">
        <v>2</v>
      </c>
      <c r="D219" s="12">
        <v>218</v>
      </c>
      <c r="E219" s="6">
        <v>400</v>
      </c>
      <c r="F219" s="6">
        <v>6</v>
      </c>
      <c r="G219" s="6">
        <f t="shared" si="60"/>
        <v>1.5</v>
      </c>
      <c r="H219" s="6">
        <v>0</v>
      </c>
      <c r="I219" s="6">
        <v>0</v>
      </c>
      <c r="J219" s="6">
        <f t="shared" si="52"/>
        <v>0</v>
      </c>
      <c r="K219" s="6">
        <v>0</v>
      </c>
      <c r="L219" s="6">
        <f t="shared" si="46"/>
        <v>0</v>
      </c>
      <c r="M219" s="10">
        <f t="shared" si="53"/>
        <v>10</v>
      </c>
      <c r="N219" s="6">
        <f t="shared" si="47"/>
        <v>2.5</v>
      </c>
      <c r="O219" s="6">
        <v>0</v>
      </c>
      <c r="P219" s="12">
        <f t="shared" si="54"/>
        <v>0</v>
      </c>
      <c r="Q219" s="6">
        <v>2</v>
      </c>
      <c r="R219" s="6">
        <v>0.5</v>
      </c>
      <c r="S219" s="6">
        <v>0</v>
      </c>
      <c r="T219" s="6">
        <f t="shared" si="55"/>
        <v>0</v>
      </c>
      <c r="U219" s="6">
        <v>0</v>
      </c>
      <c r="V219" s="6">
        <f t="shared" si="56"/>
        <v>0</v>
      </c>
      <c r="W219" s="6">
        <v>4</v>
      </c>
      <c r="X219" s="6">
        <f t="shared" si="57"/>
        <v>1</v>
      </c>
      <c r="Y219" s="6">
        <v>0</v>
      </c>
      <c r="Z219" s="6">
        <f t="shared" si="48"/>
        <v>0</v>
      </c>
      <c r="AA219" s="6">
        <v>0</v>
      </c>
      <c r="AB219" s="6">
        <f t="shared" si="49"/>
        <v>0</v>
      </c>
      <c r="AC219" s="6">
        <v>0</v>
      </c>
      <c r="AD219" s="6">
        <f t="shared" si="50"/>
        <v>0</v>
      </c>
      <c r="AE219" s="6">
        <v>4</v>
      </c>
      <c r="AF219" s="6">
        <f t="shared" si="51"/>
        <v>1</v>
      </c>
      <c r="AG219" s="6">
        <v>1.7</v>
      </c>
      <c r="AH219" s="6">
        <v>5.77</v>
      </c>
      <c r="AI219" s="14">
        <v>727.69307691001802</v>
      </c>
      <c r="AJ219" s="14">
        <v>38.573289959291202</v>
      </c>
      <c r="AK219" s="14">
        <v>8045.0144520439098</v>
      </c>
      <c r="AL219" s="14">
        <v>640.68764089791705</v>
      </c>
      <c r="AM219" s="14">
        <v>12.9150774473118</v>
      </c>
      <c r="AN219" s="12">
        <f t="shared" si="58"/>
        <v>0</v>
      </c>
      <c r="AO219" s="12" t="e">
        <f t="shared" si="59"/>
        <v>#DIV/0!</v>
      </c>
    </row>
    <row r="220" spans="1:41">
      <c r="A220" s="8">
        <v>35855</v>
      </c>
      <c r="B220" s="6">
        <v>1998</v>
      </c>
      <c r="C220" s="6">
        <v>3</v>
      </c>
      <c r="D220" s="12">
        <v>219</v>
      </c>
      <c r="E220" s="6">
        <v>400</v>
      </c>
      <c r="F220" s="6">
        <v>7</v>
      </c>
      <c r="G220" s="6">
        <f t="shared" si="60"/>
        <v>1.75</v>
      </c>
      <c r="H220" s="6">
        <v>0</v>
      </c>
      <c r="I220" s="6">
        <v>3</v>
      </c>
      <c r="J220" s="6">
        <f t="shared" si="52"/>
        <v>0.75</v>
      </c>
      <c r="K220" s="6">
        <v>0</v>
      </c>
      <c r="L220" s="6">
        <f t="shared" si="46"/>
        <v>0</v>
      </c>
      <c r="M220" s="10">
        <f t="shared" si="53"/>
        <v>4</v>
      </c>
      <c r="N220" s="6">
        <f t="shared" si="47"/>
        <v>1</v>
      </c>
      <c r="O220" s="6">
        <v>0</v>
      </c>
      <c r="P220" s="12">
        <f t="shared" si="54"/>
        <v>0</v>
      </c>
      <c r="Q220" s="6">
        <v>4</v>
      </c>
      <c r="R220" s="6">
        <v>1</v>
      </c>
      <c r="S220" s="6">
        <v>0</v>
      </c>
      <c r="T220" s="6">
        <f t="shared" si="55"/>
        <v>0</v>
      </c>
      <c r="U220" s="6">
        <v>0</v>
      </c>
      <c r="V220" s="6">
        <f t="shared" si="56"/>
        <v>0</v>
      </c>
      <c r="W220" s="6">
        <v>0</v>
      </c>
      <c r="X220" s="6">
        <f t="shared" si="57"/>
        <v>0</v>
      </c>
      <c r="Y220" s="6">
        <v>0</v>
      </c>
      <c r="Z220" s="6">
        <f t="shared" si="48"/>
        <v>0</v>
      </c>
      <c r="AA220" s="6">
        <v>0</v>
      </c>
      <c r="AB220" s="6">
        <f t="shared" si="49"/>
        <v>0</v>
      </c>
      <c r="AC220" s="6">
        <v>0</v>
      </c>
      <c r="AD220" s="6">
        <f t="shared" si="50"/>
        <v>0</v>
      </c>
      <c r="AE220" s="6">
        <v>0</v>
      </c>
      <c r="AF220" s="6">
        <f t="shared" si="51"/>
        <v>0</v>
      </c>
      <c r="AG220" s="6">
        <v>38.6</v>
      </c>
      <c r="AH220" s="6">
        <v>8.32</v>
      </c>
      <c r="AI220" s="14">
        <v>728.885041876679</v>
      </c>
      <c r="AJ220" s="14">
        <v>38.331450462156198</v>
      </c>
      <c r="AK220" s="14">
        <v>8049.98122715102</v>
      </c>
      <c r="AL220" s="14">
        <v>639.99652564755502</v>
      </c>
      <c r="AM220" s="14">
        <v>12.941919806073001</v>
      </c>
      <c r="AN220" s="12">
        <f t="shared" si="58"/>
        <v>0.42857142857142855</v>
      </c>
      <c r="AO220" s="12">
        <f t="shared" si="59"/>
        <v>0</v>
      </c>
    </row>
    <row r="221" spans="1:41">
      <c r="A221" s="8">
        <v>35886</v>
      </c>
      <c r="B221" s="6">
        <v>1998</v>
      </c>
      <c r="C221" s="6">
        <v>4</v>
      </c>
      <c r="D221" s="12">
        <v>220</v>
      </c>
      <c r="E221" s="6">
        <v>400</v>
      </c>
      <c r="F221" s="6">
        <v>1</v>
      </c>
      <c r="G221" s="6">
        <f t="shared" si="60"/>
        <v>0.25</v>
      </c>
      <c r="H221" s="6">
        <v>0</v>
      </c>
      <c r="I221" s="6">
        <v>0</v>
      </c>
      <c r="J221" s="6">
        <f t="shared" si="52"/>
        <v>0</v>
      </c>
      <c r="K221" s="6">
        <v>0</v>
      </c>
      <c r="L221" s="6">
        <f t="shared" si="46"/>
        <v>0</v>
      </c>
      <c r="M221" s="10">
        <f t="shared" si="53"/>
        <v>1</v>
      </c>
      <c r="N221" s="6">
        <f t="shared" si="47"/>
        <v>0.25</v>
      </c>
      <c r="O221" s="6">
        <v>0</v>
      </c>
      <c r="P221" s="12">
        <f t="shared" si="54"/>
        <v>0</v>
      </c>
      <c r="Q221" s="6">
        <v>1</v>
      </c>
      <c r="R221" s="6">
        <v>0.25</v>
      </c>
      <c r="S221" s="6">
        <v>0</v>
      </c>
      <c r="T221" s="6">
        <f t="shared" si="55"/>
        <v>0</v>
      </c>
      <c r="U221" s="6">
        <v>0</v>
      </c>
      <c r="V221" s="6">
        <f t="shared" si="56"/>
        <v>0</v>
      </c>
      <c r="W221" s="6">
        <v>0</v>
      </c>
      <c r="X221" s="6">
        <f t="shared" si="57"/>
        <v>0</v>
      </c>
      <c r="Y221" s="6">
        <v>0</v>
      </c>
      <c r="Z221" s="6">
        <f t="shared" si="48"/>
        <v>0</v>
      </c>
      <c r="AA221" s="6">
        <v>0</v>
      </c>
      <c r="AB221" s="6">
        <f t="shared" si="49"/>
        <v>0</v>
      </c>
      <c r="AC221" s="6">
        <v>0</v>
      </c>
      <c r="AD221" s="6">
        <f t="shared" si="50"/>
        <v>0</v>
      </c>
      <c r="AE221" s="6">
        <v>0</v>
      </c>
      <c r="AF221" s="6">
        <f t="shared" si="51"/>
        <v>0</v>
      </c>
      <c r="AG221" s="6">
        <v>57.6</v>
      </c>
      <c r="AH221" s="6">
        <v>17.16</v>
      </c>
      <c r="AI221" s="14">
        <v>730.07700684333702</v>
      </c>
      <c r="AJ221" s="14">
        <v>38.091904455924201</v>
      </c>
      <c r="AK221" s="14">
        <v>8054.9706967063503</v>
      </c>
      <c r="AL221" s="14">
        <v>639.30271560978599</v>
      </c>
      <c r="AM221" s="14">
        <v>12.968877288540501</v>
      </c>
      <c r="AN221" s="12">
        <f t="shared" si="58"/>
        <v>0</v>
      </c>
      <c r="AO221" s="12" t="e">
        <f t="shared" si="59"/>
        <v>#DIV/0!</v>
      </c>
    </row>
    <row r="222" spans="1:41">
      <c r="A222" s="8">
        <v>35916</v>
      </c>
      <c r="B222" s="6">
        <v>1998</v>
      </c>
      <c r="C222" s="6">
        <v>5</v>
      </c>
      <c r="D222" s="12">
        <v>221</v>
      </c>
      <c r="E222" s="6">
        <v>400</v>
      </c>
      <c r="F222" s="6">
        <v>7</v>
      </c>
      <c r="G222" s="6">
        <f t="shared" si="60"/>
        <v>1.75</v>
      </c>
      <c r="H222" s="6">
        <v>0</v>
      </c>
      <c r="I222" s="6">
        <v>7</v>
      </c>
      <c r="J222" s="6">
        <f t="shared" si="52"/>
        <v>1.75</v>
      </c>
      <c r="K222" s="6">
        <v>0</v>
      </c>
      <c r="L222" s="6">
        <f t="shared" si="46"/>
        <v>0</v>
      </c>
      <c r="M222" s="10">
        <f t="shared" si="53"/>
        <v>0</v>
      </c>
      <c r="N222" s="6">
        <f t="shared" si="47"/>
        <v>0</v>
      </c>
      <c r="O222" s="6">
        <v>0</v>
      </c>
      <c r="P222" s="12">
        <f t="shared" si="54"/>
        <v>0</v>
      </c>
      <c r="Q222" s="6">
        <v>0</v>
      </c>
      <c r="R222" s="6">
        <v>0</v>
      </c>
      <c r="S222" s="6">
        <v>0</v>
      </c>
      <c r="T222" s="6">
        <f t="shared" si="55"/>
        <v>0</v>
      </c>
      <c r="U222" s="6">
        <v>0</v>
      </c>
      <c r="V222" s="6">
        <f t="shared" si="56"/>
        <v>0</v>
      </c>
      <c r="W222" s="6">
        <v>0</v>
      </c>
      <c r="X222" s="6">
        <f t="shared" si="57"/>
        <v>0</v>
      </c>
      <c r="Y222" s="6">
        <v>0</v>
      </c>
      <c r="Z222" s="6">
        <f t="shared" si="48"/>
        <v>0</v>
      </c>
      <c r="AA222" s="6">
        <v>0</v>
      </c>
      <c r="AB222" s="6">
        <f t="shared" si="49"/>
        <v>0</v>
      </c>
      <c r="AC222" s="6">
        <v>0</v>
      </c>
      <c r="AD222" s="6">
        <f t="shared" si="50"/>
        <v>0</v>
      </c>
      <c r="AE222" s="6">
        <v>0</v>
      </c>
      <c r="AF222" s="6">
        <f t="shared" si="51"/>
        <v>0</v>
      </c>
      <c r="AG222" s="6">
        <v>111.1</v>
      </c>
      <c r="AH222" s="6">
        <v>18.78</v>
      </c>
      <c r="AI222" s="14">
        <v>731.26897180999504</v>
      </c>
      <c r="AJ222" s="14">
        <v>37.854892451198999</v>
      </c>
      <c r="AK222" s="14">
        <v>8059.9830310546804</v>
      </c>
      <c r="AL222" s="14">
        <v>638.60620173935695</v>
      </c>
      <c r="AM222" s="14">
        <v>12.9959462242011</v>
      </c>
      <c r="AN222" s="12">
        <f t="shared" si="58"/>
        <v>1</v>
      </c>
      <c r="AO222" s="12">
        <f t="shared" si="59"/>
        <v>0</v>
      </c>
    </row>
    <row r="223" spans="1:41">
      <c r="A223" s="8">
        <v>35947</v>
      </c>
      <c r="B223" s="6">
        <v>1998</v>
      </c>
      <c r="C223" s="6">
        <v>6</v>
      </c>
      <c r="D223" s="12">
        <v>222</v>
      </c>
      <c r="E223" s="6">
        <v>400</v>
      </c>
      <c r="F223" s="6">
        <v>17</v>
      </c>
      <c r="G223" s="6">
        <f t="shared" si="60"/>
        <v>4.25</v>
      </c>
      <c r="H223" s="6">
        <v>0</v>
      </c>
      <c r="I223" s="6">
        <v>13</v>
      </c>
      <c r="J223" s="6">
        <f t="shared" si="52"/>
        <v>3.25</v>
      </c>
      <c r="K223" s="6">
        <v>0</v>
      </c>
      <c r="L223" s="6">
        <f t="shared" si="46"/>
        <v>0</v>
      </c>
      <c r="M223" s="10">
        <f t="shared" si="53"/>
        <v>4</v>
      </c>
      <c r="N223" s="6">
        <f t="shared" si="47"/>
        <v>1</v>
      </c>
      <c r="O223" s="6">
        <v>0</v>
      </c>
      <c r="P223" s="12">
        <f t="shared" si="54"/>
        <v>0</v>
      </c>
      <c r="Q223" s="6">
        <v>2</v>
      </c>
      <c r="R223" s="6">
        <v>0.5</v>
      </c>
      <c r="S223" s="6">
        <v>0</v>
      </c>
      <c r="T223" s="6">
        <f t="shared" si="55"/>
        <v>0</v>
      </c>
      <c r="U223" s="6">
        <v>2</v>
      </c>
      <c r="V223" s="6">
        <f t="shared" si="56"/>
        <v>0.5</v>
      </c>
      <c r="W223" s="6">
        <v>0</v>
      </c>
      <c r="X223" s="6">
        <f t="shared" si="57"/>
        <v>0</v>
      </c>
      <c r="Y223" s="6">
        <v>0</v>
      </c>
      <c r="Z223" s="6">
        <f t="shared" si="48"/>
        <v>0</v>
      </c>
      <c r="AA223" s="6">
        <v>0</v>
      </c>
      <c r="AB223" s="6">
        <f t="shared" si="49"/>
        <v>0</v>
      </c>
      <c r="AC223" s="6">
        <v>0</v>
      </c>
      <c r="AD223" s="6">
        <f t="shared" si="50"/>
        <v>0</v>
      </c>
      <c r="AE223" s="6">
        <v>0</v>
      </c>
      <c r="AF223" s="6">
        <f t="shared" si="51"/>
        <v>0</v>
      </c>
      <c r="AG223" s="6">
        <v>9.1999999999999993</v>
      </c>
      <c r="AH223" s="6">
        <v>26.16</v>
      </c>
      <c r="AI223" s="14">
        <v>732.46093677665601</v>
      </c>
      <c r="AJ223" s="14">
        <v>37.620654958584197</v>
      </c>
      <c r="AK223" s="14">
        <v>8065.0184005408</v>
      </c>
      <c r="AL223" s="14">
        <v>637.90697499101998</v>
      </c>
      <c r="AM223" s="14">
        <v>13.023122885401101</v>
      </c>
      <c r="AN223" s="12">
        <f t="shared" si="58"/>
        <v>0.8666666666666667</v>
      </c>
      <c r="AO223" s="12">
        <f t="shared" si="59"/>
        <v>0</v>
      </c>
    </row>
    <row r="224" spans="1:41">
      <c r="A224" s="8">
        <v>35977</v>
      </c>
      <c r="B224" s="6">
        <v>1998</v>
      </c>
      <c r="C224" s="6">
        <v>7</v>
      </c>
      <c r="D224" s="12">
        <v>223</v>
      </c>
      <c r="E224" s="6">
        <v>400</v>
      </c>
      <c r="F224" s="6">
        <v>9</v>
      </c>
      <c r="G224" s="6">
        <f t="shared" si="60"/>
        <v>2.25</v>
      </c>
      <c r="H224" s="6">
        <v>11.11</v>
      </c>
      <c r="I224" s="6">
        <v>5</v>
      </c>
      <c r="J224" s="6">
        <f t="shared" si="52"/>
        <v>1.25</v>
      </c>
      <c r="K224" s="6">
        <v>0</v>
      </c>
      <c r="L224" s="6">
        <f t="shared" si="46"/>
        <v>0</v>
      </c>
      <c r="M224" s="10">
        <f t="shared" si="53"/>
        <v>5</v>
      </c>
      <c r="N224" s="6">
        <f t="shared" si="47"/>
        <v>1.25</v>
      </c>
      <c r="O224" s="6">
        <v>0</v>
      </c>
      <c r="P224" s="12">
        <f t="shared" si="54"/>
        <v>0</v>
      </c>
      <c r="Q224" s="6">
        <v>3</v>
      </c>
      <c r="R224" s="6">
        <v>0.75</v>
      </c>
      <c r="S224" s="6">
        <v>0</v>
      </c>
      <c r="T224" s="6">
        <f t="shared" si="55"/>
        <v>0</v>
      </c>
      <c r="U224" s="6">
        <v>0</v>
      </c>
      <c r="V224" s="6">
        <f t="shared" si="56"/>
        <v>0</v>
      </c>
      <c r="W224" s="6">
        <v>1</v>
      </c>
      <c r="X224" s="6">
        <f t="shared" si="57"/>
        <v>0.25</v>
      </c>
      <c r="Y224" s="6">
        <v>0</v>
      </c>
      <c r="Z224" s="6">
        <f t="shared" si="48"/>
        <v>0</v>
      </c>
      <c r="AA224" s="6">
        <v>0</v>
      </c>
      <c r="AB224" s="6">
        <f t="shared" si="49"/>
        <v>0</v>
      </c>
      <c r="AC224" s="6">
        <v>0</v>
      </c>
      <c r="AD224" s="6">
        <f t="shared" si="50"/>
        <v>0</v>
      </c>
      <c r="AE224" s="6">
        <v>1</v>
      </c>
      <c r="AF224" s="6">
        <f t="shared" si="51"/>
        <v>0.25</v>
      </c>
      <c r="AG224" s="6">
        <v>171</v>
      </c>
      <c r="AH224" s="6">
        <v>26.6</v>
      </c>
      <c r="AI224" s="14">
        <v>733.65290174331403</v>
      </c>
      <c r="AJ224" s="14">
        <v>37.389432488685301</v>
      </c>
      <c r="AK224" s="14">
        <v>8070.0769755094198</v>
      </c>
      <c r="AL224" s="14">
        <v>637.20502631953104</v>
      </c>
      <c r="AM224" s="14">
        <v>13.050403486571801</v>
      </c>
      <c r="AN224" s="12">
        <f t="shared" si="58"/>
        <v>0.625</v>
      </c>
      <c r="AO224" s="12">
        <f t="shared" si="59"/>
        <v>0</v>
      </c>
    </row>
    <row r="225" spans="1:41">
      <c r="A225" s="8">
        <v>36008</v>
      </c>
      <c r="B225" s="6">
        <v>1998</v>
      </c>
      <c r="C225" s="6">
        <v>8</v>
      </c>
      <c r="D225" s="12">
        <v>224</v>
      </c>
      <c r="E225" s="6">
        <v>400</v>
      </c>
      <c r="F225" s="6">
        <v>19</v>
      </c>
      <c r="G225" s="6">
        <f t="shared" si="60"/>
        <v>4.75</v>
      </c>
      <c r="H225" s="6">
        <v>0</v>
      </c>
      <c r="I225" s="6">
        <v>6</v>
      </c>
      <c r="J225" s="6">
        <f t="shared" si="52"/>
        <v>1.5</v>
      </c>
      <c r="K225" s="6">
        <v>0</v>
      </c>
      <c r="L225" s="6">
        <f t="shared" si="46"/>
        <v>0</v>
      </c>
      <c r="M225" s="10">
        <f t="shared" si="53"/>
        <v>19</v>
      </c>
      <c r="N225" s="6">
        <f t="shared" si="47"/>
        <v>4.75</v>
      </c>
      <c r="O225" s="6">
        <v>0</v>
      </c>
      <c r="P225" s="12">
        <f t="shared" si="54"/>
        <v>0</v>
      </c>
      <c r="Q225" s="6">
        <v>7</v>
      </c>
      <c r="R225" s="6">
        <v>1.75</v>
      </c>
      <c r="S225" s="6">
        <v>0</v>
      </c>
      <c r="T225" s="6">
        <f t="shared" si="55"/>
        <v>0</v>
      </c>
      <c r="U225" s="6">
        <v>0</v>
      </c>
      <c r="V225" s="6">
        <f t="shared" si="56"/>
        <v>0</v>
      </c>
      <c r="W225" s="6">
        <v>6</v>
      </c>
      <c r="X225" s="6">
        <f t="shared" si="57"/>
        <v>1.5</v>
      </c>
      <c r="Y225" s="6">
        <v>0</v>
      </c>
      <c r="Z225" s="6">
        <f t="shared" si="48"/>
        <v>0</v>
      </c>
      <c r="AA225" s="6">
        <v>0</v>
      </c>
      <c r="AB225" s="6">
        <f t="shared" si="49"/>
        <v>0</v>
      </c>
      <c r="AC225" s="6">
        <v>0</v>
      </c>
      <c r="AD225" s="6">
        <f t="shared" si="50"/>
        <v>0</v>
      </c>
      <c r="AE225" s="6">
        <v>6</v>
      </c>
      <c r="AF225" s="6">
        <f t="shared" si="51"/>
        <v>1.5</v>
      </c>
      <c r="AG225" s="6">
        <v>211.4</v>
      </c>
      <c r="AH225" s="6">
        <v>24.81</v>
      </c>
      <c r="AI225" s="14">
        <v>734.84486670997205</v>
      </c>
      <c r="AJ225" s="14">
        <v>37.161465552105803</v>
      </c>
      <c r="AK225" s="14">
        <v>8075.1589263053302</v>
      </c>
      <c r="AL225" s="14">
        <v>636.50034667963803</v>
      </c>
      <c r="AM225" s="14">
        <v>13.077784183474799</v>
      </c>
      <c r="AN225" s="12">
        <f t="shared" si="58"/>
        <v>0.46153846153846156</v>
      </c>
      <c r="AO225" s="12">
        <f t="shared" si="59"/>
        <v>0</v>
      </c>
    </row>
    <row r="226" spans="1:41">
      <c r="A226" s="8">
        <v>36039</v>
      </c>
      <c r="B226" s="6">
        <v>1998</v>
      </c>
      <c r="C226" s="6">
        <v>9</v>
      </c>
      <c r="D226" s="12">
        <v>225</v>
      </c>
      <c r="E226" s="6">
        <v>400</v>
      </c>
      <c r="F226" s="6">
        <v>11</v>
      </c>
      <c r="G226" s="6">
        <f t="shared" si="60"/>
        <v>2.75</v>
      </c>
      <c r="H226" s="6">
        <v>0</v>
      </c>
      <c r="I226" s="6">
        <v>7</v>
      </c>
      <c r="J226" s="6">
        <f t="shared" si="52"/>
        <v>1.75</v>
      </c>
      <c r="K226" s="6">
        <v>0</v>
      </c>
      <c r="L226" s="6">
        <f t="shared" si="46"/>
        <v>0</v>
      </c>
      <c r="M226" s="10">
        <f t="shared" si="53"/>
        <v>4</v>
      </c>
      <c r="N226" s="6">
        <f t="shared" si="47"/>
        <v>1</v>
      </c>
      <c r="O226" s="6">
        <v>0</v>
      </c>
      <c r="P226" s="12">
        <f t="shared" si="54"/>
        <v>0</v>
      </c>
      <c r="Q226" s="6">
        <v>4</v>
      </c>
      <c r="R226" s="6">
        <v>1</v>
      </c>
      <c r="S226" s="6">
        <v>0</v>
      </c>
      <c r="T226" s="6">
        <f t="shared" si="55"/>
        <v>0</v>
      </c>
      <c r="U226" s="6">
        <v>0</v>
      </c>
      <c r="V226" s="6">
        <f t="shared" si="56"/>
        <v>0</v>
      </c>
      <c r="W226" s="6">
        <v>0</v>
      </c>
      <c r="X226" s="6">
        <f t="shared" si="57"/>
        <v>0</v>
      </c>
      <c r="Y226" s="6">
        <v>0</v>
      </c>
      <c r="Z226" s="6">
        <f t="shared" si="48"/>
        <v>0</v>
      </c>
      <c r="AA226" s="6">
        <v>0</v>
      </c>
      <c r="AB226" s="6">
        <f t="shared" si="49"/>
        <v>0</v>
      </c>
      <c r="AC226" s="6">
        <v>0</v>
      </c>
      <c r="AD226" s="6">
        <f t="shared" si="50"/>
        <v>0</v>
      </c>
      <c r="AE226" s="6">
        <v>0</v>
      </c>
      <c r="AF226" s="6">
        <f t="shared" si="51"/>
        <v>0</v>
      </c>
      <c r="AG226" s="6">
        <v>23.6</v>
      </c>
      <c r="AH226" s="6">
        <v>22.15</v>
      </c>
      <c r="AI226" s="14">
        <v>736.03683167663303</v>
      </c>
      <c r="AJ226" s="14">
        <v>36.936994659449603</v>
      </c>
      <c r="AK226" s="14">
        <v>8080.26442327329</v>
      </c>
      <c r="AL226" s="14">
        <v>635.792927026092</v>
      </c>
      <c r="AM226" s="14">
        <v>13.105261072467901</v>
      </c>
      <c r="AN226" s="12">
        <f t="shared" si="58"/>
        <v>0.63636363636363635</v>
      </c>
      <c r="AO226" s="12">
        <f t="shared" si="59"/>
        <v>0</v>
      </c>
    </row>
    <row r="227" spans="1:41">
      <c r="A227" s="8">
        <v>36069</v>
      </c>
      <c r="B227" s="6">
        <v>1998</v>
      </c>
      <c r="C227" s="6">
        <v>10</v>
      </c>
      <c r="D227" s="12">
        <v>226</v>
      </c>
      <c r="E227" s="6">
        <v>400</v>
      </c>
      <c r="F227" s="6">
        <v>11</v>
      </c>
      <c r="G227" s="6">
        <f t="shared" si="60"/>
        <v>2.75</v>
      </c>
      <c r="H227" s="6">
        <v>9.09</v>
      </c>
      <c r="I227" s="6">
        <v>6</v>
      </c>
      <c r="J227" s="6">
        <f t="shared" si="52"/>
        <v>1.5</v>
      </c>
      <c r="K227" s="6">
        <v>1</v>
      </c>
      <c r="L227" s="6">
        <f t="shared" si="46"/>
        <v>9.0909090909090917</v>
      </c>
      <c r="M227" s="10">
        <f t="shared" si="53"/>
        <v>6</v>
      </c>
      <c r="N227" s="6">
        <f t="shared" si="47"/>
        <v>1.5</v>
      </c>
      <c r="O227" s="6">
        <v>0</v>
      </c>
      <c r="P227" s="12">
        <f t="shared" si="54"/>
        <v>0</v>
      </c>
      <c r="Q227" s="6">
        <v>4</v>
      </c>
      <c r="R227" s="6">
        <v>1</v>
      </c>
      <c r="S227" s="6">
        <v>0</v>
      </c>
      <c r="T227" s="6">
        <f t="shared" si="55"/>
        <v>0</v>
      </c>
      <c r="U227" s="6">
        <v>0</v>
      </c>
      <c r="V227" s="6">
        <f t="shared" si="56"/>
        <v>0</v>
      </c>
      <c r="W227" s="6">
        <v>1</v>
      </c>
      <c r="X227" s="6">
        <f t="shared" si="57"/>
        <v>0.25</v>
      </c>
      <c r="Y227" s="6">
        <v>0</v>
      </c>
      <c r="Z227" s="6">
        <f t="shared" si="48"/>
        <v>0</v>
      </c>
      <c r="AA227" s="6">
        <v>0</v>
      </c>
      <c r="AB227" s="6">
        <f t="shared" si="49"/>
        <v>0</v>
      </c>
      <c r="AC227" s="6">
        <v>0</v>
      </c>
      <c r="AD227" s="6">
        <f t="shared" si="50"/>
        <v>0</v>
      </c>
      <c r="AE227" s="6">
        <v>1</v>
      </c>
      <c r="AF227" s="6">
        <f t="shared" si="51"/>
        <v>0.25</v>
      </c>
      <c r="AG227" s="6">
        <v>52.5</v>
      </c>
      <c r="AH227" s="6">
        <v>15.57</v>
      </c>
      <c r="AI227" s="14">
        <v>737.22879664329105</v>
      </c>
      <c r="AJ227" s="14">
        <v>36.716260321321897</v>
      </c>
      <c r="AK227" s="14">
        <v>8085.39363675806</v>
      </c>
      <c r="AL227" s="14">
        <v>635.08275831364995</v>
      </c>
      <c r="AM227" s="14">
        <v>13.132830189790999</v>
      </c>
      <c r="AN227" s="12">
        <f t="shared" si="58"/>
        <v>0.6</v>
      </c>
      <c r="AO227" s="12">
        <f t="shared" si="59"/>
        <v>0.16666666666666666</v>
      </c>
    </row>
    <row r="228" spans="1:41">
      <c r="A228" s="8">
        <v>36100</v>
      </c>
      <c r="B228" s="6">
        <v>1998</v>
      </c>
      <c r="C228" s="6">
        <v>11</v>
      </c>
      <c r="D228" s="12">
        <v>227</v>
      </c>
      <c r="E228" s="6">
        <v>400</v>
      </c>
      <c r="F228" s="6">
        <v>12</v>
      </c>
      <c r="G228" s="6">
        <f t="shared" si="60"/>
        <v>3</v>
      </c>
      <c r="H228" s="6">
        <v>0</v>
      </c>
      <c r="I228" s="6">
        <v>10</v>
      </c>
      <c r="J228" s="6">
        <f t="shared" si="52"/>
        <v>2.5</v>
      </c>
      <c r="K228" s="6">
        <v>0</v>
      </c>
      <c r="L228" s="6">
        <f t="shared" si="46"/>
        <v>0</v>
      </c>
      <c r="M228" s="10">
        <f t="shared" si="53"/>
        <v>3</v>
      </c>
      <c r="N228" s="6">
        <f t="shared" si="47"/>
        <v>0.75</v>
      </c>
      <c r="O228" s="6">
        <v>1</v>
      </c>
      <c r="P228" s="12">
        <f t="shared" si="54"/>
        <v>0.25</v>
      </c>
      <c r="Q228" s="6">
        <v>0</v>
      </c>
      <c r="R228" s="6">
        <v>0</v>
      </c>
      <c r="S228" s="6">
        <v>0</v>
      </c>
      <c r="T228" s="6">
        <f t="shared" si="55"/>
        <v>0</v>
      </c>
      <c r="U228" s="6">
        <v>0</v>
      </c>
      <c r="V228" s="6">
        <f t="shared" si="56"/>
        <v>0</v>
      </c>
      <c r="W228" s="6">
        <v>1</v>
      </c>
      <c r="X228" s="6">
        <f t="shared" si="57"/>
        <v>0.25</v>
      </c>
      <c r="Y228" s="6">
        <v>0</v>
      </c>
      <c r="Z228" s="6">
        <f t="shared" si="48"/>
        <v>0</v>
      </c>
      <c r="AA228" s="6">
        <v>0</v>
      </c>
      <c r="AB228" s="6">
        <f t="shared" si="49"/>
        <v>0</v>
      </c>
      <c r="AC228" s="6">
        <v>0</v>
      </c>
      <c r="AD228" s="6">
        <f t="shared" si="50"/>
        <v>0</v>
      </c>
      <c r="AE228" s="6">
        <v>1</v>
      </c>
      <c r="AF228" s="6">
        <f t="shared" si="51"/>
        <v>0.25</v>
      </c>
      <c r="AG228" s="6">
        <v>0</v>
      </c>
      <c r="AH228" s="6">
        <v>10</v>
      </c>
      <c r="AI228" s="14">
        <v>738.42076160994895</v>
      </c>
      <c r="AJ228" s="14">
        <v>36.499503048326702</v>
      </c>
      <c r="AK228" s="14">
        <v>8090.5467371043896</v>
      </c>
      <c r="AL228" s="14">
        <v>634.36983149705998</v>
      </c>
      <c r="AM228" s="14">
        <v>13.1604875108761</v>
      </c>
      <c r="AN228" s="12">
        <f t="shared" si="58"/>
        <v>0.90909090909090906</v>
      </c>
      <c r="AO228" s="12">
        <f t="shared" si="59"/>
        <v>0</v>
      </c>
    </row>
    <row r="229" spans="1:41">
      <c r="A229" s="8">
        <v>36130</v>
      </c>
      <c r="B229" s="6">
        <v>1998</v>
      </c>
      <c r="C229" s="6">
        <v>12</v>
      </c>
      <c r="D229" s="12">
        <v>228</v>
      </c>
      <c r="E229" s="6">
        <v>400</v>
      </c>
      <c r="F229" s="6">
        <v>19</v>
      </c>
      <c r="G229" s="6">
        <f t="shared" si="60"/>
        <v>4.75</v>
      </c>
      <c r="H229" s="6">
        <v>0</v>
      </c>
      <c r="I229" s="6">
        <v>13</v>
      </c>
      <c r="J229" s="6">
        <f t="shared" si="52"/>
        <v>3.25</v>
      </c>
      <c r="K229" s="6">
        <v>0</v>
      </c>
      <c r="L229" s="6">
        <f t="shared" si="46"/>
        <v>0</v>
      </c>
      <c r="M229" s="10">
        <f t="shared" si="53"/>
        <v>6</v>
      </c>
      <c r="N229" s="6">
        <f t="shared" si="47"/>
        <v>1.5</v>
      </c>
      <c r="O229" s="6">
        <v>2</v>
      </c>
      <c r="P229" s="12">
        <f t="shared" si="54"/>
        <v>0.5</v>
      </c>
      <c r="Q229" s="6">
        <v>4</v>
      </c>
      <c r="R229" s="6">
        <v>1</v>
      </c>
      <c r="S229" s="6">
        <v>0</v>
      </c>
      <c r="T229" s="6">
        <f t="shared" si="55"/>
        <v>0</v>
      </c>
      <c r="U229" s="6">
        <v>0</v>
      </c>
      <c r="V229" s="6">
        <f t="shared" si="56"/>
        <v>0</v>
      </c>
      <c r="W229" s="6">
        <v>0</v>
      </c>
      <c r="X229" s="6">
        <f t="shared" si="57"/>
        <v>0</v>
      </c>
      <c r="Y229" s="6">
        <v>0</v>
      </c>
      <c r="Z229" s="6">
        <f t="shared" si="48"/>
        <v>0</v>
      </c>
      <c r="AA229" s="6">
        <v>0</v>
      </c>
      <c r="AB229" s="6">
        <f t="shared" si="49"/>
        <v>0</v>
      </c>
      <c r="AC229" s="6">
        <v>0</v>
      </c>
      <c r="AD229" s="6">
        <f t="shared" si="50"/>
        <v>0</v>
      </c>
      <c r="AE229" s="6">
        <v>0</v>
      </c>
      <c r="AF229" s="6">
        <f t="shared" si="51"/>
        <v>0</v>
      </c>
      <c r="AG229" s="6">
        <v>0.9</v>
      </c>
      <c r="AH229" s="6">
        <v>4.13</v>
      </c>
      <c r="AI229" s="14">
        <v>739.61272657660902</v>
      </c>
      <c r="AJ229" s="14">
        <v>36.2869633510673</v>
      </c>
      <c r="AK229" s="14">
        <v>8095.7238946570596</v>
      </c>
      <c r="AL229" s="14">
        <v>633.65413753107305</v>
      </c>
      <c r="AM229" s="14">
        <v>13.188228949679001</v>
      </c>
      <c r="AN229" s="12">
        <f t="shared" si="58"/>
        <v>0.68421052631578949</v>
      </c>
      <c r="AO229" s="12">
        <f t="shared" si="59"/>
        <v>0</v>
      </c>
    </row>
    <row r="230" spans="1:41">
      <c r="A230" s="8">
        <v>36161</v>
      </c>
      <c r="B230" s="6">
        <v>1999</v>
      </c>
      <c r="C230" s="6">
        <v>1</v>
      </c>
      <c r="D230" s="12">
        <v>229</v>
      </c>
      <c r="E230" s="6">
        <v>1200</v>
      </c>
      <c r="F230" s="6">
        <v>21</v>
      </c>
      <c r="G230" s="6">
        <f t="shared" si="60"/>
        <v>1.75</v>
      </c>
      <c r="H230" s="6">
        <v>0</v>
      </c>
      <c r="I230" s="6">
        <v>13</v>
      </c>
      <c r="J230" s="6">
        <f t="shared" si="52"/>
        <v>1.0833333333333333</v>
      </c>
      <c r="K230" s="6">
        <v>0</v>
      </c>
      <c r="L230" s="6">
        <f t="shared" si="46"/>
        <v>0</v>
      </c>
      <c r="M230" s="10">
        <f t="shared" si="53"/>
        <v>17</v>
      </c>
      <c r="N230" s="6">
        <f t="shared" si="47"/>
        <v>1.4166666666666667</v>
      </c>
      <c r="O230" s="6">
        <v>2</v>
      </c>
      <c r="P230" s="12">
        <f t="shared" si="54"/>
        <v>0.16666666666666669</v>
      </c>
      <c r="Q230" s="6">
        <v>1</v>
      </c>
      <c r="R230" s="6">
        <v>8.3333333333333329E-2</v>
      </c>
      <c r="S230" s="6">
        <v>0</v>
      </c>
      <c r="T230" s="6">
        <f t="shared" si="55"/>
        <v>0</v>
      </c>
      <c r="U230" s="6">
        <v>0</v>
      </c>
      <c r="V230" s="6">
        <f t="shared" si="56"/>
        <v>0</v>
      </c>
      <c r="W230" s="6">
        <v>7</v>
      </c>
      <c r="X230" s="6">
        <f t="shared" si="57"/>
        <v>0.58333333333333337</v>
      </c>
      <c r="Y230" s="6">
        <v>0</v>
      </c>
      <c r="Z230" s="6">
        <f t="shared" si="48"/>
        <v>0</v>
      </c>
      <c r="AA230" s="6">
        <v>0</v>
      </c>
      <c r="AB230" s="6">
        <f t="shared" si="49"/>
        <v>0</v>
      </c>
      <c r="AC230" s="6">
        <v>0</v>
      </c>
      <c r="AD230" s="6">
        <f t="shared" si="50"/>
        <v>0</v>
      </c>
      <c r="AE230" s="6">
        <v>7</v>
      </c>
      <c r="AF230" s="6">
        <f t="shared" si="51"/>
        <v>0.58333333333333337</v>
      </c>
      <c r="AG230" s="6">
        <v>0</v>
      </c>
      <c r="AH230" s="6">
        <v>2.73</v>
      </c>
      <c r="AI230" s="14">
        <v>740.80469154326704</v>
      </c>
      <c r="AJ230" s="14">
        <v>36.078881740149299</v>
      </c>
      <c r="AK230" s="14">
        <v>8100.9252797608096</v>
      </c>
      <c r="AL230" s="14">
        <v>632.93566737044398</v>
      </c>
      <c r="AM230" s="14">
        <v>13.2160503580356</v>
      </c>
      <c r="AN230" s="12">
        <f t="shared" si="58"/>
        <v>0.8125</v>
      </c>
      <c r="AO230" s="12">
        <f t="shared" si="59"/>
        <v>0</v>
      </c>
    </row>
    <row r="231" spans="1:41">
      <c r="A231" s="8">
        <v>36192</v>
      </c>
      <c r="B231" s="6">
        <v>1999</v>
      </c>
      <c r="C231" s="6">
        <v>2</v>
      </c>
      <c r="D231" s="12">
        <v>230</v>
      </c>
      <c r="E231" s="6">
        <v>1200</v>
      </c>
      <c r="F231" s="6">
        <v>19</v>
      </c>
      <c r="G231" s="6">
        <f t="shared" si="60"/>
        <v>1.58</v>
      </c>
      <c r="H231" s="6">
        <v>0</v>
      </c>
      <c r="I231" s="6">
        <v>14</v>
      </c>
      <c r="J231" s="6">
        <f t="shared" si="52"/>
        <v>1.1666666666666667</v>
      </c>
      <c r="K231" s="6">
        <v>0</v>
      </c>
      <c r="L231" s="6">
        <f t="shared" si="46"/>
        <v>0</v>
      </c>
      <c r="M231" s="10">
        <f t="shared" si="53"/>
        <v>6</v>
      </c>
      <c r="N231" s="6">
        <f t="shared" si="47"/>
        <v>0.5</v>
      </c>
      <c r="O231" s="6">
        <v>2</v>
      </c>
      <c r="P231" s="12">
        <f t="shared" si="54"/>
        <v>0.16666666666666669</v>
      </c>
      <c r="Q231" s="6">
        <v>2</v>
      </c>
      <c r="R231" s="6">
        <v>0.16666666666666666</v>
      </c>
      <c r="S231" s="6">
        <v>0</v>
      </c>
      <c r="T231" s="6">
        <f t="shared" si="55"/>
        <v>0</v>
      </c>
      <c r="U231" s="6">
        <v>0</v>
      </c>
      <c r="V231" s="6">
        <f t="shared" si="56"/>
        <v>0</v>
      </c>
      <c r="W231" s="6">
        <v>1</v>
      </c>
      <c r="X231" s="6">
        <f t="shared" si="57"/>
        <v>8.3333333333333343E-2</v>
      </c>
      <c r="Y231" s="6">
        <v>0</v>
      </c>
      <c r="Z231" s="6">
        <f t="shared" si="48"/>
        <v>0</v>
      </c>
      <c r="AA231" s="6">
        <v>0</v>
      </c>
      <c r="AB231" s="6">
        <f t="shared" si="49"/>
        <v>0</v>
      </c>
      <c r="AC231" s="6">
        <v>0</v>
      </c>
      <c r="AD231" s="6">
        <f t="shared" si="50"/>
        <v>0</v>
      </c>
      <c r="AE231" s="6">
        <v>1</v>
      </c>
      <c r="AF231" s="6">
        <f t="shared" si="51"/>
        <v>8.3333333333333329E-2</v>
      </c>
      <c r="AG231" s="6">
        <v>0</v>
      </c>
      <c r="AH231" s="6">
        <v>6.19</v>
      </c>
      <c r="AI231" s="14">
        <v>741.99665650992404</v>
      </c>
      <c r="AJ231" s="14">
        <v>35.875498726176502</v>
      </c>
      <c r="AK231" s="14">
        <v>8106.1510627604202</v>
      </c>
      <c r="AL231" s="14">
        <v>632.21441196992396</v>
      </c>
      <c r="AM231" s="14">
        <v>13.243947525043801</v>
      </c>
      <c r="AN231" s="12">
        <f t="shared" si="58"/>
        <v>0.77777777777777779</v>
      </c>
      <c r="AO231" s="12">
        <f t="shared" si="59"/>
        <v>0</v>
      </c>
    </row>
    <row r="232" spans="1:41">
      <c r="A232" s="8">
        <v>36220</v>
      </c>
      <c r="B232" s="6">
        <v>1999</v>
      </c>
      <c r="C232" s="6">
        <v>3</v>
      </c>
      <c r="D232" s="12">
        <v>231</v>
      </c>
      <c r="E232" s="6">
        <v>1200</v>
      </c>
      <c r="F232" s="6">
        <v>43</v>
      </c>
      <c r="G232" s="6">
        <f t="shared" si="60"/>
        <v>3.58</v>
      </c>
      <c r="H232" s="6">
        <v>0</v>
      </c>
      <c r="I232" s="6">
        <v>10</v>
      </c>
      <c r="J232" s="6">
        <f t="shared" si="52"/>
        <v>0.83333333333333337</v>
      </c>
      <c r="K232" s="6">
        <v>0</v>
      </c>
      <c r="L232" s="6">
        <f t="shared" si="46"/>
        <v>0</v>
      </c>
      <c r="M232" s="10">
        <f t="shared" si="53"/>
        <v>44</v>
      </c>
      <c r="N232" s="6">
        <f t="shared" si="47"/>
        <v>3.6666666666666665</v>
      </c>
      <c r="O232" s="6">
        <v>1</v>
      </c>
      <c r="P232" s="12">
        <f t="shared" si="54"/>
        <v>8.3333333333333343E-2</v>
      </c>
      <c r="Q232" s="6">
        <v>14</v>
      </c>
      <c r="R232" s="6">
        <v>1.1666666666666667</v>
      </c>
      <c r="S232" s="6">
        <v>7</v>
      </c>
      <c r="T232" s="6">
        <f t="shared" si="55"/>
        <v>0.58333333333333337</v>
      </c>
      <c r="U232" s="6">
        <v>0</v>
      </c>
      <c r="V232" s="6">
        <f t="shared" si="56"/>
        <v>0</v>
      </c>
      <c r="W232" s="6">
        <v>11</v>
      </c>
      <c r="X232" s="6">
        <f t="shared" si="57"/>
        <v>0.91666666666666663</v>
      </c>
      <c r="Y232" s="6">
        <v>0</v>
      </c>
      <c r="Z232" s="6">
        <f t="shared" si="48"/>
        <v>0</v>
      </c>
      <c r="AA232" s="6">
        <v>0</v>
      </c>
      <c r="AB232" s="6">
        <f t="shared" si="49"/>
        <v>0</v>
      </c>
      <c r="AC232" s="6">
        <v>0</v>
      </c>
      <c r="AD232" s="6">
        <f t="shared" si="50"/>
        <v>0</v>
      </c>
      <c r="AE232" s="6">
        <v>11</v>
      </c>
      <c r="AF232" s="6">
        <f t="shared" si="51"/>
        <v>0.91666666666666663</v>
      </c>
      <c r="AG232" s="6">
        <v>17</v>
      </c>
      <c r="AH232" s="6">
        <v>9.44</v>
      </c>
      <c r="AI232" s="14">
        <v>743.18862147658501</v>
      </c>
      <c r="AJ232" s="14">
        <v>35.677054819752399</v>
      </c>
      <c r="AK232" s="14">
        <v>8111.4014140006502</v>
      </c>
      <c r="AL232" s="14">
        <v>631.49036228426303</v>
      </c>
      <c r="AM232" s="14">
        <v>13.2719161764711</v>
      </c>
      <c r="AN232" s="12">
        <f t="shared" si="58"/>
        <v>0.4</v>
      </c>
      <c r="AO232" s="12">
        <f t="shared" si="59"/>
        <v>0</v>
      </c>
    </row>
    <row r="233" spans="1:41">
      <c r="A233" s="8">
        <v>36251</v>
      </c>
      <c r="B233" s="6">
        <v>1999</v>
      </c>
      <c r="C233" s="6">
        <v>4</v>
      </c>
      <c r="D233" s="12">
        <v>232</v>
      </c>
      <c r="E233" s="6">
        <v>1200</v>
      </c>
      <c r="F233" s="6">
        <v>40</v>
      </c>
      <c r="G233" s="6">
        <f t="shared" si="60"/>
        <v>3.33</v>
      </c>
      <c r="H233" s="6">
        <v>0</v>
      </c>
      <c r="I233" s="6">
        <v>24</v>
      </c>
      <c r="J233" s="6">
        <f t="shared" si="52"/>
        <v>2</v>
      </c>
      <c r="K233" s="6">
        <v>0</v>
      </c>
      <c r="L233" s="6">
        <f t="shared" si="46"/>
        <v>0</v>
      </c>
      <c r="M233" s="10">
        <f t="shared" si="53"/>
        <v>20</v>
      </c>
      <c r="N233" s="6">
        <f t="shared" si="47"/>
        <v>1.6666666666666667</v>
      </c>
      <c r="O233" s="6">
        <v>3</v>
      </c>
      <c r="P233" s="12">
        <f t="shared" si="54"/>
        <v>0.25</v>
      </c>
      <c r="Q233" s="6">
        <v>8</v>
      </c>
      <c r="R233" s="6">
        <v>0.66666666666666663</v>
      </c>
      <c r="S233" s="6">
        <v>0</v>
      </c>
      <c r="T233" s="6">
        <f t="shared" si="55"/>
        <v>0</v>
      </c>
      <c r="U233" s="6">
        <v>1</v>
      </c>
      <c r="V233" s="6">
        <f t="shared" si="56"/>
        <v>8.3333333333333343E-2</v>
      </c>
      <c r="W233" s="6">
        <v>4</v>
      </c>
      <c r="X233" s="6">
        <f t="shared" si="57"/>
        <v>0.33333333333333337</v>
      </c>
      <c r="Y233" s="6">
        <v>0</v>
      </c>
      <c r="Z233" s="6">
        <f t="shared" si="48"/>
        <v>0</v>
      </c>
      <c r="AA233" s="6">
        <v>0</v>
      </c>
      <c r="AB233" s="6">
        <f t="shared" si="49"/>
        <v>0</v>
      </c>
      <c r="AC233" s="6">
        <v>0</v>
      </c>
      <c r="AD233" s="6">
        <f t="shared" si="50"/>
        <v>0</v>
      </c>
      <c r="AE233" s="6">
        <v>4</v>
      </c>
      <c r="AF233" s="6">
        <f t="shared" si="51"/>
        <v>0.33333333333333331</v>
      </c>
      <c r="AG233" s="6">
        <v>69</v>
      </c>
      <c r="AH233" s="6">
        <v>16.489999999999998</v>
      </c>
      <c r="AI233" s="14">
        <v>744.38058644324303</v>
      </c>
      <c r="AJ233" s="14">
        <v>35.483790531482498</v>
      </c>
      <c r="AK233" s="14">
        <v>8116.6765038262402</v>
      </c>
      <c r="AL233" s="14">
        <v>630.76350926821601</v>
      </c>
      <c r="AM233" s="14">
        <v>13.2999519741896</v>
      </c>
      <c r="AN233" s="12">
        <f t="shared" si="58"/>
        <v>0.68571428571428572</v>
      </c>
      <c r="AO233" s="12">
        <f t="shared" si="59"/>
        <v>0</v>
      </c>
    </row>
    <row r="234" spans="1:41">
      <c r="A234" s="8">
        <v>36281</v>
      </c>
      <c r="B234" s="6">
        <v>1999</v>
      </c>
      <c r="C234" s="6">
        <v>5</v>
      </c>
      <c r="D234" s="12">
        <v>233</v>
      </c>
      <c r="E234" s="6">
        <v>1200</v>
      </c>
      <c r="F234" s="6">
        <v>40</v>
      </c>
      <c r="G234" s="6">
        <f t="shared" si="60"/>
        <v>3.33</v>
      </c>
      <c r="H234" s="6">
        <v>0</v>
      </c>
      <c r="I234" s="6">
        <v>21</v>
      </c>
      <c r="J234" s="6">
        <f t="shared" si="52"/>
        <v>1.75</v>
      </c>
      <c r="K234" s="6">
        <v>0</v>
      </c>
      <c r="L234" s="6">
        <f t="shared" si="46"/>
        <v>0</v>
      </c>
      <c r="M234" s="10">
        <f t="shared" si="53"/>
        <v>25</v>
      </c>
      <c r="N234" s="6">
        <f t="shared" si="47"/>
        <v>2.0833333333333335</v>
      </c>
      <c r="O234" s="6">
        <v>1</v>
      </c>
      <c r="P234" s="12">
        <f t="shared" si="54"/>
        <v>8.3333333333333343E-2</v>
      </c>
      <c r="Q234" s="6">
        <v>6</v>
      </c>
      <c r="R234" s="6">
        <v>0.5</v>
      </c>
      <c r="S234" s="6">
        <v>0</v>
      </c>
      <c r="T234" s="6">
        <f t="shared" si="55"/>
        <v>0</v>
      </c>
      <c r="U234" s="6">
        <v>0</v>
      </c>
      <c r="V234" s="6">
        <f t="shared" si="56"/>
        <v>0</v>
      </c>
      <c r="W234" s="6">
        <v>9</v>
      </c>
      <c r="X234" s="6">
        <f t="shared" si="57"/>
        <v>0.75</v>
      </c>
      <c r="Y234" s="6">
        <v>0</v>
      </c>
      <c r="Z234" s="6">
        <f t="shared" si="48"/>
        <v>0</v>
      </c>
      <c r="AA234" s="6">
        <v>0</v>
      </c>
      <c r="AB234" s="6">
        <f t="shared" si="49"/>
        <v>0</v>
      </c>
      <c r="AC234" s="6">
        <v>0</v>
      </c>
      <c r="AD234" s="6">
        <f t="shared" si="50"/>
        <v>0</v>
      </c>
      <c r="AE234" s="6">
        <v>9</v>
      </c>
      <c r="AF234" s="6">
        <f t="shared" si="51"/>
        <v>0.75</v>
      </c>
      <c r="AG234" s="6">
        <v>133.69999999999999</v>
      </c>
      <c r="AH234" s="6">
        <v>20.59</v>
      </c>
      <c r="AI234" s="14">
        <v>745.57255140990003</v>
      </c>
      <c r="AJ234" s="14">
        <v>35.295946371970501</v>
      </c>
      <c r="AK234" s="14">
        <v>8121.9765025819697</v>
      </c>
      <c r="AL234" s="14">
        <v>630.03384387653296</v>
      </c>
      <c r="AM234" s="14">
        <v>13.3280505156395</v>
      </c>
      <c r="AN234" s="12">
        <f t="shared" si="58"/>
        <v>0.75</v>
      </c>
      <c r="AO234" s="12">
        <f t="shared" si="59"/>
        <v>0</v>
      </c>
    </row>
    <row r="235" spans="1:41">
      <c r="A235" s="8">
        <v>36312</v>
      </c>
      <c r="B235" s="6">
        <v>1999</v>
      </c>
      <c r="C235" s="6">
        <v>6</v>
      </c>
      <c r="D235" s="12">
        <v>234</v>
      </c>
      <c r="E235" s="6">
        <v>1200</v>
      </c>
      <c r="F235" s="6">
        <v>34</v>
      </c>
      <c r="G235" s="6">
        <f t="shared" si="60"/>
        <v>2.83</v>
      </c>
      <c r="H235" s="6">
        <v>0</v>
      </c>
      <c r="I235" s="6">
        <v>15</v>
      </c>
      <c r="J235" s="6">
        <f t="shared" si="52"/>
        <v>1.25</v>
      </c>
      <c r="K235" s="6">
        <v>0</v>
      </c>
      <c r="L235" s="6">
        <f t="shared" si="46"/>
        <v>0</v>
      </c>
      <c r="M235" s="10">
        <f t="shared" si="53"/>
        <v>23</v>
      </c>
      <c r="N235" s="6">
        <f t="shared" si="47"/>
        <v>1.9166666666666667</v>
      </c>
      <c r="O235" s="6">
        <v>6</v>
      </c>
      <c r="P235" s="12">
        <f t="shared" si="54"/>
        <v>0.5</v>
      </c>
      <c r="Q235" s="6">
        <v>9</v>
      </c>
      <c r="R235" s="6">
        <v>0.75</v>
      </c>
      <c r="S235" s="6">
        <v>0</v>
      </c>
      <c r="T235" s="6">
        <f t="shared" si="55"/>
        <v>0</v>
      </c>
      <c r="U235" s="6">
        <v>0</v>
      </c>
      <c r="V235" s="6">
        <f t="shared" si="56"/>
        <v>0</v>
      </c>
      <c r="W235" s="6">
        <v>4</v>
      </c>
      <c r="X235" s="6">
        <f t="shared" si="57"/>
        <v>0.33333333333333337</v>
      </c>
      <c r="Y235" s="6">
        <v>0</v>
      </c>
      <c r="Z235" s="6">
        <f t="shared" si="48"/>
        <v>0</v>
      </c>
      <c r="AA235" s="6">
        <v>0</v>
      </c>
      <c r="AB235" s="6">
        <f t="shared" si="49"/>
        <v>0</v>
      </c>
      <c r="AC235" s="6">
        <v>0</v>
      </c>
      <c r="AD235" s="6">
        <f t="shared" si="50"/>
        <v>0</v>
      </c>
      <c r="AE235" s="6">
        <v>4</v>
      </c>
      <c r="AF235" s="6">
        <f t="shared" si="51"/>
        <v>0.33333333333333331</v>
      </c>
      <c r="AG235" s="6">
        <v>83.2</v>
      </c>
      <c r="AH235" s="6">
        <v>24.27</v>
      </c>
      <c r="AI235" s="14">
        <v>746.76451637656101</v>
      </c>
      <c r="AJ235" s="14">
        <v>35.113762851819999</v>
      </c>
      <c r="AK235" s="14">
        <v>8127.3015806126105</v>
      </c>
      <c r="AL235" s="14">
        <v>629.30135706396402</v>
      </c>
      <c r="AM235" s="14">
        <v>13.356207333321899</v>
      </c>
      <c r="AN235" s="12">
        <f t="shared" si="58"/>
        <v>0.5</v>
      </c>
      <c r="AO235" s="12">
        <f t="shared" si="59"/>
        <v>0</v>
      </c>
    </row>
    <row r="236" spans="1:41">
      <c r="A236" s="8">
        <v>36342</v>
      </c>
      <c r="B236" s="6">
        <v>1999</v>
      </c>
      <c r="C236" s="6">
        <v>7</v>
      </c>
      <c r="D236" s="12">
        <v>235</v>
      </c>
      <c r="E236" s="6">
        <v>1200</v>
      </c>
      <c r="F236" s="6">
        <v>81</v>
      </c>
      <c r="G236" s="6">
        <f t="shared" si="60"/>
        <v>6.75</v>
      </c>
      <c r="H236" s="6">
        <v>0</v>
      </c>
      <c r="I236" s="6">
        <v>36</v>
      </c>
      <c r="J236" s="6">
        <f t="shared" si="52"/>
        <v>3</v>
      </c>
      <c r="K236" s="6">
        <v>0</v>
      </c>
      <c r="L236" s="6">
        <f t="shared" si="46"/>
        <v>0</v>
      </c>
      <c r="M236" s="10">
        <f t="shared" si="53"/>
        <v>61</v>
      </c>
      <c r="N236" s="6">
        <f t="shared" si="47"/>
        <v>5.083333333333333</v>
      </c>
      <c r="O236" s="6">
        <v>16</v>
      </c>
      <c r="P236" s="12">
        <f t="shared" si="54"/>
        <v>1.3333333333333335</v>
      </c>
      <c r="Q236" s="6">
        <v>13</v>
      </c>
      <c r="R236" s="6">
        <v>1.0833333333333333</v>
      </c>
      <c r="S236" s="6">
        <v>0</v>
      </c>
      <c r="T236" s="6">
        <f t="shared" si="55"/>
        <v>0</v>
      </c>
      <c r="U236" s="6">
        <v>0</v>
      </c>
      <c r="V236" s="6">
        <f t="shared" si="56"/>
        <v>0</v>
      </c>
      <c r="W236" s="6">
        <v>16</v>
      </c>
      <c r="X236" s="6">
        <f t="shared" si="57"/>
        <v>1.3333333333333335</v>
      </c>
      <c r="Y236" s="6">
        <v>0</v>
      </c>
      <c r="Z236" s="6">
        <f t="shared" si="48"/>
        <v>0</v>
      </c>
      <c r="AA236" s="6">
        <v>0</v>
      </c>
      <c r="AB236" s="6">
        <f t="shared" si="49"/>
        <v>0</v>
      </c>
      <c r="AC236" s="6">
        <v>0</v>
      </c>
      <c r="AD236" s="6">
        <f t="shared" si="50"/>
        <v>0</v>
      </c>
      <c r="AE236" s="6">
        <v>16</v>
      </c>
      <c r="AF236" s="6">
        <f t="shared" si="51"/>
        <v>1.3333333333333333</v>
      </c>
      <c r="AG236" s="6">
        <v>85</v>
      </c>
      <c r="AH236" s="6">
        <v>26.53</v>
      </c>
      <c r="AI236" s="14">
        <v>747.956481343218</v>
      </c>
      <c r="AJ236" s="14">
        <v>34.937480481636499</v>
      </c>
      <c r="AK236" s="14">
        <v>8132.6519082629002</v>
      </c>
      <c r="AL236" s="14">
        <v>628.56603978526505</v>
      </c>
      <c r="AM236" s="14">
        <v>13.384417894322199</v>
      </c>
      <c r="AN236" s="12">
        <f t="shared" si="58"/>
        <v>0.55384615384615388</v>
      </c>
      <c r="AO236" s="12">
        <f t="shared" si="59"/>
        <v>0</v>
      </c>
    </row>
    <row r="237" spans="1:41">
      <c r="A237" s="8">
        <v>36373</v>
      </c>
      <c r="B237" s="6">
        <v>1999</v>
      </c>
      <c r="C237" s="6">
        <v>8</v>
      </c>
      <c r="D237" s="12">
        <v>236</v>
      </c>
      <c r="E237" s="6">
        <v>1200</v>
      </c>
      <c r="F237" s="6">
        <v>45</v>
      </c>
      <c r="G237" s="6">
        <f t="shared" si="60"/>
        <v>3.75</v>
      </c>
      <c r="H237" s="6">
        <v>1.5</v>
      </c>
      <c r="I237" s="6">
        <v>20</v>
      </c>
      <c r="J237" s="6">
        <f t="shared" si="52"/>
        <v>1.6666666666666667</v>
      </c>
      <c r="K237" s="6">
        <v>3</v>
      </c>
      <c r="L237" s="6">
        <f t="shared" si="46"/>
        <v>6.666666666666667</v>
      </c>
      <c r="M237" s="10">
        <f t="shared" si="53"/>
        <v>33</v>
      </c>
      <c r="N237" s="6">
        <f t="shared" si="47"/>
        <v>2.75</v>
      </c>
      <c r="O237" s="6">
        <v>3</v>
      </c>
      <c r="P237" s="12">
        <f t="shared" si="54"/>
        <v>0.25</v>
      </c>
      <c r="Q237" s="6">
        <v>14</v>
      </c>
      <c r="R237" s="6">
        <v>1.1666666666666667</v>
      </c>
      <c r="S237" s="6">
        <v>0</v>
      </c>
      <c r="T237" s="6">
        <f t="shared" si="55"/>
        <v>0</v>
      </c>
      <c r="U237" s="6">
        <v>0</v>
      </c>
      <c r="V237" s="6">
        <f t="shared" si="56"/>
        <v>0</v>
      </c>
      <c r="W237" s="6">
        <v>8</v>
      </c>
      <c r="X237" s="6">
        <f t="shared" si="57"/>
        <v>0.66666666666666674</v>
      </c>
      <c r="Y237" s="6">
        <v>0</v>
      </c>
      <c r="Z237" s="6">
        <f t="shared" si="48"/>
        <v>0</v>
      </c>
      <c r="AA237" s="6">
        <v>0</v>
      </c>
      <c r="AB237" s="6">
        <f t="shared" si="49"/>
        <v>0</v>
      </c>
      <c r="AC237" s="6">
        <v>0</v>
      </c>
      <c r="AD237" s="6">
        <f t="shared" si="50"/>
        <v>0</v>
      </c>
      <c r="AE237" s="6">
        <v>8</v>
      </c>
      <c r="AF237" s="6">
        <f t="shared" si="51"/>
        <v>0.66666666666666663</v>
      </c>
      <c r="AG237" s="6">
        <v>29.2</v>
      </c>
      <c r="AH237" s="6">
        <v>26.38</v>
      </c>
      <c r="AI237" s="14">
        <v>749.148446309875</v>
      </c>
      <c r="AJ237" s="14">
        <v>34.767339772023597</v>
      </c>
      <c r="AK237" s="14">
        <v>8138.0276558776004</v>
      </c>
      <c r="AL237" s="14">
        <v>627.82788299518597</v>
      </c>
      <c r="AM237" s="14">
        <v>13.4126775998652</v>
      </c>
      <c r="AN237" s="12">
        <f t="shared" si="58"/>
        <v>0.54054054054054057</v>
      </c>
      <c r="AO237" s="12">
        <f t="shared" si="59"/>
        <v>0.15</v>
      </c>
    </row>
    <row r="238" spans="1:41">
      <c r="A238" s="8">
        <v>36404</v>
      </c>
      <c r="B238" s="6">
        <v>1999</v>
      </c>
      <c r="C238" s="6">
        <v>9</v>
      </c>
      <c r="D238" s="12">
        <v>237</v>
      </c>
      <c r="E238" s="6">
        <v>1200</v>
      </c>
      <c r="F238" s="6">
        <v>106</v>
      </c>
      <c r="G238" s="6">
        <f t="shared" si="60"/>
        <v>8.83</v>
      </c>
      <c r="H238" s="6">
        <v>2.88</v>
      </c>
      <c r="I238" s="6">
        <v>17</v>
      </c>
      <c r="J238" s="6">
        <f t="shared" si="52"/>
        <v>1.4166666666666667</v>
      </c>
      <c r="K238" s="6">
        <v>1</v>
      </c>
      <c r="L238" s="6">
        <f t="shared" si="46"/>
        <v>0.94339622641509435</v>
      </c>
      <c r="M238" s="10">
        <f t="shared" si="53"/>
        <v>95</v>
      </c>
      <c r="N238" s="6">
        <f t="shared" si="47"/>
        <v>7.916666666666667</v>
      </c>
      <c r="O238" s="6">
        <v>7</v>
      </c>
      <c r="P238" s="12">
        <f t="shared" si="54"/>
        <v>0.58333333333333337</v>
      </c>
      <c r="Q238" s="6">
        <v>66</v>
      </c>
      <c r="R238" s="6">
        <v>5.5</v>
      </c>
      <c r="S238" s="6">
        <v>0</v>
      </c>
      <c r="T238" s="6">
        <f t="shared" si="55"/>
        <v>0</v>
      </c>
      <c r="U238" s="6">
        <v>10</v>
      </c>
      <c r="V238" s="6">
        <f t="shared" si="56"/>
        <v>0.83333333333333337</v>
      </c>
      <c r="W238" s="6">
        <v>6</v>
      </c>
      <c r="X238" s="6">
        <f t="shared" si="57"/>
        <v>0.5</v>
      </c>
      <c r="Y238" s="6">
        <v>0</v>
      </c>
      <c r="Z238" s="6">
        <f t="shared" si="48"/>
        <v>0</v>
      </c>
      <c r="AA238" s="6">
        <v>0</v>
      </c>
      <c r="AB238" s="6">
        <f t="shared" si="49"/>
        <v>0</v>
      </c>
      <c r="AC238" s="6">
        <v>0</v>
      </c>
      <c r="AD238" s="6">
        <f t="shared" si="50"/>
        <v>0</v>
      </c>
      <c r="AE238" s="6">
        <v>6</v>
      </c>
      <c r="AF238" s="6">
        <f t="shared" si="51"/>
        <v>0.5</v>
      </c>
      <c r="AG238" s="6">
        <v>73.400000000000006</v>
      </c>
      <c r="AH238" s="6">
        <v>22.08</v>
      </c>
      <c r="AI238" s="14">
        <v>750.34041127653495</v>
      </c>
      <c r="AJ238" s="14">
        <v>34.603581233585103</v>
      </c>
      <c r="AK238" s="14">
        <v>8143.4289938014899</v>
      </c>
      <c r="AL238" s="14">
        <v>627.08687764847696</v>
      </c>
      <c r="AM238" s="14">
        <v>13.440981784903199</v>
      </c>
      <c r="AN238" s="12">
        <f t="shared" si="58"/>
        <v>0.18888888888888888</v>
      </c>
      <c r="AO238" s="12">
        <f t="shared" si="59"/>
        <v>5.8823529411764705E-2</v>
      </c>
    </row>
    <row r="239" spans="1:41">
      <c r="A239" s="8">
        <v>36434</v>
      </c>
      <c r="B239" s="6">
        <v>1999</v>
      </c>
      <c r="C239" s="6">
        <v>10</v>
      </c>
      <c r="D239" s="12">
        <v>238</v>
      </c>
      <c r="E239" s="6">
        <v>1200</v>
      </c>
      <c r="F239" s="6">
        <v>144</v>
      </c>
      <c r="G239" s="6">
        <f t="shared" si="60"/>
        <v>12</v>
      </c>
      <c r="H239" s="6">
        <v>0</v>
      </c>
      <c r="I239" s="6">
        <v>69</v>
      </c>
      <c r="J239" s="6">
        <f t="shared" si="52"/>
        <v>5.75</v>
      </c>
      <c r="K239" s="6">
        <v>0</v>
      </c>
      <c r="L239" s="6">
        <f t="shared" si="46"/>
        <v>0</v>
      </c>
      <c r="M239" s="10">
        <f t="shared" si="53"/>
        <v>83</v>
      </c>
      <c r="N239" s="6">
        <f t="shared" si="47"/>
        <v>6.916666666666667</v>
      </c>
      <c r="O239" s="6">
        <v>8</v>
      </c>
      <c r="P239" s="12">
        <f t="shared" si="54"/>
        <v>0.66666666666666674</v>
      </c>
      <c r="Q239" s="6">
        <v>53</v>
      </c>
      <c r="R239" s="6">
        <v>4.416666666666667</v>
      </c>
      <c r="S239" s="6">
        <v>0</v>
      </c>
      <c r="T239" s="6">
        <f t="shared" si="55"/>
        <v>0</v>
      </c>
      <c r="U239" s="6">
        <v>6</v>
      </c>
      <c r="V239" s="6">
        <f t="shared" si="56"/>
        <v>0.5</v>
      </c>
      <c r="W239" s="6">
        <v>8</v>
      </c>
      <c r="X239" s="6">
        <f t="shared" si="57"/>
        <v>0.66666666666666674</v>
      </c>
      <c r="Y239" s="6">
        <v>0</v>
      </c>
      <c r="Z239" s="6">
        <f t="shared" si="48"/>
        <v>0</v>
      </c>
      <c r="AA239" s="6">
        <v>0</v>
      </c>
      <c r="AB239" s="6">
        <f t="shared" si="49"/>
        <v>0</v>
      </c>
      <c r="AC239" s="6">
        <v>0</v>
      </c>
      <c r="AD239" s="6">
        <f t="shared" si="50"/>
        <v>0</v>
      </c>
      <c r="AE239" s="6">
        <v>8</v>
      </c>
      <c r="AF239" s="6">
        <f t="shared" si="51"/>
        <v>0.66666666666666663</v>
      </c>
      <c r="AG239" s="6">
        <v>122.7</v>
      </c>
      <c r="AH239" s="6">
        <v>14.49</v>
      </c>
      <c r="AI239" s="14">
        <v>751.53237624319297</v>
      </c>
      <c r="AJ239" s="14">
        <v>34.446445376926299</v>
      </c>
      <c r="AK239" s="14">
        <v>8148.8560923793202</v>
      </c>
      <c r="AL239" s="14">
        <v>626.34301469989396</v>
      </c>
      <c r="AM239" s="14">
        <v>13.4693257177374</v>
      </c>
      <c r="AN239" s="12">
        <f t="shared" si="58"/>
        <v>0.53076923076923077</v>
      </c>
      <c r="AO239" s="12">
        <f t="shared" si="59"/>
        <v>0</v>
      </c>
    </row>
    <row r="240" spans="1:41">
      <c r="A240" s="8">
        <v>36465</v>
      </c>
      <c r="B240" s="6">
        <v>1999</v>
      </c>
      <c r="C240" s="6">
        <v>11</v>
      </c>
      <c r="D240" s="12">
        <v>239</v>
      </c>
      <c r="E240" s="6">
        <v>1200</v>
      </c>
      <c r="F240" s="6">
        <v>27</v>
      </c>
      <c r="G240" s="6">
        <f t="shared" si="60"/>
        <v>2.25</v>
      </c>
      <c r="H240" s="6">
        <v>0</v>
      </c>
      <c r="I240" s="6">
        <v>17</v>
      </c>
      <c r="J240" s="6">
        <f t="shared" si="52"/>
        <v>1.4166666666666667</v>
      </c>
      <c r="K240" s="6">
        <v>0</v>
      </c>
      <c r="L240" s="6">
        <f t="shared" si="46"/>
        <v>0</v>
      </c>
      <c r="M240" s="10">
        <f t="shared" si="53"/>
        <v>12</v>
      </c>
      <c r="N240" s="6">
        <f t="shared" si="47"/>
        <v>1</v>
      </c>
      <c r="O240" s="6">
        <v>2</v>
      </c>
      <c r="P240" s="12">
        <f t="shared" si="54"/>
        <v>0.16666666666666669</v>
      </c>
      <c r="Q240" s="6">
        <v>5</v>
      </c>
      <c r="R240" s="6">
        <v>0.41666666666666669</v>
      </c>
      <c r="S240" s="6">
        <v>0</v>
      </c>
      <c r="T240" s="6">
        <f t="shared" si="55"/>
        <v>0</v>
      </c>
      <c r="U240" s="6">
        <v>1</v>
      </c>
      <c r="V240" s="6">
        <f t="shared" si="56"/>
        <v>8.3333333333333343E-2</v>
      </c>
      <c r="W240" s="6">
        <v>2</v>
      </c>
      <c r="X240" s="6">
        <f t="shared" si="57"/>
        <v>0.16666666666666669</v>
      </c>
      <c r="Y240" s="6">
        <v>0</v>
      </c>
      <c r="Z240" s="6">
        <f t="shared" si="48"/>
        <v>0</v>
      </c>
      <c r="AA240" s="6">
        <v>0</v>
      </c>
      <c r="AB240" s="6">
        <f t="shared" si="49"/>
        <v>0</v>
      </c>
      <c r="AC240" s="6">
        <v>0</v>
      </c>
      <c r="AD240" s="6">
        <f t="shared" si="50"/>
        <v>0</v>
      </c>
      <c r="AE240" s="6">
        <v>2</v>
      </c>
      <c r="AF240" s="6">
        <f t="shared" si="51"/>
        <v>0.16666666666666666</v>
      </c>
      <c r="AG240" s="6">
        <v>18.399999999999999</v>
      </c>
      <c r="AH240" s="6">
        <v>8.31</v>
      </c>
      <c r="AI240" s="14">
        <v>752.72434120984997</v>
      </c>
      <c r="AJ240" s="14">
        <v>34.2961727126509</v>
      </c>
      <c r="AK240" s="14">
        <v>8154.3091219558501</v>
      </c>
      <c r="AL240" s="14">
        <v>625.59628510418599</v>
      </c>
      <c r="AM240" s="14">
        <v>13.497704599675799</v>
      </c>
      <c r="AN240" s="12">
        <f t="shared" si="58"/>
        <v>0.70833333333333337</v>
      </c>
      <c r="AO240" s="12">
        <f t="shared" si="59"/>
        <v>0</v>
      </c>
    </row>
    <row r="241" spans="1:41">
      <c r="A241" s="8">
        <v>36495</v>
      </c>
      <c r="B241" s="6">
        <v>1999</v>
      </c>
      <c r="C241" s="6">
        <v>12</v>
      </c>
      <c r="D241" s="12">
        <v>240</v>
      </c>
      <c r="E241" s="6">
        <v>1200</v>
      </c>
      <c r="F241" s="6">
        <v>65</v>
      </c>
      <c r="G241" s="6">
        <f t="shared" si="60"/>
        <v>5.42</v>
      </c>
      <c r="H241" s="6">
        <v>0</v>
      </c>
      <c r="I241" s="6">
        <v>30</v>
      </c>
      <c r="J241" s="6">
        <f t="shared" si="52"/>
        <v>2.5</v>
      </c>
      <c r="K241" s="6">
        <v>0</v>
      </c>
      <c r="L241" s="6">
        <f t="shared" si="46"/>
        <v>0</v>
      </c>
      <c r="M241" s="10">
        <f t="shared" si="53"/>
        <v>38</v>
      </c>
      <c r="N241" s="6">
        <f t="shared" si="47"/>
        <v>3.1666666666666665</v>
      </c>
      <c r="O241" s="6">
        <v>1</v>
      </c>
      <c r="P241" s="12">
        <f t="shared" si="54"/>
        <v>8.3333333333333343E-2</v>
      </c>
      <c r="Q241" s="6">
        <v>26</v>
      </c>
      <c r="R241" s="6">
        <v>2.1666666666666665</v>
      </c>
      <c r="S241" s="6">
        <v>0</v>
      </c>
      <c r="T241" s="6">
        <f t="shared" si="55"/>
        <v>0</v>
      </c>
      <c r="U241" s="6">
        <v>5</v>
      </c>
      <c r="V241" s="6">
        <f t="shared" si="56"/>
        <v>0.41666666666666669</v>
      </c>
      <c r="W241" s="6">
        <v>3</v>
      </c>
      <c r="X241" s="6">
        <f t="shared" si="57"/>
        <v>0.25</v>
      </c>
      <c r="Y241" s="6">
        <v>0</v>
      </c>
      <c r="Z241" s="6">
        <f t="shared" si="48"/>
        <v>0</v>
      </c>
      <c r="AA241" s="6">
        <v>0</v>
      </c>
      <c r="AB241" s="6">
        <f t="shared" si="49"/>
        <v>0</v>
      </c>
      <c r="AC241" s="6">
        <v>0</v>
      </c>
      <c r="AD241" s="6">
        <f t="shared" si="50"/>
        <v>0</v>
      </c>
      <c r="AE241" s="6">
        <v>3</v>
      </c>
      <c r="AF241" s="6">
        <f t="shared" si="51"/>
        <v>0.25</v>
      </c>
      <c r="AG241" s="6">
        <v>1.9</v>
      </c>
      <c r="AH241" s="6">
        <v>2.78</v>
      </c>
      <c r="AI241" s="14">
        <v>753.91630617651003</v>
      </c>
      <c r="AJ241" s="14">
        <v>34.153003751362903</v>
      </c>
      <c r="AK241" s="14">
        <v>8159.78825287585</v>
      </c>
      <c r="AL241" s="14">
        <v>624.84667981610403</v>
      </c>
      <c r="AM241" s="14">
        <v>13.526113564726501</v>
      </c>
      <c r="AN241" s="12">
        <f t="shared" si="58"/>
        <v>0.52631578947368418</v>
      </c>
      <c r="AO241" s="12">
        <f t="shared" si="59"/>
        <v>0</v>
      </c>
    </row>
    <row r="242" spans="1:41">
      <c r="A242" s="8">
        <v>36526</v>
      </c>
      <c r="B242" s="6">
        <v>2000</v>
      </c>
      <c r="C242" s="6">
        <v>1</v>
      </c>
      <c r="D242" s="12">
        <v>241</v>
      </c>
      <c r="E242" s="6">
        <v>1200</v>
      </c>
      <c r="F242" s="6">
        <v>18</v>
      </c>
      <c r="G242" s="6">
        <f t="shared" si="60"/>
        <v>1.5</v>
      </c>
      <c r="H242" s="6">
        <v>0</v>
      </c>
      <c r="I242" s="6">
        <v>8</v>
      </c>
      <c r="J242" s="6">
        <f t="shared" si="52"/>
        <v>0.66666666666666663</v>
      </c>
      <c r="K242" s="6">
        <v>0</v>
      </c>
      <c r="L242" s="6">
        <f t="shared" ref="L242:L305" si="61">K242/F242*100</f>
        <v>0</v>
      </c>
      <c r="M242" s="10">
        <f t="shared" si="53"/>
        <v>11</v>
      </c>
      <c r="N242" s="6">
        <f t="shared" ref="N242:N305" si="62">100*M242/E242</f>
        <v>0.91666666666666663</v>
      </c>
      <c r="O242" s="6">
        <v>1</v>
      </c>
      <c r="P242" s="12">
        <f t="shared" si="54"/>
        <v>8.3333333333333343E-2</v>
      </c>
      <c r="Q242" s="6">
        <v>7</v>
      </c>
      <c r="R242" s="6">
        <v>0.58333333333333337</v>
      </c>
      <c r="S242" s="6">
        <v>0</v>
      </c>
      <c r="T242" s="6">
        <f t="shared" si="55"/>
        <v>0</v>
      </c>
      <c r="U242" s="6">
        <v>1</v>
      </c>
      <c r="V242" s="6">
        <f t="shared" si="56"/>
        <v>8.3333333333333343E-2</v>
      </c>
      <c r="W242" s="6">
        <v>1</v>
      </c>
      <c r="X242" s="6">
        <f t="shared" si="57"/>
        <v>8.3333333333333343E-2</v>
      </c>
      <c r="Y242" s="6">
        <v>0</v>
      </c>
      <c r="Z242" s="6">
        <f t="shared" ref="Z242:Z305" si="63">Y242*100/$E242</f>
        <v>0</v>
      </c>
      <c r="AA242" s="6">
        <v>0</v>
      </c>
      <c r="AB242" s="6">
        <f t="shared" ref="AB242:AB305" si="64">AA242*100/$E242</f>
        <v>0</v>
      </c>
      <c r="AC242" s="6">
        <v>0</v>
      </c>
      <c r="AD242" s="6">
        <f t="shared" ref="AD242:AD305" si="65">AC242*100/$E242</f>
        <v>0</v>
      </c>
      <c r="AE242" s="6">
        <v>1</v>
      </c>
      <c r="AF242" s="6">
        <f t="shared" ref="AF242:AF305" si="66">AE242*100/$E242</f>
        <v>8.3333333333333329E-2</v>
      </c>
      <c r="AG242" s="6">
        <v>8.1</v>
      </c>
      <c r="AH242" s="6">
        <v>-0.5</v>
      </c>
      <c r="AI242" s="14">
        <v>755.10827114316703</v>
      </c>
      <c r="AJ242" s="14">
        <v>34.017179003667003</v>
      </c>
      <c r="AK242" s="14">
        <v>8165.2936554840699</v>
      </c>
      <c r="AL242" s="14">
        <v>624.09418979040402</v>
      </c>
      <c r="AM242" s="14">
        <v>13.5545476793283</v>
      </c>
      <c r="AN242" s="12">
        <f t="shared" si="58"/>
        <v>0.5</v>
      </c>
      <c r="AO242" s="12">
        <f t="shared" si="59"/>
        <v>0</v>
      </c>
    </row>
    <row r="243" spans="1:41">
      <c r="A243" s="8">
        <v>36557</v>
      </c>
      <c r="B243" s="6">
        <v>2000</v>
      </c>
      <c r="C243" s="6">
        <v>2</v>
      </c>
      <c r="D243" s="12">
        <v>242</v>
      </c>
      <c r="E243" s="6">
        <v>1200</v>
      </c>
      <c r="F243" s="6">
        <v>14</v>
      </c>
      <c r="G243" s="6">
        <f t="shared" si="60"/>
        <v>1.17</v>
      </c>
      <c r="H243" s="6">
        <v>0</v>
      </c>
      <c r="I243" s="6">
        <v>0</v>
      </c>
      <c r="J243" s="6">
        <f t="shared" si="52"/>
        <v>0</v>
      </c>
      <c r="K243" s="6">
        <v>0</v>
      </c>
      <c r="L243" s="6">
        <f t="shared" si="61"/>
        <v>0</v>
      </c>
      <c r="M243" s="10">
        <f t="shared" si="53"/>
        <v>20</v>
      </c>
      <c r="N243" s="6">
        <f t="shared" si="62"/>
        <v>1.6666666666666667</v>
      </c>
      <c r="O243" s="6">
        <v>1</v>
      </c>
      <c r="P243" s="12">
        <f t="shared" si="54"/>
        <v>8.3333333333333343E-2</v>
      </c>
      <c r="Q243" s="6">
        <v>5</v>
      </c>
      <c r="R243" s="6">
        <v>0.41666666666666669</v>
      </c>
      <c r="S243" s="6">
        <v>0</v>
      </c>
      <c r="T243" s="6">
        <f t="shared" si="55"/>
        <v>0</v>
      </c>
      <c r="U243" s="6">
        <v>2</v>
      </c>
      <c r="V243" s="6">
        <f t="shared" si="56"/>
        <v>0.16666666666666669</v>
      </c>
      <c r="W243" s="6">
        <v>6</v>
      </c>
      <c r="X243" s="6">
        <f t="shared" si="57"/>
        <v>0.5</v>
      </c>
      <c r="Y243" s="6">
        <v>0</v>
      </c>
      <c r="Z243" s="6">
        <f t="shared" si="63"/>
        <v>0</v>
      </c>
      <c r="AA243" s="6">
        <v>0</v>
      </c>
      <c r="AB243" s="6">
        <f t="shared" si="64"/>
        <v>0</v>
      </c>
      <c r="AC243" s="6">
        <v>0</v>
      </c>
      <c r="AD243" s="6">
        <f t="shared" si="65"/>
        <v>0</v>
      </c>
      <c r="AE243" s="6">
        <v>6</v>
      </c>
      <c r="AF243" s="6">
        <f t="shared" si="66"/>
        <v>0.5</v>
      </c>
      <c r="AG243" s="6">
        <v>7.8</v>
      </c>
      <c r="AH243" s="6">
        <v>3.49</v>
      </c>
      <c r="AI243" s="14">
        <v>756.30023610982403</v>
      </c>
      <c r="AJ243" s="14">
        <v>33.888867806402303</v>
      </c>
      <c r="AK243" s="14">
        <v>8170.8254519481798</v>
      </c>
      <c r="AL243" s="14">
        <v>623.33881258644897</v>
      </c>
      <c r="AM243" s="14">
        <v>13.5830032032764</v>
      </c>
      <c r="AN243" s="12">
        <f t="shared" si="58"/>
        <v>0</v>
      </c>
      <c r="AO243" s="12" t="e">
        <f t="shared" si="59"/>
        <v>#DIV/0!</v>
      </c>
    </row>
    <row r="244" spans="1:41">
      <c r="A244" s="8">
        <v>36586</v>
      </c>
      <c r="B244" s="6">
        <v>2000</v>
      </c>
      <c r="C244" s="6">
        <v>3</v>
      </c>
      <c r="D244" s="12">
        <v>243</v>
      </c>
      <c r="E244" s="6">
        <v>1200</v>
      </c>
      <c r="F244" s="6">
        <v>17</v>
      </c>
      <c r="G244" s="6">
        <f t="shared" si="60"/>
        <v>1.42</v>
      </c>
      <c r="H244" s="6">
        <v>0</v>
      </c>
      <c r="I244" s="6">
        <v>3</v>
      </c>
      <c r="J244" s="6">
        <f t="shared" ref="J244:J307" si="67">100*I244/E244</f>
        <v>0.25</v>
      </c>
      <c r="K244" s="6">
        <v>0</v>
      </c>
      <c r="L244" s="6">
        <f t="shared" si="61"/>
        <v>0</v>
      </c>
      <c r="M244" s="10">
        <f t="shared" si="53"/>
        <v>14</v>
      </c>
      <c r="N244" s="6">
        <f t="shared" si="62"/>
        <v>1.1666666666666667</v>
      </c>
      <c r="O244" s="6">
        <v>0</v>
      </c>
      <c r="P244" s="12">
        <f t="shared" si="54"/>
        <v>0</v>
      </c>
      <c r="Q244" s="6">
        <v>11</v>
      </c>
      <c r="R244" s="6">
        <v>0.91666666666666663</v>
      </c>
      <c r="S244" s="6">
        <v>0</v>
      </c>
      <c r="T244" s="6">
        <f t="shared" si="55"/>
        <v>0</v>
      </c>
      <c r="U244" s="6">
        <v>3</v>
      </c>
      <c r="V244" s="6">
        <f t="shared" si="56"/>
        <v>0.25</v>
      </c>
      <c r="W244" s="6">
        <v>0</v>
      </c>
      <c r="X244" s="6">
        <f t="shared" si="57"/>
        <v>0</v>
      </c>
      <c r="Y244" s="6">
        <v>0</v>
      </c>
      <c r="Z244" s="6">
        <f t="shared" si="63"/>
        <v>0</v>
      </c>
      <c r="AA244" s="6">
        <v>0</v>
      </c>
      <c r="AB244" s="6">
        <f t="shared" si="64"/>
        <v>0</v>
      </c>
      <c r="AC244" s="6">
        <v>0</v>
      </c>
      <c r="AD244" s="6">
        <f t="shared" si="65"/>
        <v>0</v>
      </c>
      <c r="AE244" s="6">
        <v>0</v>
      </c>
      <c r="AF244" s="6">
        <f t="shared" si="66"/>
        <v>0</v>
      </c>
      <c r="AG244" s="6">
        <v>4.5</v>
      </c>
      <c r="AH244" s="6">
        <v>11.7</v>
      </c>
      <c r="AI244" s="14">
        <v>757.49220107648398</v>
      </c>
      <c r="AJ244" s="14">
        <v>33.767954801346399</v>
      </c>
      <c r="AK244" s="14">
        <v>8176.3835717275197</v>
      </c>
      <c r="AL244" s="14">
        <v>622.58057218206602</v>
      </c>
      <c r="AM244" s="14">
        <v>13.6114814089158</v>
      </c>
      <c r="AN244" s="12">
        <f t="shared" si="58"/>
        <v>0.21428571428571427</v>
      </c>
      <c r="AO244" s="12">
        <f t="shared" si="59"/>
        <v>0</v>
      </c>
    </row>
    <row r="245" spans="1:41">
      <c r="A245" s="8">
        <v>36617</v>
      </c>
      <c r="B245" s="6">
        <v>2000</v>
      </c>
      <c r="C245" s="6">
        <v>4</v>
      </c>
      <c r="D245" s="12">
        <v>244</v>
      </c>
      <c r="E245" s="6">
        <v>1200</v>
      </c>
      <c r="F245" s="6">
        <v>22</v>
      </c>
      <c r="G245" s="6">
        <f t="shared" si="60"/>
        <v>1.83</v>
      </c>
      <c r="H245" s="6">
        <v>0</v>
      </c>
      <c r="I245" s="6">
        <v>18</v>
      </c>
      <c r="J245" s="6">
        <f t="shared" si="67"/>
        <v>1.5</v>
      </c>
      <c r="K245" s="6">
        <v>0</v>
      </c>
      <c r="L245" s="6">
        <f t="shared" si="61"/>
        <v>0</v>
      </c>
      <c r="M245" s="10">
        <f t="shared" si="53"/>
        <v>4</v>
      </c>
      <c r="N245" s="6">
        <f t="shared" si="62"/>
        <v>0.33333333333333331</v>
      </c>
      <c r="O245" s="6">
        <v>1</v>
      </c>
      <c r="P245" s="12">
        <f t="shared" si="54"/>
        <v>8.3333333333333343E-2</v>
      </c>
      <c r="Q245" s="6">
        <v>1</v>
      </c>
      <c r="R245" s="6">
        <v>8.3333333333333329E-2</v>
      </c>
      <c r="S245" s="6">
        <v>0</v>
      </c>
      <c r="T245" s="6">
        <f t="shared" si="55"/>
        <v>0</v>
      </c>
      <c r="U245" s="6">
        <v>2</v>
      </c>
      <c r="V245" s="6">
        <f t="shared" si="56"/>
        <v>0.16666666666666669</v>
      </c>
      <c r="W245" s="6">
        <v>0</v>
      </c>
      <c r="X245" s="6">
        <f t="shared" si="57"/>
        <v>0</v>
      </c>
      <c r="Y245" s="6">
        <v>0</v>
      </c>
      <c r="Z245" s="6">
        <f t="shared" si="63"/>
        <v>0</v>
      </c>
      <c r="AA245" s="6">
        <v>0</v>
      </c>
      <c r="AB245" s="6">
        <f t="shared" si="64"/>
        <v>0</v>
      </c>
      <c r="AC245" s="6">
        <v>0</v>
      </c>
      <c r="AD245" s="6">
        <f t="shared" si="65"/>
        <v>0</v>
      </c>
      <c r="AE245" s="6">
        <v>0</v>
      </c>
      <c r="AF245" s="6">
        <f t="shared" si="66"/>
        <v>0</v>
      </c>
      <c r="AG245" s="6">
        <v>17.899999999999999</v>
      </c>
      <c r="AH245" s="6">
        <v>16.28</v>
      </c>
      <c r="AI245" s="14">
        <v>758.68416604314098</v>
      </c>
      <c r="AJ245" s="14">
        <v>33.654253456513104</v>
      </c>
      <c r="AK245" s="14">
        <v>8181.96789610426</v>
      </c>
      <c r="AL245" s="14">
        <v>621.81949915970097</v>
      </c>
      <c r="AM245" s="14">
        <v>13.6399848605109</v>
      </c>
      <c r="AN245" s="12">
        <f t="shared" si="58"/>
        <v>0.9</v>
      </c>
      <c r="AO245" s="12">
        <f t="shared" si="59"/>
        <v>0</v>
      </c>
    </row>
    <row r="246" spans="1:41">
      <c r="A246" s="8">
        <v>36647</v>
      </c>
      <c r="B246" s="6">
        <v>2000</v>
      </c>
      <c r="C246" s="6">
        <v>5</v>
      </c>
      <c r="D246" s="12">
        <v>245</v>
      </c>
      <c r="E246" s="6">
        <v>1200</v>
      </c>
      <c r="F246" s="6">
        <v>12</v>
      </c>
      <c r="G246" s="6">
        <f t="shared" si="60"/>
        <v>1</v>
      </c>
      <c r="H246" s="6">
        <v>0</v>
      </c>
      <c r="I246" s="6">
        <v>7</v>
      </c>
      <c r="J246" s="6">
        <f t="shared" si="67"/>
        <v>0.58333333333333337</v>
      </c>
      <c r="K246" s="6">
        <v>0</v>
      </c>
      <c r="L246" s="6">
        <f t="shared" si="61"/>
        <v>0</v>
      </c>
      <c r="M246" s="10">
        <f t="shared" si="53"/>
        <v>5</v>
      </c>
      <c r="N246" s="6">
        <f t="shared" si="62"/>
        <v>0.41666666666666669</v>
      </c>
      <c r="O246" s="6">
        <v>1</v>
      </c>
      <c r="P246" s="12">
        <f t="shared" si="54"/>
        <v>8.3333333333333343E-2</v>
      </c>
      <c r="Q246" s="6">
        <v>4</v>
      </c>
      <c r="R246" s="6">
        <v>0.33333333333333331</v>
      </c>
      <c r="S246" s="6">
        <v>0</v>
      </c>
      <c r="T246" s="6">
        <f t="shared" si="55"/>
        <v>0</v>
      </c>
      <c r="U246" s="6">
        <v>0</v>
      </c>
      <c r="V246" s="6">
        <f t="shared" si="56"/>
        <v>0</v>
      </c>
      <c r="W246" s="6">
        <v>0</v>
      </c>
      <c r="X246" s="6">
        <f t="shared" si="57"/>
        <v>0</v>
      </c>
      <c r="Y246" s="6">
        <v>0</v>
      </c>
      <c r="Z246" s="6">
        <f t="shared" si="63"/>
        <v>0</v>
      </c>
      <c r="AA246" s="6">
        <v>0</v>
      </c>
      <c r="AB246" s="6">
        <f t="shared" si="64"/>
        <v>0</v>
      </c>
      <c r="AC246" s="6">
        <v>0</v>
      </c>
      <c r="AD246" s="6">
        <f t="shared" si="65"/>
        <v>0</v>
      </c>
      <c r="AE246" s="6">
        <v>0</v>
      </c>
      <c r="AF246" s="6">
        <f t="shared" si="66"/>
        <v>0</v>
      </c>
      <c r="AG246" s="6">
        <v>39</v>
      </c>
      <c r="AH246" s="6">
        <v>22.64</v>
      </c>
      <c r="AI246" s="14">
        <v>759.87613100979797</v>
      </c>
      <c r="AJ246" s="14">
        <v>33.547577239915199</v>
      </c>
      <c r="AK246" s="14">
        <v>8187.5783063606696</v>
      </c>
      <c r="AL246" s="14">
        <v>621.055624101793</v>
      </c>
      <c r="AM246" s="14">
        <v>13.6685161622053</v>
      </c>
      <c r="AN246" s="12">
        <f t="shared" si="58"/>
        <v>0.58333333333333337</v>
      </c>
      <c r="AO246" s="12">
        <f t="shared" si="59"/>
        <v>0</v>
      </c>
    </row>
    <row r="247" spans="1:41">
      <c r="A247" s="8">
        <v>36678</v>
      </c>
      <c r="B247" s="6">
        <v>2000</v>
      </c>
      <c r="C247" s="6">
        <v>6</v>
      </c>
      <c r="D247" s="12">
        <v>246</v>
      </c>
      <c r="E247" s="6">
        <v>1200</v>
      </c>
      <c r="F247" s="6">
        <v>12</v>
      </c>
      <c r="G247" s="6">
        <f t="shared" si="60"/>
        <v>1</v>
      </c>
      <c r="H247" s="6">
        <v>0</v>
      </c>
      <c r="I247" s="6">
        <v>8</v>
      </c>
      <c r="J247" s="6">
        <f t="shared" si="67"/>
        <v>0.66666666666666663</v>
      </c>
      <c r="K247" s="6">
        <v>0</v>
      </c>
      <c r="L247" s="6">
        <f t="shared" si="61"/>
        <v>0</v>
      </c>
      <c r="M247" s="10">
        <f t="shared" si="53"/>
        <v>4</v>
      </c>
      <c r="N247" s="6">
        <f t="shared" si="62"/>
        <v>0.33333333333333331</v>
      </c>
      <c r="O247" s="6">
        <v>0</v>
      </c>
      <c r="P247" s="12">
        <f t="shared" si="54"/>
        <v>0</v>
      </c>
      <c r="Q247" s="6">
        <v>4</v>
      </c>
      <c r="R247" s="6">
        <v>0.33333333333333331</v>
      </c>
      <c r="S247" s="6">
        <v>0</v>
      </c>
      <c r="T247" s="6">
        <f t="shared" si="55"/>
        <v>0</v>
      </c>
      <c r="U247" s="6">
        <v>0</v>
      </c>
      <c r="V247" s="6">
        <f t="shared" si="56"/>
        <v>0</v>
      </c>
      <c r="W247" s="6">
        <v>0</v>
      </c>
      <c r="X247" s="6">
        <f t="shared" si="57"/>
        <v>0</v>
      </c>
      <c r="Y247" s="6">
        <v>0</v>
      </c>
      <c r="Z247" s="6">
        <f t="shared" si="63"/>
        <v>0</v>
      </c>
      <c r="AA247" s="6">
        <v>0</v>
      </c>
      <c r="AB247" s="6">
        <f t="shared" si="64"/>
        <v>0</v>
      </c>
      <c r="AC247" s="6">
        <v>0</v>
      </c>
      <c r="AD247" s="6">
        <f t="shared" si="65"/>
        <v>0</v>
      </c>
      <c r="AE247" s="6">
        <v>0</v>
      </c>
      <c r="AF247" s="6">
        <f t="shared" si="66"/>
        <v>0</v>
      </c>
      <c r="AG247" s="6">
        <v>136</v>
      </c>
      <c r="AH247" s="6">
        <v>24.68</v>
      </c>
      <c r="AI247" s="14">
        <v>761.06809597645804</v>
      </c>
      <c r="AJ247" s="14">
        <v>33.447739619565098</v>
      </c>
      <c r="AK247" s="14">
        <v>8193.2146837789605</v>
      </c>
      <c r="AL247" s="14">
        <v>620.288977590782</v>
      </c>
      <c r="AM247" s="14">
        <v>13.697077958181</v>
      </c>
      <c r="AN247" s="12">
        <f t="shared" si="58"/>
        <v>0.66666666666666663</v>
      </c>
      <c r="AO247" s="12">
        <f t="shared" si="59"/>
        <v>0</v>
      </c>
    </row>
    <row r="248" spans="1:41">
      <c r="A248" s="8">
        <v>36708</v>
      </c>
      <c r="B248" s="6">
        <v>2000</v>
      </c>
      <c r="C248" s="6">
        <v>7</v>
      </c>
      <c r="D248" s="12">
        <v>247</v>
      </c>
      <c r="E248" s="6">
        <v>1960</v>
      </c>
      <c r="F248" s="6">
        <v>79</v>
      </c>
      <c r="G248" s="6">
        <f t="shared" si="60"/>
        <v>4.03</v>
      </c>
      <c r="H248" s="6">
        <v>0</v>
      </c>
      <c r="I248" s="6">
        <v>32</v>
      </c>
      <c r="J248" s="6">
        <f t="shared" si="67"/>
        <v>1.6326530612244898</v>
      </c>
      <c r="K248" s="6">
        <v>0</v>
      </c>
      <c r="L248" s="6">
        <f t="shared" si="61"/>
        <v>0</v>
      </c>
      <c r="M248" s="10">
        <f t="shared" si="53"/>
        <v>51</v>
      </c>
      <c r="N248" s="6">
        <f t="shared" si="62"/>
        <v>2.6020408163265305</v>
      </c>
      <c r="O248" s="6">
        <v>4</v>
      </c>
      <c r="P248" s="12">
        <f t="shared" si="54"/>
        <v>0.20408163265306123</v>
      </c>
      <c r="Q248" s="6">
        <v>37</v>
      </c>
      <c r="R248" s="6">
        <v>1.8877551020408163</v>
      </c>
      <c r="S248" s="6">
        <v>0</v>
      </c>
      <c r="T248" s="6">
        <f t="shared" si="55"/>
        <v>0</v>
      </c>
      <c r="U248" s="6">
        <v>2</v>
      </c>
      <c r="V248" s="6">
        <f t="shared" si="56"/>
        <v>0.10204081632653061</v>
      </c>
      <c r="W248" s="6">
        <v>4</v>
      </c>
      <c r="X248" s="6">
        <f t="shared" si="57"/>
        <v>0.20408163265306123</v>
      </c>
      <c r="Y248" s="6">
        <v>0</v>
      </c>
      <c r="Z248" s="6">
        <f t="shared" si="63"/>
        <v>0</v>
      </c>
      <c r="AA248" s="6">
        <v>0</v>
      </c>
      <c r="AB248" s="6">
        <f t="shared" si="64"/>
        <v>0</v>
      </c>
      <c r="AC248" s="6">
        <v>0</v>
      </c>
      <c r="AD248" s="6">
        <f t="shared" si="65"/>
        <v>0</v>
      </c>
      <c r="AE248" s="6">
        <v>4</v>
      </c>
      <c r="AF248" s="6">
        <f t="shared" si="66"/>
        <v>0.20408163265306123</v>
      </c>
      <c r="AG248" s="6">
        <v>76.400000000000006</v>
      </c>
      <c r="AH248" s="6">
        <v>27.72</v>
      </c>
      <c r="AI248" s="14">
        <v>762.26006094311504</v>
      </c>
      <c r="AJ248" s="14">
        <v>33.354554063476698</v>
      </c>
      <c r="AK248" s="14">
        <v>8198.8769096413307</v>
      </c>
      <c r="AL248" s="14">
        <v>619.51959020911397</v>
      </c>
      <c r="AM248" s="14">
        <v>13.725672932826299</v>
      </c>
      <c r="AN248" s="12">
        <f t="shared" si="58"/>
        <v>0.43835616438356162</v>
      </c>
      <c r="AO248" s="12">
        <f t="shared" si="59"/>
        <v>0</v>
      </c>
    </row>
    <row r="249" spans="1:41">
      <c r="A249" s="8">
        <v>36739</v>
      </c>
      <c r="B249" s="6">
        <v>2000</v>
      </c>
      <c r="C249" s="6">
        <v>8</v>
      </c>
      <c r="D249" s="12">
        <v>248</v>
      </c>
      <c r="E249" s="6">
        <v>2350</v>
      </c>
      <c r="F249" s="6">
        <v>160</v>
      </c>
      <c r="G249" s="6">
        <f t="shared" si="60"/>
        <v>6.81</v>
      </c>
      <c r="H249" s="6">
        <v>0</v>
      </c>
      <c r="I249" s="6">
        <v>3</v>
      </c>
      <c r="J249" s="6">
        <f t="shared" si="67"/>
        <v>0.1276595744680851</v>
      </c>
      <c r="K249" s="6">
        <v>0</v>
      </c>
      <c r="L249" s="6">
        <f t="shared" si="61"/>
        <v>0</v>
      </c>
      <c r="M249" s="10">
        <f t="shared" si="53"/>
        <v>158</v>
      </c>
      <c r="N249" s="6">
        <f t="shared" si="62"/>
        <v>6.7234042553191493</v>
      </c>
      <c r="O249" s="6">
        <v>0</v>
      </c>
      <c r="P249" s="12">
        <f t="shared" si="54"/>
        <v>0</v>
      </c>
      <c r="Q249" s="6">
        <v>118</v>
      </c>
      <c r="R249" s="6">
        <v>5.0212765957446805</v>
      </c>
      <c r="S249" s="6">
        <v>15</v>
      </c>
      <c r="T249" s="6">
        <f t="shared" si="55"/>
        <v>0.63829787234042545</v>
      </c>
      <c r="U249" s="6">
        <v>23</v>
      </c>
      <c r="V249" s="6">
        <f t="shared" si="56"/>
        <v>0.97872340425531912</v>
      </c>
      <c r="W249" s="6">
        <v>1</v>
      </c>
      <c r="X249" s="6">
        <f t="shared" si="57"/>
        <v>4.2553191489361701E-2</v>
      </c>
      <c r="Y249" s="6">
        <v>0</v>
      </c>
      <c r="Z249" s="6">
        <f t="shared" si="63"/>
        <v>0</v>
      </c>
      <c r="AA249" s="6">
        <v>0</v>
      </c>
      <c r="AB249" s="6">
        <f t="shared" si="64"/>
        <v>0</v>
      </c>
      <c r="AC249" s="6">
        <v>0</v>
      </c>
      <c r="AD249" s="6">
        <f t="shared" si="65"/>
        <v>0</v>
      </c>
      <c r="AE249" s="6">
        <v>1</v>
      </c>
      <c r="AF249" s="6">
        <f t="shared" si="66"/>
        <v>4.2553191489361701E-2</v>
      </c>
      <c r="AG249" s="6">
        <v>128.19999999999999</v>
      </c>
      <c r="AH249" s="6">
        <v>24.35</v>
      </c>
      <c r="AI249" s="14">
        <v>763.45202590977101</v>
      </c>
      <c r="AJ249" s="14">
        <v>33.267834039662503</v>
      </c>
      <c r="AK249" s="14">
        <v>8204.5648652300206</v>
      </c>
      <c r="AL249" s="14">
        <v>618.74749253923005</v>
      </c>
      <c r="AM249" s="14">
        <v>13.754303810916101</v>
      </c>
      <c r="AN249" s="12">
        <f t="shared" si="58"/>
        <v>2.4793388429752067E-2</v>
      </c>
      <c r="AO249" s="12">
        <f t="shared" si="59"/>
        <v>0</v>
      </c>
    </row>
    <row r="250" spans="1:41">
      <c r="A250" s="8">
        <v>36770</v>
      </c>
      <c r="B250" s="6">
        <v>2000</v>
      </c>
      <c r="C250" s="6">
        <v>9</v>
      </c>
      <c r="D250" s="12">
        <v>249</v>
      </c>
      <c r="E250" s="6">
        <v>1200</v>
      </c>
      <c r="F250" s="6">
        <v>61</v>
      </c>
      <c r="G250" s="6">
        <f t="shared" si="60"/>
        <v>5.08</v>
      </c>
      <c r="H250" s="6">
        <v>8.33</v>
      </c>
      <c r="I250" s="6">
        <v>51</v>
      </c>
      <c r="J250" s="6">
        <f t="shared" si="67"/>
        <v>4.25</v>
      </c>
      <c r="K250" s="6">
        <v>0</v>
      </c>
      <c r="L250" s="6">
        <f t="shared" si="61"/>
        <v>0</v>
      </c>
      <c r="M250" s="10">
        <f t="shared" si="53"/>
        <v>10</v>
      </c>
      <c r="N250" s="6">
        <f t="shared" si="62"/>
        <v>0.83333333333333337</v>
      </c>
      <c r="O250" s="6">
        <v>1</v>
      </c>
      <c r="P250" s="12">
        <f t="shared" si="54"/>
        <v>8.3333333333333343E-2</v>
      </c>
      <c r="Q250" s="6">
        <v>7</v>
      </c>
      <c r="R250" s="6">
        <v>0.58333333333333337</v>
      </c>
      <c r="S250" s="6">
        <v>2</v>
      </c>
      <c r="T250" s="6">
        <f t="shared" si="55"/>
        <v>0.16666666666666669</v>
      </c>
      <c r="U250" s="6">
        <v>0</v>
      </c>
      <c r="V250" s="6">
        <f t="shared" si="56"/>
        <v>0</v>
      </c>
      <c r="W250" s="6">
        <v>0</v>
      </c>
      <c r="X250" s="6">
        <f t="shared" si="57"/>
        <v>0</v>
      </c>
      <c r="Y250" s="6">
        <v>0</v>
      </c>
      <c r="Z250" s="6">
        <f t="shared" si="63"/>
        <v>0</v>
      </c>
      <c r="AA250" s="6">
        <v>0</v>
      </c>
      <c r="AB250" s="6">
        <f t="shared" si="64"/>
        <v>0</v>
      </c>
      <c r="AC250" s="6">
        <v>0</v>
      </c>
      <c r="AD250" s="6">
        <f t="shared" si="65"/>
        <v>0</v>
      </c>
      <c r="AE250" s="6">
        <v>0</v>
      </c>
      <c r="AF250" s="6">
        <f t="shared" si="66"/>
        <v>0</v>
      </c>
      <c r="AG250" s="6">
        <v>86</v>
      </c>
      <c r="AH250" s="6">
        <v>19.86</v>
      </c>
      <c r="AI250" s="14">
        <v>764.64399087643096</v>
      </c>
      <c r="AJ250" s="14">
        <v>33.187393016135402</v>
      </c>
      <c r="AK250" s="14">
        <v>8210.2784318272606</v>
      </c>
      <c r="AL250" s="14">
        <v>617.97271516356898</v>
      </c>
      <c r="AM250" s="14">
        <v>13.782973357801</v>
      </c>
      <c r="AN250" s="12">
        <f t="shared" si="58"/>
        <v>0.86440677966101698</v>
      </c>
      <c r="AO250" s="12">
        <f t="shared" si="59"/>
        <v>0</v>
      </c>
    </row>
    <row r="251" spans="1:41">
      <c r="A251" s="8">
        <v>36800</v>
      </c>
      <c r="B251" s="6">
        <v>2000</v>
      </c>
      <c r="C251" s="6">
        <v>10</v>
      </c>
      <c r="D251" s="12">
        <v>250</v>
      </c>
      <c r="E251" s="6">
        <v>2740</v>
      </c>
      <c r="F251" s="6">
        <v>260</v>
      </c>
      <c r="G251" s="6">
        <f t="shared" si="60"/>
        <v>9.49</v>
      </c>
      <c r="H251" s="6">
        <v>0</v>
      </c>
      <c r="I251" s="6">
        <v>145</v>
      </c>
      <c r="J251" s="6">
        <f t="shared" si="67"/>
        <v>5.2919708029197077</v>
      </c>
      <c r="K251" s="6">
        <v>0</v>
      </c>
      <c r="L251" s="6">
        <f t="shared" si="61"/>
        <v>0</v>
      </c>
      <c r="M251" s="10">
        <f t="shared" si="53"/>
        <v>122</v>
      </c>
      <c r="N251" s="6">
        <f t="shared" si="62"/>
        <v>4.4525547445255471</v>
      </c>
      <c r="O251" s="6">
        <v>40</v>
      </c>
      <c r="P251" s="12">
        <f t="shared" si="54"/>
        <v>1.4598540145985401</v>
      </c>
      <c r="Q251" s="6">
        <v>65</v>
      </c>
      <c r="R251" s="6">
        <v>2.3722627737226278</v>
      </c>
      <c r="S251" s="6">
        <v>0</v>
      </c>
      <c r="T251" s="6">
        <f t="shared" si="55"/>
        <v>0</v>
      </c>
      <c r="U251" s="6">
        <v>3</v>
      </c>
      <c r="V251" s="6">
        <f t="shared" si="56"/>
        <v>0.10948905109489052</v>
      </c>
      <c r="W251" s="6">
        <v>7</v>
      </c>
      <c r="X251" s="6">
        <f t="shared" si="57"/>
        <v>0.25547445255474455</v>
      </c>
      <c r="Y251" s="6">
        <v>0</v>
      </c>
      <c r="Z251" s="6">
        <f t="shared" si="63"/>
        <v>0</v>
      </c>
      <c r="AA251" s="6">
        <v>0</v>
      </c>
      <c r="AB251" s="6">
        <f t="shared" si="64"/>
        <v>0</v>
      </c>
      <c r="AC251" s="6">
        <v>0</v>
      </c>
      <c r="AD251" s="6">
        <f t="shared" si="65"/>
        <v>0</v>
      </c>
      <c r="AE251" s="6">
        <v>7</v>
      </c>
      <c r="AF251" s="6">
        <f t="shared" si="66"/>
        <v>0.25547445255474455</v>
      </c>
      <c r="AG251" s="6">
        <v>96.7</v>
      </c>
      <c r="AH251" s="6">
        <v>13.52</v>
      </c>
      <c r="AI251" s="14">
        <v>765.83595584308796</v>
      </c>
      <c r="AJ251" s="14">
        <v>33.113044460908903</v>
      </c>
      <c r="AK251" s="14">
        <v>8216.0174907152596</v>
      </c>
      <c r="AL251" s="14">
        <v>617.19528866457699</v>
      </c>
      <c r="AM251" s="14">
        <v>13.811684379608201</v>
      </c>
      <c r="AN251" s="12">
        <f t="shared" si="58"/>
        <v>0.57999999999999996</v>
      </c>
      <c r="AO251" s="12">
        <f t="shared" si="59"/>
        <v>0</v>
      </c>
    </row>
    <row r="252" spans="1:41">
      <c r="A252" s="8">
        <v>36831</v>
      </c>
      <c r="B252" s="6">
        <v>2000</v>
      </c>
      <c r="C252" s="6">
        <v>11</v>
      </c>
      <c r="D252" s="12">
        <v>251</v>
      </c>
      <c r="E252" s="6">
        <v>2040</v>
      </c>
      <c r="F252" s="6">
        <v>171</v>
      </c>
      <c r="G252" s="6">
        <f t="shared" si="60"/>
        <v>8.3800000000000008</v>
      </c>
      <c r="H252" s="6">
        <v>0</v>
      </c>
      <c r="I252" s="6">
        <v>65</v>
      </c>
      <c r="J252" s="6">
        <f t="shared" si="67"/>
        <v>3.1862745098039214</v>
      </c>
      <c r="K252" s="6">
        <v>0</v>
      </c>
      <c r="L252" s="6">
        <f t="shared" si="61"/>
        <v>0</v>
      </c>
      <c r="M252" s="10">
        <f t="shared" si="53"/>
        <v>114</v>
      </c>
      <c r="N252" s="6">
        <f t="shared" si="62"/>
        <v>5.5882352941176467</v>
      </c>
      <c r="O252" s="6">
        <v>6</v>
      </c>
      <c r="P252" s="12">
        <f t="shared" si="54"/>
        <v>0.29411764705882354</v>
      </c>
      <c r="Q252" s="6">
        <v>77</v>
      </c>
      <c r="R252" s="6">
        <v>3.7745098039215685</v>
      </c>
      <c r="S252" s="6">
        <v>3</v>
      </c>
      <c r="T252" s="6">
        <f t="shared" si="55"/>
        <v>0.14705882352941177</v>
      </c>
      <c r="U252" s="6">
        <v>12</v>
      </c>
      <c r="V252" s="6">
        <f t="shared" si="56"/>
        <v>0.58823529411764708</v>
      </c>
      <c r="W252" s="6">
        <v>8</v>
      </c>
      <c r="X252" s="6">
        <f t="shared" si="57"/>
        <v>0.39215686274509803</v>
      </c>
      <c r="Y252" s="6">
        <v>0</v>
      </c>
      <c r="Z252" s="6">
        <f t="shared" si="63"/>
        <v>0</v>
      </c>
      <c r="AA252" s="6">
        <v>0</v>
      </c>
      <c r="AB252" s="6">
        <f t="shared" si="64"/>
        <v>0</v>
      </c>
      <c r="AC252" s="6">
        <v>0</v>
      </c>
      <c r="AD252" s="6">
        <f t="shared" si="65"/>
        <v>0</v>
      </c>
      <c r="AE252" s="6">
        <v>8</v>
      </c>
      <c r="AF252" s="6">
        <f t="shared" si="66"/>
        <v>0.39215686274509803</v>
      </c>
      <c r="AG252" s="6">
        <v>35.799999999999997</v>
      </c>
      <c r="AH252" s="6">
        <v>5.81</v>
      </c>
      <c r="AI252" s="14">
        <v>767.02792080974496</v>
      </c>
      <c r="AJ252" s="14">
        <v>33.044601841995799</v>
      </c>
      <c r="AK252" s="14">
        <v>8221.7819231762296</v>
      </c>
      <c r="AL252" s="14">
        <v>616.41524362469499</v>
      </c>
      <c r="AM252" s="14">
        <v>13.8404397234548</v>
      </c>
      <c r="AN252" s="12">
        <f t="shared" si="58"/>
        <v>0.4391891891891892</v>
      </c>
      <c r="AO252" s="12">
        <f t="shared" si="59"/>
        <v>0</v>
      </c>
    </row>
    <row r="253" spans="1:41">
      <c r="A253" s="8">
        <v>36861</v>
      </c>
      <c r="B253" s="6">
        <v>2000</v>
      </c>
      <c r="C253" s="6">
        <v>12</v>
      </c>
      <c r="D253" s="12">
        <v>252</v>
      </c>
      <c r="E253" s="6">
        <v>4400</v>
      </c>
      <c r="F253" s="6">
        <v>342</v>
      </c>
      <c r="G253" s="6">
        <f t="shared" si="60"/>
        <v>7.77</v>
      </c>
      <c r="H253" s="6">
        <v>1.27</v>
      </c>
      <c r="I253" s="6">
        <v>64</v>
      </c>
      <c r="J253" s="6">
        <f t="shared" si="67"/>
        <v>1.4545454545454546</v>
      </c>
      <c r="K253" s="6">
        <v>0</v>
      </c>
      <c r="L253" s="6">
        <f t="shared" si="61"/>
        <v>0</v>
      </c>
      <c r="M253" s="10">
        <f t="shared" si="53"/>
        <v>287</v>
      </c>
      <c r="N253" s="6">
        <f t="shared" si="62"/>
        <v>6.5227272727272725</v>
      </c>
      <c r="O253" s="6">
        <v>16</v>
      </c>
      <c r="P253" s="12">
        <f t="shared" si="54"/>
        <v>0.36363636363636365</v>
      </c>
      <c r="Q253" s="6">
        <v>221</v>
      </c>
      <c r="R253" s="6">
        <v>5.0227272727272725</v>
      </c>
      <c r="S253" s="6">
        <v>13</v>
      </c>
      <c r="T253" s="6">
        <f t="shared" si="55"/>
        <v>0.29545454545454547</v>
      </c>
      <c r="U253" s="6">
        <v>25</v>
      </c>
      <c r="V253" s="6">
        <f t="shared" si="56"/>
        <v>0.56818181818181823</v>
      </c>
      <c r="W253" s="6">
        <v>6</v>
      </c>
      <c r="X253" s="6">
        <f t="shared" si="57"/>
        <v>0.13636363636363638</v>
      </c>
      <c r="Y253" s="6">
        <v>0</v>
      </c>
      <c r="Z253" s="6">
        <f t="shared" si="63"/>
        <v>0</v>
      </c>
      <c r="AA253" s="6">
        <v>0</v>
      </c>
      <c r="AB253" s="6">
        <f t="shared" si="64"/>
        <v>0</v>
      </c>
      <c r="AC253" s="6">
        <v>0</v>
      </c>
      <c r="AD253" s="6">
        <f t="shared" si="65"/>
        <v>0</v>
      </c>
      <c r="AE253" s="6">
        <v>6</v>
      </c>
      <c r="AF253" s="6">
        <f t="shared" si="66"/>
        <v>0.13636363636363635</v>
      </c>
      <c r="AG253" s="6">
        <v>8.1</v>
      </c>
      <c r="AH253" s="6">
        <v>2.84</v>
      </c>
      <c r="AI253" s="14">
        <v>768.219885776404</v>
      </c>
      <c r="AJ253" s="14">
        <v>32.981878627408904</v>
      </c>
      <c r="AK253" s="14">
        <v>8227.5716104924304</v>
      </c>
      <c r="AL253" s="14">
        <v>615.63261062636104</v>
      </c>
      <c r="AM253" s="14">
        <v>13.869242277671701</v>
      </c>
      <c r="AN253" s="12">
        <f t="shared" si="58"/>
        <v>0.21262458471760798</v>
      </c>
      <c r="AO253" s="12">
        <f t="shared" si="59"/>
        <v>0</v>
      </c>
    </row>
    <row r="254" spans="1:41">
      <c r="A254" s="8">
        <v>36892</v>
      </c>
      <c r="B254" s="6">
        <v>2001</v>
      </c>
      <c r="C254" s="6">
        <v>1</v>
      </c>
      <c r="D254" s="12">
        <v>253</v>
      </c>
      <c r="E254" s="6">
        <v>400</v>
      </c>
      <c r="F254" s="6">
        <v>24</v>
      </c>
      <c r="G254" s="6">
        <f t="shared" si="60"/>
        <v>6</v>
      </c>
      <c r="H254" s="6">
        <v>0</v>
      </c>
      <c r="I254" s="6">
        <v>4</v>
      </c>
      <c r="J254" s="6">
        <f t="shared" si="67"/>
        <v>1</v>
      </c>
      <c r="K254" s="6">
        <v>0</v>
      </c>
      <c r="L254" s="6">
        <f t="shared" si="61"/>
        <v>0</v>
      </c>
      <c r="M254" s="10">
        <f t="shared" si="53"/>
        <v>20</v>
      </c>
      <c r="N254" s="6">
        <f t="shared" si="62"/>
        <v>5</v>
      </c>
      <c r="O254" s="6">
        <v>2</v>
      </c>
      <c r="P254" s="12">
        <f t="shared" si="54"/>
        <v>0.5</v>
      </c>
      <c r="Q254" s="6">
        <v>18</v>
      </c>
      <c r="R254" s="6">
        <v>4.5</v>
      </c>
      <c r="S254" s="6">
        <v>0</v>
      </c>
      <c r="T254" s="6">
        <f t="shared" si="55"/>
        <v>0</v>
      </c>
      <c r="U254" s="6">
        <v>0</v>
      </c>
      <c r="V254" s="6">
        <f t="shared" si="56"/>
        <v>0</v>
      </c>
      <c r="W254" s="6">
        <v>0</v>
      </c>
      <c r="X254" s="6">
        <f t="shared" si="57"/>
        <v>0</v>
      </c>
      <c r="Y254" s="6">
        <v>0</v>
      </c>
      <c r="Z254" s="6">
        <f t="shared" si="63"/>
        <v>0</v>
      </c>
      <c r="AA254" s="6">
        <v>0</v>
      </c>
      <c r="AB254" s="6">
        <f t="shared" si="64"/>
        <v>0</v>
      </c>
      <c r="AC254" s="6">
        <v>0</v>
      </c>
      <c r="AD254" s="6">
        <f t="shared" si="65"/>
        <v>0</v>
      </c>
      <c r="AE254" s="6">
        <v>0</v>
      </c>
      <c r="AF254" s="6">
        <f t="shared" si="66"/>
        <v>0</v>
      </c>
      <c r="AG254" s="6">
        <v>18</v>
      </c>
      <c r="AH254" s="6">
        <v>1.19</v>
      </c>
      <c r="AI254" s="14">
        <v>769.411850743061</v>
      </c>
      <c r="AJ254" s="14">
        <v>32.924688285161501</v>
      </c>
      <c r="AK254" s="14">
        <v>8233.3864339460397</v>
      </c>
      <c r="AL254" s="14">
        <v>614.84742025202297</v>
      </c>
      <c r="AM254" s="14">
        <v>13.8980949720411</v>
      </c>
      <c r="AN254" s="12">
        <f t="shared" si="58"/>
        <v>0.16666666666666666</v>
      </c>
      <c r="AO254" s="12">
        <f t="shared" si="59"/>
        <v>0</v>
      </c>
    </row>
    <row r="255" spans="1:41">
      <c r="A255" s="8">
        <v>36923</v>
      </c>
      <c r="B255" s="6">
        <v>2001</v>
      </c>
      <c r="C255" s="6">
        <v>2</v>
      </c>
      <c r="D255" s="12">
        <v>254</v>
      </c>
      <c r="E255" s="6">
        <v>400</v>
      </c>
      <c r="F255" s="6">
        <v>3</v>
      </c>
      <c r="G255" s="6">
        <f t="shared" si="60"/>
        <v>0.75</v>
      </c>
      <c r="H255" s="6">
        <v>0</v>
      </c>
      <c r="I255" s="6">
        <v>2</v>
      </c>
      <c r="J255" s="6">
        <f t="shared" si="67"/>
        <v>0.5</v>
      </c>
      <c r="K255" s="6">
        <v>0</v>
      </c>
      <c r="L255" s="6">
        <f t="shared" si="61"/>
        <v>0</v>
      </c>
      <c r="M255" s="10">
        <f t="shared" si="53"/>
        <v>1</v>
      </c>
      <c r="N255" s="6">
        <f t="shared" si="62"/>
        <v>0.25</v>
      </c>
      <c r="O255" s="6">
        <v>0</v>
      </c>
      <c r="P255" s="12">
        <f t="shared" si="54"/>
        <v>0</v>
      </c>
      <c r="Q255" s="6">
        <v>0</v>
      </c>
      <c r="R255" s="6">
        <v>0</v>
      </c>
      <c r="S255" s="6">
        <v>0</v>
      </c>
      <c r="T255" s="6">
        <f t="shared" si="55"/>
        <v>0</v>
      </c>
      <c r="U255" s="6">
        <v>1</v>
      </c>
      <c r="V255" s="6">
        <f t="shared" si="56"/>
        <v>0.25</v>
      </c>
      <c r="W255" s="6">
        <v>0</v>
      </c>
      <c r="X255" s="6">
        <f t="shared" si="57"/>
        <v>0</v>
      </c>
      <c r="Y255" s="6">
        <v>0</v>
      </c>
      <c r="Z255" s="6">
        <f t="shared" si="63"/>
        <v>0</v>
      </c>
      <c r="AA255" s="6">
        <v>0</v>
      </c>
      <c r="AB255" s="6">
        <f t="shared" si="64"/>
        <v>0</v>
      </c>
      <c r="AC255" s="6">
        <v>0</v>
      </c>
      <c r="AD255" s="6">
        <f t="shared" si="65"/>
        <v>0</v>
      </c>
      <c r="AE255" s="6">
        <v>0</v>
      </c>
      <c r="AF255" s="6">
        <f t="shared" si="66"/>
        <v>0</v>
      </c>
      <c r="AG255" s="6">
        <v>8.1999999999999993</v>
      </c>
      <c r="AH255" s="6">
        <v>5.07</v>
      </c>
      <c r="AI255" s="14">
        <v>770.60381570971697</v>
      </c>
      <c r="AJ255" s="14">
        <v>32.872844283266602</v>
      </c>
      <c r="AK255" s="14">
        <v>8239.2262748193007</v>
      </c>
      <c r="AL255" s="14">
        <v>614.059703084121</v>
      </c>
      <c r="AM255" s="14">
        <v>13.9270007780462</v>
      </c>
      <c r="AN255" s="12">
        <f t="shared" si="58"/>
        <v>1</v>
      </c>
      <c r="AO255" s="12">
        <f t="shared" si="59"/>
        <v>0</v>
      </c>
    </row>
    <row r="256" spans="1:41">
      <c r="A256" s="8">
        <v>36951</v>
      </c>
      <c r="B256" s="6">
        <v>2001</v>
      </c>
      <c r="C256" s="6">
        <v>3</v>
      </c>
      <c r="D256" s="12">
        <v>255</v>
      </c>
      <c r="E256" s="6">
        <v>400</v>
      </c>
      <c r="F256" s="6">
        <v>15</v>
      </c>
      <c r="G256" s="6">
        <f t="shared" si="60"/>
        <v>3.75</v>
      </c>
      <c r="H256" s="6">
        <v>0</v>
      </c>
      <c r="I256" s="6">
        <v>0</v>
      </c>
      <c r="J256" s="6">
        <f t="shared" si="67"/>
        <v>0</v>
      </c>
      <c r="K256" s="6">
        <v>0</v>
      </c>
      <c r="L256" s="6">
        <f t="shared" si="61"/>
        <v>0</v>
      </c>
      <c r="M256" s="10">
        <f t="shared" si="53"/>
        <v>15</v>
      </c>
      <c r="N256" s="6">
        <f t="shared" si="62"/>
        <v>3.75</v>
      </c>
      <c r="O256" s="6">
        <v>0</v>
      </c>
      <c r="P256" s="12">
        <f t="shared" si="54"/>
        <v>0</v>
      </c>
      <c r="Q256" s="6">
        <v>15</v>
      </c>
      <c r="R256" s="6">
        <v>3.75</v>
      </c>
      <c r="S256" s="6">
        <v>0</v>
      </c>
      <c r="T256" s="6">
        <f t="shared" si="55"/>
        <v>0</v>
      </c>
      <c r="U256" s="6">
        <v>0</v>
      </c>
      <c r="V256" s="6">
        <f t="shared" si="56"/>
        <v>0</v>
      </c>
      <c r="W256" s="6">
        <v>0</v>
      </c>
      <c r="X256" s="6">
        <f t="shared" si="57"/>
        <v>0</v>
      </c>
      <c r="Y256" s="6">
        <v>0</v>
      </c>
      <c r="Z256" s="6">
        <f t="shared" si="63"/>
        <v>0</v>
      </c>
      <c r="AA256" s="6">
        <v>0</v>
      </c>
      <c r="AB256" s="6">
        <f t="shared" si="64"/>
        <v>0</v>
      </c>
      <c r="AC256" s="6">
        <v>0</v>
      </c>
      <c r="AD256" s="6">
        <f t="shared" si="65"/>
        <v>0</v>
      </c>
      <c r="AE256" s="6">
        <v>0</v>
      </c>
      <c r="AF256" s="6">
        <f t="shared" si="66"/>
        <v>0</v>
      </c>
      <c r="AG256" s="6">
        <v>0</v>
      </c>
      <c r="AH256" s="6">
        <v>12.23</v>
      </c>
      <c r="AI256" s="14">
        <v>771.79578067637703</v>
      </c>
      <c r="AJ256" s="14">
        <v>32.826160089736902</v>
      </c>
      <c r="AK256" s="14">
        <v>8245.0910143944402</v>
      </c>
      <c r="AL256" s="14">
        <v>613.26948970509295</v>
      </c>
      <c r="AM256" s="14">
        <v>13.955962709134701</v>
      </c>
      <c r="AN256" s="12">
        <f t="shared" si="58"/>
        <v>0</v>
      </c>
      <c r="AO256" s="12" t="e">
        <f t="shared" si="59"/>
        <v>#DIV/0!</v>
      </c>
    </row>
    <row r="257" spans="1:41">
      <c r="A257" s="8">
        <v>36982</v>
      </c>
      <c r="B257" s="6">
        <v>2001</v>
      </c>
      <c r="C257" s="6">
        <v>4</v>
      </c>
      <c r="D257" s="12">
        <v>256</v>
      </c>
      <c r="E257" s="6">
        <v>400</v>
      </c>
      <c r="F257" s="6">
        <v>5</v>
      </c>
      <c r="G257" s="6">
        <f t="shared" si="60"/>
        <v>1.25</v>
      </c>
      <c r="H257" s="6">
        <v>0</v>
      </c>
      <c r="I257" s="6">
        <v>4</v>
      </c>
      <c r="J257" s="6">
        <f t="shared" si="67"/>
        <v>1</v>
      </c>
      <c r="K257" s="6">
        <v>0</v>
      </c>
      <c r="L257" s="6">
        <f t="shared" si="61"/>
        <v>0</v>
      </c>
      <c r="M257" s="10">
        <f t="shared" si="53"/>
        <v>1</v>
      </c>
      <c r="N257" s="6">
        <f t="shared" si="62"/>
        <v>0.25</v>
      </c>
      <c r="O257" s="6">
        <v>0</v>
      </c>
      <c r="P257" s="12">
        <f t="shared" si="54"/>
        <v>0</v>
      </c>
      <c r="Q257" s="6">
        <v>1</v>
      </c>
      <c r="R257" s="6">
        <v>0.25</v>
      </c>
      <c r="S257" s="6">
        <v>0</v>
      </c>
      <c r="T257" s="6">
        <f t="shared" si="55"/>
        <v>0</v>
      </c>
      <c r="U257" s="6">
        <v>0</v>
      </c>
      <c r="V257" s="6">
        <f t="shared" si="56"/>
        <v>0</v>
      </c>
      <c r="W257" s="6">
        <v>0</v>
      </c>
      <c r="X257" s="6">
        <f t="shared" si="57"/>
        <v>0</v>
      </c>
      <c r="Y257" s="6">
        <v>0</v>
      </c>
      <c r="Z257" s="6">
        <f t="shared" si="63"/>
        <v>0</v>
      </c>
      <c r="AA257" s="6">
        <v>0</v>
      </c>
      <c r="AB257" s="6">
        <f t="shared" si="64"/>
        <v>0</v>
      </c>
      <c r="AC257" s="6">
        <v>0</v>
      </c>
      <c r="AD257" s="6">
        <f t="shared" si="65"/>
        <v>0</v>
      </c>
      <c r="AE257" s="6">
        <v>0</v>
      </c>
      <c r="AF257" s="6">
        <f t="shared" si="66"/>
        <v>0</v>
      </c>
      <c r="AG257" s="6">
        <v>51.5</v>
      </c>
      <c r="AH257" s="6">
        <v>14.39</v>
      </c>
      <c r="AI257" s="14">
        <v>772.98774564303301</v>
      </c>
      <c r="AJ257" s="14">
        <v>32.784449172585802</v>
      </c>
      <c r="AK257" s="14">
        <v>8250.9805339536597</v>
      </c>
      <c r="AL257" s="14">
        <v>612.47681069738701</v>
      </c>
      <c r="AM257" s="14">
        <v>13.984983820995399</v>
      </c>
      <c r="AN257" s="12">
        <f t="shared" si="58"/>
        <v>0.8</v>
      </c>
      <c r="AO257" s="12">
        <f t="shared" si="59"/>
        <v>0</v>
      </c>
    </row>
    <row r="258" spans="1:41">
      <c r="A258" s="8">
        <v>37012</v>
      </c>
      <c r="B258" s="6">
        <v>2001</v>
      </c>
      <c r="C258" s="6">
        <v>5</v>
      </c>
      <c r="D258" s="12">
        <v>257</v>
      </c>
      <c r="E258" s="6">
        <v>400</v>
      </c>
      <c r="F258" s="6">
        <v>11</v>
      </c>
      <c r="G258" s="6">
        <f t="shared" si="60"/>
        <v>2.75</v>
      </c>
      <c r="H258" s="6">
        <v>0</v>
      </c>
      <c r="I258" s="6">
        <v>8</v>
      </c>
      <c r="J258" s="6">
        <f t="shared" si="67"/>
        <v>2</v>
      </c>
      <c r="K258" s="6">
        <v>0</v>
      </c>
      <c r="L258" s="6">
        <f t="shared" si="61"/>
        <v>0</v>
      </c>
      <c r="M258" s="10">
        <f t="shared" ref="M258:M321" si="68">O258+Q258+S258+U258+W258+Y258+AC258+AE258</f>
        <v>3</v>
      </c>
      <c r="N258" s="6">
        <f t="shared" si="62"/>
        <v>0.75</v>
      </c>
      <c r="O258" s="6">
        <v>0</v>
      </c>
      <c r="P258" s="12">
        <f t="shared" ref="P258:P321" si="69">O258/E258*100</f>
        <v>0</v>
      </c>
      <c r="Q258" s="6">
        <v>2</v>
      </c>
      <c r="R258" s="6">
        <v>0.5</v>
      </c>
      <c r="S258" s="6">
        <v>0</v>
      </c>
      <c r="T258" s="6">
        <f t="shared" ref="T258:T321" si="70">S258/E258*100</f>
        <v>0</v>
      </c>
      <c r="U258" s="6">
        <v>1</v>
      </c>
      <c r="V258" s="6">
        <f t="shared" ref="V258:V321" si="71">U258/E258*100</f>
        <v>0.25</v>
      </c>
      <c r="W258" s="6">
        <v>0</v>
      </c>
      <c r="X258" s="6">
        <f t="shared" ref="X258:X321" si="72">W258/E258*100</f>
        <v>0</v>
      </c>
      <c r="Y258" s="6">
        <v>0</v>
      </c>
      <c r="Z258" s="6">
        <f t="shared" si="63"/>
        <v>0</v>
      </c>
      <c r="AA258" s="6">
        <v>0</v>
      </c>
      <c r="AB258" s="6">
        <f t="shared" si="64"/>
        <v>0</v>
      </c>
      <c r="AC258" s="6">
        <v>0</v>
      </c>
      <c r="AD258" s="6">
        <f t="shared" si="65"/>
        <v>0</v>
      </c>
      <c r="AE258" s="6">
        <v>0</v>
      </c>
      <c r="AF258" s="6">
        <f t="shared" si="66"/>
        <v>0</v>
      </c>
      <c r="AG258" s="6">
        <v>11.2</v>
      </c>
      <c r="AH258" s="6">
        <v>21.93</v>
      </c>
      <c r="AI258" s="14">
        <v>774.17971060969001</v>
      </c>
      <c r="AJ258" s="14">
        <v>32.747524999826098</v>
      </c>
      <c r="AK258" s="14">
        <v>8256.8947147792096</v>
      </c>
      <c r="AL258" s="14">
        <v>611.68169664344202</v>
      </c>
      <c r="AM258" s="14">
        <v>14.0140672118499</v>
      </c>
      <c r="AN258" s="12">
        <f t="shared" ref="AN258:AN321" si="73">I258/(I258+O258+Q258)</f>
        <v>0.8</v>
      </c>
      <c r="AO258" s="12">
        <f t="shared" ref="AO258:AO321" si="74">K258/I258</f>
        <v>0</v>
      </c>
    </row>
    <row r="259" spans="1:41">
      <c r="A259" s="8">
        <v>37043</v>
      </c>
      <c r="B259" s="6">
        <v>2001</v>
      </c>
      <c r="C259" s="6">
        <v>6</v>
      </c>
      <c r="D259" s="12">
        <v>258</v>
      </c>
      <c r="E259" s="6">
        <v>400</v>
      </c>
      <c r="F259" s="6">
        <v>9</v>
      </c>
      <c r="G259" s="6">
        <f t="shared" ref="G259:G322" si="75">ROUND(100*F259/E259,2)</f>
        <v>2.25</v>
      </c>
      <c r="H259" s="6">
        <v>0</v>
      </c>
      <c r="I259" s="6">
        <v>2</v>
      </c>
      <c r="J259" s="6">
        <f t="shared" si="67"/>
        <v>0.5</v>
      </c>
      <c r="K259" s="6">
        <v>0</v>
      </c>
      <c r="L259" s="6">
        <f t="shared" si="61"/>
        <v>0</v>
      </c>
      <c r="M259" s="10">
        <f t="shared" si="68"/>
        <v>5</v>
      </c>
      <c r="N259" s="6">
        <f t="shared" si="62"/>
        <v>1.25</v>
      </c>
      <c r="O259" s="6">
        <v>0</v>
      </c>
      <c r="P259" s="12">
        <f t="shared" si="69"/>
        <v>0</v>
      </c>
      <c r="Q259" s="6">
        <v>5</v>
      </c>
      <c r="R259" s="6">
        <v>1.25</v>
      </c>
      <c r="S259" s="6">
        <v>0</v>
      </c>
      <c r="T259" s="6">
        <f t="shared" si="70"/>
        <v>0</v>
      </c>
      <c r="U259" s="6">
        <v>0</v>
      </c>
      <c r="V259" s="6">
        <f t="shared" si="71"/>
        <v>0</v>
      </c>
      <c r="W259" s="6">
        <v>0</v>
      </c>
      <c r="X259" s="6">
        <f t="shared" si="72"/>
        <v>0</v>
      </c>
      <c r="Y259" s="6">
        <v>0</v>
      </c>
      <c r="Z259" s="6">
        <f t="shared" si="63"/>
        <v>0</v>
      </c>
      <c r="AA259" s="6">
        <v>0</v>
      </c>
      <c r="AB259" s="6">
        <f t="shared" si="64"/>
        <v>0</v>
      </c>
      <c r="AC259" s="6">
        <v>0</v>
      </c>
      <c r="AD259" s="6">
        <f t="shared" si="65"/>
        <v>0</v>
      </c>
      <c r="AE259" s="6">
        <v>0</v>
      </c>
      <c r="AF259" s="6">
        <f t="shared" si="66"/>
        <v>0</v>
      </c>
      <c r="AG259" s="6">
        <v>74.599999999999994</v>
      </c>
      <c r="AH259" s="6">
        <v>26.11</v>
      </c>
      <c r="AI259" s="14">
        <v>775.37167557634905</v>
      </c>
      <c r="AJ259" s="14">
        <v>32.715201039470898</v>
      </c>
      <c r="AK259" s="14">
        <v>8262.8334381533004</v>
      </c>
      <c r="AL259" s="14">
        <v>610.88417812569799</v>
      </c>
      <c r="AM259" s="14">
        <v>14.043216022758401</v>
      </c>
      <c r="AN259" s="12">
        <f t="shared" si="73"/>
        <v>0.2857142857142857</v>
      </c>
      <c r="AO259" s="12">
        <f t="shared" si="74"/>
        <v>0</v>
      </c>
    </row>
    <row r="260" spans="1:41">
      <c r="A260" s="8">
        <v>37073</v>
      </c>
      <c r="B260" s="6">
        <v>2001</v>
      </c>
      <c r="C260" s="6">
        <v>7</v>
      </c>
      <c r="D260" s="12">
        <v>259</v>
      </c>
      <c r="E260" s="6">
        <v>400</v>
      </c>
      <c r="F260" s="6">
        <v>10</v>
      </c>
      <c r="G260" s="6">
        <f t="shared" si="75"/>
        <v>2.5</v>
      </c>
      <c r="H260" s="6">
        <v>0</v>
      </c>
      <c r="I260" s="6">
        <v>3</v>
      </c>
      <c r="J260" s="6">
        <f t="shared" si="67"/>
        <v>0.75</v>
      </c>
      <c r="K260" s="6">
        <v>0</v>
      </c>
      <c r="L260" s="6">
        <f t="shared" si="61"/>
        <v>0</v>
      </c>
      <c r="M260" s="10">
        <f t="shared" si="68"/>
        <v>7</v>
      </c>
      <c r="N260" s="6">
        <f t="shared" si="62"/>
        <v>1.75</v>
      </c>
      <c r="O260" s="6">
        <v>0</v>
      </c>
      <c r="P260" s="12">
        <f t="shared" si="69"/>
        <v>0</v>
      </c>
      <c r="Q260" s="6">
        <v>7</v>
      </c>
      <c r="R260" s="6">
        <v>1.75</v>
      </c>
      <c r="S260" s="6">
        <v>0</v>
      </c>
      <c r="T260" s="6">
        <f t="shared" si="70"/>
        <v>0</v>
      </c>
      <c r="U260" s="6">
        <v>0</v>
      </c>
      <c r="V260" s="6">
        <f t="shared" si="71"/>
        <v>0</v>
      </c>
      <c r="W260" s="6">
        <v>0</v>
      </c>
      <c r="X260" s="6">
        <f t="shared" si="72"/>
        <v>0</v>
      </c>
      <c r="Y260" s="6">
        <v>0</v>
      </c>
      <c r="Z260" s="6">
        <f t="shared" si="63"/>
        <v>0</v>
      </c>
      <c r="AA260" s="6">
        <v>0</v>
      </c>
      <c r="AB260" s="6">
        <f t="shared" si="64"/>
        <v>0</v>
      </c>
      <c r="AC260" s="6">
        <v>0</v>
      </c>
      <c r="AD260" s="6">
        <f t="shared" si="65"/>
        <v>0</v>
      </c>
      <c r="AE260" s="6">
        <v>0</v>
      </c>
      <c r="AF260" s="6">
        <f t="shared" si="66"/>
        <v>0</v>
      </c>
      <c r="AG260" s="6">
        <v>108.9</v>
      </c>
      <c r="AH260" s="6">
        <v>28.6</v>
      </c>
      <c r="AI260" s="14">
        <v>776.56364054300604</v>
      </c>
      <c r="AJ260" s="14">
        <v>32.687290759533298</v>
      </c>
      <c r="AK260" s="14">
        <v>8268.79658535813</v>
      </c>
      <c r="AL260" s="14">
        <v>610.08428572660205</v>
      </c>
      <c r="AM260" s="14">
        <v>14.072433437940401</v>
      </c>
      <c r="AN260" s="12">
        <f t="shared" si="73"/>
        <v>0.3</v>
      </c>
      <c r="AO260" s="12">
        <f t="shared" si="74"/>
        <v>0</v>
      </c>
    </row>
    <row r="261" spans="1:41">
      <c r="A261" s="8">
        <v>37104</v>
      </c>
      <c r="B261" s="6">
        <v>2001</v>
      </c>
      <c r="C261" s="6">
        <v>8</v>
      </c>
      <c r="D261" s="12">
        <v>260</v>
      </c>
      <c r="E261" s="6">
        <v>600</v>
      </c>
      <c r="F261" s="6">
        <v>28</v>
      </c>
      <c r="G261" s="6">
        <f t="shared" si="75"/>
        <v>4.67</v>
      </c>
      <c r="H261" s="6">
        <v>0</v>
      </c>
      <c r="I261" s="6">
        <v>8</v>
      </c>
      <c r="J261" s="6">
        <f t="shared" si="67"/>
        <v>1.3333333333333333</v>
      </c>
      <c r="K261" s="6">
        <v>0</v>
      </c>
      <c r="L261" s="6">
        <f t="shared" si="61"/>
        <v>0</v>
      </c>
      <c r="M261" s="10">
        <f t="shared" si="68"/>
        <v>22</v>
      </c>
      <c r="N261" s="6">
        <f t="shared" si="62"/>
        <v>3.6666666666666665</v>
      </c>
      <c r="O261" s="6">
        <v>2</v>
      </c>
      <c r="P261" s="12">
        <f t="shared" si="69"/>
        <v>0.33333333333333337</v>
      </c>
      <c r="Q261" s="6">
        <v>15</v>
      </c>
      <c r="R261" s="6">
        <v>2.5</v>
      </c>
      <c r="S261" s="6">
        <v>0</v>
      </c>
      <c r="T261" s="6">
        <f t="shared" si="70"/>
        <v>0</v>
      </c>
      <c r="U261" s="6">
        <v>1</v>
      </c>
      <c r="V261" s="6">
        <f t="shared" si="71"/>
        <v>0.16666666666666669</v>
      </c>
      <c r="W261" s="6">
        <v>2</v>
      </c>
      <c r="X261" s="6">
        <f t="shared" si="72"/>
        <v>0.33333333333333337</v>
      </c>
      <c r="Y261" s="6">
        <v>0</v>
      </c>
      <c r="Z261" s="6">
        <f t="shared" si="63"/>
        <v>0</v>
      </c>
      <c r="AA261" s="6">
        <v>0</v>
      </c>
      <c r="AB261" s="6">
        <f t="shared" si="64"/>
        <v>0</v>
      </c>
      <c r="AC261" s="6">
        <v>0</v>
      </c>
      <c r="AD261" s="6">
        <f t="shared" si="65"/>
        <v>0</v>
      </c>
      <c r="AE261" s="6">
        <v>2</v>
      </c>
      <c r="AF261" s="6">
        <f t="shared" si="66"/>
        <v>0.33333333333333331</v>
      </c>
      <c r="AG261" s="6">
        <v>48.5</v>
      </c>
      <c r="AH261" s="6">
        <v>24.98</v>
      </c>
      <c r="AI261" s="14">
        <v>777.75560550966202</v>
      </c>
      <c r="AJ261" s="14">
        <v>32.663607628026</v>
      </c>
      <c r="AK261" s="14">
        <v>8274.7840376759505</v>
      </c>
      <c r="AL261" s="14">
        <v>609.28205002859295</v>
      </c>
      <c r="AM261" s="14">
        <v>14.1017226851122</v>
      </c>
      <c r="AN261" s="12">
        <f t="shared" si="73"/>
        <v>0.32</v>
      </c>
      <c r="AO261" s="12">
        <f t="shared" si="74"/>
        <v>0</v>
      </c>
    </row>
    <row r="262" spans="1:41">
      <c r="A262" s="8">
        <v>37135</v>
      </c>
      <c r="B262" s="6">
        <v>2001</v>
      </c>
      <c r="C262" s="6">
        <v>9</v>
      </c>
      <c r="D262" s="12">
        <v>261</v>
      </c>
      <c r="E262" s="6">
        <v>400</v>
      </c>
      <c r="F262" s="6">
        <v>15</v>
      </c>
      <c r="G262" s="6">
        <f t="shared" si="75"/>
        <v>3.75</v>
      </c>
      <c r="H262" s="6">
        <v>0</v>
      </c>
      <c r="I262" s="6">
        <v>14</v>
      </c>
      <c r="J262" s="6">
        <f t="shared" si="67"/>
        <v>3.5</v>
      </c>
      <c r="K262" s="6">
        <v>0</v>
      </c>
      <c r="L262" s="6">
        <f t="shared" si="61"/>
        <v>0</v>
      </c>
      <c r="M262" s="10">
        <f t="shared" si="68"/>
        <v>1</v>
      </c>
      <c r="N262" s="6">
        <f t="shared" si="62"/>
        <v>0.25</v>
      </c>
      <c r="O262" s="6">
        <v>0</v>
      </c>
      <c r="P262" s="12">
        <f t="shared" si="69"/>
        <v>0</v>
      </c>
      <c r="Q262" s="6">
        <v>1</v>
      </c>
      <c r="R262" s="6">
        <v>0.25</v>
      </c>
      <c r="S262" s="6">
        <v>0</v>
      </c>
      <c r="T262" s="6">
        <f t="shared" si="70"/>
        <v>0</v>
      </c>
      <c r="U262" s="6">
        <v>0</v>
      </c>
      <c r="V262" s="6">
        <f t="shared" si="71"/>
        <v>0</v>
      </c>
      <c r="W262" s="6">
        <v>0</v>
      </c>
      <c r="X262" s="6">
        <f t="shared" si="72"/>
        <v>0</v>
      </c>
      <c r="Y262" s="6">
        <v>0</v>
      </c>
      <c r="Z262" s="6">
        <f t="shared" si="63"/>
        <v>0</v>
      </c>
      <c r="AA262" s="6">
        <v>0</v>
      </c>
      <c r="AB262" s="6">
        <f t="shared" si="64"/>
        <v>0</v>
      </c>
      <c r="AC262" s="6">
        <v>0</v>
      </c>
      <c r="AD262" s="6">
        <f t="shared" si="65"/>
        <v>0</v>
      </c>
      <c r="AE262" s="6">
        <v>0</v>
      </c>
      <c r="AF262" s="6">
        <f t="shared" si="66"/>
        <v>0</v>
      </c>
      <c r="AG262" s="6">
        <v>69.099999999999994</v>
      </c>
      <c r="AH262" s="6">
        <v>19.53</v>
      </c>
      <c r="AI262" s="14">
        <v>778.94757047632095</v>
      </c>
      <c r="AJ262" s="14">
        <v>32.643965112962299</v>
      </c>
      <c r="AK262" s="14">
        <v>8280.7956763889906</v>
      </c>
      <c r="AL262" s="14">
        <v>608.47750161411102</v>
      </c>
      <c r="AM262" s="14">
        <v>14.131087035839499</v>
      </c>
      <c r="AN262" s="12">
        <f t="shared" si="73"/>
        <v>0.93333333333333335</v>
      </c>
      <c r="AO262" s="12">
        <f t="shared" si="74"/>
        <v>0</v>
      </c>
    </row>
    <row r="263" spans="1:41">
      <c r="A263" s="8">
        <v>37165</v>
      </c>
      <c r="B263" s="6">
        <v>2001</v>
      </c>
      <c r="C263" s="6">
        <v>10</v>
      </c>
      <c r="D263" s="12">
        <v>262</v>
      </c>
      <c r="E263" s="6">
        <v>640</v>
      </c>
      <c r="F263" s="6">
        <v>81</v>
      </c>
      <c r="G263" s="6">
        <f t="shared" si="75"/>
        <v>12.66</v>
      </c>
      <c r="H263" s="6">
        <v>0</v>
      </c>
      <c r="I263" s="6">
        <v>73</v>
      </c>
      <c r="J263" s="6">
        <f t="shared" si="67"/>
        <v>11.40625</v>
      </c>
      <c r="K263" s="6">
        <v>0</v>
      </c>
      <c r="L263" s="6">
        <f t="shared" si="61"/>
        <v>0</v>
      </c>
      <c r="M263" s="10">
        <f t="shared" si="68"/>
        <v>11</v>
      </c>
      <c r="N263" s="6">
        <f t="shared" si="62"/>
        <v>1.71875</v>
      </c>
      <c r="O263" s="6">
        <v>2</v>
      </c>
      <c r="P263" s="12">
        <f t="shared" si="69"/>
        <v>0.3125</v>
      </c>
      <c r="Q263" s="6">
        <v>2</v>
      </c>
      <c r="R263" s="6">
        <v>0.3125</v>
      </c>
      <c r="S263" s="6">
        <v>0</v>
      </c>
      <c r="T263" s="6">
        <f t="shared" si="70"/>
        <v>0</v>
      </c>
      <c r="U263" s="6">
        <v>1</v>
      </c>
      <c r="V263" s="6">
        <f t="shared" si="71"/>
        <v>0.15625</v>
      </c>
      <c r="W263" s="6">
        <v>3</v>
      </c>
      <c r="X263" s="6">
        <f t="shared" si="72"/>
        <v>0.46875</v>
      </c>
      <c r="Y263" s="6">
        <v>0</v>
      </c>
      <c r="Z263" s="6">
        <f t="shared" si="63"/>
        <v>0</v>
      </c>
      <c r="AA263" s="6">
        <v>0</v>
      </c>
      <c r="AB263" s="6">
        <f t="shared" si="64"/>
        <v>0</v>
      </c>
      <c r="AC263" s="6">
        <v>0</v>
      </c>
      <c r="AD263" s="6">
        <f t="shared" si="65"/>
        <v>0</v>
      </c>
      <c r="AE263" s="6">
        <v>3</v>
      </c>
      <c r="AF263" s="6">
        <f t="shared" si="66"/>
        <v>0.46875</v>
      </c>
      <c r="AG263" s="6">
        <v>65.3</v>
      </c>
      <c r="AH263" s="6">
        <v>14.76</v>
      </c>
      <c r="AI263" s="14">
        <v>780.13953544297704</v>
      </c>
      <c r="AJ263" s="14">
        <v>32.628176682355203</v>
      </c>
      <c r="AK263" s="14">
        <v>8286.8313827794409</v>
      </c>
      <c r="AL263" s="14">
        <v>607.67067106560205</v>
      </c>
      <c r="AM263" s="14">
        <v>14.1605298059063</v>
      </c>
      <c r="AN263" s="12">
        <f t="shared" si="73"/>
        <v>0.94805194805194803</v>
      </c>
      <c r="AO263" s="12">
        <f t="shared" si="74"/>
        <v>0</v>
      </c>
    </row>
    <row r="264" spans="1:41">
      <c r="A264" s="8">
        <v>37196</v>
      </c>
      <c r="B264" s="6">
        <v>2001</v>
      </c>
      <c r="C264" s="6">
        <v>11</v>
      </c>
      <c r="D264" s="12">
        <v>263</v>
      </c>
      <c r="E264" s="6">
        <v>450</v>
      </c>
      <c r="F264" s="6">
        <v>48</v>
      </c>
      <c r="G264" s="6">
        <f t="shared" si="75"/>
        <v>10.67</v>
      </c>
      <c r="H264" s="6">
        <v>12.5</v>
      </c>
      <c r="I264" s="6">
        <v>42</v>
      </c>
      <c r="J264" s="6">
        <f t="shared" si="67"/>
        <v>9.3333333333333339</v>
      </c>
      <c r="K264" s="6">
        <v>6</v>
      </c>
      <c r="L264" s="6">
        <f t="shared" si="61"/>
        <v>12.5</v>
      </c>
      <c r="M264" s="10">
        <f t="shared" si="68"/>
        <v>8</v>
      </c>
      <c r="N264" s="6">
        <f t="shared" si="62"/>
        <v>1.7777777777777777</v>
      </c>
      <c r="O264" s="6">
        <v>0</v>
      </c>
      <c r="P264" s="12">
        <f t="shared" si="69"/>
        <v>0</v>
      </c>
      <c r="Q264" s="6">
        <v>3</v>
      </c>
      <c r="R264" s="6">
        <v>0.66666666666666663</v>
      </c>
      <c r="S264" s="6">
        <v>0</v>
      </c>
      <c r="T264" s="6">
        <f t="shared" si="70"/>
        <v>0</v>
      </c>
      <c r="U264" s="6">
        <v>1</v>
      </c>
      <c r="V264" s="6">
        <f t="shared" si="71"/>
        <v>0.22222222222222221</v>
      </c>
      <c r="W264" s="6">
        <v>2</v>
      </c>
      <c r="X264" s="6">
        <f t="shared" si="72"/>
        <v>0.44444444444444442</v>
      </c>
      <c r="Y264" s="6">
        <v>0</v>
      </c>
      <c r="Z264" s="6">
        <f t="shared" si="63"/>
        <v>0</v>
      </c>
      <c r="AA264" s="6">
        <v>0</v>
      </c>
      <c r="AB264" s="6">
        <f t="shared" si="64"/>
        <v>0</v>
      </c>
      <c r="AC264" s="6">
        <v>0</v>
      </c>
      <c r="AD264" s="6">
        <f t="shared" si="65"/>
        <v>0</v>
      </c>
      <c r="AE264" s="6">
        <v>2</v>
      </c>
      <c r="AF264" s="6">
        <f t="shared" si="66"/>
        <v>0.44444444444444442</v>
      </c>
      <c r="AG264" s="6">
        <v>1.2</v>
      </c>
      <c r="AH264" s="6">
        <v>8.16</v>
      </c>
      <c r="AI264" s="14">
        <v>781.33150040963403</v>
      </c>
      <c r="AJ264" s="14">
        <v>32.616055804217702</v>
      </c>
      <c r="AK264" s="14">
        <v>8292.8910381295409</v>
      </c>
      <c r="AL264" s="14">
        <v>606.86158896550603</v>
      </c>
      <c r="AM264" s="14">
        <v>14.1900543557028</v>
      </c>
      <c r="AN264" s="12">
        <f t="shared" si="73"/>
        <v>0.93333333333333335</v>
      </c>
      <c r="AO264" s="12">
        <f t="shared" si="74"/>
        <v>0.14285714285714285</v>
      </c>
    </row>
    <row r="265" spans="1:41">
      <c r="A265" s="8">
        <v>37226</v>
      </c>
      <c r="B265" s="6">
        <v>2001</v>
      </c>
      <c r="C265" s="6">
        <v>12</v>
      </c>
      <c r="D265" s="12">
        <v>264</v>
      </c>
      <c r="E265" s="6">
        <v>400</v>
      </c>
      <c r="F265" s="6">
        <v>31</v>
      </c>
      <c r="G265" s="6">
        <f t="shared" si="75"/>
        <v>7.75</v>
      </c>
      <c r="H265" s="6">
        <v>0</v>
      </c>
      <c r="I265" s="6">
        <v>12</v>
      </c>
      <c r="J265" s="6">
        <f t="shared" si="67"/>
        <v>3</v>
      </c>
      <c r="K265" s="6">
        <v>0</v>
      </c>
      <c r="L265" s="6">
        <f t="shared" si="61"/>
        <v>0</v>
      </c>
      <c r="M265" s="10">
        <f t="shared" si="68"/>
        <v>19</v>
      </c>
      <c r="N265" s="6">
        <f t="shared" si="62"/>
        <v>4.75</v>
      </c>
      <c r="O265" s="6">
        <v>0</v>
      </c>
      <c r="P265" s="12">
        <f t="shared" si="69"/>
        <v>0</v>
      </c>
      <c r="Q265" s="6">
        <v>16</v>
      </c>
      <c r="R265" s="6">
        <v>4</v>
      </c>
      <c r="S265" s="6">
        <v>0</v>
      </c>
      <c r="T265" s="6">
        <f t="shared" si="70"/>
        <v>0</v>
      </c>
      <c r="U265" s="6">
        <v>3</v>
      </c>
      <c r="V265" s="6">
        <f t="shared" si="71"/>
        <v>0.75</v>
      </c>
      <c r="W265" s="6">
        <v>0</v>
      </c>
      <c r="X265" s="6">
        <f t="shared" si="72"/>
        <v>0</v>
      </c>
      <c r="Y265" s="6">
        <v>0</v>
      </c>
      <c r="Z265" s="6">
        <f t="shared" si="63"/>
        <v>0</v>
      </c>
      <c r="AA265" s="6">
        <v>0</v>
      </c>
      <c r="AB265" s="6">
        <f t="shared" si="64"/>
        <v>0</v>
      </c>
      <c r="AC265" s="6">
        <v>0</v>
      </c>
      <c r="AD265" s="6">
        <f t="shared" si="65"/>
        <v>0</v>
      </c>
      <c r="AE265" s="6">
        <v>0</v>
      </c>
      <c r="AF265" s="6">
        <f t="shared" si="66"/>
        <v>0</v>
      </c>
      <c r="AG265" s="6">
        <v>16.5</v>
      </c>
      <c r="AH265" s="6">
        <v>0.76</v>
      </c>
      <c r="AI265" s="14">
        <v>782.52346537629296</v>
      </c>
      <c r="AJ265" s="14">
        <v>32.607415946562703</v>
      </c>
      <c r="AK265" s="14">
        <v>8298.9745237215193</v>
      </c>
      <c r="AL265" s="14">
        <v>606.05028589626295</v>
      </c>
      <c r="AM265" s="14">
        <v>14.2196640906286</v>
      </c>
      <c r="AN265" s="12">
        <f t="shared" si="73"/>
        <v>0.42857142857142855</v>
      </c>
      <c r="AO265" s="12">
        <f t="shared" si="74"/>
        <v>0</v>
      </c>
    </row>
    <row r="266" spans="1:41">
      <c r="A266" s="8">
        <v>37257</v>
      </c>
      <c r="B266" s="6">
        <v>2002</v>
      </c>
      <c r="C266" s="6">
        <v>1</v>
      </c>
      <c r="D266" s="12">
        <v>265</v>
      </c>
      <c r="E266" s="6">
        <v>400</v>
      </c>
      <c r="F266" s="6">
        <v>31</v>
      </c>
      <c r="G266" s="6">
        <f t="shared" si="75"/>
        <v>7.75</v>
      </c>
      <c r="H266" s="6">
        <v>0</v>
      </c>
      <c r="I266" s="6">
        <v>12</v>
      </c>
      <c r="J266" s="6">
        <f t="shared" si="67"/>
        <v>3</v>
      </c>
      <c r="K266" s="6">
        <v>0</v>
      </c>
      <c r="L266" s="6">
        <f t="shared" si="61"/>
        <v>0</v>
      </c>
      <c r="M266" s="10">
        <f t="shared" si="68"/>
        <v>19</v>
      </c>
      <c r="N266" s="6">
        <f t="shared" si="62"/>
        <v>4.75</v>
      </c>
      <c r="O266" s="6">
        <v>0</v>
      </c>
      <c r="P266" s="12">
        <f t="shared" si="69"/>
        <v>0</v>
      </c>
      <c r="Q266" s="6">
        <v>16</v>
      </c>
      <c r="R266" s="6">
        <v>4</v>
      </c>
      <c r="S266" s="6">
        <v>0</v>
      </c>
      <c r="T266" s="6">
        <f t="shared" si="70"/>
        <v>0</v>
      </c>
      <c r="U266" s="6">
        <v>3</v>
      </c>
      <c r="V266" s="6">
        <f t="shared" si="71"/>
        <v>0.75</v>
      </c>
      <c r="W266" s="6">
        <v>0</v>
      </c>
      <c r="X266" s="6">
        <f t="shared" si="72"/>
        <v>0</v>
      </c>
      <c r="Y266" s="6">
        <v>0</v>
      </c>
      <c r="Z266" s="6">
        <f t="shared" si="63"/>
        <v>0</v>
      </c>
      <c r="AA266" s="6">
        <v>0</v>
      </c>
      <c r="AB266" s="6">
        <f t="shared" si="64"/>
        <v>0</v>
      </c>
      <c r="AC266" s="6">
        <v>0</v>
      </c>
      <c r="AD266" s="6">
        <f t="shared" si="65"/>
        <v>0</v>
      </c>
      <c r="AE266" s="6">
        <v>0</v>
      </c>
      <c r="AF266" s="6">
        <f t="shared" si="66"/>
        <v>0</v>
      </c>
      <c r="AG266" s="6">
        <v>8.1</v>
      </c>
      <c r="AH266" s="6">
        <v>3.84</v>
      </c>
      <c r="AI266" s="14">
        <v>783.71543034294905</v>
      </c>
      <c r="AJ266" s="14">
        <v>32.602070577403303</v>
      </c>
      <c r="AK266" s="14">
        <v>8305.0817208375793</v>
      </c>
      <c r="AL266" s="14">
        <v>605.23679244031996</v>
      </c>
      <c r="AM266" s="14">
        <v>14.2493624615156</v>
      </c>
      <c r="AN266" s="12">
        <f t="shared" si="73"/>
        <v>0.42857142857142855</v>
      </c>
      <c r="AO266" s="12">
        <f t="shared" si="74"/>
        <v>0</v>
      </c>
    </row>
    <row r="267" spans="1:41">
      <c r="A267" s="8">
        <v>37288</v>
      </c>
      <c r="B267" s="6">
        <v>2002</v>
      </c>
      <c r="C267" s="6">
        <v>2</v>
      </c>
      <c r="D267" s="12">
        <v>266</v>
      </c>
      <c r="E267" s="6">
        <v>400</v>
      </c>
      <c r="F267" s="6">
        <v>46</v>
      </c>
      <c r="G267" s="6">
        <f t="shared" si="75"/>
        <v>11.5</v>
      </c>
      <c r="H267" s="6">
        <v>0</v>
      </c>
      <c r="I267" s="6">
        <v>14</v>
      </c>
      <c r="J267" s="6">
        <f t="shared" si="67"/>
        <v>3.5</v>
      </c>
      <c r="K267" s="6">
        <v>0</v>
      </c>
      <c r="L267" s="6">
        <f t="shared" si="61"/>
        <v>0</v>
      </c>
      <c r="M267" s="10">
        <f t="shared" si="68"/>
        <v>42</v>
      </c>
      <c r="N267" s="6">
        <f t="shared" si="62"/>
        <v>10.5</v>
      </c>
      <c r="O267" s="6">
        <v>0</v>
      </c>
      <c r="P267" s="12">
        <f t="shared" si="69"/>
        <v>0</v>
      </c>
      <c r="Q267" s="6">
        <v>31</v>
      </c>
      <c r="R267" s="6">
        <v>7.75</v>
      </c>
      <c r="S267" s="6">
        <v>0</v>
      </c>
      <c r="T267" s="6">
        <f t="shared" si="70"/>
        <v>0</v>
      </c>
      <c r="U267" s="6">
        <v>11</v>
      </c>
      <c r="V267" s="6">
        <f t="shared" si="71"/>
        <v>2.75</v>
      </c>
      <c r="W267" s="6">
        <v>0</v>
      </c>
      <c r="X267" s="6">
        <f t="shared" si="72"/>
        <v>0</v>
      </c>
      <c r="Y267" s="6">
        <v>0</v>
      </c>
      <c r="Z267" s="6">
        <f t="shared" si="63"/>
        <v>0</v>
      </c>
      <c r="AA267" s="6">
        <v>0</v>
      </c>
      <c r="AB267" s="6">
        <f t="shared" si="64"/>
        <v>0</v>
      </c>
      <c r="AC267" s="6">
        <v>0</v>
      </c>
      <c r="AD267" s="6">
        <f t="shared" si="65"/>
        <v>0</v>
      </c>
      <c r="AE267" s="6">
        <v>0</v>
      </c>
      <c r="AF267" s="6">
        <f t="shared" si="66"/>
        <v>0</v>
      </c>
      <c r="AG267" s="6">
        <v>7.2</v>
      </c>
      <c r="AH267" s="6">
        <v>6.57</v>
      </c>
      <c r="AI267" s="14">
        <v>784.90739530960502</v>
      </c>
      <c r="AJ267" s="14">
        <v>32.599833164752503</v>
      </c>
      <c r="AK267" s="14">
        <v>8311.2125107599404</v>
      </c>
      <c r="AL267" s="14">
        <v>604.42113918011603</v>
      </c>
      <c r="AM267" s="14">
        <v>14.279152965069301</v>
      </c>
      <c r="AN267" s="12">
        <f t="shared" si="73"/>
        <v>0.31111111111111112</v>
      </c>
      <c r="AO267" s="12">
        <f t="shared" si="74"/>
        <v>0</v>
      </c>
    </row>
    <row r="268" spans="1:41">
      <c r="A268" s="8">
        <v>37316</v>
      </c>
      <c r="B268" s="6">
        <v>2002</v>
      </c>
      <c r="C268" s="6">
        <v>3</v>
      </c>
      <c r="D268" s="12">
        <v>267</v>
      </c>
      <c r="E268" s="6">
        <v>400</v>
      </c>
      <c r="F268" s="6">
        <v>16</v>
      </c>
      <c r="G268" s="6">
        <f t="shared" si="75"/>
        <v>4</v>
      </c>
      <c r="H268" s="6">
        <v>0</v>
      </c>
      <c r="I268" s="6">
        <v>10</v>
      </c>
      <c r="J268" s="6">
        <f t="shared" si="67"/>
        <v>2.5</v>
      </c>
      <c r="K268" s="6">
        <v>0</v>
      </c>
      <c r="L268" s="6">
        <f t="shared" si="61"/>
        <v>0</v>
      </c>
      <c r="M268" s="10">
        <f t="shared" si="68"/>
        <v>7</v>
      </c>
      <c r="N268" s="6">
        <f t="shared" si="62"/>
        <v>1.75</v>
      </c>
      <c r="O268" s="6">
        <v>1</v>
      </c>
      <c r="P268" s="12">
        <f t="shared" si="69"/>
        <v>0.25</v>
      </c>
      <c r="Q268" s="6">
        <v>4</v>
      </c>
      <c r="R268" s="6">
        <v>1</v>
      </c>
      <c r="S268" s="6">
        <v>0</v>
      </c>
      <c r="T268" s="6">
        <f t="shared" si="70"/>
        <v>0</v>
      </c>
      <c r="U268" s="6">
        <v>0</v>
      </c>
      <c r="V268" s="6">
        <f t="shared" si="71"/>
        <v>0</v>
      </c>
      <c r="W268" s="6">
        <v>1</v>
      </c>
      <c r="X268" s="6">
        <f t="shared" si="72"/>
        <v>0.25</v>
      </c>
      <c r="Y268" s="6">
        <v>0</v>
      </c>
      <c r="Z268" s="6">
        <f t="shared" si="63"/>
        <v>0</v>
      </c>
      <c r="AA268" s="6">
        <v>0</v>
      </c>
      <c r="AB268" s="6">
        <f t="shared" si="64"/>
        <v>0</v>
      </c>
      <c r="AC268" s="6">
        <v>0</v>
      </c>
      <c r="AD268" s="6">
        <f t="shared" si="65"/>
        <v>0</v>
      </c>
      <c r="AE268" s="6">
        <v>1</v>
      </c>
      <c r="AF268" s="6">
        <f t="shared" si="66"/>
        <v>0.25</v>
      </c>
      <c r="AG268" s="6">
        <v>12.6</v>
      </c>
      <c r="AH268" s="6">
        <v>11.78</v>
      </c>
      <c r="AI268" s="14">
        <v>786.09936027626395</v>
      </c>
      <c r="AJ268" s="14">
        <v>32.600517176623299</v>
      </c>
      <c r="AK268" s="14">
        <v>8317.3667747708696</v>
      </c>
      <c r="AL268" s="14">
        <v>603.60335669809103</v>
      </c>
      <c r="AM268" s="14">
        <v>14.3090391443292</v>
      </c>
      <c r="AN268" s="12">
        <f t="shared" si="73"/>
        <v>0.66666666666666663</v>
      </c>
      <c r="AO268" s="12">
        <f t="shared" si="74"/>
        <v>0</v>
      </c>
    </row>
    <row r="269" spans="1:41">
      <c r="A269" s="8">
        <v>37347</v>
      </c>
      <c r="B269" s="6">
        <v>2002</v>
      </c>
      <c r="C269" s="6">
        <v>4</v>
      </c>
      <c r="D269" s="12">
        <v>268</v>
      </c>
      <c r="E269" s="6">
        <v>400</v>
      </c>
      <c r="F269" s="6">
        <v>5</v>
      </c>
      <c r="G269" s="6">
        <f t="shared" si="75"/>
        <v>1.25</v>
      </c>
      <c r="H269" s="6">
        <v>0</v>
      </c>
      <c r="I269" s="6">
        <v>0</v>
      </c>
      <c r="J269" s="6">
        <f t="shared" si="67"/>
        <v>0</v>
      </c>
      <c r="K269" s="6">
        <v>0</v>
      </c>
      <c r="L269" s="6">
        <f t="shared" si="61"/>
        <v>0</v>
      </c>
      <c r="M269" s="10">
        <f t="shared" si="68"/>
        <v>5</v>
      </c>
      <c r="N269" s="6">
        <f t="shared" si="62"/>
        <v>1.25</v>
      </c>
      <c r="O269" s="6">
        <v>0</v>
      </c>
      <c r="P269" s="12">
        <f t="shared" si="69"/>
        <v>0</v>
      </c>
      <c r="Q269" s="6">
        <v>4</v>
      </c>
      <c r="R269" s="6">
        <v>1</v>
      </c>
      <c r="S269" s="6">
        <v>0</v>
      </c>
      <c r="T269" s="6">
        <f t="shared" si="70"/>
        <v>0</v>
      </c>
      <c r="U269" s="6">
        <v>1</v>
      </c>
      <c r="V269" s="6">
        <f t="shared" si="71"/>
        <v>0.25</v>
      </c>
      <c r="W269" s="6">
        <v>0</v>
      </c>
      <c r="X269" s="6">
        <f t="shared" si="72"/>
        <v>0</v>
      </c>
      <c r="Y269" s="6">
        <v>0</v>
      </c>
      <c r="Z269" s="6">
        <f t="shared" si="63"/>
        <v>0</v>
      </c>
      <c r="AA269" s="6">
        <v>0</v>
      </c>
      <c r="AB269" s="6">
        <f t="shared" si="64"/>
        <v>0</v>
      </c>
      <c r="AC269" s="6">
        <v>0</v>
      </c>
      <c r="AD269" s="6">
        <f t="shared" si="65"/>
        <v>0</v>
      </c>
      <c r="AE269" s="6">
        <v>0</v>
      </c>
      <c r="AF269" s="6">
        <f t="shared" si="66"/>
        <v>0</v>
      </c>
      <c r="AG269" s="6">
        <v>22.1</v>
      </c>
      <c r="AH269" s="6">
        <v>15.99</v>
      </c>
      <c r="AI269" s="14">
        <v>787.29132524292004</v>
      </c>
      <c r="AJ269" s="14">
        <v>32.603936081028799</v>
      </c>
      <c r="AK269" s="14">
        <v>8323.54439415253</v>
      </c>
      <c r="AL269" s="14">
        <v>602.78347557669099</v>
      </c>
      <c r="AM269" s="14">
        <v>14.339024589148501</v>
      </c>
      <c r="AN269" s="12">
        <f t="shared" si="73"/>
        <v>0</v>
      </c>
      <c r="AO269" s="12" t="e">
        <f t="shared" si="74"/>
        <v>#DIV/0!</v>
      </c>
    </row>
    <row r="270" spans="1:41">
      <c r="A270" s="8">
        <v>37377</v>
      </c>
      <c r="B270" s="6">
        <v>2002</v>
      </c>
      <c r="C270" s="6">
        <v>5</v>
      </c>
      <c r="D270" s="12">
        <v>269</v>
      </c>
      <c r="E270" s="6">
        <v>400</v>
      </c>
      <c r="F270" s="6">
        <v>12</v>
      </c>
      <c r="G270" s="6">
        <f t="shared" si="75"/>
        <v>3</v>
      </c>
      <c r="H270" s="6">
        <v>0</v>
      </c>
      <c r="I270" s="6">
        <v>7</v>
      </c>
      <c r="J270" s="6">
        <f t="shared" si="67"/>
        <v>1.75</v>
      </c>
      <c r="K270" s="6">
        <v>0</v>
      </c>
      <c r="L270" s="6">
        <f t="shared" si="61"/>
        <v>0</v>
      </c>
      <c r="M270" s="10">
        <f t="shared" si="68"/>
        <v>5</v>
      </c>
      <c r="N270" s="6">
        <f t="shared" si="62"/>
        <v>1.25</v>
      </c>
      <c r="O270" s="6">
        <v>0</v>
      </c>
      <c r="P270" s="12">
        <f t="shared" si="69"/>
        <v>0</v>
      </c>
      <c r="Q270" s="6">
        <v>5</v>
      </c>
      <c r="R270" s="6">
        <v>1.25</v>
      </c>
      <c r="S270" s="6">
        <v>0</v>
      </c>
      <c r="T270" s="6">
        <f t="shared" si="70"/>
        <v>0</v>
      </c>
      <c r="U270" s="6">
        <v>0</v>
      </c>
      <c r="V270" s="6">
        <f t="shared" si="71"/>
        <v>0</v>
      </c>
      <c r="W270" s="6">
        <v>0</v>
      </c>
      <c r="X270" s="6">
        <f t="shared" si="72"/>
        <v>0</v>
      </c>
      <c r="Y270" s="6">
        <v>0</v>
      </c>
      <c r="Z270" s="6">
        <f t="shared" si="63"/>
        <v>0</v>
      </c>
      <c r="AA270" s="6">
        <v>0</v>
      </c>
      <c r="AB270" s="6">
        <f t="shared" si="64"/>
        <v>0</v>
      </c>
      <c r="AC270" s="6">
        <v>0</v>
      </c>
      <c r="AD270" s="6">
        <f t="shared" si="65"/>
        <v>0</v>
      </c>
      <c r="AE270" s="6">
        <v>0</v>
      </c>
      <c r="AF270" s="6">
        <f t="shared" si="66"/>
        <v>0</v>
      </c>
      <c r="AG270" s="6">
        <v>82</v>
      </c>
      <c r="AH270" s="6">
        <v>19.3</v>
      </c>
      <c r="AI270" s="14">
        <v>788.48329020957601</v>
      </c>
      <c r="AJ270" s="14">
        <v>32.609903345981898</v>
      </c>
      <c r="AK270" s="14">
        <v>8329.7452501871703</v>
      </c>
      <c r="AL270" s="14">
        <v>601.961526398356</v>
      </c>
      <c r="AM270" s="14">
        <v>14.369112936695499</v>
      </c>
      <c r="AN270" s="12">
        <f t="shared" si="73"/>
        <v>0.58333333333333337</v>
      </c>
      <c r="AO270" s="12">
        <f t="shared" si="74"/>
        <v>0</v>
      </c>
    </row>
    <row r="271" spans="1:41">
      <c r="A271" s="8">
        <v>37408</v>
      </c>
      <c r="B271" s="6">
        <v>2002</v>
      </c>
      <c r="C271" s="6">
        <v>6</v>
      </c>
      <c r="D271" s="12">
        <v>270</v>
      </c>
      <c r="E271" s="6">
        <v>400</v>
      </c>
      <c r="F271" s="6">
        <v>5</v>
      </c>
      <c r="G271" s="6">
        <f t="shared" si="75"/>
        <v>1.25</v>
      </c>
      <c r="H271" s="6">
        <v>0</v>
      </c>
      <c r="I271" s="6">
        <v>1</v>
      </c>
      <c r="J271" s="6">
        <f t="shared" si="67"/>
        <v>0.25</v>
      </c>
      <c r="K271" s="6">
        <v>0</v>
      </c>
      <c r="L271" s="6">
        <f t="shared" si="61"/>
        <v>0</v>
      </c>
      <c r="M271" s="10">
        <f t="shared" si="68"/>
        <v>4</v>
      </c>
      <c r="N271" s="6">
        <f t="shared" si="62"/>
        <v>1</v>
      </c>
      <c r="O271" s="6">
        <v>0</v>
      </c>
      <c r="P271" s="12">
        <f t="shared" si="69"/>
        <v>0</v>
      </c>
      <c r="Q271" s="6">
        <v>4</v>
      </c>
      <c r="R271" s="6">
        <v>1</v>
      </c>
      <c r="S271" s="6">
        <v>0</v>
      </c>
      <c r="T271" s="6">
        <f t="shared" si="70"/>
        <v>0</v>
      </c>
      <c r="U271" s="6">
        <v>0</v>
      </c>
      <c r="V271" s="6">
        <f t="shared" si="71"/>
        <v>0</v>
      </c>
      <c r="W271" s="6">
        <v>0</v>
      </c>
      <c r="X271" s="6">
        <f t="shared" si="72"/>
        <v>0</v>
      </c>
      <c r="Y271" s="6">
        <v>0</v>
      </c>
      <c r="Z271" s="6">
        <f t="shared" si="63"/>
        <v>0</v>
      </c>
      <c r="AA271" s="6">
        <v>0</v>
      </c>
      <c r="AB271" s="6">
        <f t="shared" si="64"/>
        <v>0</v>
      </c>
      <c r="AC271" s="6">
        <v>0</v>
      </c>
      <c r="AD271" s="6">
        <f t="shared" si="65"/>
        <v>0</v>
      </c>
      <c r="AE271" s="6">
        <v>0</v>
      </c>
      <c r="AF271" s="6">
        <f t="shared" si="66"/>
        <v>0</v>
      </c>
      <c r="AG271" s="6">
        <v>133.69999999999999</v>
      </c>
      <c r="AH271" s="6">
        <v>27.28</v>
      </c>
      <c r="AI271" s="14">
        <v>789.67525517623596</v>
      </c>
      <c r="AJ271" s="14">
        <v>32.618232439495699</v>
      </c>
      <c r="AK271" s="14">
        <v>8335.9692241570301</v>
      </c>
      <c r="AL271" s="14">
        <v>601.13753974552606</v>
      </c>
      <c r="AM271" s="14">
        <v>14.3993078719748</v>
      </c>
      <c r="AN271" s="12">
        <f t="shared" si="73"/>
        <v>0.2</v>
      </c>
      <c r="AO271" s="12">
        <f t="shared" si="74"/>
        <v>0</v>
      </c>
    </row>
    <row r="272" spans="1:41">
      <c r="A272" s="8">
        <v>37438</v>
      </c>
      <c r="B272" s="6">
        <v>2002</v>
      </c>
      <c r="C272" s="6">
        <v>7</v>
      </c>
      <c r="D272" s="12">
        <v>271</v>
      </c>
      <c r="E272" s="6">
        <v>400</v>
      </c>
      <c r="F272" s="6">
        <v>8</v>
      </c>
      <c r="G272" s="6">
        <f t="shared" si="75"/>
        <v>2</v>
      </c>
      <c r="H272" s="6">
        <v>0</v>
      </c>
      <c r="I272" s="6">
        <v>5</v>
      </c>
      <c r="J272" s="6">
        <f t="shared" si="67"/>
        <v>1.25</v>
      </c>
      <c r="K272" s="6">
        <v>0</v>
      </c>
      <c r="L272" s="6">
        <f t="shared" si="61"/>
        <v>0</v>
      </c>
      <c r="M272" s="10">
        <f t="shared" si="68"/>
        <v>3</v>
      </c>
      <c r="N272" s="6">
        <f t="shared" si="62"/>
        <v>0.75</v>
      </c>
      <c r="O272" s="6">
        <v>0</v>
      </c>
      <c r="P272" s="12">
        <f t="shared" si="69"/>
        <v>0</v>
      </c>
      <c r="Q272" s="6">
        <v>3</v>
      </c>
      <c r="R272" s="6">
        <v>0.75</v>
      </c>
      <c r="S272" s="6">
        <v>0</v>
      </c>
      <c r="T272" s="6">
        <f t="shared" si="70"/>
        <v>0</v>
      </c>
      <c r="U272" s="6">
        <v>0</v>
      </c>
      <c r="V272" s="6">
        <f t="shared" si="71"/>
        <v>0</v>
      </c>
      <c r="W272" s="6">
        <v>0</v>
      </c>
      <c r="X272" s="6">
        <f t="shared" si="72"/>
        <v>0</v>
      </c>
      <c r="Y272" s="6">
        <v>0</v>
      </c>
      <c r="Z272" s="6">
        <f t="shared" si="63"/>
        <v>0</v>
      </c>
      <c r="AA272" s="6">
        <v>0</v>
      </c>
      <c r="AB272" s="6">
        <f t="shared" si="64"/>
        <v>0</v>
      </c>
      <c r="AC272" s="6">
        <v>0</v>
      </c>
      <c r="AD272" s="6">
        <f t="shared" si="65"/>
        <v>0</v>
      </c>
      <c r="AE272" s="6">
        <v>0</v>
      </c>
      <c r="AF272" s="6">
        <f t="shared" si="66"/>
        <v>0</v>
      </c>
      <c r="AG272" s="6">
        <v>20.7</v>
      </c>
      <c r="AH272" s="6">
        <v>28.45</v>
      </c>
      <c r="AI272" s="14">
        <v>790.86722014289103</v>
      </c>
      <c r="AJ272" s="14">
        <v>32.628736829583097</v>
      </c>
      <c r="AK272" s="14">
        <v>8342.2161973442999</v>
      </c>
      <c r="AL272" s="14">
        <v>600.31154620064797</v>
      </c>
      <c r="AM272" s="14">
        <v>14.429613128369899</v>
      </c>
      <c r="AN272" s="12">
        <f t="shared" si="73"/>
        <v>0.625</v>
      </c>
      <c r="AO272" s="12">
        <f t="shared" si="74"/>
        <v>0</v>
      </c>
    </row>
    <row r="273" spans="1:41">
      <c r="A273" s="8">
        <v>37469</v>
      </c>
      <c r="B273" s="6">
        <v>2002</v>
      </c>
      <c r="C273" s="6">
        <v>8</v>
      </c>
      <c r="D273" s="12">
        <v>272</v>
      </c>
      <c r="E273" s="6">
        <v>400</v>
      </c>
      <c r="F273" s="6">
        <v>10</v>
      </c>
      <c r="G273" s="6">
        <f t="shared" si="75"/>
        <v>2.5</v>
      </c>
      <c r="H273" s="6">
        <v>0</v>
      </c>
      <c r="I273" s="6">
        <v>8</v>
      </c>
      <c r="J273" s="6">
        <f t="shared" si="67"/>
        <v>2</v>
      </c>
      <c r="K273" s="6">
        <v>0</v>
      </c>
      <c r="L273" s="6">
        <f t="shared" si="61"/>
        <v>0</v>
      </c>
      <c r="M273" s="10">
        <f t="shared" si="68"/>
        <v>2</v>
      </c>
      <c r="N273" s="6">
        <f t="shared" si="62"/>
        <v>0.5</v>
      </c>
      <c r="O273" s="6">
        <v>0</v>
      </c>
      <c r="P273" s="12">
        <f t="shared" si="69"/>
        <v>0</v>
      </c>
      <c r="Q273" s="6">
        <v>2</v>
      </c>
      <c r="R273" s="6">
        <v>0.5</v>
      </c>
      <c r="S273" s="6">
        <v>0</v>
      </c>
      <c r="T273" s="6">
        <f t="shared" si="70"/>
        <v>0</v>
      </c>
      <c r="U273" s="6">
        <v>0</v>
      </c>
      <c r="V273" s="6">
        <f t="shared" si="71"/>
        <v>0</v>
      </c>
      <c r="W273" s="6">
        <v>0</v>
      </c>
      <c r="X273" s="6">
        <f t="shared" si="72"/>
        <v>0</v>
      </c>
      <c r="Y273" s="6">
        <v>0</v>
      </c>
      <c r="Z273" s="6">
        <f t="shared" si="63"/>
        <v>0</v>
      </c>
      <c r="AA273" s="6">
        <v>0</v>
      </c>
      <c r="AB273" s="6">
        <f t="shared" si="64"/>
        <v>0</v>
      </c>
      <c r="AC273" s="6">
        <v>0</v>
      </c>
      <c r="AD273" s="6">
        <f t="shared" si="65"/>
        <v>0</v>
      </c>
      <c r="AE273" s="6">
        <v>0</v>
      </c>
      <c r="AF273" s="6">
        <f t="shared" si="66"/>
        <v>0</v>
      </c>
      <c r="AG273" s="6">
        <v>117.1</v>
      </c>
      <c r="AH273" s="6">
        <v>25.75</v>
      </c>
      <c r="AI273" s="14">
        <v>792.059185109547</v>
      </c>
      <c r="AJ273" s="14">
        <v>32.641229984257301</v>
      </c>
      <c r="AK273" s="14">
        <v>8348.4860510312101</v>
      </c>
      <c r="AL273" s="14">
        <v>599.48357634616104</v>
      </c>
      <c r="AM273" s="14">
        <v>14.4600324882091</v>
      </c>
      <c r="AN273" s="12">
        <f t="shared" si="73"/>
        <v>0.8</v>
      </c>
      <c r="AO273" s="12">
        <f t="shared" si="74"/>
        <v>0</v>
      </c>
    </row>
    <row r="274" spans="1:41">
      <c r="A274" s="8">
        <v>37500</v>
      </c>
      <c r="B274" s="6">
        <v>2002</v>
      </c>
      <c r="C274" s="6">
        <v>9</v>
      </c>
      <c r="D274" s="12">
        <v>273</v>
      </c>
      <c r="E274" s="6">
        <v>400</v>
      </c>
      <c r="F274" s="6">
        <v>30</v>
      </c>
      <c r="G274" s="6">
        <f t="shared" si="75"/>
        <v>7.5</v>
      </c>
      <c r="H274" s="6">
        <v>0</v>
      </c>
      <c r="I274" s="6">
        <v>1</v>
      </c>
      <c r="J274" s="6">
        <f t="shared" si="67"/>
        <v>0.25</v>
      </c>
      <c r="K274" s="6">
        <v>0</v>
      </c>
      <c r="L274" s="6">
        <f t="shared" si="61"/>
        <v>0</v>
      </c>
      <c r="M274" s="10">
        <f t="shared" si="68"/>
        <v>32</v>
      </c>
      <c r="N274" s="6">
        <f t="shared" si="62"/>
        <v>8</v>
      </c>
      <c r="O274" s="6">
        <v>3</v>
      </c>
      <c r="P274" s="12">
        <f t="shared" si="69"/>
        <v>0.75</v>
      </c>
      <c r="Q274" s="6">
        <v>24</v>
      </c>
      <c r="R274" s="6">
        <v>6</v>
      </c>
      <c r="S274" s="6">
        <v>0</v>
      </c>
      <c r="T274" s="6">
        <f t="shared" si="70"/>
        <v>0</v>
      </c>
      <c r="U274" s="6">
        <v>5</v>
      </c>
      <c r="V274" s="6">
        <f t="shared" si="71"/>
        <v>1.25</v>
      </c>
      <c r="W274" s="6">
        <v>0</v>
      </c>
      <c r="X274" s="6">
        <f t="shared" si="72"/>
        <v>0</v>
      </c>
      <c r="Y274" s="6">
        <v>0</v>
      </c>
      <c r="Z274" s="6">
        <f t="shared" si="63"/>
        <v>0</v>
      </c>
      <c r="AA274" s="6">
        <v>0</v>
      </c>
      <c r="AB274" s="6">
        <f t="shared" si="64"/>
        <v>0</v>
      </c>
      <c r="AC274" s="6">
        <v>0</v>
      </c>
      <c r="AD274" s="6">
        <f t="shared" si="65"/>
        <v>0</v>
      </c>
      <c r="AE274" s="6">
        <v>0</v>
      </c>
      <c r="AF274" s="6">
        <f t="shared" si="66"/>
        <v>0</v>
      </c>
      <c r="AG274" s="6">
        <v>77.7</v>
      </c>
      <c r="AH274" s="6">
        <v>20.77</v>
      </c>
      <c r="AI274" s="14">
        <v>793.25115007620605</v>
      </c>
      <c r="AJ274" s="14">
        <v>32.655525371531297</v>
      </c>
      <c r="AK274" s="14">
        <v>8354.7786665000094</v>
      </c>
      <c r="AL274" s="14">
        <v>598.65366076450402</v>
      </c>
      <c r="AM274" s="14">
        <v>14.490569783353299</v>
      </c>
      <c r="AN274" s="12">
        <f t="shared" si="73"/>
        <v>3.5714285714285712E-2</v>
      </c>
      <c r="AO274" s="12">
        <f t="shared" si="74"/>
        <v>0</v>
      </c>
    </row>
    <row r="275" spans="1:41">
      <c r="A275" s="8">
        <v>37530</v>
      </c>
      <c r="B275" s="6">
        <v>2002</v>
      </c>
      <c r="C275" s="6">
        <v>10</v>
      </c>
      <c r="D275" s="12">
        <v>274</v>
      </c>
      <c r="E275" s="6">
        <v>400</v>
      </c>
      <c r="F275" s="6">
        <v>17</v>
      </c>
      <c r="G275" s="6">
        <f t="shared" si="75"/>
        <v>4.25</v>
      </c>
      <c r="H275" s="6">
        <v>0</v>
      </c>
      <c r="I275" s="6">
        <v>2</v>
      </c>
      <c r="J275" s="6">
        <f t="shared" si="67"/>
        <v>0.5</v>
      </c>
      <c r="K275" s="6">
        <v>0</v>
      </c>
      <c r="L275" s="6">
        <f t="shared" si="61"/>
        <v>0</v>
      </c>
      <c r="M275" s="10">
        <f t="shared" si="68"/>
        <v>15</v>
      </c>
      <c r="N275" s="6">
        <f t="shared" si="62"/>
        <v>3.75</v>
      </c>
      <c r="O275" s="6">
        <v>0</v>
      </c>
      <c r="P275" s="12">
        <f t="shared" si="69"/>
        <v>0</v>
      </c>
      <c r="Q275" s="6">
        <v>14</v>
      </c>
      <c r="R275" s="6">
        <v>3.5</v>
      </c>
      <c r="S275" s="6">
        <v>0</v>
      </c>
      <c r="T275" s="6">
        <f t="shared" si="70"/>
        <v>0</v>
      </c>
      <c r="U275" s="6">
        <v>1</v>
      </c>
      <c r="V275" s="6">
        <f t="shared" si="71"/>
        <v>0.25</v>
      </c>
      <c r="W275" s="6">
        <v>0</v>
      </c>
      <c r="X275" s="6">
        <f t="shared" si="72"/>
        <v>0</v>
      </c>
      <c r="Y275" s="6">
        <v>0</v>
      </c>
      <c r="Z275" s="6">
        <f t="shared" si="63"/>
        <v>0</v>
      </c>
      <c r="AA275" s="6">
        <v>0</v>
      </c>
      <c r="AB275" s="6">
        <f t="shared" si="64"/>
        <v>0</v>
      </c>
      <c r="AC275" s="6">
        <v>0</v>
      </c>
      <c r="AD275" s="6">
        <f t="shared" si="65"/>
        <v>0</v>
      </c>
      <c r="AE275" s="6">
        <v>0</v>
      </c>
      <c r="AF275" s="6">
        <f t="shared" si="66"/>
        <v>0</v>
      </c>
      <c r="AG275" s="6">
        <v>39.9</v>
      </c>
      <c r="AH275" s="6">
        <v>15.38</v>
      </c>
      <c r="AI275" s="14">
        <v>794.44311504286202</v>
      </c>
      <c r="AJ275" s="14">
        <v>32.671436459417798</v>
      </c>
      <c r="AK275" s="14">
        <v>8361.0939250328793</v>
      </c>
      <c r="AL275" s="14">
        <v>597.82183003812497</v>
      </c>
      <c r="AM275" s="14">
        <v>14.5212288958068</v>
      </c>
      <c r="AN275" s="12">
        <f t="shared" si="73"/>
        <v>0.125</v>
      </c>
      <c r="AO275" s="12">
        <f t="shared" si="74"/>
        <v>0</v>
      </c>
    </row>
    <row r="276" spans="1:41">
      <c r="A276" s="8">
        <v>37561</v>
      </c>
      <c r="B276" s="6">
        <v>2002</v>
      </c>
      <c r="C276" s="6">
        <v>11</v>
      </c>
      <c r="D276" s="12">
        <v>275</v>
      </c>
      <c r="E276" s="6">
        <v>400</v>
      </c>
      <c r="F276" s="6">
        <v>15</v>
      </c>
      <c r="G276" s="6">
        <f t="shared" si="75"/>
        <v>3.75</v>
      </c>
      <c r="H276" s="6">
        <v>0</v>
      </c>
      <c r="I276" s="6">
        <v>6</v>
      </c>
      <c r="J276" s="6">
        <f t="shared" si="67"/>
        <v>1.5</v>
      </c>
      <c r="K276" s="6">
        <v>0</v>
      </c>
      <c r="L276" s="6">
        <f t="shared" si="61"/>
        <v>0</v>
      </c>
      <c r="M276" s="10">
        <f t="shared" si="68"/>
        <v>9</v>
      </c>
      <c r="N276" s="6">
        <f t="shared" si="62"/>
        <v>2.25</v>
      </c>
      <c r="O276" s="6">
        <v>0</v>
      </c>
      <c r="P276" s="12">
        <f t="shared" si="69"/>
        <v>0</v>
      </c>
      <c r="Q276" s="6">
        <v>9</v>
      </c>
      <c r="R276" s="6">
        <v>2.25</v>
      </c>
      <c r="S276" s="6">
        <v>0</v>
      </c>
      <c r="T276" s="6">
        <f t="shared" si="70"/>
        <v>0</v>
      </c>
      <c r="U276" s="6">
        <v>0</v>
      </c>
      <c r="V276" s="6">
        <f t="shared" si="71"/>
        <v>0</v>
      </c>
      <c r="W276" s="6">
        <v>0</v>
      </c>
      <c r="X276" s="6">
        <f t="shared" si="72"/>
        <v>0</v>
      </c>
      <c r="Y276" s="6">
        <v>0</v>
      </c>
      <c r="Z276" s="6">
        <f t="shared" si="63"/>
        <v>0</v>
      </c>
      <c r="AA276" s="6">
        <v>0</v>
      </c>
      <c r="AB276" s="6">
        <f t="shared" si="64"/>
        <v>0</v>
      </c>
      <c r="AC276" s="6">
        <v>0</v>
      </c>
      <c r="AD276" s="6">
        <f t="shared" si="65"/>
        <v>0</v>
      </c>
      <c r="AE276" s="6">
        <v>0</v>
      </c>
      <c r="AF276" s="6">
        <f t="shared" si="66"/>
        <v>0</v>
      </c>
      <c r="AG276" s="6">
        <v>5.9</v>
      </c>
      <c r="AH276" s="6">
        <v>8.09</v>
      </c>
      <c r="AI276" s="14">
        <v>795.63508000951799</v>
      </c>
      <c r="AJ276" s="14">
        <v>32.688776715930302</v>
      </c>
      <c r="AK276" s="14">
        <v>8367.4317079120592</v>
      </c>
      <c r="AL276" s="14">
        <v>596.98811474946297</v>
      </c>
      <c r="AM276" s="14">
        <v>14.5520137583534</v>
      </c>
      <c r="AN276" s="12">
        <f t="shared" si="73"/>
        <v>0.4</v>
      </c>
      <c r="AO276" s="12">
        <f t="shared" si="74"/>
        <v>0</v>
      </c>
    </row>
    <row r="277" spans="1:41">
      <c r="A277" s="8">
        <v>37591</v>
      </c>
      <c r="B277" s="6">
        <v>2002</v>
      </c>
      <c r="C277" s="6">
        <v>12</v>
      </c>
      <c r="D277" s="12">
        <v>276</v>
      </c>
      <c r="E277" s="6">
        <v>400</v>
      </c>
      <c r="F277" s="6">
        <v>7</v>
      </c>
      <c r="G277" s="6">
        <f t="shared" si="75"/>
        <v>1.75</v>
      </c>
      <c r="H277" s="6">
        <v>0</v>
      </c>
      <c r="I277" s="6">
        <v>2</v>
      </c>
      <c r="J277" s="6">
        <f t="shared" si="67"/>
        <v>0.5</v>
      </c>
      <c r="K277" s="6">
        <v>0</v>
      </c>
      <c r="L277" s="6">
        <f t="shared" si="61"/>
        <v>0</v>
      </c>
      <c r="M277" s="10">
        <f t="shared" si="68"/>
        <v>5</v>
      </c>
      <c r="N277" s="6">
        <f t="shared" si="62"/>
        <v>1.25</v>
      </c>
      <c r="O277" s="6">
        <v>0</v>
      </c>
      <c r="P277" s="12">
        <f t="shared" si="69"/>
        <v>0</v>
      </c>
      <c r="Q277" s="6">
        <v>3</v>
      </c>
      <c r="R277" s="6">
        <v>0.75</v>
      </c>
      <c r="S277" s="6">
        <v>0</v>
      </c>
      <c r="T277" s="6">
        <f t="shared" si="70"/>
        <v>0</v>
      </c>
      <c r="U277" s="6">
        <v>2</v>
      </c>
      <c r="V277" s="6">
        <f t="shared" si="71"/>
        <v>0.5</v>
      </c>
      <c r="W277" s="6">
        <v>0</v>
      </c>
      <c r="X277" s="6">
        <f t="shared" si="72"/>
        <v>0</v>
      </c>
      <c r="Y277" s="6">
        <v>0</v>
      </c>
      <c r="Z277" s="6">
        <f t="shared" si="63"/>
        <v>0</v>
      </c>
      <c r="AA277" s="6">
        <v>0</v>
      </c>
      <c r="AB277" s="6">
        <f t="shared" si="64"/>
        <v>0</v>
      </c>
      <c r="AC277" s="6">
        <v>0</v>
      </c>
      <c r="AD277" s="6">
        <f t="shared" si="65"/>
        <v>0</v>
      </c>
      <c r="AE277" s="6">
        <v>0</v>
      </c>
      <c r="AF277" s="6">
        <f t="shared" si="66"/>
        <v>0</v>
      </c>
      <c r="AG277" s="6">
        <v>13.6</v>
      </c>
      <c r="AH277" s="6">
        <v>0.03</v>
      </c>
      <c r="AI277" s="14">
        <v>796.82704497617704</v>
      </c>
      <c r="AJ277" s="14">
        <v>32.707359609081401</v>
      </c>
      <c r="AK277" s="14">
        <v>8373.7918964197997</v>
      </c>
      <c r="AL277" s="14">
        <v>596.152545480958</v>
      </c>
      <c r="AM277" s="14">
        <v>14.582928355216</v>
      </c>
      <c r="AN277" s="12">
        <f t="shared" si="73"/>
        <v>0.4</v>
      </c>
      <c r="AO277" s="12">
        <f t="shared" si="74"/>
        <v>0</v>
      </c>
    </row>
    <row r="278" spans="1:41">
      <c r="A278" s="8">
        <v>37622</v>
      </c>
      <c r="B278" s="6">
        <v>2003</v>
      </c>
      <c r="C278" s="6">
        <v>1</v>
      </c>
      <c r="D278" s="12">
        <v>277</v>
      </c>
      <c r="E278" s="6">
        <v>400</v>
      </c>
      <c r="F278" s="6">
        <v>1</v>
      </c>
      <c r="G278" s="6">
        <f t="shared" si="75"/>
        <v>0.25</v>
      </c>
      <c r="H278" s="6">
        <v>0</v>
      </c>
      <c r="I278" s="6">
        <v>0</v>
      </c>
      <c r="J278" s="6">
        <f t="shared" si="67"/>
        <v>0</v>
      </c>
      <c r="K278" s="6">
        <v>0</v>
      </c>
      <c r="L278" s="6">
        <f t="shared" si="61"/>
        <v>0</v>
      </c>
      <c r="M278" s="10">
        <f t="shared" si="68"/>
        <v>1</v>
      </c>
      <c r="N278" s="6">
        <f t="shared" si="62"/>
        <v>0.25</v>
      </c>
      <c r="O278" s="6">
        <v>0</v>
      </c>
      <c r="P278" s="12">
        <f t="shared" si="69"/>
        <v>0</v>
      </c>
      <c r="Q278" s="6">
        <v>0</v>
      </c>
      <c r="R278" s="6">
        <v>0</v>
      </c>
      <c r="S278" s="6">
        <v>0</v>
      </c>
      <c r="T278" s="6">
        <f t="shared" si="70"/>
        <v>0</v>
      </c>
      <c r="U278" s="6">
        <v>1</v>
      </c>
      <c r="V278" s="6">
        <f t="shared" si="71"/>
        <v>0.25</v>
      </c>
      <c r="W278" s="6">
        <v>0</v>
      </c>
      <c r="X278" s="6">
        <f t="shared" si="72"/>
        <v>0</v>
      </c>
      <c r="Y278" s="6">
        <v>0</v>
      </c>
      <c r="Z278" s="6">
        <f t="shared" si="63"/>
        <v>0</v>
      </c>
      <c r="AA278" s="6">
        <v>0</v>
      </c>
      <c r="AB278" s="6">
        <f t="shared" si="64"/>
        <v>0</v>
      </c>
      <c r="AC278" s="6">
        <v>0</v>
      </c>
      <c r="AD278" s="6">
        <f t="shared" si="65"/>
        <v>0</v>
      </c>
      <c r="AE278" s="6">
        <v>0</v>
      </c>
      <c r="AF278" s="6">
        <f t="shared" si="66"/>
        <v>0</v>
      </c>
      <c r="AG278" s="6">
        <v>10.1</v>
      </c>
      <c r="AH278" s="6">
        <v>0.56999999999999995</v>
      </c>
      <c r="AI278" s="14">
        <v>798.01900994283199</v>
      </c>
      <c r="AJ278" s="14">
        <v>32.726998606884301</v>
      </c>
      <c r="AK278" s="14">
        <v>8380.1743718382604</v>
      </c>
      <c r="AL278" s="14">
        <v>595.31515281505597</v>
      </c>
      <c r="AM278" s="14">
        <v>14.6139767227421</v>
      </c>
      <c r="AN278" s="12" t="e">
        <f t="shared" si="73"/>
        <v>#DIV/0!</v>
      </c>
      <c r="AO278" s="12" t="e">
        <f t="shared" si="74"/>
        <v>#DIV/0!</v>
      </c>
    </row>
    <row r="279" spans="1:41">
      <c r="A279" s="8">
        <v>37653</v>
      </c>
      <c r="B279" s="6">
        <v>2003</v>
      </c>
      <c r="C279" s="6">
        <v>2</v>
      </c>
      <c r="D279" s="12">
        <v>278</v>
      </c>
      <c r="E279" s="6">
        <v>400</v>
      </c>
      <c r="F279" s="6">
        <v>5</v>
      </c>
      <c r="G279" s="6">
        <f t="shared" si="75"/>
        <v>1.25</v>
      </c>
      <c r="H279" s="6">
        <v>0</v>
      </c>
      <c r="I279" s="6">
        <v>1</v>
      </c>
      <c r="J279" s="6">
        <f t="shared" si="67"/>
        <v>0.25</v>
      </c>
      <c r="K279" s="6">
        <v>0</v>
      </c>
      <c r="L279" s="6">
        <f t="shared" si="61"/>
        <v>0</v>
      </c>
      <c r="M279" s="10">
        <f t="shared" si="68"/>
        <v>4</v>
      </c>
      <c r="N279" s="6">
        <f t="shared" si="62"/>
        <v>1</v>
      </c>
      <c r="O279" s="6">
        <v>0</v>
      </c>
      <c r="P279" s="12">
        <f t="shared" si="69"/>
        <v>0</v>
      </c>
      <c r="Q279" s="6">
        <v>2</v>
      </c>
      <c r="R279" s="6">
        <v>0.5</v>
      </c>
      <c r="S279" s="6">
        <v>0</v>
      </c>
      <c r="T279" s="6">
        <f t="shared" si="70"/>
        <v>0</v>
      </c>
      <c r="U279" s="6">
        <v>2</v>
      </c>
      <c r="V279" s="6">
        <f t="shared" si="71"/>
        <v>0.5</v>
      </c>
      <c r="W279" s="6">
        <v>0</v>
      </c>
      <c r="X279" s="6">
        <f t="shared" si="72"/>
        <v>0</v>
      </c>
      <c r="Y279" s="6">
        <v>0</v>
      </c>
      <c r="Z279" s="6">
        <f t="shared" si="63"/>
        <v>0</v>
      </c>
      <c r="AA279" s="6">
        <v>0</v>
      </c>
      <c r="AB279" s="6">
        <f t="shared" si="64"/>
        <v>0</v>
      </c>
      <c r="AC279" s="6">
        <v>0</v>
      </c>
      <c r="AD279" s="6">
        <f t="shared" si="65"/>
        <v>0</v>
      </c>
      <c r="AE279" s="6">
        <v>0</v>
      </c>
      <c r="AF279" s="6">
        <f t="shared" si="66"/>
        <v>0</v>
      </c>
      <c r="AG279" s="6">
        <v>16.8</v>
      </c>
      <c r="AH279" s="6">
        <v>5.36</v>
      </c>
      <c r="AI279" s="14">
        <v>799.21097490948796</v>
      </c>
      <c r="AJ279" s="14">
        <v>32.747507177351999</v>
      </c>
      <c r="AK279" s="14">
        <v>8386.5790154497099</v>
      </c>
      <c r="AL279" s="14">
        <v>594.47596733419698</v>
      </c>
      <c r="AM279" s="14">
        <v>14.645162950115401</v>
      </c>
      <c r="AN279" s="12">
        <f t="shared" si="73"/>
        <v>0.33333333333333331</v>
      </c>
      <c r="AO279" s="12">
        <f t="shared" si="74"/>
        <v>0</v>
      </c>
    </row>
    <row r="280" spans="1:41">
      <c r="A280" s="8">
        <v>37681</v>
      </c>
      <c r="B280" s="6">
        <v>2003</v>
      </c>
      <c r="C280" s="6">
        <v>3</v>
      </c>
      <c r="D280" s="12">
        <v>279</v>
      </c>
      <c r="E280" s="6">
        <v>400</v>
      </c>
      <c r="F280" s="6">
        <v>1</v>
      </c>
      <c r="G280" s="6">
        <f t="shared" si="75"/>
        <v>0.25</v>
      </c>
      <c r="H280" s="6">
        <v>0</v>
      </c>
      <c r="I280" s="6">
        <v>0</v>
      </c>
      <c r="J280" s="6">
        <f t="shared" si="67"/>
        <v>0</v>
      </c>
      <c r="K280" s="6">
        <v>0</v>
      </c>
      <c r="L280" s="6">
        <f t="shared" si="61"/>
        <v>0</v>
      </c>
      <c r="M280" s="10">
        <f t="shared" si="68"/>
        <v>1</v>
      </c>
      <c r="N280" s="6">
        <f t="shared" si="62"/>
        <v>0.25</v>
      </c>
      <c r="O280" s="6">
        <v>0</v>
      </c>
      <c r="P280" s="12">
        <f t="shared" si="69"/>
        <v>0</v>
      </c>
      <c r="Q280" s="6">
        <v>1</v>
      </c>
      <c r="R280" s="6">
        <v>0.25</v>
      </c>
      <c r="S280" s="6">
        <v>0</v>
      </c>
      <c r="T280" s="6">
        <f t="shared" si="70"/>
        <v>0</v>
      </c>
      <c r="U280" s="6">
        <v>0</v>
      </c>
      <c r="V280" s="6">
        <f t="shared" si="71"/>
        <v>0</v>
      </c>
      <c r="W280" s="6">
        <v>0</v>
      </c>
      <c r="X280" s="6">
        <f t="shared" si="72"/>
        <v>0</v>
      </c>
      <c r="Y280" s="6">
        <v>0</v>
      </c>
      <c r="Z280" s="6">
        <f t="shared" si="63"/>
        <v>0</v>
      </c>
      <c r="AA280" s="6">
        <v>0</v>
      </c>
      <c r="AB280" s="6">
        <f t="shared" si="64"/>
        <v>0</v>
      </c>
      <c r="AC280" s="6">
        <v>0</v>
      </c>
      <c r="AD280" s="6">
        <f t="shared" si="65"/>
        <v>0</v>
      </c>
      <c r="AE280" s="6">
        <v>0</v>
      </c>
      <c r="AF280" s="6">
        <f t="shared" si="66"/>
        <v>0</v>
      </c>
      <c r="AG280" s="6">
        <v>11.1</v>
      </c>
      <c r="AH280" s="6">
        <v>9.09</v>
      </c>
      <c r="AI280" s="14">
        <v>800.402939876147</v>
      </c>
      <c r="AJ280" s="14">
        <v>32.768698788497701</v>
      </c>
      <c r="AK280" s="14">
        <v>8393.0057085363696</v>
      </c>
      <c r="AL280" s="14">
        <v>593.63501962082103</v>
      </c>
      <c r="AM280" s="14">
        <v>14.6764911800941</v>
      </c>
      <c r="AN280" s="12">
        <f t="shared" si="73"/>
        <v>0</v>
      </c>
      <c r="AO280" s="12" t="e">
        <f t="shared" si="74"/>
        <v>#DIV/0!</v>
      </c>
    </row>
    <row r="281" spans="1:41">
      <c r="A281" s="8">
        <v>37712</v>
      </c>
      <c r="B281" s="6">
        <v>2003</v>
      </c>
      <c r="C281" s="6">
        <v>4</v>
      </c>
      <c r="D281" s="12">
        <v>280</v>
      </c>
      <c r="E281" s="6">
        <v>400</v>
      </c>
      <c r="F281" s="6">
        <v>2</v>
      </c>
      <c r="G281" s="6">
        <f t="shared" si="75"/>
        <v>0.5</v>
      </c>
      <c r="H281" s="6">
        <v>0</v>
      </c>
      <c r="I281" s="6">
        <v>0</v>
      </c>
      <c r="J281" s="6">
        <f t="shared" si="67"/>
        <v>0</v>
      </c>
      <c r="K281" s="6">
        <v>0</v>
      </c>
      <c r="L281" s="6">
        <f t="shared" si="61"/>
        <v>0</v>
      </c>
      <c r="M281" s="10">
        <f t="shared" si="68"/>
        <v>2</v>
      </c>
      <c r="N281" s="6">
        <f t="shared" si="62"/>
        <v>0.5</v>
      </c>
      <c r="O281" s="6">
        <v>0</v>
      </c>
      <c r="P281" s="12">
        <f t="shared" si="69"/>
        <v>0</v>
      </c>
      <c r="Q281" s="6">
        <v>1</v>
      </c>
      <c r="R281" s="6">
        <v>0.25</v>
      </c>
      <c r="S281" s="6">
        <v>0</v>
      </c>
      <c r="T281" s="6">
        <f t="shared" si="70"/>
        <v>0</v>
      </c>
      <c r="U281" s="6">
        <v>1</v>
      </c>
      <c r="V281" s="6">
        <f t="shared" si="71"/>
        <v>0.25</v>
      </c>
      <c r="W281" s="6">
        <v>0</v>
      </c>
      <c r="X281" s="6">
        <f t="shared" si="72"/>
        <v>0</v>
      </c>
      <c r="Y281" s="6">
        <v>0</v>
      </c>
      <c r="Z281" s="6">
        <f t="shared" si="63"/>
        <v>0</v>
      </c>
      <c r="AA281" s="6">
        <v>0</v>
      </c>
      <c r="AB281" s="6">
        <f t="shared" si="64"/>
        <v>0</v>
      </c>
      <c r="AC281" s="6">
        <v>0</v>
      </c>
      <c r="AD281" s="6">
        <f t="shared" si="65"/>
        <v>0</v>
      </c>
      <c r="AE281" s="6">
        <v>0</v>
      </c>
      <c r="AF281" s="6">
        <f t="shared" si="66"/>
        <v>0</v>
      </c>
      <c r="AG281" s="6">
        <v>60.1</v>
      </c>
      <c r="AH281" s="6">
        <v>14.8</v>
      </c>
      <c r="AI281" s="14">
        <v>801.59490484280298</v>
      </c>
      <c r="AJ281" s="14">
        <v>32.790386908334099</v>
      </c>
      <c r="AK281" s="14">
        <v>8399.4543323804392</v>
      </c>
      <c r="AL281" s="14">
        <v>592.79234025737401</v>
      </c>
      <c r="AM281" s="14">
        <v>14.707965609776201</v>
      </c>
      <c r="AN281" s="12">
        <f t="shared" si="73"/>
        <v>0</v>
      </c>
      <c r="AO281" s="12" t="e">
        <f t="shared" si="74"/>
        <v>#DIV/0!</v>
      </c>
    </row>
    <row r="282" spans="1:41">
      <c r="A282" s="8">
        <v>37742</v>
      </c>
      <c r="B282" s="6">
        <v>2003</v>
      </c>
      <c r="C282" s="6">
        <v>5</v>
      </c>
      <c r="D282" s="12">
        <v>281</v>
      </c>
      <c r="E282" s="6">
        <v>400</v>
      </c>
      <c r="F282" s="6">
        <v>3</v>
      </c>
      <c r="G282" s="6">
        <f t="shared" si="75"/>
        <v>0.75</v>
      </c>
      <c r="H282" s="6">
        <v>0</v>
      </c>
      <c r="I282" s="6">
        <v>0</v>
      </c>
      <c r="J282" s="6">
        <f t="shared" si="67"/>
        <v>0</v>
      </c>
      <c r="K282" s="6">
        <v>0</v>
      </c>
      <c r="L282" s="6">
        <f t="shared" si="61"/>
        <v>0</v>
      </c>
      <c r="M282" s="10">
        <f t="shared" si="68"/>
        <v>3</v>
      </c>
      <c r="N282" s="6">
        <f t="shared" si="62"/>
        <v>0.75</v>
      </c>
      <c r="O282" s="6">
        <v>0</v>
      </c>
      <c r="P282" s="12">
        <f t="shared" si="69"/>
        <v>0</v>
      </c>
      <c r="Q282" s="6">
        <v>2</v>
      </c>
      <c r="R282" s="6">
        <v>0.5</v>
      </c>
      <c r="S282" s="6">
        <v>0</v>
      </c>
      <c r="T282" s="6">
        <f t="shared" si="70"/>
        <v>0</v>
      </c>
      <c r="U282" s="6">
        <v>1</v>
      </c>
      <c r="V282" s="6">
        <f t="shared" si="71"/>
        <v>0.25</v>
      </c>
      <c r="W282" s="6">
        <v>0</v>
      </c>
      <c r="X282" s="6">
        <f t="shared" si="72"/>
        <v>0</v>
      </c>
      <c r="Y282" s="6">
        <v>0</v>
      </c>
      <c r="Z282" s="6">
        <f t="shared" si="63"/>
        <v>0</v>
      </c>
      <c r="AA282" s="6">
        <v>0</v>
      </c>
      <c r="AB282" s="6">
        <f t="shared" si="64"/>
        <v>0</v>
      </c>
      <c r="AC282" s="6">
        <v>0</v>
      </c>
      <c r="AD282" s="6">
        <f t="shared" si="65"/>
        <v>0</v>
      </c>
      <c r="AE282" s="6">
        <v>0</v>
      </c>
      <c r="AF282" s="6">
        <f t="shared" si="66"/>
        <v>0</v>
      </c>
      <c r="AG282" s="6">
        <v>38.200000000000003</v>
      </c>
      <c r="AH282" s="6">
        <v>21.11</v>
      </c>
      <c r="AI282" s="14">
        <v>802.78686980945804</v>
      </c>
      <c r="AJ282" s="14">
        <v>32.812385004874201</v>
      </c>
      <c r="AK282" s="14">
        <v>8405.9247682641508</v>
      </c>
      <c r="AL282" s="14">
        <v>591.94795982629705</v>
      </c>
      <c r="AM282" s="14">
        <v>14.7395904913941</v>
      </c>
      <c r="AN282" s="12">
        <f t="shared" si="73"/>
        <v>0</v>
      </c>
      <c r="AO282" s="12" t="e">
        <f t="shared" si="74"/>
        <v>#DIV/0!</v>
      </c>
    </row>
    <row r="283" spans="1:41">
      <c r="A283" s="8">
        <v>37773</v>
      </c>
      <c r="B283" s="6">
        <v>2003</v>
      </c>
      <c r="C283" s="6">
        <v>6</v>
      </c>
      <c r="D283" s="12">
        <v>282</v>
      </c>
      <c r="E283" s="6">
        <v>400</v>
      </c>
      <c r="F283" s="6">
        <v>3</v>
      </c>
      <c r="G283" s="6">
        <f t="shared" si="75"/>
        <v>0.75</v>
      </c>
      <c r="H283" s="6">
        <v>0</v>
      </c>
      <c r="I283" s="6">
        <v>1</v>
      </c>
      <c r="J283" s="6">
        <f t="shared" si="67"/>
        <v>0.25</v>
      </c>
      <c r="K283" s="6">
        <v>0</v>
      </c>
      <c r="L283" s="6">
        <f t="shared" si="61"/>
        <v>0</v>
      </c>
      <c r="M283" s="10">
        <f t="shared" si="68"/>
        <v>2</v>
      </c>
      <c r="N283" s="6">
        <f t="shared" si="62"/>
        <v>0.5</v>
      </c>
      <c r="O283" s="6">
        <v>0</v>
      </c>
      <c r="P283" s="12">
        <f t="shared" si="69"/>
        <v>0</v>
      </c>
      <c r="Q283" s="6">
        <v>2</v>
      </c>
      <c r="R283" s="6">
        <v>0.5</v>
      </c>
      <c r="S283" s="6">
        <v>0</v>
      </c>
      <c r="T283" s="6">
        <f t="shared" si="70"/>
        <v>0</v>
      </c>
      <c r="U283" s="6">
        <v>0</v>
      </c>
      <c r="V283" s="6">
        <f t="shared" si="71"/>
        <v>0</v>
      </c>
      <c r="W283" s="6">
        <v>0</v>
      </c>
      <c r="X283" s="6">
        <f t="shared" si="72"/>
        <v>0</v>
      </c>
      <c r="Y283" s="6">
        <v>0</v>
      </c>
      <c r="Z283" s="6">
        <f t="shared" si="63"/>
        <v>0</v>
      </c>
      <c r="AA283" s="6">
        <v>0</v>
      </c>
      <c r="AB283" s="6">
        <f t="shared" si="64"/>
        <v>0</v>
      </c>
      <c r="AC283" s="6">
        <v>0</v>
      </c>
      <c r="AD283" s="6">
        <f t="shared" si="65"/>
        <v>0</v>
      </c>
      <c r="AE283" s="6">
        <v>0</v>
      </c>
      <c r="AF283" s="6">
        <f t="shared" si="66"/>
        <v>0</v>
      </c>
      <c r="AG283" s="6">
        <v>67.8</v>
      </c>
      <c r="AH283" s="6">
        <v>26.36</v>
      </c>
      <c r="AI283" s="14">
        <v>803.97883477611697</v>
      </c>
      <c r="AJ283" s="14">
        <v>32.834506546131301</v>
      </c>
      <c r="AK283" s="14">
        <v>8412.4168974697495</v>
      </c>
      <c r="AL283" s="14">
        <v>591.10190891002799</v>
      </c>
      <c r="AM283" s="14">
        <v>14.7713701331373</v>
      </c>
      <c r="AN283" s="12">
        <f t="shared" si="73"/>
        <v>0.33333333333333331</v>
      </c>
      <c r="AO283" s="12">
        <f t="shared" si="74"/>
        <v>0</v>
      </c>
    </row>
    <row r="284" spans="1:41">
      <c r="A284" s="8">
        <v>37803</v>
      </c>
      <c r="B284" s="6">
        <v>2003</v>
      </c>
      <c r="C284" s="6">
        <v>7</v>
      </c>
      <c r="D284" s="12">
        <v>283</v>
      </c>
      <c r="E284" s="6">
        <v>400</v>
      </c>
      <c r="F284" s="6">
        <v>4</v>
      </c>
      <c r="G284" s="6">
        <f t="shared" si="75"/>
        <v>1</v>
      </c>
      <c r="H284" s="6">
        <v>0</v>
      </c>
      <c r="I284" s="6">
        <v>1</v>
      </c>
      <c r="J284" s="6">
        <f t="shared" si="67"/>
        <v>0.25</v>
      </c>
      <c r="K284" s="6">
        <v>0</v>
      </c>
      <c r="L284" s="6">
        <f t="shared" si="61"/>
        <v>0</v>
      </c>
      <c r="M284" s="10">
        <f t="shared" si="68"/>
        <v>3</v>
      </c>
      <c r="N284" s="6">
        <f t="shared" si="62"/>
        <v>0.75</v>
      </c>
      <c r="O284" s="6">
        <v>0</v>
      </c>
      <c r="P284" s="12">
        <f t="shared" si="69"/>
        <v>0</v>
      </c>
      <c r="Q284" s="6">
        <v>1</v>
      </c>
      <c r="R284" s="6">
        <v>0.25</v>
      </c>
      <c r="S284" s="6">
        <v>0</v>
      </c>
      <c r="T284" s="6">
        <f t="shared" si="70"/>
        <v>0</v>
      </c>
      <c r="U284" s="6">
        <v>2</v>
      </c>
      <c r="V284" s="6">
        <f t="shared" si="71"/>
        <v>0.5</v>
      </c>
      <c r="W284" s="6">
        <v>0</v>
      </c>
      <c r="X284" s="6">
        <f t="shared" si="72"/>
        <v>0</v>
      </c>
      <c r="Y284" s="6">
        <v>0</v>
      </c>
      <c r="Z284" s="6">
        <f t="shared" si="63"/>
        <v>0</v>
      </c>
      <c r="AA284" s="6">
        <v>0</v>
      </c>
      <c r="AB284" s="6">
        <f t="shared" si="64"/>
        <v>0</v>
      </c>
      <c r="AC284" s="6">
        <v>0</v>
      </c>
      <c r="AD284" s="6">
        <f t="shared" si="65"/>
        <v>0</v>
      </c>
      <c r="AE284" s="6">
        <v>0</v>
      </c>
      <c r="AF284" s="6">
        <f t="shared" si="66"/>
        <v>0</v>
      </c>
      <c r="AG284" s="6">
        <v>114.1</v>
      </c>
      <c r="AH284" s="6">
        <v>26.53</v>
      </c>
      <c r="AI284" s="14">
        <v>805.17079974277306</v>
      </c>
      <c r="AJ284" s="14">
        <v>32.856565000118302</v>
      </c>
      <c r="AK284" s="14">
        <v>8418.9306012794095</v>
      </c>
      <c r="AL284" s="14">
        <v>590.25421809101499</v>
      </c>
      <c r="AM284" s="14">
        <v>14.8033089000052</v>
      </c>
      <c r="AN284" s="12">
        <f t="shared" si="73"/>
        <v>0.5</v>
      </c>
      <c r="AO284" s="12">
        <f t="shared" si="74"/>
        <v>0</v>
      </c>
    </row>
    <row r="285" spans="1:41">
      <c r="A285" s="8">
        <v>37834</v>
      </c>
      <c r="B285" s="6">
        <v>2003</v>
      </c>
      <c r="C285" s="6">
        <v>8</v>
      </c>
      <c r="D285" s="12">
        <v>284</v>
      </c>
      <c r="E285" s="6">
        <v>400</v>
      </c>
      <c r="F285" s="6">
        <v>2</v>
      </c>
      <c r="G285" s="6">
        <f t="shared" si="75"/>
        <v>0.5</v>
      </c>
      <c r="H285" s="6">
        <v>0</v>
      </c>
      <c r="I285" s="6">
        <v>1</v>
      </c>
      <c r="J285" s="6">
        <f t="shared" si="67"/>
        <v>0.25</v>
      </c>
      <c r="K285" s="6">
        <v>0</v>
      </c>
      <c r="L285" s="6">
        <f t="shared" si="61"/>
        <v>0</v>
      </c>
      <c r="M285" s="10">
        <f t="shared" si="68"/>
        <v>1</v>
      </c>
      <c r="N285" s="6">
        <f t="shared" si="62"/>
        <v>0.25</v>
      </c>
      <c r="O285" s="6">
        <v>0</v>
      </c>
      <c r="P285" s="12">
        <f t="shared" si="69"/>
        <v>0</v>
      </c>
      <c r="Q285" s="6">
        <v>0</v>
      </c>
      <c r="R285" s="6">
        <v>0</v>
      </c>
      <c r="S285" s="6">
        <v>0</v>
      </c>
      <c r="T285" s="6">
        <f t="shared" si="70"/>
        <v>0</v>
      </c>
      <c r="U285" s="6">
        <v>1</v>
      </c>
      <c r="V285" s="6">
        <f t="shared" si="71"/>
        <v>0.25</v>
      </c>
      <c r="W285" s="6">
        <v>0</v>
      </c>
      <c r="X285" s="6">
        <f t="shared" si="72"/>
        <v>0</v>
      </c>
      <c r="Y285" s="6">
        <v>0</v>
      </c>
      <c r="Z285" s="6">
        <f t="shared" si="63"/>
        <v>0</v>
      </c>
      <c r="AA285" s="6">
        <v>0</v>
      </c>
      <c r="AB285" s="6">
        <f t="shared" si="64"/>
        <v>0</v>
      </c>
      <c r="AC285" s="6">
        <v>0</v>
      </c>
      <c r="AD285" s="6">
        <f t="shared" si="65"/>
        <v>0</v>
      </c>
      <c r="AE285" s="6">
        <v>0</v>
      </c>
      <c r="AF285" s="6">
        <f t="shared" si="66"/>
        <v>0</v>
      </c>
      <c r="AG285" s="6">
        <v>194.8</v>
      </c>
      <c r="AH285" s="6">
        <v>23.28</v>
      </c>
      <c r="AI285" s="14">
        <v>806.36276470942801</v>
      </c>
      <c r="AJ285" s="14">
        <v>32.878373834848098</v>
      </c>
      <c r="AK285" s="14">
        <v>8425.4657609753795</v>
      </c>
      <c r="AL285" s="14">
        <v>589.40491795169601</v>
      </c>
      <c r="AM285" s="14">
        <v>14.835411214690801</v>
      </c>
      <c r="AN285" s="12">
        <f t="shared" si="73"/>
        <v>1</v>
      </c>
      <c r="AO285" s="12">
        <f t="shared" si="74"/>
        <v>0</v>
      </c>
    </row>
    <row r="286" spans="1:41">
      <c r="A286" s="8">
        <v>37865</v>
      </c>
      <c r="B286" s="6">
        <v>2003</v>
      </c>
      <c r="C286" s="6">
        <v>9</v>
      </c>
      <c r="D286" s="12">
        <v>285</v>
      </c>
      <c r="E286" s="6">
        <v>400</v>
      </c>
      <c r="F286" s="6">
        <v>8</v>
      </c>
      <c r="G286" s="6">
        <f t="shared" si="75"/>
        <v>2</v>
      </c>
      <c r="H286" s="6">
        <v>0</v>
      </c>
      <c r="I286" s="6">
        <v>1</v>
      </c>
      <c r="J286" s="6">
        <f t="shared" si="67"/>
        <v>0.25</v>
      </c>
      <c r="K286" s="6">
        <v>0</v>
      </c>
      <c r="L286" s="6">
        <f t="shared" si="61"/>
        <v>0</v>
      </c>
      <c r="M286" s="10">
        <f t="shared" si="68"/>
        <v>7</v>
      </c>
      <c r="N286" s="6">
        <f t="shared" si="62"/>
        <v>1.75</v>
      </c>
      <c r="O286" s="6">
        <v>0</v>
      </c>
      <c r="P286" s="12">
        <f t="shared" si="69"/>
        <v>0</v>
      </c>
      <c r="Q286" s="6">
        <v>6</v>
      </c>
      <c r="R286" s="6">
        <v>1.5</v>
      </c>
      <c r="S286" s="6">
        <v>0</v>
      </c>
      <c r="T286" s="6">
        <f t="shared" si="70"/>
        <v>0</v>
      </c>
      <c r="U286" s="6">
        <v>1</v>
      </c>
      <c r="V286" s="6">
        <f t="shared" si="71"/>
        <v>0.25</v>
      </c>
      <c r="W286" s="6">
        <v>0</v>
      </c>
      <c r="X286" s="6">
        <f t="shared" si="72"/>
        <v>0</v>
      </c>
      <c r="Y286" s="6">
        <v>0</v>
      </c>
      <c r="Z286" s="6">
        <f t="shared" si="63"/>
        <v>0</v>
      </c>
      <c r="AA286" s="6">
        <v>0</v>
      </c>
      <c r="AB286" s="6">
        <f t="shared" si="64"/>
        <v>0</v>
      </c>
      <c r="AC286" s="6">
        <v>0</v>
      </c>
      <c r="AD286" s="6">
        <f t="shared" si="65"/>
        <v>0</v>
      </c>
      <c r="AE286" s="6">
        <v>0</v>
      </c>
      <c r="AF286" s="6">
        <f t="shared" si="66"/>
        <v>0</v>
      </c>
      <c r="AG286" s="6">
        <v>251.7</v>
      </c>
      <c r="AH286" s="6">
        <v>20.83</v>
      </c>
      <c r="AI286" s="14">
        <v>807.55472967608705</v>
      </c>
      <c r="AJ286" s="14">
        <v>32.899746518333998</v>
      </c>
      <c r="AK286" s="14">
        <v>8432.0222578399007</v>
      </c>
      <c r="AL286" s="14">
        <v>588.55403907451205</v>
      </c>
      <c r="AM286" s="14">
        <v>14.8676815584955</v>
      </c>
      <c r="AN286" s="12">
        <f t="shared" si="73"/>
        <v>0.14285714285714285</v>
      </c>
      <c r="AO286" s="12">
        <f t="shared" si="74"/>
        <v>0</v>
      </c>
    </row>
    <row r="287" spans="1:41">
      <c r="A287" s="8">
        <v>37895</v>
      </c>
      <c r="B287" s="6">
        <v>2003</v>
      </c>
      <c r="C287" s="6">
        <v>10</v>
      </c>
      <c r="D287" s="12">
        <v>286</v>
      </c>
      <c r="E287" s="6">
        <v>400</v>
      </c>
      <c r="F287" s="6">
        <v>4</v>
      </c>
      <c r="G287" s="6">
        <f t="shared" si="75"/>
        <v>1</v>
      </c>
      <c r="H287" s="6">
        <v>0</v>
      </c>
      <c r="I287" s="6">
        <v>0</v>
      </c>
      <c r="J287" s="6">
        <f t="shared" si="67"/>
        <v>0</v>
      </c>
      <c r="K287" s="6">
        <v>0</v>
      </c>
      <c r="L287" s="6">
        <f t="shared" si="61"/>
        <v>0</v>
      </c>
      <c r="M287" s="10">
        <f t="shared" si="68"/>
        <v>4</v>
      </c>
      <c r="N287" s="6">
        <f t="shared" si="62"/>
        <v>1</v>
      </c>
      <c r="O287" s="6">
        <v>0</v>
      </c>
      <c r="P287" s="12">
        <f t="shared" si="69"/>
        <v>0</v>
      </c>
      <c r="Q287" s="6">
        <v>4</v>
      </c>
      <c r="R287" s="6">
        <v>1</v>
      </c>
      <c r="S287" s="6">
        <v>0</v>
      </c>
      <c r="T287" s="6">
        <f t="shared" si="70"/>
        <v>0</v>
      </c>
      <c r="U287" s="6">
        <v>0</v>
      </c>
      <c r="V287" s="6">
        <f t="shared" si="71"/>
        <v>0</v>
      </c>
      <c r="W287" s="6">
        <v>0</v>
      </c>
      <c r="X287" s="6">
        <f t="shared" si="72"/>
        <v>0</v>
      </c>
      <c r="Y287" s="6">
        <v>0</v>
      </c>
      <c r="Z287" s="6">
        <f t="shared" si="63"/>
        <v>0</v>
      </c>
      <c r="AA287" s="6">
        <v>0</v>
      </c>
      <c r="AB287" s="6">
        <f t="shared" si="64"/>
        <v>0</v>
      </c>
      <c r="AC287" s="6">
        <v>0</v>
      </c>
      <c r="AD287" s="6">
        <f t="shared" si="65"/>
        <v>0</v>
      </c>
      <c r="AE287" s="6">
        <v>0</v>
      </c>
      <c r="AF287" s="6">
        <f t="shared" si="66"/>
        <v>0</v>
      </c>
      <c r="AG287" s="6">
        <v>108</v>
      </c>
      <c r="AH287" s="6">
        <v>13.8</v>
      </c>
      <c r="AI287" s="14">
        <v>808.746694642742</v>
      </c>
      <c r="AJ287" s="14">
        <v>32.920496518588699</v>
      </c>
      <c r="AK287" s="14">
        <v>8438.5999731551601</v>
      </c>
      <c r="AL287" s="14">
        <v>587.70161204191004</v>
      </c>
      <c r="AM287" s="14">
        <v>14.900124472276101</v>
      </c>
      <c r="AN287" s="12">
        <f t="shared" si="73"/>
        <v>0</v>
      </c>
      <c r="AO287" s="12" t="e">
        <f t="shared" si="74"/>
        <v>#DIV/0!</v>
      </c>
    </row>
    <row r="288" spans="1:41">
      <c r="A288" s="8">
        <v>37926</v>
      </c>
      <c r="B288" s="6">
        <v>2003</v>
      </c>
      <c r="C288" s="6">
        <v>11</v>
      </c>
      <c r="D288" s="12">
        <v>287</v>
      </c>
      <c r="E288" s="6">
        <v>400</v>
      </c>
      <c r="F288" s="6">
        <v>2</v>
      </c>
      <c r="G288" s="6">
        <f t="shared" si="75"/>
        <v>0.5</v>
      </c>
      <c r="H288" s="6">
        <v>0</v>
      </c>
      <c r="I288" s="6">
        <v>0</v>
      </c>
      <c r="J288" s="6">
        <f t="shared" si="67"/>
        <v>0</v>
      </c>
      <c r="K288" s="6">
        <v>0</v>
      </c>
      <c r="L288" s="6">
        <f t="shared" si="61"/>
        <v>0</v>
      </c>
      <c r="M288" s="10">
        <f t="shared" si="68"/>
        <v>2</v>
      </c>
      <c r="N288" s="6">
        <f t="shared" si="62"/>
        <v>0.5</v>
      </c>
      <c r="O288" s="6">
        <v>0</v>
      </c>
      <c r="P288" s="12">
        <f t="shared" si="69"/>
        <v>0</v>
      </c>
      <c r="Q288" s="6">
        <v>2</v>
      </c>
      <c r="R288" s="6">
        <v>0.5</v>
      </c>
      <c r="S288" s="6">
        <v>0</v>
      </c>
      <c r="T288" s="6">
        <f t="shared" si="70"/>
        <v>0</v>
      </c>
      <c r="U288" s="6">
        <v>0</v>
      </c>
      <c r="V288" s="6">
        <f t="shared" si="71"/>
        <v>0</v>
      </c>
      <c r="W288" s="6">
        <v>0</v>
      </c>
      <c r="X288" s="6">
        <f t="shared" si="72"/>
        <v>0</v>
      </c>
      <c r="Y288" s="6">
        <v>0</v>
      </c>
      <c r="Z288" s="6">
        <f t="shared" si="63"/>
        <v>0</v>
      </c>
      <c r="AA288" s="6">
        <v>0</v>
      </c>
      <c r="AB288" s="6">
        <f t="shared" si="64"/>
        <v>0</v>
      </c>
      <c r="AC288" s="6">
        <v>0</v>
      </c>
      <c r="AD288" s="6">
        <f t="shared" si="65"/>
        <v>0</v>
      </c>
      <c r="AE288" s="6">
        <v>0</v>
      </c>
      <c r="AF288" s="6">
        <f t="shared" si="66"/>
        <v>0</v>
      </c>
      <c r="AG288" s="6">
        <v>31.1</v>
      </c>
      <c r="AH288" s="6">
        <v>6.69</v>
      </c>
      <c r="AI288" s="14">
        <v>809.93865960939797</v>
      </c>
      <c r="AJ288" s="14">
        <v>32.940437303625401</v>
      </c>
      <c r="AK288" s="14">
        <v>8445.19878820339</v>
      </c>
      <c r="AL288" s="14">
        <v>586.84766743632804</v>
      </c>
      <c r="AM288" s="14">
        <v>14.932744557425799</v>
      </c>
      <c r="AN288" s="12">
        <f t="shared" si="73"/>
        <v>0</v>
      </c>
      <c r="AO288" s="12" t="e">
        <f t="shared" si="74"/>
        <v>#DIV/0!</v>
      </c>
    </row>
    <row r="289" spans="1:41">
      <c r="A289" s="8">
        <v>37956</v>
      </c>
      <c r="B289" s="6">
        <v>2003</v>
      </c>
      <c r="C289" s="6">
        <v>12</v>
      </c>
      <c r="D289" s="12">
        <v>288</v>
      </c>
      <c r="E289" s="6">
        <v>400</v>
      </c>
      <c r="F289" s="6">
        <v>3</v>
      </c>
      <c r="G289" s="6">
        <f t="shared" si="75"/>
        <v>0.75</v>
      </c>
      <c r="H289" s="6">
        <v>0</v>
      </c>
      <c r="I289" s="6">
        <v>0</v>
      </c>
      <c r="J289" s="6">
        <f t="shared" si="67"/>
        <v>0</v>
      </c>
      <c r="K289" s="6">
        <v>0</v>
      </c>
      <c r="L289" s="6">
        <f t="shared" si="61"/>
        <v>0</v>
      </c>
      <c r="M289" s="10">
        <f t="shared" si="68"/>
        <v>3</v>
      </c>
      <c r="N289" s="6">
        <f t="shared" si="62"/>
        <v>0.75</v>
      </c>
      <c r="O289" s="6">
        <v>1</v>
      </c>
      <c r="P289" s="12">
        <f t="shared" si="69"/>
        <v>0.25</v>
      </c>
      <c r="Q289" s="6">
        <v>2</v>
      </c>
      <c r="R289" s="6">
        <v>0.5</v>
      </c>
      <c r="S289" s="6">
        <v>0</v>
      </c>
      <c r="T289" s="6">
        <f t="shared" si="70"/>
        <v>0</v>
      </c>
      <c r="U289" s="6">
        <v>0</v>
      </c>
      <c r="V289" s="6">
        <f t="shared" si="71"/>
        <v>0</v>
      </c>
      <c r="W289" s="6">
        <v>0</v>
      </c>
      <c r="X289" s="6">
        <f t="shared" si="72"/>
        <v>0</v>
      </c>
      <c r="Y289" s="6">
        <v>0</v>
      </c>
      <c r="Z289" s="6">
        <f t="shared" si="63"/>
        <v>0</v>
      </c>
      <c r="AA289" s="6">
        <v>0</v>
      </c>
      <c r="AB289" s="6">
        <f t="shared" si="64"/>
        <v>0</v>
      </c>
      <c r="AC289" s="6">
        <v>0</v>
      </c>
      <c r="AD289" s="6">
        <f t="shared" si="65"/>
        <v>0</v>
      </c>
      <c r="AE289" s="6">
        <v>0</v>
      </c>
      <c r="AF289" s="6">
        <f t="shared" si="66"/>
        <v>0</v>
      </c>
      <c r="AG289" s="6">
        <v>4.7</v>
      </c>
      <c r="AH289" s="6">
        <v>2.4300000000000002</v>
      </c>
      <c r="AI289" s="14">
        <v>811.13062457605599</v>
      </c>
      <c r="AJ289" s="14">
        <v>32.959382341457001</v>
      </c>
      <c r="AK289" s="14">
        <v>8451.8185842668408</v>
      </c>
      <c r="AL289" s="14">
        <v>585.99223584020694</v>
      </c>
      <c r="AM289" s="14">
        <v>14.965546476888299</v>
      </c>
      <c r="AN289" s="12">
        <f t="shared" si="73"/>
        <v>0</v>
      </c>
      <c r="AO289" s="12" t="e">
        <f t="shared" si="74"/>
        <v>#DIV/0!</v>
      </c>
    </row>
    <row r="290" spans="1:41">
      <c r="A290" s="8">
        <v>37987</v>
      </c>
      <c r="B290" s="6">
        <v>2004</v>
      </c>
      <c r="C290" s="6">
        <v>1</v>
      </c>
      <c r="D290" s="12">
        <v>289</v>
      </c>
      <c r="E290" s="6">
        <v>400</v>
      </c>
      <c r="F290" s="6">
        <v>15</v>
      </c>
      <c r="G290" s="6">
        <f t="shared" si="75"/>
        <v>3.75</v>
      </c>
      <c r="H290" s="6">
        <v>0</v>
      </c>
      <c r="I290" s="6">
        <v>0</v>
      </c>
      <c r="J290" s="6">
        <f t="shared" si="67"/>
        <v>0</v>
      </c>
      <c r="K290" s="6">
        <v>0</v>
      </c>
      <c r="L290" s="6">
        <f t="shared" si="61"/>
        <v>0</v>
      </c>
      <c r="M290" s="10">
        <f t="shared" si="68"/>
        <v>15</v>
      </c>
      <c r="N290" s="6">
        <f t="shared" si="62"/>
        <v>3.75</v>
      </c>
      <c r="O290" s="6">
        <v>0</v>
      </c>
      <c r="P290" s="12">
        <f t="shared" si="69"/>
        <v>0</v>
      </c>
      <c r="Q290" s="6">
        <v>14</v>
      </c>
      <c r="R290" s="6">
        <v>3.5</v>
      </c>
      <c r="S290" s="6">
        <v>0</v>
      </c>
      <c r="T290" s="6">
        <f t="shared" si="70"/>
        <v>0</v>
      </c>
      <c r="U290" s="6">
        <v>1</v>
      </c>
      <c r="V290" s="6">
        <f t="shared" si="71"/>
        <v>0.25</v>
      </c>
      <c r="W290" s="6">
        <v>0</v>
      </c>
      <c r="X290" s="6">
        <f t="shared" si="72"/>
        <v>0</v>
      </c>
      <c r="Y290" s="6">
        <v>0</v>
      </c>
      <c r="Z290" s="6">
        <f t="shared" si="63"/>
        <v>0</v>
      </c>
      <c r="AA290" s="6">
        <v>0</v>
      </c>
      <c r="AB290" s="6">
        <f t="shared" si="64"/>
        <v>0</v>
      </c>
      <c r="AC290" s="6">
        <v>0</v>
      </c>
      <c r="AD290" s="6">
        <f t="shared" si="65"/>
        <v>0</v>
      </c>
      <c r="AE290" s="6">
        <v>0</v>
      </c>
      <c r="AF290" s="6">
        <f t="shared" si="66"/>
        <v>0</v>
      </c>
      <c r="AG290" s="6">
        <v>1.8</v>
      </c>
      <c r="AH290" s="6">
        <v>1.4</v>
      </c>
      <c r="AI290" s="14">
        <v>812.32258954271197</v>
      </c>
      <c r="AJ290" s="14">
        <v>32.977145100096699</v>
      </c>
      <c r="AK290" s="14">
        <v>8458.4592426276795</v>
      </c>
      <c r="AL290" s="14">
        <v>585.13534783599403</v>
      </c>
      <c r="AM290" s="14">
        <v>14.998534956207299</v>
      </c>
      <c r="AN290" s="12">
        <f t="shared" si="73"/>
        <v>0</v>
      </c>
      <c r="AO290" s="12" t="e">
        <f t="shared" si="74"/>
        <v>#DIV/0!</v>
      </c>
    </row>
    <row r="291" spans="1:41">
      <c r="A291" s="8">
        <v>38018</v>
      </c>
      <c r="B291" s="6">
        <v>2004</v>
      </c>
      <c r="C291" s="6">
        <v>2</v>
      </c>
      <c r="D291" s="12">
        <v>290</v>
      </c>
      <c r="E291" s="6">
        <v>400</v>
      </c>
      <c r="F291" s="6">
        <v>8</v>
      </c>
      <c r="G291" s="6">
        <f t="shared" si="75"/>
        <v>2</v>
      </c>
      <c r="H291" s="6">
        <v>0</v>
      </c>
      <c r="I291" s="6">
        <v>0</v>
      </c>
      <c r="J291" s="6">
        <f t="shared" si="67"/>
        <v>0</v>
      </c>
      <c r="K291" s="6">
        <v>0</v>
      </c>
      <c r="L291" s="6">
        <f t="shared" si="61"/>
        <v>0</v>
      </c>
      <c r="M291" s="10">
        <f t="shared" si="68"/>
        <v>8</v>
      </c>
      <c r="N291" s="6">
        <f t="shared" si="62"/>
        <v>2</v>
      </c>
      <c r="O291" s="6">
        <v>0</v>
      </c>
      <c r="P291" s="12">
        <f t="shared" si="69"/>
        <v>0</v>
      </c>
      <c r="Q291" s="6">
        <v>8</v>
      </c>
      <c r="R291" s="6">
        <v>2</v>
      </c>
      <c r="S291" s="6">
        <v>0</v>
      </c>
      <c r="T291" s="6">
        <f t="shared" si="70"/>
        <v>0</v>
      </c>
      <c r="U291" s="6">
        <v>0</v>
      </c>
      <c r="V291" s="6">
        <f t="shared" si="71"/>
        <v>0</v>
      </c>
      <c r="W291" s="6">
        <v>0</v>
      </c>
      <c r="X291" s="6">
        <f t="shared" si="72"/>
        <v>0</v>
      </c>
      <c r="Y291" s="6">
        <v>0</v>
      </c>
      <c r="Z291" s="6">
        <f t="shared" si="63"/>
        <v>0</v>
      </c>
      <c r="AA291" s="6">
        <v>0</v>
      </c>
      <c r="AB291" s="6">
        <f t="shared" si="64"/>
        <v>0</v>
      </c>
      <c r="AC291" s="6">
        <v>0</v>
      </c>
      <c r="AD291" s="6">
        <f t="shared" si="65"/>
        <v>0</v>
      </c>
      <c r="AE291" s="6">
        <v>0</v>
      </c>
      <c r="AF291" s="6">
        <f t="shared" si="66"/>
        <v>0</v>
      </c>
      <c r="AG291" s="6">
        <v>28.8</v>
      </c>
      <c r="AH291" s="6">
        <v>6.68</v>
      </c>
      <c r="AI291" s="14">
        <v>813.51455450936703</v>
      </c>
      <c r="AJ291" s="14">
        <v>32.993539047557199</v>
      </c>
      <c r="AK291" s="14">
        <v>8465.1206445681692</v>
      </c>
      <c r="AL291" s="14">
        <v>584.277034006127</v>
      </c>
      <c r="AM291" s="14">
        <v>15.0317147846129</v>
      </c>
      <c r="AN291" s="12">
        <f t="shared" si="73"/>
        <v>0</v>
      </c>
      <c r="AO291" s="12" t="e">
        <f t="shared" si="74"/>
        <v>#DIV/0!</v>
      </c>
    </row>
    <row r="292" spans="1:41">
      <c r="A292" s="8">
        <v>38047</v>
      </c>
      <c r="B292" s="6">
        <v>2004</v>
      </c>
      <c r="C292" s="6">
        <v>3</v>
      </c>
      <c r="D292" s="12">
        <v>291</v>
      </c>
      <c r="E292" s="6">
        <v>400</v>
      </c>
      <c r="F292" s="6">
        <v>6</v>
      </c>
      <c r="G292" s="6">
        <f t="shared" si="75"/>
        <v>1.5</v>
      </c>
      <c r="H292" s="6">
        <v>0</v>
      </c>
      <c r="I292" s="6">
        <v>1</v>
      </c>
      <c r="J292" s="6">
        <f t="shared" si="67"/>
        <v>0.25</v>
      </c>
      <c r="K292" s="6">
        <v>0</v>
      </c>
      <c r="L292" s="6">
        <f t="shared" si="61"/>
        <v>0</v>
      </c>
      <c r="M292" s="10">
        <f t="shared" si="68"/>
        <v>3</v>
      </c>
      <c r="N292" s="6">
        <f t="shared" si="62"/>
        <v>0.75</v>
      </c>
      <c r="O292" s="6">
        <v>2</v>
      </c>
      <c r="P292" s="12">
        <f t="shared" si="69"/>
        <v>0.5</v>
      </c>
      <c r="Q292" s="6">
        <v>0</v>
      </c>
      <c r="R292" s="6">
        <v>0</v>
      </c>
      <c r="S292" s="6">
        <v>0</v>
      </c>
      <c r="T292" s="6">
        <f t="shared" si="70"/>
        <v>0</v>
      </c>
      <c r="U292" s="6">
        <v>1</v>
      </c>
      <c r="V292" s="6">
        <f t="shared" si="71"/>
        <v>0.25</v>
      </c>
      <c r="W292" s="6">
        <v>0</v>
      </c>
      <c r="X292" s="6">
        <f t="shared" si="72"/>
        <v>0</v>
      </c>
      <c r="Y292" s="6">
        <v>0</v>
      </c>
      <c r="Z292" s="6">
        <f t="shared" si="63"/>
        <v>0</v>
      </c>
      <c r="AA292" s="6">
        <v>0</v>
      </c>
      <c r="AB292" s="6">
        <f t="shared" si="64"/>
        <v>0</v>
      </c>
      <c r="AC292" s="6">
        <v>0</v>
      </c>
      <c r="AD292" s="6">
        <f t="shared" si="65"/>
        <v>0</v>
      </c>
      <c r="AE292" s="6">
        <v>0</v>
      </c>
      <c r="AF292" s="6">
        <f t="shared" si="66"/>
        <v>0</v>
      </c>
      <c r="AG292" s="6">
        <v>36.799999999999997</v>
      </c>
      <c r="AH292" s="6">
        <v>10.9</v>
      </c>
      <c r="AI292" s="14">
        <v>814.70651947602596</v>
      </c>
      <c r="AJ292" s="14">
        <v>33.008377651851902</v>
      </c>
      <c r="AK292" s="14">
        <v>8471.8026713705403</v>
      </c>
      <c r="AL292" s="14">
        <v>583.41732493304698</v>
      </c>
      <c r="AM292" s="14">
        <v>15.065090816143501</v>
      </c>
      <c r="AN292" s="12">
        <f t="shared" si="73"/>
        <v>0.33333333333333331</v>
      </c>
      <c r="AO292" s="12">
        <f t="shared" si="74"/>
        <v>0</v>
      </c>
    </row>
    <row r="293" spans="1:41">
      <c r="A293" s="8">
        <v>38078</v>
      </c>
      <c r="B293" s="6">
        <v>2004</v>
      </c>
      <c r="C293" s="6">
        <v>4</v>
      </c>
      <c r="D293" s="12">
        <v>292</v>
      </c>
      <c r="E293" s="6">
        <v>400</v>
      </c>
      <c r="F293" s="6">
        <v>4</v>
      </c>
      <c r="G293" s="6">
        <f t="shared" si="75"/>
        <v>1</v>
      </c>
      <c r="H293" s="6">
        <v>0</v>
      </c>
      <c r="I293" s="6">
        <v>2</v>
      </c>
      <c r="J293" s="6">
        <f t="shared" si="67"/>
        <v>0.5</v>
      </c>
      <c r="K293" s="6">
        <v>0</v>
      </c>
      <c r="L293" s="6">
        <f t="shared" si="61"/>
        <v>0</v>
      </c>
      <c r="M293" s="10">
        <f t="shared" si="68"/>
        <v>1</v>
      </c>
      <c r="N293" s="6">
        <f t="shared" si="62"/>
        <v>0.25</v>
      </c>
      <c r="O293" s="6">
        <v>0</v>
      </c>
      <c r="P293" s="12">
        <f t="shared" si="69"/>
        <v>0</v>
      </c>
      <c r="Q293" s="6">
        <v>1</v>
      </c>
      <c r="R293" s="6">
        <v>0.25</v>
      </c>
      <c r="S293" s="6">
        <v>0</v>
      </c>
      <c r="T293" s="6">
        <f t="shared" si="70"/>
        <v>0</v>
      </c>
      <c r="U293" s="6">
        <v>0</v>
      </c>
      <c r="V293" s="6">
        <f t="shared" si="71"/>
        <v>0</v>
      </c>
      <c r="W293" s="6">
        <v>0</v>
      </c>
      <c r="X293" s="6">
        <f t="shared" si="72"/>
        <v>0</v>
      </c>
      <c r="Y293" s="6">
        <v>0</v>
      </c>
      <c r="Z293" s="6">
        <f t="shared" si="63"/>
        <v>0</v>
      </c>
      <c r="AA293" s="6">
        <v>0</v>
      </c>
      <c r="AB293" s="6">
        <f t="shared" si="64"/>
        <v>0</v>
      </c>
      <c r="AC293" s="6">
        <v>0</v>
      </c>
      <c r="AD293" s="6">
        <f t="shared" si="65"/>
        <v>0</v>
      </c>
      <c r="AE293" s="6">
        <v>0</v>
      </c>
      <c r="AF293" s="6">
        <f t="shared" si="66"/>
        <v>0</v>
      </c>
      <c r="AG293" s="6">
        <v>20.6</v>
      </c>
      <c r="AH293" s="6">
        <v>18.399999999999999</v>
      </c>
      <c r="AI293" s="14">
        <v>815.89848444268102</v>
      </c>
      <c r="AJ293" s="14">
        <v>33.021474380993503</v>
      </c>
      <c r="AK293" s="14">
        <v>8478.5052043169799</v>
      </c>
      <c r="AL293" s="14">
        <v>582.55625119920103</v>
      </c>
      <c r="AM293" s="14">
        <v>15.0986679708066</v>
      </c>
      <c r="AN293" s="12">
        <f t="shared" si="73"/>
        <v>0.66666666666666663</v>
      </c>
      <c r="AO293" s="12">
        <f t="shared" si="74"/>
        <v>0</v>
      </c>
    </row>
    <row r="294" spans="1:41">
      <c r="A294" s="8">
        <v>38108</v>
      </c>
      <c r="B294" s="6">
        <v>2004</v>
      </c>
      <c r="C294" s="6">
        <v>5</v>
      </c>
      <c r="D294" s="12">
        <v>293</v>
      </c>
      <c r="E294" s="6">
        <v>400</v>
      </c>
      <c r="F294" s="6">
        <v>8</v>
      </c>
      <c r="G294" s="6">
        <f t="shared" si="75"/>
        <v>2</v>
      </c>
      <c r="H294" s="6">
        <v>0</v>
      </c>
      <c r="I294" s="6">
        <v>0</v>
      </c>
      <c r="J294" s="6">
        <f t="shared" si="67"/>
        <v>0</v>
      </c>
      <c r="K294" s="6">
        <v>0</v>
      </c>
      <c r="L294" s="6">
        <f t="shared" si="61"/>
        <v>0</v>
      </c>
      <c r="M294" s="10">
        <f t="shared" si="68"/>
        <v>8</v>
      </c>
      <c r="N294" s="6">
        <f t="shared" si="62"/>
        <v>2</v>
      </c>
      <c r="O294" s="6">
        <v>0</v>
      </c>
      <c r="P294" s="12">
        <f t="shared" si="69"/>
        <v>0</v>
      </c>
      <c r="Q294" s="6">
        <v>8</v>
      </c>
      <c r="R294" s="6">
        <v>2</v>
      </c>
      <c r="S294" s="6">
        <v>0</v>
      </c>
      <c r="T294" s="6">
        <f t="shared" si="70"/>
        <v>0</v>
      </c>
      <c r="U294" s="6">
        <v>0</v>
      </c>
      <c r="V294" s="6">
        <f t="shared" si="71"/>
        <v>0</v>
      </c>
      <c r="W294" s="6">
        <v>0</v>
      </c>
      <c r="X294" s="6">
        <f t="shared" si="72"/>
        <v>0</v>
      </c>
      <c r="Y294" s="6">
        <v>0</v>
      </c>
      <c r="Z294" s="6">
        <f t="shared" si="63"/>
        <v>0</v>
      </c>
      <c r="AA294" s="6">
        <v>0</v>
      </c>
      <c r="AB294" s="6">
        <f t="shared" si="64"/>
        <v>0</v>
      </c>
      <c r="AC294" s="6">
        <v>0</v>
      </c>
      <c r="AD294" s="6">
        <f t="shared" si="65"/>
        <v>0</v>
      </c>
      <c r="AE294" s="6">
        <v>0</v>
      </c>
      <c r="AF294" s="6">
        <f t="shared" si="66"/>
        <v>0</v>
      </c>
      <c r="AG294" s="6">
        <v>36.9</v>
      </c>
      <c r="AH294" s="6">
        <v>21.61</v>
      </c>
      <c r="AI294" s="14">
        <v>817.09044940933597</v>
      </c>
      <c r="AJ294" s="14">
        <v>33.032642702995197</v>
      </c>
      <c r="AK294" s="14">
        <v>8485.2281246897201</v>
      </c>
      <c r="AL294" s="14">
        <v>581.69384338702696</v>
      </c>
      <c r="AM294" s="14">
        <v>15.132451235779</v>
      </c>
      <c r="AN294" s="12">
        <f t="shared" si="73"/>
        <v>0</v>
      </c>
      <c r="AO294" s="12" t="e">
        <f t="shared" si="74"/>
        <v>#DIV/0!</v>
      </c>
    </row>
    <row r="295" spans="1:41">
      <c r="A295" s="8">
        <v>38139</v>
      </c>
      <c r="B295" s="6">
        <v>2004</v>
      </c>
      <c r="C295" s="6">
        <v>6</v>
      </c>
      <c r="D295" s="12">
        <v>294</v>
      </c>
      <c r="E295" s="6">
        <v>400</v>
      </c>
      <c r="F295" s="6">
        <v>1</v>
      </c>
      <c r="G295" s="6">
        <f t="shared" si="75"/>
        <v>0.25</v>
      </c>
      <c r="H295" s="6">
        <v>0</v>
      </c>
      <c r="I295" s="6">
        <v>0</v>
      </c>
      <c r="J295" s="6">
        <f t="shared" si="67"/>
        <v>0</v>
      </c>
      <c r="K295" s="6">
        <v>0</v>
      </c>
      <c r="L295" s="6">
        <f t="shared" si="61"/>
        <v>0</v>
      </c>
      <c r="M295" s="10">
        <f t="shared" si="68"/>
        <v>1</v>
      </c>
      <c r="N295" s="6">
        <f t="shared" si="62"/>
        <v>0.25</v>
      </c>
      <c r="O295" s="6">
        <v>0</v>
      </c>
      <c r="P295" s="12">
        <f t="shared" si="69"/>
        <v>0</v>
      </c>
      <c r="Q295" s="6">
        <v>1</v>
      </c>
      <c r="R295" s="6">
        <v>0.25</v>
      </c>
      <c r="S295" s="6">
        <v>0</v>
      </c>
      <c r="T295" s="6">
        <f t="shared" si="70"/>
        <v>0</v>
      </c>
      <c r="U295" s="6">
        <v>0</v>
      </c>
      <c r="V295" s="6">
        <f t="shared" si="71"/>
        <v>0</v>
      </c>
      <c r="W295" s="6">
        <v>0</v>
      </c>
      <c r="X295" s="6">
        <f t="shared" si="72"/>
        <v>0</v>
      </c>
      <c r="Y295" s="6">
        <v>0</v>
      </c>
      <c r="Z295" s="6">
        <f t="shared" si="63"/>
        <v>0</v>
      </c>
      <c r="AA295" s="6">
        <v>0</v>
      </c>
      <c r="AB295" s="6">
        <f t="shared" si="64"/>
        <v>0</v>
      </c>
      <c r="AC295" s="6">
        <v>0</v>
      </c>
      <c r="AD295" s="6">
        <f t="shared" si="65"/>
        <v>0</v>
      </c>
      <c r="AE295" s="6">
        <v>0</v>
      </c>
      <c r="AF295" s="6">
        <f t="shared" si="66"/>
        <v>0</v>
      </c>
      <c r="AG295" s="6">
        <v>96.3</v>
      </c>
      <c r="AH295" s="6">
        <v>25.91</v>
      </c>
      <c r="AI295" s="14">
        <v>818.28241437599502</v>
      </c>
      <c r="AJ295" s="14">
        <v>33.041696085870001</v>
      </c>
      <c r="AK295" s="14">
        <v>8491.9713137710205</v>
      </c>
      <c r="AL295" s="14">
        <v>580.83013207896602</v>
      </c>
      <c r="AM295" s="14">
        <v>15.166445666646601</v>
      </c>
      <c r="AN295" s="12">
        <f t="shared" si="73"/>
        <v>0</v>
      </c>
      <c r="AO295" s="12" t="e">
        <f t="shared" si="74"/>
        <v>#DIV/0!</v>
      </c>
    </row>
    <row r="296" spans="1:41">
      <c r="A296" s="8">
        <v>38169</v>
      </c>
      <c r="B296" s="6">
        <v>2004</v>
      </c>
      <c r="C296" s="6">
        <v>7</v>
      </c>
      <c r="D296" s="12">
        <v>295</v>
      </c>
      <c r="E296" s="6">
        <v>400</v>
      </c>
      <c r="F296" s="6">
        <v>3</v>
      </c>
      <c r="G296" s="6">
        <f t="shared" si="75"/>
        <v>0.75</v>
      </c>
      <c r="H296" s="6">
        <v>0</v>
      </c>
      <c r="I296" s="6">
        <v>0</v>
      </c>
      <c r="J296" s="6">
        <f t="shared" si="67"/>
        <v>0</v>
      </c>
      <c r="K296" s="6">
        <v>0</v>
      </c>
      <c r="L296" s="6">
        <f t="shared" si="61"/>
        <v>0</v>
      </c>
      <c r="M296" s="10">
        <f t="shared" si="68"/>
        <v>3</v>
      </c>
      <c r="N296" s="6">
        <f t="shared" si="62"/>
        <v>0.75</v>
      </c>
      <c r="O296" s="6">
        <v>0</v>
      </c>
      <c r="P296" s="12">
        <f t="shared" si="69"/>
        <v>0</v>
      </c>
      <c r="Q296" s="6">
        <v>3</v>
      </c>
      <c r="R296" s="6">
        <v>0.75</v>
      </c>
      <c r="S296" s="6">
        <v>0</v>
      </c>
      <c r="T296" s="6">
        <f t="shared" si="70"/>
        <v>0</v>
      </c>
      <c r="U296" s="6">
        <v>0</v>
      </c>
      <c r="V296" s="6">
        <f t="shared" si="71"/>
        <v>0</v>
      </c>
      <c r="W296" s="6">
        <v>0</v>
      </c>
      <c r="X296" s="6">
        <f t="shared" si="72"/>
        <v>0</v>
      </c>
      <c r="Y296" s="6">
        <v>0</v>
      </c>
      <c r="Z296" s="6">
        <f t="shared" si="63"/>
        <v>0</v>
      </c>
      <c r="AA296" s="6">
        <v>0</v>
      </c>
      <c r="AB296" s="6">
        <f t="shared" si="64"/>
        <v>0</v>
      </c>
      <c r="AC296" s="6">
        <v>0</v>
      </c>
      <c r="AD296" s="6">
        <f t="shared" si="65"/>
        <v>0</v>
      </c>
      <c r="AE296" s="6">
        <v>0</v>
      </c>
      <c r="AF296" s="6">
        <f t="shared" si="66"/>
        <v>0</v>
      </c>
      <c r="AG296" s="6">
        <v>64.8</v>
      </c>
      <c r="AH296" s="6">
        <v>27.25</v>
      </c>
      <c r="AI296" s="14">
        <v>819.47437934264997</v>
      </c>
      <c r="AJ296" s="14">
        <v>33.048447997630703</v>
      </c>
      <c r="AK296" s="14">
        <v>8498.7346528430407</v>
      </c>
      <c r="AL296" s="14">
        <v>579.96514785746399</v>
      </c>
      <c r="AM296" s="14">
        <v>15.200656388685299</v>
      </c>
      <c r="AN296" s="12">
        <f t="shared" si="73"/>
        <v>0</v>
      </c>
      <c r="AO296" s="12" t="e">
        <f t="shared" si="74"/>
        <v>#DIV/0!</v>
      </c>
    </row>
    <row r="297" spans="1:41">
      <c r="A297" s="8">
        <v>38200</v>
      </c>
      <c r="B297" s="6">
        <v>2004</v>
      </c>
      <c r="C297" s="6">
        <v>8</v>
      </c>
      <c r="D297" s="12">
        <v>296</v>
      </c>
      <c r="E297" s="6">
        <v>400</v>
      </c>
      <c r="F297" s="6">
        <v>3</v>
      </c>
      <c r="G297" s="6">
        <f t="shared" si="75"/>
        <v>0.75</v>
      </c>
      <c r="H297" s="6">
        <v>0</v>
      </c>
      <c r="I297" s="6">
        <v>0</v>
      </c>
      <c r="J297" s="6">
        <f t="shared" si="67"/>
        <v>0</v>
      </c>
      <c r="K297" s="6">
        <v>0</v>
      </c>
      <c r="L297" s="6">
        <f t="shared" si="61"/>
        <v>0</v>
      </c>
      <c r="M297" s="10">
        <f t="shared" si="68"/>
        <v>3</v>
      </c>
      <c r="N297" s="6">
        <f t="shared" si="62"/>
        <v>0.75</v>
      </c>
      <c r="O297" s="6">
        <v>0</v>
      </c>
      <c r="P297" s="12">
        <f t="shared" si="69"/>
        <v>0</v>
      </c>
      <c r="Q297" s="6">
        <v>3</v>
      </c>
      <c r="R297" s="6">
        <v>0.75</v>
      </c>
      <c r="S297" s="6">
        <v>0</v>
      </c>
      <c r="T297" s="6">
        <f t="shared" si="70"/>
        <v>0</v>
      </c>
      <c r="U297" s="6">
        <v>0</v>
      </c>
      <c r="V297" s="6">
        <f t="shared" si="71"/>
        <v>0</v>
      </c>
      <c r="W297" s="6">
        <v>0</v>
      </c>
      <c r="X297" s="6">
        <f t="shared" si="72"/>
        <v>0</v>
      </c>
      <c r="Y297" s="6">
        <v>0</v>
      </c>
      <c r="Z297" s="6">
        <f t="shared" si="63"/>
        <v>0</v>
      </c>
      <c r="AA297" s="6">
        <v>0</v>
      </c>
      <c r="AB297" s="6">
        <f t="shared" si="64"/>
        <v>0</v>
      </c>
      <c r="AC297" s="6">
        <v>0</v>
      </c>
      <c r="AD297" s="6">
        <f t="shared" si="65"/>
        <v>0</v>
      </c>
      <c r="AE297" s="6">
        <v>0</v>
      </c>
      <c r="AF297" s="6">
        <f t="shared" si="66"/>
        <v>0</v>
      </c>
      <c r="AG297" s="6">
        <v>55.1</v>
      </c>
      <c r="AH297" s="6">
        <v>24.64</v>
      </c>
      <c r="AI297" s="14">
        <v>820.66634430930503</v>
      </c>
      <c r="AJ297" s="14">
        <v>33.052711906290803</v>
      </c>
      <c r="AK297" s="14">
        <v>8505.5180231880295</v>
      </c>
      <c r="AL297" s="14">
        <v>579.098921304962</v>
      </c>
      <c r="AM297" s="14">
        <v>15.235088598185399</v>
      </c>
      <c r="AN297" s="12">
        <f t="shared" si="73"/>
        <v>0</v>
      </c>
      <c r="AO297" s="12" t="e">
        <f t="shared" si="74"/>
        <v>#DIV/0!</v>
      </c>
    </row>
    <row r="298" spans="1:41">
      <c r="A298" s="8">
        <v>38231</v>
      </c>
      <c r="B298" s="6">
        <v>2004</v>
      </c>
      <c r="C298" s="6">
        <v>9</v>
      </c>
      <c r="D298" s="12">
        <v>297</v>
      </c>
      <c r="E298" s="6">
        <v>400</v>
      </c>
      <c r="F298" s="6">
        <v>4</v>
      </c>
      <c r="G298" s="6">
        <f t="shared" si="75"/>
        <v>1</v>
      </c>
      <c r="H298" s="6">
        <v>0</v>
      </c>
      <c r="I298" s="6">
        <v>0</v>
      </c>
      <c r="J298" s="6">
        <f t="shared" si="67"/>
        <v>0</v>
      </c>
      <c r="K298" s="6">
        <v>0</v>
      </c>
      <c r="L298" s="6">
        <f t="shared" si="61"/>
        <v>0</v>
      </c>
      <c r="M298" s="10">
        <f t="shared" si="68"/>
        <v>4</v>
      </c>
      <c r="N298" s="6">
        <f t="shared" si="62"/>
        <v>1</v>
      </c>
      <c r="O298" s="6">
        <v>0</v>
      </c>
      <c r="P298" s="12">
        <f t="shared" si="69"/>
        <v>0</v>
      </c>
      <c r="Q298" s="6">
        <v>4</v>
      </c>
      <c r="R298" s="6">
        <v>1</v>
      </c>
      <c r="S298" s="6">
        <v>0</v>
      </c>
      <c r="T298" s="6">
        <f t="shared" si="70"/>
        <v>0</v>
      </c>
      <c r="U298" s="6">
        <v>0</v>
      </c>
      <c r="V298" s="6">
        <f t="shared" si="71"/>
        <v>0</v>
      </c>
      <c r="W298" s="6">
        <v>0</v>
      </c>
      <c r="X298" s="6">
        <f t="shared" si="72"/>
        <v>0</v>
      </c>
      <c r="Y298" s="6">
        <v>0</v>
      </c>
      <c r="Z298" s="6">
        <f t="shared" si="63"/>
        <v>0</v>
      </c>
      <c r="AA298" s="6">
        <v>0</v>
      </c>
      <c r="AB298" s="6">
        <f t="shared" si="64"/>
        <v>0</v>
      </c>
      <c r="AC298" s="6">
        <v>0</v>
      </c>
      <c r="AD298" s="6">
        <f t="shared" si="65"/>
        <v>0</v>
      </c>
      <c r="AE298" s="6">
        <v>0</v>
      </c>
      <c r="AF298" s="6">
        <f t="shared" si="66"/>
        <v>0</v>
      </c>
      <c r="AG298" s="6">
        <v>156.69999999999999</v>
      </c>
      <c r="AH298" s="6">
        <v>20.13</v>
      </c>
      <c r="AI298" s="14">
        <v>821.85830927596305</v>
      </c>
      <c r="AJ298" s="14">
        <v>33.054301279862798</v>
      </c>
      <c r="AK298" s="14">
        <v>8512.3213060882408</v>
      </c>
      <c r="AL298" s="14">
        <v>578.23148300389698</v>
      </c>
      <c r="AM298" s="14">
        <v>15.2697475638191</v>
      </c>
      <c r="AN298" s="12">
        <f t="shared" si="73"/>
        <v>0</v>
      </c>
      <c r="AO298" s="12" t="e">
        <f t="shared" si="74"/>
        <v>#DIV/0!</v>
      </c>
    </row>
    <row r="299" spans="1:41">
      <c r="A299" s="8">
        <v>38261</v>
      </c>
      <c r="B299" s="6">
        <v>2004</v>
      </c>
      <c r="C299" s="6">
        <v>10</v>
      </c>
      <c r="D299" s="12">
        <v>298</v>
      </c>
      <c r="E299" s="6">
        <v>400</v>
      </c>
      <c r="F299" s="6">
        <v>10</v>
      </c>
      <c r="G299" s="6">
        <f t="shared" si="75"/>
        <v>2.5</v>
      </c>
      <c r="H299" s="6">
        <v>0</v>
      </c>
      <c r="I299" s="6">
        <v>0</v>
      </c>
      <c r="J299" s="6">
        <f t="shared" si="67"/>
        <v>0</v>
      </c>
      <c r="K299" s="6">
        <v>0</v>
      </c>
      <c r="L299" s="6">
        <f t="shared" si="61"/>
        <v>0</v>
      </c>
      <c r="M299" s="10">
        <f t="shared" si="68"/>
        <v>10</v>
      </c>
      <c r="N299" s="6">
        <f t="shared" si="62"/>
        <v>2.5</v>
      </c>
      <c r="O299" s="6">
        <v>0</v>
      </c>
      <c r="P299" s="12">
        <f t="shared" si="69"/>
        <v>0</v>
      </c>
      <c r="Q299" s="6">
        <v>10</v>
      </c>
      <c r="R299" s="6">
        <v>2.5</v>
      </c>
      <c r="S299" s="6">
        <v>0</v>
      </c>
      <c r="T299" s="6">
        <f t="shared" si="70"/>
        <v>0</v>
      </c>
      <c r="U299" s="6">
        <v>0</v>
      </c>
      <c r="V299" s="6">
        <f t="shared" si="71"/>
        <v>0</v>
      </c>
      <c r="W299" s="6">
        <v>0</v>
      </c>
      <c r="X299" s="6">
        <f t="shared" si="72"/>
        <v>0</v>
      </c>
      <c r="Y299" s="6">
        <v>0</v>
      </c>
      <c r="Z299" s="6">
        <f t="shared" si="63"/>
        <v>0</v>
      </c>
      <c r="AA299" s="6">
        <v>0</v>
      </c>
      <c r="AB299" s="6">
        <f t="shared" si="64"/>
        <v>0</v>
      </c>
      <c r="AC299" s="6">
        <v>0</v>
      </c>
      <c r="AD299" s="6">
        <f t="shared" si="65"/>
        <v>0</v>
      </c>
      <c r="AE299" s="6">
        <v>0</v>
      </c>
      <c r="AF299" s="6">
        <f t="shared" si="66"/>
        <v>0</v>
      </c>
      <c r="AG299" s="6">
        <v>30.6</v>
      </c>
      <c r="AH299" s="6">
        <v>13.56</v>
      </c>
      <c r="AI299" s="14">
        <v>823.05027424261903</v>
      </c>
      <c r="AJ299" s="14">
        <v>33.053029586359898</v>
      </c>
      <c r="AK299" s="14">
        <v>8519.1443828258507</v>
      </c>
      <c r="AL299" s="14">
        <v>577.36286353671801</v>
      </c>
      <c r="AM299" s="14">
        <v>15.304638628052199</v>
      </c>
      <c r="AN299" s="12">
        <f t="shared" si="73"/>
        <v>0</v>
      </c>
      <c r="AO299" s="12" t="e">
        <f t="shared" si="74"/>
        <v>#DIV/0!</v>
      </c>
    </row>
    <row r="300" spans="1:41">
      <c r="A300" s="8">
        <v>38292</v>
      </c>
      <c r="B300" s="6">
        <v>2004</v>
      </c>
      <c r="C300" s="6">
        <v>11</v>
      </c>
      <c r="D300" s="12">
        <v>299</v>
      </c>
      <c r="E300" s="6">
        <v>400</v>
      </c>
      <c r="F300" s="6">
        <v>10</v>
      </c>
      <c r="G300" s="6">
        <f t="shared" si="75"/>
        <v>2.5</v>
      </c>
      <c r="H300" s="6">
        <v>0</v>
      </c>
      <c r="I300" s="6">
        <v>0</v>
      </c>
      <c r="J300" s="6">
        <f t="shared" si="67"/>
        <v>0</v>
      </c>
      <c r="K300" s="6">
        <v>0</v>
      </c>
      <c r="L300" s="6">
        <f t="shared" si="61"/>
        <v>0</v>
      </c>
      <c r="M300" s="10">
        <f t="shared" si="68"/>
        <v>10</v>
      </c>
      <c r="N300" s="6">
        <f t="shared" si="62"/>
        <v>2.5</v>
      </c>
      <c r="O300" s="6">
        <v>0</v>
      </c>
      <c r="P300" s="12">
        <f t="shared" si="69"/>
        <v>0</v>
      </c>
      <c r="Q300" s="6">
        <v>8</v>
      </c>
      <c r="R300" s="6">
        <v>2</v>
      </c>
      <c r="S300" s="6">
        <v>0</v>
      </c>
      <c r="T300" s="6">
        <f t="shared" si="70"/>
        <v>0</v>
      </c>
      <c r="U300" s="6">
        <v>2</v>
      </c>
      <c r="V300" s="6">
        <f t="shared" si="71"/>
        <v>0.5</v>
      </c>
      <c r="W300" s="6">
        <v>0</v>
      </c>
      <c r="X300" s="6">
        <f t="shared" si="72"/>
        <v>0</v>
      </c>
      <c r="Y300" s="6">
        <v>0</v>
      </c>
      <c r="Z300" s="6">
        <f t="shared" si="63"/>
        <v>0</v>
      </c>
      <c r="AA300" s="6">
        <v>0</v>
      </c>
      <c r="AB300" s="6">
        <f t="shared" si="64"/>
        <v>0</v>
      </c>
      <c r="AC300" s="6">
        <v>0</v>
      </c>
      <c r="AD300" s="6">
        <f t="shared" si="65"/>
        <v>0</v>
      </c>
      <c r="AE300" s="6">
        <v>0</v>
      </c>
      <c r="AF300" s="6">
        <f t="shared" si="66"/>
        <v>0</v>
      </c>
      <c r="AG300" s="6">
        <v>47.2</v>
      </c>
      <c r="AH300" s="6">
        <v>7.78</v>
      </c>
      <c r="AI300" s="14">
        <v>824.24223920927398</v>
      </c>
      <c r="AJ300" s="14">
        <v>33.048710293795303</v>
      </c>
      <c r="AK300" s="14">
        <v>8525.9871346831005</v>
      </c>
      <c r="AL300" s="14">
        <v>576.49309348586405</v>
      </c>
      <c r="AM300" s="14">
        <v>15.3397672086037</v>
      </c>
      <c r="AN300" s="12">
        <f t="shared" si="73"/>
        <v>0</v>
      </c>
      <c r="AO300" s="12" t="e">
        <f t="shared" si="74"/>
        <v>#DIV/0!</v>
      </c>
    </row>
    <row r="301" spans="1:41">
      <c r="A301" s="8">
        <v>38322</v>
      </c>
      <c r="B301" s="6">
        <v>2004</v>
      </c>
      <c r="C301" s="6">
        <v>12</v>
      </c>
      <c r="D301" s="12">
        <v>300</v>
      </c>
      <c r="E301" s="6">
        <v>400</v>
      </c>
      <c r="F301" s="6">
        <v>8</v>
      </c>
      <c r="G301" s="6">
        <f t="shared" si="75"/>
        <v>2</v>
      </c>
      <c r="H301" s="6">
        <v>0</v>
      </c>
      <c r="I301" s="6">
        <v>0</v>
      </c>
      <c r="J301" s="6">
        <f t="shared" si="67"/>
        <v>0</v>
      </c>
      <c r="K301" s="6">
        <v>0</v>
      </c>
      <c r="L301" s="6">
        <f t="shared" si="61"/>
        <v>0</v>
      </c>
      <c r="M301" s="10">
        <f t="shared" si="68"/>
        <v>8</v>
      </c>
      <c r="N301" s="6">
        <f t="shared" si="62"/>
        <v>2</v>
      </c>
      <c r="O301" s="6">
        <v>0</v>
      </c>
      <c r="P301" s="12">
        <f t="shared" si="69"/>
        <v>0</v>
      </c>
      <c r="Q301" s="6">
        <v>8</v>
      </c>
      <c r="R301" s="6">
        <v>2</v>
      </c>
      <c r="S301" s="6">
        <v>0</v>
      </c>
      <c r="T301" s="6">
        <f t="shared" si="70"/>
        <v>0</v>
      </c>
      <c r="U301" s="6">
        <v>0</v>
      </c>
      <c r="V301" s="6">
        <f t="shared" si="71"/>
        <v>0</v>
      </c>
      <c r="W301" s="6">
        <v>0</v>
      </c>
      <c r="X301" s="6">
        <f t="shared" si="72"/>
        <v>0</v>
      </c>
      <c r="Y301" s="6">
        <v>0</v>
      </c>
      <c r="Z301" s="6">
        <f t="shared" si="63"/>
        <v>0</v>
      </c>
      <c r="AA301" s="6">
        <v>0</v>
      </c>
      <c r="AB301" s="6">
        <f t="shared" si="64"/>
        <v>0</v>
      </c>
      <c r="AC301" s="6">
        <v>0</v>
      </c>
      <c r="AD301" s="6">
        <f t="shared" si="65"/>
        <v>0</v>
      </c>
      <c r="AE301" s="6">
        <v>0</v>
      </c>
      <c r="AF301" s="6">
        <f t="shared" si="66"/>
        <v>0</v>
      </c>
      <c r="AG301" s="6">
        <v>23.2</v>
      </c>
      <c r="AH301" s="6">
        <v>2.64</v>
      </c>
      <c r="AI301" s="14">
        <v>825.434204175932</v>
      </c>
      <c r="AJ301" s="14">
        <v>33.041156870181602</v>
      </c>
      <c r="AK301" s="14">
        <v>8532.8494429422299</v>
      </c>
      <c r="AL301" s="14">
        <v>575.62220343377498</v>
      </c>
      <c r="AM301" s="14">
        <v>15.375138799951401</v>
      </c>
      <c r="AN301" s="12">
        <f t="shared" si="73"/>
        <v>0</v>
      </c>
      <c r="AO301" s="12" t="e">
        <f t="shared" si="74"/>
        <v>#DIV/0!</v>
      </c>
    </row>
    <row r="302" spans="1:41">
      <c r="A302" s="8">
        <v>38353</v>
      </c>
      <c r="B302" s="6">
        <v>2005</v>
      </c>
      <c r="C302" s="6">
        <v>1</v>
      </c>
      <c r="D302" s="12">
        <v>301</v>
      </c>
      <c r="E302" s="6">
        <v>400</v>
      </c>
      <c r="F302" s="6">
        <v>3</v>
      </c>
      <c r="G302" s="6">
        <f t="shared" si="75"/>
        <v>0.75</v>
      </c>
      <c r="H302" s="6">
        <v>0</v>
      </c>
      <c r="I302" s="6">
        <v>0</v>
      </c>
      <c r="J302" s="6">
        <f t="shared" si="67"/>
        <v>0</v>
      </c>
      <c r="K302" s="6">
        <v>0</v>
      </c>
      <c r="L302" s="6">
        <f t="shared" si="61"/>
        <v>0</v>
      </c>
      <c r="M302" s="10">
        <f t="shared" si="68"/>
        <v>3</v>
      </c>
      <c r="N302" s="6">
        <f t="shared" si="62"/>
        <v>0.75</v>
      </c>
      <c r="O302" s="6">
        <v>0</v>
      </c>
      <c r="P302" s="12">
        <f t="shared" si="69"/>
        <v>0</v>
      </c>
      <c r="Q302" s="6">
        <v>3</v>
      </c>
      <c r="R302" s="6">
        <v>0.75</v>
      </c>
      <c r="S302" s="6">
        <v>0</v>
      </c>
      <c r="T302" s="6">
        <f t="shared" si="70"/>
        <v>0</v>
      </c>
      <c r="U302" s="6">
        <v>0</v>
      </c>
      <c r="V302" s="6">
        <f t="shared" si="71"/>
        <v>0</v>
      </c>
      <c r="W302" s="6">
        <v>0</v>
      </c>
      <c r="X302" s="6">
        <f t="shared" si="72"/>
        <v>0</v>
      </c>
      <c r="Y302" s="6">
        <v>0</v>
      </c>
      <c r="Z302" s="6">
        <f t="shared" si="63"/>
        <v>0</v>
      </c>
      <c r="AA302" s="6">
        <v>0</v>
      </c>
      <c r="AB302" s="6">
        <f t="shared" si="64"/>
        <v>0</v>
      </c>
      <c r="AC302" s="6">
        <v>0</v>
      </c>
      <c r="AD302" s="6">
        <f t="shared" si="65"/>
        <v>0</v>
      </c>
      <c r="AE302" s="6">
        <v>0</v>
      </c>
      <c r="AF302" s="6">
        <f t="shared" si="66"/>
        <v>0</v>
      </c>
      <c r="AG302" s="6">
        <v>0.1</v>
      </c>
      <c r="AH302" s="6">
        <v>-0.22</v>
      </c>
      <c r="AI302" s="14">
        <v>826.62616914258695</v>
      </c>
      <c r="AJ302" s="14">
        <v>33.030182783532297</v>
      </c>
      <c r="AK302" s="14">
        <v>8539.7311888854092</v>
      </c>
      <c r="AL302" s="14">
        <v>574.75022396289603</v>
      </c>
      <c r="AM302" s="14">
        <v>15.410758974887001</v>
      </c>
      <c r="AN302" s="12">
        <f t="shared" si="73"/>
        <v>0</v>
      </c>
      <c r="AO302" s="12" t="e">
        <f t="shared" si="74"/>
        <v>#DIV/0!</v>
      </c>
    </row>
    <row r="303" spans="1:41">
      <c r="A303" s="8">
        <v>38384</v>
      </c>
      <c r="B303" s="6">
        <v>2005</v>
      </c>
      <c r="C303" s="6">
        <v>2</v>
      </c>
      <c r="D303" s="12">
        <v>302</v>
      </c>
      <c r="E303" s="6">
        <v>400</v>
      </c>
      <c r="F303" s="6">
        <v>4</v>
      </c>
      <c r="G303" s="6">
        <f t="shared" si="75"/>
        <v>1</v>
      </c>
      <c r="H303" s="6">
        <v>0</v>
      </c>
      <c r="I303" s="6">
        <v>0</v>
      </c>
      <c r="J303" s="6">
        <f t="shared" si="67"/>
        <v>0</v>
      </c>
      <c r="K303" s="6">
        <v>0</v>
      </c>
      <c r="L303" s="6">
        <f t="shared" si="61"/>
        <v>0</v>
      </c>
      <c r="M303" s="10">
        <f t="shared" si="68"/>
        <v>4</v>
      </c>
      <c r="N303" s="6">
        <f t="shared" si="62"/>
        <v>1</v>
      </c>
      <c r="O303" s="6">
        <v>0</v>
      </c>
      <c r="P303" s="12">
        <f t="shared" si="69"/>
        <v>0</v>
      </c>
      <c r="Q303" s="6">
        <v>4</v>
      </c>
      <c r="R303" s="6">
        <v>1</v>
      </c>
      <c r="S303" s="6">
        <v>0</v>
      </c>
      <c r="T303" s="6">
        <f t="shared" si="70"/>
        <v>0</v>
      </c>
      <c r="U303" s="6">
        <v>0</v>
      </c>
      <c r="V303" s="6">
        <f t="shared" si="71"/>
        <v>0</v>
      </c>
      <c r="W303" s="6">
        <v>0</v>
      </c>
      <c r="X303" s="6">
        <f t="shared" si="72"/>
        <v>0</v>
      </c>
      <c r="Y303" s="6">
        <v>0</v>
      </c>
      <c r="Z303" s="6">
        <f t="shared" si="63"/>
        <v>0</v>
      </c>
      <c r="AA303" s="6">
        <v>0</v>
      </c>
      <c r="AB303" s="6">
        <f t="shared" si="64"/>
        <v>0</v>
      </c>
      <c r="AC303" s="6">
        <v>0</v>
      </c>
      <c r="AD303" s="6">
        <f t="shared" si="65"/>
        <v>0</v>
      </c>
      <c r="AE303" s="6">
        <v>0</v>
      </c>
      <c r="AF303" s="6">
        <f t="shared" si="66"/>
        <v>0</v>
      </c>
      <c r="AG303" s="6">
        <v>16.5</v>
      </c>
      <c r="AH303" s="6">
        <v>1.76</v>
      </c>
      <c r="AI303" s="14">
        <v>827.81813410924201</v>
      </c>
      <c r="AJ303" s="14">
        <v>33.015646812878501</v>
      </c>
      <c r="AK303" s="14">
        <v>8546.6322885242007</v>
      </c>
      <c r="AL303" s="14">
        <v>573.87718039477295</v>
      </c>
      <c r="AM303" s="14">
        <v>15.4466324239913</v>
      </c>
      <c r="AN303" s="12">
        <f t="shared" si="73"/>
        <v>0</v>
      </c>
      <c r="AO303" s="12" t="e">
        <f t="shared" si="74"/>
        <v>#DIV/0!</v>
      </c>
    </row>
    <row r="304" spans="1:41">
      <c r="A304" s="8">
        <v>38412</v>
      </c>
      <c r="B304" s="6">
        <v>2005</v>
      </c>
      <c r="C304" s="6">
        <v>3</v>
      </c>
      <c r="D304" s="12">
        <v>303</v>
      </c>
      <c r="E304" s="6">
        <v>400</v>
      </c>
      <c r="F304" s="6">
        <v>3</v>
      </c>
      <c r="G304" s="6">
        <f t="shared" si="75"/>
        <v>0.75</v>
      </c>
      <c r="H304" s="6">
        <v>0</v>
      </c>
      <c r="I304" s="6">
        <v>0</v>
      </c>
      <c r="J304" s="6">
        <f t="shared" si="67"/>
        <v>0</v>
      </c>
      <c r="K304" s="6">
        <v>0</v>
      </c>
      <c r="L304" s="6">
        <f t="shared" si="61"/>
        <v>0</v>
      </c>
      <c r="M304" s="10">
        <f t="shared" si="68"/>
        <v>3</v>
      </c>
      <c r="N304" s="6">
        <f t="shared" si="62"/>
        <v>0.75</v>
      </c>
      <c r="O304" s="6">
        <v>0</v>
      </c>
      <c r="P304" s="12">
        <f t="shared" si="69"/>
        <v>0</v>
      </c>
      <c r="Q304" s="6">
        <v>3</v>
      </c>
      <c r="R304" s="6">
        <v>0.75</v>
      </c>
      <c r="S304" s="6">
        <v>0</v>
      </c>
      <c r="T304" s="6">
        <f t="shared" si="70"/>
        <v>0</v>
      </c>
      <c r="U304" s="6">
        <v>0</v>
      </c>
      <c r="V304" s="6">
        <f t="shared" si="71"/>
        <v>0</v>
      </c>
      <c r="W304" s="6">
        <v>0</v>
      </c>
      <c r="X304" s="6">
        <f t="shared" si="72"/>
        <v>0</v>
      </c>
      <c r="Y304" s="6">
        <v>0</v>
      </c>
      <c r="Z304" s="6">
        <f t="shared" si="63"/>
        <v>0</v>
      </c>
      <c r="AA304" s="6">
        <v>0</v>
      </c>
      <c r="AB304" s="6">
        <f t="shared" si="64"/>
        <v>0</v>
      </c>
      <c r="AC304" s="6">
        <v>0</v>
      </c>
      <c r="AD304" s="6">
        <f t="shared" si="65"/>
        <v>0</v>
      </c>
      <c r="AE304" s="6">
        <v>0</v>
      </c>
      <c r="AF304" s="6">
        <f t="shared" si="66"/>
        <v>0</v>
      </c>
      <c r="AG304" s="6">
        <v>9.6</v>
      </c>
      <c r="AH304" s="6">
        <v>9.65</v>
      </c>
      <c r="AI304" s="14">
        <v>829.01009907590105</v>
      </c>
      <c r="AJ304" s="14">
        <v>32.997588981325102</v>
      </c>
      <c r="AK304" s="14">
        <v>8553.5527967872804</v>
      </c>
      <c r="AL304" s="14">
        <v>573.003077007363</v>
      </c>
      <c r="AM304" s="14">
        <v>15.482760040462299</v>
      </c>
      <c r="AN304" s="12">
        <f t="shared" si="73"/>
        <v>0</v>
      </c>
      <c r="AO304" s="12" t="e">
        <f t="shared" si="74"/>
        <v>#DIV/0!</v>
      </c>
    </row>
    <row r="305" spans="1:41">
      <c r="A305" s="8">
        <v>38443</v>
      </c>
      <c r="B305" s="6">
        <v>2005</v>
      </c>
      <c r="C305" s="6">
        <v>4</v>
      </c>
      <c r="D305" s="12">
        <v>304</v>
      </c>
      <c r="E305" s="6">
        <v>3155</v>
      </c>
      <c r="F305" s="6">
        <v>55</v>
      </c>
      <c r="G305" s="6">
        <f t="shared" si="75"/>
        <v>1.74</v>
      </c>
      <c r="H305" s="6">
        <v>0</v>
      </c>
      <c r="I305" s="6">
        <v>12</v>
      </c>
      <c r="J305" s="6">
        <f t="shared" si="67"/>
        <v>0.38034865293185421</v>
      </c>
      <c r="K305" s="6">
        <v>0</v>
      </c>
      <c r="L305" s="6">
        <f t="shared" si="61"/>
        <v>0</v>
      </c>
      <c r="M305" s="10">
        <f t="shared" si="68"/>
        <v>47</v>
      </c>
      <c r="N305" s="6">
        <f t="shared" si="62"/>
        <v>1.4896988906497624</v>
      </c>
      <c r="O305" s="6">
        <v>0</v>
      </c>
      <c r="P305" s="12">
        <f t="shared" si="69"/>
        <v>0</v>
      </c>
      <c r="Q305" s="6">
        <v>7</v>
      </c>
      <c r="R305" s="6">
        <v>0.22187004754358161</v>
      </c>
      <c r="S305" s="6">
        <v>11</v>
      </c>
      <c r="T305" s="6">
        <f t="shared" si="70"/>
        <v>0.34865293185419971</v>
      </c>
      <c r="U305" s="6">
        <v>21</v>
      </c>
      <c r="V305" s="6">
        <f t="shared" si="71"/>
        <v>0.66561014263074492</v>
      </c>
      <c r="W305" s="6">
        <v>4</v>
      </c>
      <c r="X305" s="6">
        <f t="shared" si="72"/>
        <v>0.12678288431061807</v>
      </c>
      <c r="Y305" s="6">
        <v>0</v>
      </c>
      <c r="Z305" s="6">
        <f t="shared" si="63"/>
        <v>0</v>
      </c>
      <c r="AA305" s="6">
        <v>0</v>
      </c>
      <c r="AB305" s="6">
        <f t="shared" si="64"/>
        <v>0</v>
      </c>
      <c r="AC305" s="6">
        <v>0</v>
      </c>
      <c r="AD305" s="6">
        <f t="shared" si="65"/>
        <v>0</v>
      </c>
      <c r="AE305" s="6">
        <v>4</v>
      </c>
      <c r="AF305" s="6">
        <f t="shared" si="66"/>
        <v>0.12678288431061807</v>
      </c>
      <c r="AG305" s="6">
        <v>11.2</v>
      </c>
      <c r="AH305" s="6">
        <v>18.760000000000002</v>
      </c>
      <c r="AI305" s="14">
        <v>830.202064042556</v>
      </c>
      <c r="AJ305" s="14">
        <v>32.976094622995397</v>
      </c>
      <c r="AK305" s="14">
        <v>8560.4928033325905</v>
      </c>
      <c r="AL305" s="14">
        <v>572.12791281773502</v>
      </c>
      <c r="AM305" s="14">
        <v>15.519141753981801</v>
      </c>
      <c r="AN305" s="12">
        <f t="shared" si="73"/>
        <v>0.63157894736842102</v>
      </c>
      <c r="AO305" s="12">
        <f t="shared" si="74"/>
        <v>0</v>
      </c>
    </row>
    <row r="306" spans="1:41">
      <c r="A306" s="8">
        <v>38473</v>
      </c>
      <c r="B306" s="6">
        <v>2005</v>
      </c>
      <c r="C306" s="6">
        <v>5</v>
      </c>
      <c r="D306" s="12">
        <v>305</v>
      </c>
      <c r="E306" s="6">
        <v>400</v>
      </c>
      <c r="F306" s="6">
        <v>12</v>
      </c>
      <c r="G306" s="6">
        <f t="shared" si="75"/>
        <v>3</v>
      </c>
      <c r="H306" s="6">
        <v>0</v>
      </c>
      <c r="I306" s="6">
        <v>0</v>
      </c>
      <c r="J306" s="6">
        <f t="shared" si="67"/>
        <v>0</v>
      </c>
      <c r="K306" s="6">
        <v>0</v>
      </c>
      <c r="L306" s="6">
        <f t="shared" ref="L306:L369" si="76">K306/F306*100</f>
        <v>0</v>
      </c>
      <c r="M306" s="10">
        <f t="shared" si="68"/>
        <v>12</v>
      </c>
      <c r="N306" s="6">
        <f t="shared" ref="N306:N369" si="77">100*M306/E306</f>
        <v>3</v>
      </c>
      <c r="O306" s="6">
        <v>0</v>
      </c>
      <c r="P306" s="12">
        <f t="shared" si="69"/>
        <v>0</v>
      </c>
      <c r="Q306" s="6">
        <v>12</v>
      </c>
      <c r="R306" s="6">
        <v>3</v>
      </c>
      <c r="S306" s="6">
        <v>0</v>
      </c>
      <c r="T306" s="6">
        <f t="shared" si="70"/>
        <v>0</v>
      </c>
      <c r="U306" s="6">
        <v>0</v>
      </c>
      <c r="V306" s="6">
        <f t="shared" si="71"/>
        <v>0</v>
      </c>
      <c r="W306" s="6">
        <v>0</v>
      </c>
      <c r="X306" s="6">
        <f t="shared" si="72"/>
        <v>0</v>
      </c>
      <c r="Y306" s="6">
        <v>0</v>
      </c>
      <c r="Z306" s="6">
        <f t="shared" ref="Z306:Z369" si="78">Y306*100/$E306</f>
        <v>0</v>
      </c>
      <c r="AA306" s="6">
        <v>0</v>
      </c>
      <c r="AB306" s="6">
        <f t="shared" ref="AB306:AB369" si="79">AA306*100/$E306</f>
        <v>0</v>
      </c>
      <c r="AC306" s="6">
        <v>0</v>
      </c>
      <c r="AD306" s="6">
        <f t="shared" ref="AD306:AD369" si="80">AC306*100/$E306</f>
        <v>0</v>
      </c>
      <c r="AE306" s="6">
        <v>0</v>
      </c>
      <c r="AF306" s="6">
        <f t="shared" ref="AF306:AF369" si="81">AE306*100/$E306</f>
        <v>0</v>
      </c>
      <c r="AG306" s="6">
        <v>75.7</v>
      </c>
      <c r="AH306" s="6">
        <v>21.65</v>
      </c>
      <c r="AI306" s="14">
        <v>831.39402900921095</v>
      </c>
      <c r="AJ306" s="14">
        <v>32.951249072012899</v>
      </c>
      <c r="AK306" s="14">
        <v>8567.4523978181205</v>
      </c>
      <c r="AL306" s="14">
        <v>571.25168684295295</v>
      </c>
      <c r="AM306" s="14">
        <v>15.5557774849179</v>
      </c>
      <c r="AN306" s="12">
        <f t="shared" si="73"/>
        <v>0</v>
      </c>
      <c r="AO306" s="12" t="e">
        <f t="shared" si="74"/>
        <v>#DIV/0!</v>
      </c>
    </row>
    <row r="307" spans="1:41">
      <c r="A307" s="8">
        <v>38504</v>
      </c>
      <c r="B307" s="6">
        <v>2005</v>
      </c>
      <c r="C307" s="6">
        <v>6</v>
      </c>
      <c r="D307" s="12">
        <v>306</v>
      </c>
      <c r="E307" s="6">
        <v>400</v>
      </c>
      <c r="F307" s="6">
        <v>4</v>
      </c>
      <c r="G307" s="6">
        <f t="shared" si="75"/>
        <v>1</v>
      </c>
      <c r="H307" s="6">
        <v>0</v>
      </c>
      <c r="I307" s="6">
        <v>0</v>
      </c>
      <c r="J307" s="6">
        <f t="shared" si="67"/>
        <v>0</v>
      </c>
      <c r="K307" s="6">
        <v>0</v>
      </c>
      <c r="L307" s="6">
        <f t="shared" si="76"/>
        <v>0</v>
      </c>
      <c r="M307" s="10">
        <f t="shared" si="68"/>
        <v>4</v>
      </c>
      <c r="N307" s="6">
        <f t="shared" si="77"/>
        <v>1</v>
      </c>
      <c r="O307" s="6">
        <v>0</v>
      </c>
      <c r="P307" s="12">
        <f t="shared" si="69"/>
        <v>0</v>
      </c>
      <c r="Q307" s="6">
        <v>4</v>
      </c>
      <c r="R307" s="6">
        <v>1</v>
      </c>
      <c r="S307" s="6">
        <v>0</v>
      </c>
      <c r="T307" s="6">
        <f t="shared" si="70"/>
        <v>0</v>
      </c>
      <c r="U307" s="6">
        <v>0</v>
      </c>
      <c r="V307" s="6">
        <f t="shared" si="71"/>
        <v>0</v>
      </c>
      <c r="W307" s="6">
        <v>0</v>
      </c>
      <c r="X307" s="6">
        <f t="shared" si="72"/>
        <v>0</v>
      </c>
      <c r="Y307" s="6">
        <v>0</v>
      </c>
      <c r="Z307" s="6">
        <f t="shared" si="78"/>
        <v>0</v>
      </c>
      <c r="AA307" s="6">
        <v>0</v>
      </c>
      <c r="AB307" s="6">
        <f t="shared" si="79"/>
        <v>0</v>
      </c>
      <c r="AC307" s="6">
        <v>0</v>
      </c>
      <c r="AD307" s="6">
        <f t="shared" si="80"/>
        <v>0</v>
      </c>
      <c r="AE307" s="6">
        <v>0</v>
      </c>
      <c r="AF307" s="6">
        <f t="shared" si="81"/>
        <v>0</v>
      </c>
      <c r="AG307" s="6">
        <v>76.7</v>
      </c>
      <c r="AH307" s="6">
        <v>27.33</v>
      </c>
      <c r="AI307" s="14">
        <v>832.58599397586897</v>
      </c>
      <c r="AJ307" s="14">
        <v>32.923137662500402</v>
      </c>
      <c r="AK307" s="14">
        <v>8574.43166990186</v>
      </c>
      <c r="AL307" s="14">
        <v>570.37439810007902</v>
      </c>
      <c r="AM307" s="14">
        <v>15.5926671438946</v>
      </c>
      <c r="AN307" s="12">
        <f t="shared" si="73"/>
        <v>0</v>
      </c>
      <c r="AO307" s="12" t="e">
        <f t="shared" si="74"/>
        <v>#DIV/0!</v>
      </c>
    </row>
    <row r="308" spans="1:41">
      <c r="A308" s="8">
        <v>38534</v>
      </c>
      <c r="B308" s="6">
        <v>2005</v>
      </c>
      <c r="C308" s="6">
        <v>7</v>
      </c>
      <c r="D308" s="12">
        <v>307</v>
      </c>
      <c r="E308" s="6">
        <v>400</v>
      </c>
      <c r="F308" s="6">
        <v>1</v>
      </c>
      <c r="G308" s="6">
        <f t="shared" si="75"/>
        <v>0.25</v>
      </c>
      <c r="H308" s="6">
        <v>0</v>
      </c>
      <c r="I308" s="6">
        <v>0</v>
      </c>
      <c r="J308" s="6">
        <f t="shared" ref="J308:J371" si="82">100*I308/E308</f>
        <v>0</v>
      </c>
      <c r="K308" s="6">
        <v>0</v>
      </c>
      <c r="L308" s="6">
        <f t="shared" si="76"/>
        <v>0</v>
      </c>
      <c r="M308" s="10">
        <f t="shared" si="68"/>
        <v>1</v>
      </c>
      <c r="N308" s="6">
        <f t="shared" si="77"/>
        <v>0.25</v>
      </c>
      <c r="O308" s="6">
        <v>0</v>
      </c>
      <c r="P308" s="12">
        <f t="shared" si="69"/>
        <v>0</v>
      </c>
      <c r="Q308" s="6">
        <v>1</v>
      </c>
      <c r="R308" s="6">
        <v>0.25</v>
      </c>
      <c r="S308" s="6">
        <v>0</v>
      </c>
      <c r="T308" s="6">
        <f t="shared" si="70"/>
        <v>0</v>
      </c>
      <c r="U308" s="6">
        <v>0</v>
      </c>
      <c r="V308" s="6">
        <f t="shared" si="71"/>
        <v>0</v>
      </c>
      <c r="W308" s="6">
        <v>0</v>
      </c>
      <c r="X308" s="6">
        <f t="shared" si="72"/>
        <v>0</v>
      </c>
      <c r="Y308" s="6">
        <v>0</v>
      </c>
      <c r="Z308" s="6">
        <f t="shared" si="78"/>
        <v>0</v>
      </c>
      <c r="AA308" s="6">
        <v>0</v>
      </c>
      <c r="AB308" s="6">
        <f t="shared" si="79"/>
        <v>0</v>
      </c>
      <c r="AC308" s="6">
        <v>0</v>
      </c>
      <c r="AD308" s="6">
        <f t="shared" si="80"/>
        <v>0</v>
      </c>
      <c r="AE308" s="6">
        <v>0</v>
      </c>
      <c r="AF308" s="6">
        <f t="shared" si="81"/>
        <v>0</v>
      </c>
      <c r="AG308" s="6">
        <v>48.3</v>
      </c>
      <c r="AH308" s="6">
        <v>27.55</v>
      </c>
      <c r="AI308" s="14">
        <v>833.77795894252404</v>
      </c>
      <c r="AJ308" s="14">
        <v>32.8918457285816</v>
      </c>
      <c r="AK308" s="14">
        <v>8581.4307092417403</v>
      </c>
      <c r="AL308" s="14">
        <v>569.49604560618195</v>
      </c>
      <c r="AM308" s="14">
        <v>15.629810631356101</v>
      </c>
      <c r="AN308" s="12">
        <f t="shared" si="73"/>
        <v>0</v>
      </c>
      <c r="AO308" s="12" t="e">
        <f t="shared" si="74"/>
        <v>#DIV/0!</v>
      </c>
    </row>
    <row r="309" spans="1:41">
      <c r="A309" s="8">
        <v>38565</v>
      </c>
      <c r="B309" s="6">
        <v>2005</v>
      </c>
      <c r="C309" s="6">
        <v>8</v>
      </c>
      <c r="D309" s="12">
        <v>308</v>
      </c>
      <c r="E309" s="6">
        <v>655</v>
      </c>
      <c r="F309" s="6">
        <v>6</v>
      </c>
      <c r="G309" s="6">
        <f t="shared" si="75"/>
        <v>0.92</v>
      </c>
      <c r="H309" s="6">
        <v>0</v>
      </c>
      <c r="I309" s="6">
        <v>0</v>
      </c>
      <c r="J309" s="6">
        <f t="shared" si="82"/>
        <v>0</v>
      </c>
      <c r="K309" s="6">
        <v>0</v>
      </c>
      <c r="L309" s="6">
        <f t="shared" si="76"/>
        <v>0</v>
      </c>
      <c r="M309" s="10">
        <f t="shared" si="68"/>
        <v>6</v>
      </c>
      <c r="N309" s="6">
        <f t="shared" si="77"/>
        <v>0.91603053435114501</v>
      </c>
      <c r="O309" s="6">
        <v>0</v>
      </c>
      <c r="P309" s="12">
        <f t="shared" si="69"/>
        <v>0</v>
      </c>
      <c r="Q309" s="6">
        <v>0</v>
      </c>
      <c r="R309" s="6">
        <v>0</v>
      </c>
      <c r="S309" s="6">
        <v>0</v>
      </c>
      <c r="T309" s="6">
        <f t="shared" si="70"/>
        <v>0</v>
      </c>
      <c r="U309" s="6">
        <v>6</v>
      </c>
      <c r="V309" s="6">
        <f t="shared" si="71"/>
        <v>0.91603053435114512</v>
      </c>
      <c r="W309" s="6">
        <v>0</v>
      </c>
      <c r="X309" s="6">
        <f t="shared" si="72"/>
        <v>0</v>
      </c>
      <c r="Y309" s="6">
        <v>0</v>
      </c>
      <c r="Z309" s="6">
        <f t="shared" si="78"/>
        <v>0</v>
      </c>
      <c r="AA309" s="6">
        <v>0</v>
      </c>
      <c r="AB309" s="6">
        <f t="shared" si="79"/>
        <v>0</v>
      </c>
      <c r="AC309" s="6">
        <v>0</v>
      </c>
      <c r="AD309" s="6">
        <f t="shared" si="80"/>
        <v>0</v>
      </c>
      <c r="AE309" s="6">
        <v>0</v>
      </c>
      <c r="AF309" s="6">
        <f t="shared" si="81"/>
        <v>0</v>
      </c>
      <c r="AG309" s="6">
        <v>159.69999999999999</v>
      </c>
      <c r="AH309" s="6">
        <v>23.92</v>
      </c>
      <c r="AI309" s="14">
        <v>834.96992390917899</v>
      </c>
      <c r="AJ309" s="14">
        <v>32.857458604379701</v>
      </c>
      <c r="AK309" s="14">
        <v>8588.4496054957508</v>
      </c>
      <c r="AL309" s="14">
        <v>568.61662837832398</v>
      </c>
      <c r="AM309" s="14">
        <v>15.667207837128201</v>
      </c>
      <c r="AN309" s="12" t="e">
        <f t="shared" si="73"/>
        <v>#DIV/0!</v>
      </c>
      <c r="AO309" s="12" t="e">
        <f t="shared" si="74"/>
        <v>#DIV/0!</v>
      </c>
    </row>
    <row r="310" spans="1:41">
      <c r="A310" s="8">
        <v>38596</v>
      </c>
      <c r="B310" s="6">
        <v>2005</v>
      </c>
      <c r="C310" s="6">
        <v>9</v>
      </c>
      <c r="D310" s="12">
        <v>309</v>
      </c>
      <c r="E310" s="6">
        <v>2945</v>
      </c>
      <c r="F310" s="6">
        <v>54</v>
      </c>
      <c r="G310" s="6">
        <f t="shared" si="75"/>
        <v>1.83</v>
      </c>
      <c r="H310" s="6">
        <v>0</v>
      </c>
      <c r="I310" s="6">
        <v>15</v>
      </c>
      <c r="J310" s="6">
        <f t="shared" si="82"/>
        <v>0.50933786078098475</v>
      </c>
      <c r="K310" s="6">
        <v>0</v>
      </c>
      <c r="L310" s="6">
        <f t="shared" si="76"/>
        <v>0</v>
      </c>
      <c r="M310" s="10">
        <f t="shared" si="68"/>
        <v>39</v>
      </c>
      <c r="N310" s="6">
        <f t="shared" si="77"/>
        <v>1.3242784380305603</v>
      </c>
      <c r="O310" s="6">
        <v>0</v>
      </c>
      <c r="P310" s="12">
        <f t="shared" si="69"/>
        <v>0</v>
      </c>
      <c r="Q310" s="6">
        <v>2</v>
      </c>
      <c r="R310" s="6">
        <v>6.7911714770797965E-2</v>
      </c>
      <c r="S310" s="6">
        <v>15</v>
      </c>
      <c r="T310" s="6">
        <f t="shared" si="70"/>
        <v>0.50933786078098475</v>
      </c>
      <c r="U310" s="6">
        <v>22</v>
      </c>
      <c r="V310" s="6">
        <f t="shared" si="71"/>
        <v>0.74702886247877753</v>
      </c>
      <c r="W310" s="6">
        <v>0</v>
      </c>
      <c r="X310" s="6">
        <f t="shared" si="72"/>
        <v>0</v>
      </c>
      <c r="Y310" s="6">
        <v>0</v>
      </c>
      <c r="Z310" s="6">
        <f t="shared" si="78"/>
        <v>0</v>
      </c>
      <c r="AA310" s="6">
        <v>0</v>
      </c>
      <c r="AB310" s="6">
        <f t="shared" si="79"/>
        <v>0</v>
      </c>
      <c r="AC310" s="6">
        <v>0</v>
      </c>
      <c r="AD310" s="6">
        <f t="shared" si="80"/>
        <v>0</v>
      </c>
      <c r="AE310" s="6">
        <v>0</v>
      </c>
      <c r="AF310" s="6">
        <f t="shared" si="81"/>
        <v>0</v>
      </c>
      <c r="AG310" s="6">
        <v>155.1</v>
      </c>
      <c r="AH310" s="6">
        <v>21.55</v>
      </c>
      <c r="AI310" s="14">
        <v>836.16188887583701</v>
      </c>
      <c r="AJ310" s="14">
        <v>32.820061624017598</v>
      </c>
      <c r="AK310" s="14">
        <v>8595.4884483218902</v>
      </c>
      <c r="AL310" s="14">
        <v>567.73614543356905</v>
      </c>
      <c r="AM310" s="14">
        <v>15.704858639973001</v>
      </c>
      <c r="AN310" s="12">
        <f t="shared" si="73"/>
        <v>0.88235294117647056</v>
      </c>
      <c r="AO310" s="12">
        <f t="shared" si="74"/>
        <v>0</v>
      </c>
    </row>
    <row r="311" spans="1:41">
      <c r="A311" s="8">
        <v>38626</v>
      </c>
      <c r="B311" s="6">
        <v>2005</v>
      </c>
      <c r="C311" s="6">
        <v>10</v>
      </c>
      <c r="D311" s="12">
        <v>310</v>
      </c>
      <c r="E311" s="6">
        <v>400</v>
      </c>
      <c r="F311" s="6">
        <v>1</v>
      </c>
      <c r="G311" s="6">
        <f t="shared" si="75"/>
        <v>0.25</v>
      </c>
      <c r="H311" s="6">
        <v>0</v>
      </c>
      <c r="I311" s="6">
        <v>0</v>
      </c>
      <c r="J311" s="6">
        <f t="shared" si="82"/>
        <v>0</v>
      </c>
      <c r="K311" s="6">
        <v>0</v>
      </c>
      <c r="L311" s="6">
        <f t="shared" si="76"/>
        <v>0</v>
      </c>
      <c r="M311" s="10">
        <f t="shared" si="68"/>
        <v>1</v>
      </c>
      <c r="N311" s="6">
        <f t="shared" si="77"/>
        <v>0.25</v>
      </c>
      <c r="O311" s="6">
        <v>0</v>
      </c>
      <c r="P311" s="12">
        <f t="shared" si="69"/>
        <v>0</v>
      </c>
      <c r="Q311" s="6">
        <v>1</v>
      </c>
      <c r="R311" s="6">
        <v>0.25</v>
      </c>
      <c r="S311" s="6">
        <v>0</v>
      </c>
      <c r="T311" s="6">
        <f t="shared" si="70"/>
        <v>0</v>
      </c>
      <c r="U311" s="6">
        <v>0</v>
      </c>
      <c r="V311" s="6">
        <f t="shared" si="71"/>
        <v>0</v>
      </c>
      <c r="W311" s="6">
        <v>0</v>
      </c>
      <c r="X311" s="6">
        <f t="shared" si="72"/>
        <v>0</v>
      </c>
      <c r="Y311" s="6">
        <v>0</v>
      </c>
      <c r="Z311" s="6">
        <f t="shared" si="78"/>
        <v>0</v>
      </c>
      <c r="AA311" s="6">
        <v>0</v>
      </c>
      <c r="AB311" s="6">
        <f t="shared" si="79"/>
        <v>0</v>
      </c>
      <c r="AC311" s="6">
        <v>0</v>
      </c>
      <c r="AD311" s="6">
        <f t="shared" si="80"/>
        <v>0</v>
      </c>
      <c r="AE311" s="6">
        <v>0</v>
      </c>
      <c r="AF311" s="6">
        <f t="shared" si="81"/>
        <v>0</v>
      </c>
      <c r="AG311" s="6">
        <v>166.7</v>
      </c>
      <c r="AH311" s="6">
        <v>13.99</v>
      </c>
      <c r="AI311" s="14">
        <v>837.35385384249196</v>
      </c>
      <c r="AJ311" s="14">
        <v>32.779740121619099</v>
      </c>
      <c r="AK311" s="14">
        <v>8602.5473273780808</v>
      </c>
      <c r="AL311" s="14">
        <v>566.85459578898599</v>
      </c>
      <c r="AM311" s="14">
        <v>15.7427629071393</v>
      </c>
      <c r="AN311" s="12">
        <f t="shared" si="73"/>
        <v>0</v>
      </c>
      <c r="AO311" s="12" t="e">
        <f t="shared" si="74"/>
        <v>#DIV/0!</v>
      </c>
    </row>
    <row r="312" spans="1:41">
      <c r="A312" s="8">
        <v>38657</v>
      </c>
      <c r="B312" s="6">
        <v>2005</v>
      </c>
      <c r="C312" s="6">
        <v>11</v>
      </c>
      <c r="D312" s="12">
        <v>311</v>
      </c>
      <c r="E312" s="6">
        <v>400</v>
      </c>
      <c r="F312" s="6">
        <v>3</v>
      </c>
      <c r="G312" s="6">
        <f t="shared" si="75"/>
        <v>0.75</v>
      </c>
      <c r="H312" s="6">
        <v>0</v>
      </c>
      <c r="I312" s="6">
        <v>0</v>
      </c>
      <c r="J312" s="6">
        <f t="shared" si="82"/>
        <v>0</v>
      </c>
      <c r="K312" s="6">
        <v>0</v>
      </c>
      <c r="L312" s="6">
        <f t="shared" si="76"/>
        <v>0</v>
      </c>
      <c r="M312" s="10">
        <f t="shared" si="68"/>
        <v>3</v>
      </c>
      <c r="N312" s="6">
        <f t="shared" si="77"/>
        <v>0.75</v>
      </c>
      <c r="O312" s="6">
        <v>0</v>
      </c>
      <c r="P312" s="12">
        <f t="shared" si="69"/>
        <v>0</v>
      </c>
      <c r="Q312" s="6">
        <v>2</v>
      </c>
      <c r="R312" s="6">
        <v>0.5</v>
      </c>
      <c r="S312" s="6">
        <v>0</v>
      </c>
      <c r="T312" s="6">
        <f t="shared" si="70"/>
        <v>0</v>
      </c>
      <c r="U312" s="6">
        <v>1</v>
      </c>
      <c r="V312" s="6">
        <f t="shared" si="71"/>
        <v>0.25</v>
      </c>
      <c r="W312" s="6">
        <v>0</v>
      </c>
      <c r="X312" s="6">
        <f t="shared" si="72"/>
        <v>0</v>
      </c>
      <c r="Y312" s="6">
        <v>0</v>
      </c>
      <c r="Z312" s="6">
        <f t="shared" si="78"/>
        <v>0</v>
      </c>
      <c r="AA312" s="6">
        <v>0</v>
      </c>
      <c r="AB312" s="6">
        <f t="shared" si="79"/>
        <v>0</v>
      </c>
      <c r="AC312" s="6">
        <v>0</v>
      </c>
      <c r="AD312" s="6">
        <f t="shared" si="80"/>
        <v>0</v>
      </c>
      <c r="AE312" s="6">
        <v>0</v>
      </c>
      <c r="AF312" s="6">
        <f t="shared" si="81"/>
        <v>0</v>
      </c>
      <c r="AG312" s="6">
        <v>3.2</v>
      </c>
      <c r="AH312" s="6">
        <v>9.57</v>
      </c>
      <c r="AI312" s="14">
        <v>838.54581880914702</v>
      </c>
      <c r="AJ312" s="14">
        <v>32.736579431307099</v>
      </c>
      <c r="AK312" s="14">
        <v>8609.6263323223193</v>
      </c>
      <c r="AL312" s="14">
        <v>565.97197846163704</v>
      </c>
      <c r="AM312" s="14">
        <v>15.780920493909001</v>
      </c>
      <c r="AN312" s="12">
        <f t="shared" si="73"/>
        <v>0</v>
      </c>
      <c r="AO312" s="12" t="e">
        <f t="shared" si="74"/>
        <v>#DIV/0!</v>
      </c>
    </row>
    <row r="313" spans="1:41">
      <c r="A313" s="8">
        <v>38687</v>
      </c>
      <c r="B313" s="6">
        <v>2005</v>
      </c>
      <c r="C313" s="6">
        <v>12</v>
      </c>
      <c r="D313" s="12">
        <v>312</v>
      </c>
      <c r="E313" s="6">
        <v>400</v>
      </c>
      <c r="F313" s="6">
        <v>3</v>
      </c>
      <c r="G313" s="6">
        <f t="shared" si="75"/>
        <v>0.75</v>
      </c>
      <c r="H313" s="6">
        <v>0</v>
      </c>
      <c r="I313" s="6">
        <v>0</v>
      </c>
      <c r="J313" s="6">
        <f t="shared" si="82"/>
        <v>0</v>
      </c>
      <c r="K313" s="6">
        <v>0</v>
      </c>
      <c r="L313" s="6">
        <f t="shared" si="76"/>
        <v>0</v>
      </c>
      <c r="M313" s="10">
        <f t="shared" si="68"/>
        <v>3</v>
      </c>
      <c r="N313" s="6">
        <f t="shared" si="77"/>
        <v>0.75</v>
      </c>
      <c r="O313" s="6">
        <v>0</v>
      </c>
      <c r="P313" s="12">
        <f t="shared" si="69"/>
        <v>0</v>
      </c>
      <c r="Q313" s="6">
        <v>3</v>
      </c>
      <c r="R313" s="6">
        <v>0.75</v>
      </c>
      <c r="S313" s="6">
        <v>0</v>
      </c>
      <c r="T313" s="6">
        <f t="shared" si="70"/>
        <v>0</v>
      </c>
      <c r="U313" s="6">
        <v>0</v>
      </c>
      <c r="V313" s="6">
        <f t="shared" si="71"/>
        <v>0</v>
      </c>
      <c r="W313" s="6">
        <v>0</v>
      </c>
      <c r="X313" s="6">
        <f t="shared" si="72"/>
        <v>0</v>
      </c>
      <c r="Y313" s="6">
        <v>0</v>
      </c>
      <c r="Z313" s="6">
        <f t="shared" si="78"/>
        <v>0</v>
      </c>
      <c r="AA313" s="6">
        <v>0</v>
      </c>
      <c r="AB313" s="6">
        <f t="shared" si="79"/>
        <v>0</v>
      </c>
      <c r="AC313" s="6">
        <v>0</v>
      </c>
      <c r="AD313" s="6">
        <f t="shared" si="80"/>
        <v>0</v>
      </c>
      <c r="AE313" s="6">
        <v>0</v>
      </c>
      <c r="AF313" s="6">
        <f t="shared" si="81"/>
        <v>0</v>
      </c>
      <c r="AG313" s="6">
        <v>0</v>
      </c>
      <c r="AH313" s="6">
        <v>0.5</v>
      </c>
      <c r="AI313" s="14">
        <v>839.73778377580504</v>
      </c>
      <c r="AJ313" s="14">
        <v>32.690664887204797</v>
      </c>
      <c r="AK313" s="14">
        <v>8616.7255528126007</v>
      </c>
      <c r="AL313" s="14">
        <v>565.08829246858397</v>
      </c>
      <c r="AM313" s="14">
        <v>15.819331243137199</v>
      </c>
      <c r="AN313" s="12">
        <f t="shared" si="73"/>
        <v>0</v>
      </c>
      <c r="AO313" s="12" t="e">
        <f t="shared" si="74"/>
        <v>#DIV/0!</v>
      </c>
    </row>
    <row r="314" spans="1:41">
      <c r="A314" s="8">
        <v>38718</v>
      </c>
      <c r="B314" s="6">
        <v>2006</v>
      </c>
      <c r="C314" s="6">
        <v>1</v>
      </c>
      <c r="D314" s="12">
        <v>313</v>
      </c>
      <c r="E314" s="6">
        <v>400</v>
      </c>
      <c r="F314" s="6">
        <v>6</v>
      </c>
      <c r="G314" s="6">
        <f t="shared" si="75"/>
        <v>1.5</v>
      </c>
      <c r="H314" s="6">
        <v>0</v>
      </c>
      <c r="I314" s="6">
        <v>4</v>
      </c>
      <c r="J314" s="6">
        <f t="shared" si="82"/>
        <v>1</v>
      </c>
      <c r="K314" s="6">
        <v>0</v>
      </c>
      <c r="L314" s="6">
        <f t="shared" si="76"/>
        <v>0</v>
      </c>
      <c r="M314" s="10">
        <f t="shared" si="68"/>
        <v>2</v>
      </c>
      <c r="N314" s="6">
        <f t="shared" si="77"/>
        <v>0.5</v>
      </c>
      <c r="O314" s="6">
        <v>0</v>
      </c>
      <c r="P314" s="12">
        <f t="shared" si="69"/>
        <v>0</v>
      </c>
      <c r="Q314" s="6">
        <v>1</v>
      </c>
      <c r="R314" s="6">
        <v>0.25</v>
      </c>
      <c r="S314" s="6">
        <v>0</v>
      </c>
      <c r="T314" s="6">
        <f t="shared" si="70"/>
        <v>0</v>
      </c>
      <c r="U314" s="6">
        <v>1</v>
      </c>
      <c r="V314" s="6">
        <f t="shared" si="71"/>
        <v>0.25</v>
      </c>
      <c r="W314" s="6">
        <v>0</v>
      </c>
      <c r="X314" s="6">
        <f t="shared" si="72"/>
        <v>0</v>
      </c>
      <c r="Y314" s="6">
        <v>0</v>
      </c>
      <c r="Z314" s="6">
        <f t="shared" si="78"/>
        <v>0</v>
      </c>
      <c r="AA314" s="6">
        <v>0</v>
      </c>
      <c r="AB314" s="6">
        <f t="shared" si="79"/>
        <v>0</v>
      </c>
      <c r="AC314" s="6">
        <v>0</v>
      </c>
      <c r="AD314" s="6">
        <f t="shared" si="80"/>
        <v>0</v>
      </c>
      <c r="AE314" s="6">
        <v>0</v>
      </c>
      <c r="AF314" s="6">
        <f t="shared" si="81"/>
        <v>0</v>
      </c>
      <c r="AG314" s="6">
        <v>16.399999999999999</v>
      </c>
      <c r="AH314" s="6">
        <v>0.19</v>
      </c>
      <c r="AI314" s="14">
        <v>840.92974874245999</v>
      </c>
      <c r="AJ314" s="14">
        <v>32.642081823436001</v>
      </c>
      <c r="AK314" s="14">
        <v>8623.8450785068508</v>
      </c>
      <c r="AL314" s="14">
        <v>564.20353682689699</v>
      </c>
      <c r="AM314" s="14">
        <v>15.8579949847874</v>
      </c>
      <c r="AN314" s="12">
        <f t="shared" si="73"/>
        <v>0.8</v>
      </c>
      <c r="AO314" s="12">
        <f t="shared" si="74"/>
        <v>0</v>
      </c>
    </row>
    <row r="315" spans="1:41">
      <c r="A315" s="8">
        <v>38749</v>
      </c>
      <c r="B315" s="6">
        <v>2006</v>
      </c>
      <c r="C315" s="6">
        <v>2</v>
      </c>
      <c r="D315" s="12">
        <v>314</v>
      </c>
      <c r="E315" s="6">
        <v>346</v>
      </c>
      <c r="F315" s="6">
        <v>7</v>
      </c>
      <c r="G315" s="6">
        <f t="shared" si="75"/>
        <v>2.02</v>
      </c>
      <c r="H315" s="6">
        <v>0</v>
      </c>
      <c r="I315" s="6">
        <v>3</v>
      </c>
      <c r="J315" s="6">
        <f t="shared" si="82"/>
        <v>0.86705202312138729</v>
      </c>
      <c r="K315" s="6">
        <v>0</v>
      </c>
      <c r="L315" s="6">
        <f t="shared" si="76"/>
        <v>0</v>
      </c>
      <c r="M315" s="10">
        <f t="shared" si="68"/>
        <v>4</v>
      </c>
      <c r="N315" s="6">
        <f t="shared" si="77"/>
        <v>1.1560693641618498</v>
      </c>
      <c r="O315" s="6">
        <v>0</v>
      </c>
      <c r="P315" s="12">
        <f t="shared" si="69"/>
        <v>0</v>
      </c>
      <c r="Q315" s="6">
        <v>4</v>
      </c>
      <c r="R315" s="6">
        <v>1.1560693641618498</v>
      </c>
      <c r="S315" s="6">
        <v>0</v>
      </c>
      <c r="T315" s="6">
        <f t="shared" si="70"/>
        <v>0</v>
      </c>
      <c r="U315" s="6">
        <v>0</v>
      </c>
      <c r="V315" s="6">
        <f t="shared" si="71"/>
        <v>0</v>
      </c>
      <c r="W315" s="6">
        <v>0</v>
      </c>
      <c r="X315" s="6">
        <f t="shared" si="72"/>
        <v>0</v>
      </c>
      <c r="Y315" s="6">
        <v>0</v>
      </c>
      <c r="Z315" s="6">
        <f t="shared" si="78"/>
        <v>0</v>
      </c>
      <c r="AA315" s="6">
        <v>0</v>
      </c>
      <c r="AB315" s="6">
        <f t="shared" si="79"/>
        <v>0</v>
      </c>
      <c r="AC315" s="6">
        <v>0</v>
      </c>
      <c r="AD315" s="6">
        <f t="shared" si="80"/>
        <v>0</v>
      </c>
      <c r="AE315" s="6">
        <v>0</v>
      </c>
      <c r="AF315" s="6">
        <f t="shared" si="81"/>
        <v>0</v>
      </c>
      <c r="AG315" s="6">
        <v>27.9</v>
      </c>
      <c r="AH315" s="6">
        <v>4.71</v>
      </c>
      <c r="AI315" s="14">
        <v>842.12171370911403</v>
      </c>
      <c r="AJ315" s="14">
        <v>32.5909155741234</v>
      </c>
      <c r="AK315" s="14">
        <v>8630.9849990630501</v>
      </c>
      <c r="AL315" s="14">
        <v>563.31771055364004</v>
      </c>
      <c r="AM315" s="14">
        <v>15.896911535462699</v>
      </c>
      <c r="AN315" s="12">
        <f t="shared" si="73"/>
        <v>0.42857142857142855</v>
      </c>
      <c r="AO315" s="12">
        <f t="shared" si="74"/>
        <v>0</v>
      </c>
    </row>
    <row r="316" spans="1:41">
      <c r="A316" s="8">
        <v>38777</v>
      </c>
      <c r="B316" s="6">
        <v>2006</v>
      </c>
      <c r="C316" s="6">
        <v>3</v>
      </c>
      <c r="D316" s="12">
        <v>315</v>
      </c>
      <c r="E316" s="6">
        <v>400</v>
      </c>
      <c r="F316" s="6">
        <v>6</v>
      </c>
      <c r="G316" s="6">
        <f t="shared" si="75"/>
        <v>1.5</v>
      </c>
      <c r="H316" s="6">
        <v>0</v>
      </c>
      <c r="I316" s="6">
        <v>0</v>
      </c>
      <c r="J316" s="6">
        <f t="shared" si="82"/>
        <v>0</v>
      </c>
      <c r="K316" s="6">
        <v>0</v>
      </c>
      <c r="L316" s="6">
        <f t="shared" si="76"/>
        <v>0</v>
      </c>
      <c r="M316" s="10">
        <f t="shared" si="68"/>
        <v>6</v>
      </c>
      <c r="N316" s="6">
        <f t="shared" si="77"/>
        <v>1.5</v>
      </c>
      <c r="O316" s="6">
        <v>0</v>
      </c>
      <c r="P316" s="12">
        <f t="shared" si="69"/>
        <v>0</v>
      </c>
      <c r="Q316" s="6">
        <v>1</v>
      </c>
      <c r="R316" s="6">
        <v>0.25</v>
      </c>
      <c r="S316" s="6">
        <v>0</v>
      </c>
      <c r="T316" s="6">
        <f t="shared" si="70"/>
        <v>0</v>
      </c>
      <c r="U316" s="6">
        <v>5</v>
      </c>
      <c r="V316" s="6">
        <f t="shared" si="71"/>
        <v>1.25</v>
      </c>
      <c r="W316" s="6">
        <v>0</v>
      </c>
      <c r="X316" s="6">
        <f t="shared" si="72"/>
        <v>0</v>
      </c>
      <c r="Y316" s="6">
        <v>0</v>
      </c>
      <c r="Z316" s="6">
        <f t="shared" si="78"/>
        <v>0</v>
      </c>
      <c r="AA316" s="6">
        <v>0</v>
      </c>
      <c r="AB316" s="6">
        <f t="shared" si="79"/>
        <v>0</v>
      </c>
      <c r="AC316" s="6">
        <v>0</v>
      </c>
      <c r="AD316" s="6">
        <f t="shared" si="80"/>
        <v>0</v>
      </c>
      <c r="AE316" s="6">
        <v>0</v>
      </c>
      <c r="AF316" s="6">
        <f t="shared" si="81"/>
        <v>0</v>
      </c>
      <c r="AG316" s="6">
        <v>6.7</v>
      </c>
      <c r="AH316" s="6">
        <v>11.45</v>
      </c>
      <c r="AI316" s="14">
        <v>843.31367867577296</v>
      </c>
      <c r="AJ316" s="14">
        <v>32.537251473390498</v>
      </c>
      <c r="AK316" s="14">
        <v>8638.1454041392099</v>
      </c>
      <c r="AL316" s="14">
        <v>562.43081266587296</v>
      </c>
      <c r="AM316" s="14">
        <v>15.9360806979308</v>
      </c>
      <c r="AN316" s="12">
        <f t="shared" si="73"/>
        <v>0</v>
      </c>
      <c r="AO316" s="12" t="e">
        <f t="shared" si="74"/>
        <v>#DIV/0!</v>
      </c>
    </row>
    <row r="317" spans="1:41">
      <c r="A317" s="8">
        <v>38808</v>
      </c>
      <c r="B317" s="6">
        <v>2006</v>
      </c>
      <c r="C317" s="6">
        <v>4</v>
      </c>
      <c r="D317" s="12">
        <v>316</v>
      </c>
      <c r="E317" s="6">
        <v>300</v>
      </c>
      <c r="F317" s="6">
        <v>7</v>
      </c>
      <c r="G317" s="6">
        <f t="shared" si="75"/>
        <v>2.33</v>
      </c>
      <c r="H317" s="6">
        <v>0</v>
      </c>
      <c r="I317" s="6">
        <v>5</v>
      </c>
      <c r="J317" s="6">
        <f t="shared" si="82"/>
        <v>1.6666666666666667</v>
      </c>
      <c r="K317" s="6">
        <v>0</v>
      </c>
      <c r="L317" s="6">
        <f t="shared" si="76"/>
        <v>0</v>
      </c>
      <c r="M317" s="10">
        <f t="shared" si="68"/>
        <v>2</v>
      </c>
      <c r="N317" s="6">
        <f t="shared" si="77"/>
        <v>0.66666666666666663</v>
      </c>
      <c r="O317" s="6">
        <v>0</v>
      </c>
      <c r="P317" s="12">
        <f t="shared" si="69"/>
        <v>0</v>
      </c>
      <c r="Q317" s="6">
        <v>2</v>
      </c>
      <c r="R317" s="6">
        <v>0.66666666666666663</v>
      </c>
      <c r="S317" s="6">
        <v>0</v>
      </c>
      <c r="T317" s="6">
        <f t="shared" si="70"/>
        <v>0</v>
      </c>
      <c r="U317" s="6">
        <v>0</v>
      </c>
      <c r="V317" s="6">
        <f t="shared" si="71"/>
        <v>0</v>
      </c>
      <c r="W317" s="6">
        <v>0</v>
      </c>
      <c r="X317" s="6">
        <f t="shared" si="72"/>
        <v>0</v>
      </c>
      <c r="Y317" s="6">
        <v>0</v>
      </c>
      <c r="Z317" s="6">
        <f t="shared" si="78"/>
        <v>0</v>
      </c>
      <c r="AA317" s="6">
        <v>0</v>
      </c>
      <c r="AB317" s="6">
        <f t="shared" si="79"/>
        <v>0</v>
      </c>
      <c r="AC317" s="6">
        <v>0</v>
      </c>
      <c r="AD317" s="6">
        <f t="shared" si="80"/>
        <v>0</v>
      </c>
      <c r="AE317" s="6">
        <v>0</v>
      </c>
      <c r="AF317" s="6">
        <f t="shared" si="81"/>
        <v>0</v>
      </c>
      <c r="AG317" s="6">
        <v>34.6</v>
      </c>
      <c r="AH317" s="6">
        <v>17.190000000000001</v>
      </c>
      <c r="AI317" s="14">
        <v>844.505643642427</v>
      </c>
      <c r="AJ317" s="14">
        <v>32.4811748553605</v>
      </c>
      <c r="AK317" s="14">
        <v>8645.3263833932506</v>
      </c>
      <c r="AL317" s="14">
        <v>561.54284218066698</v>
      </c>
      <c r="AM317" s="14">
        <v>15.975502260643699</v>
      </c>
      <c r="AN317" s="12">
        <f t="shared" si="73"/>
        <v>0.7142857142857143</v>
      </c>
      <c r="AO317" s="12">
        <f t="shared" si="74"/>
        <v>0</v>
      </c>
    </row>
    <row r="318" spans="1:41">
      <c r="A318" s="8">
        <v>38838</v>
      </c>
      <c r="B318" s="6">
        <v>2006</v>
      </c>
      <c r="C318" s="6">
        <v>5</v>
      </c>
      <c r="D318" s="12">
        <v>317</v>
      </c>
      <c r="E318" s="6">
        <v>300</v>
      </c>
      <c r="F318" s="6">
        <v>3</v>
      </c>
      <c r="G318" s="6">
        <f t="shared" si="75"/>
        <v>1</v>
      </c>
      <c r="H318" s="6">
        <v>0</v>
      </c>
      <c r="I318" s="6">
        <v>0</v>
      </c>
      <c r="J318" s="6">
        <f t="shared" si="82"/>
        <v>0</v>
      </c>
      <c r="K318" s="6">
        <v>0</v>
      </c>
      <c r="L318" s="6">
        <f t="shared" si="76"/>
        <v>0</v>
      </c>
      <c r="M318" s="10">
        <f t="shared" si="68"/>
        <v>3</v>
      </c>
      <c r="N318" s="6">
        <f t="shared" si="77"/>
        <v>1</v>
      </c>
      <c r="O318" s="6">
        <v>0</v>
      </c>
      <c r="P318" s="12">
        <f t="shared" si="69"/>
        <v>0</v>
      </c>
      <c r="Q318" s="6">
        <v>2</v>
      </c>
      <c r="R318" s="6">
        <v>0.66666666666666663</v>
      </c>
      <c r="S318" s="6">
        <v>0</v>
      </c>
      <c r="T318" s="6">
        <f t="shared" si="70"/>
        <v>0</v>
      </c>
      <c r="U318" s="6">
        <v>1</v>
      </c>
      <c r="V318" s="6">
        <f t="shared" si="71"/>
        <v>0.33333333333333337</v>
      </c>
      <c r="W318" s="6">
        <v>0</v>
      </c>
      <c r="X318" s="6">
        <f t="shared" si="72"/>
        <v>0</v>
      </c>
      <c r="Y318" s="6">
        <v>0</v>
      </c>
      <c r="Z318" s="6">
        <f t="shared" si="78"/>
        <v>0</v>
      </c>
      <c r="AA318" s="6">
        <v>0</v>
      </c>
      <c r="AB318" s="6">
        <f t="shared" si="79"/>
        <v>0</v>
      </c>
      <c r="AC318" s="6">
        <v>0</v>
      </c>
      <c r="AD318" s="6">
        <f t="shared" si="80"/>
        <v>0</v>
      </c>
      <c r="AE318" s="6">
        <v>0</v>
      </c>
      <c r="AF318" s="6">
        <f t="shared" si="81"/>
        <v>0</v>
      </c>
      <c r="AG318" s="6">
        <v>54.5</v>
      </c>
      <c r="AH318" s="6">
        <v>22.07</v>
      </c>
      <c r="AI318" s="14">
        <v>845.69760860908195</v>
      </c>
      <c r="AJ318" s="14">
        <v>32.422771054156897</v>
      </c>
      <c r="AK318" s="14">
        <v>8652.5280264831708</v>
      </c>
      <c r="AL318" s="14">
        <v>560.65379811508296</v>
      </c>
      <c r="AM318" s="14">
        <v>16.0151759972528</v>
      </c>
      <c r="AN318" s="12">
        <f t="shared" si="73"/>
        <v>0</v>
      </c>
      <c r="AO318" s="12" t="e">
        <f t="shared" si="74"/>
        <v>#DIV/0!</v>
      </c>
    </row>
    <row r="319" spans="1:41">
      <c r="A319" s="8">
        <v>38869</v>
      </c>
      <c r="B319" s="6">
        <v>2006</v>
      </c>
      <c r="C319" s="6">
        <v>6</v>
      </c>
      <c r="D319" s="12">
        <v>318</v>
      </c>
      <c r="E319" s="6">
        <v>298</v>
      </c>
      <c r="F319" s="6">
        <v>13</v>
      </c>
      <c r="G319" s="6">
        <f t="shared" si="75"/>
        <v>4.3600000000000003</v>
      </c>
      <c r="H319" s="6">
        <v>0</v>
      </c>
      <c r="I319" s="6">
        <v>12</v>
      </c>
      <c r="J319" s="6">
        <f t="shared" si="82"/>
        <v>4.026845637583893</v>
      </c>
      <c r="K319" s="6">
        <v>0</v>
      </c>
      <c r="L319" s="6">
        <f t="shared" si="76"/>
        <v>0</v>
      </c>
      <c r="M319" s="10">
        <f t="shared" si="68"/>
        <v>1</v>
      </c>
      <c r="N319" s="6">
        <f t="shared" si="77"/>
        <v>0.33557046979865773</v>
      </c>
      <c r="O319" s="6">
        <v>0</v>
      </c>
      <c r="P319" s="12">
        <f t="shared" si="69"/>
        <v>0</v>
      </c>
      <c r="Q319" s="6">
        <v>1</v>
      </c>
      <c r="R319" s="6">
        <v>0.33557046979865773</v>
      </c>
      <c r="S319" s="6">
        <v>0</v>
      </c>
      <c r="T319" s="6">
        <f t="shared" si="70"/>
        <v>0</v>
      </c>
      <c r="U319" s="6">
        <v>0</v>
      </c>
      <c r="V319" s="6">
        <f t="shared" si="71"/>
        <v>0</v>
      </c>
      <c r="W319" s="6">
        <v>0</v>
      </c>
      <c r="X319" s="6">
        <f t="shared" si="72"/>
        <v>0</v>
      </c>
      <c r="Y319" s="6">
        <v>0</v>
      </c>
      <c r="Z319" s="6">
        <f t="shared" si="78"/>
        <v>0</v>
      </c>
      <c r="AA319" s="6">
        <v>0</v>
      </c>
      <c r="AB319" s="6">
        <f t="shared" si="79"/>
        <v>0</v>
      </c>
      <c r="AC319" s="6">
        <v>0</v>
      </c>
      <c r="AD319" s="6">
        <f t="shared" si="80"/>
        <v>0</v>
      </c>
      <c r="AE319" s="6">
        <v>0</v>
      </c>
      <c r="AF319" s="6">
        <f t="shared" si="81"/>
        <v>0</v>
      </c>
      <c r="AG319" s="6">
        <v>96.8</v>
      </c>
      <c r="AH319" s="6">
        <v>26.8</v>
      </c>
      <c r="AI319" s="14">
        <v>846.88957357573997</v>
      </c>
      <c r="AJ319" s="14">
        <v>32.362125403902603</v>
      </c>
      <c r="AK319" s="14">
        <v>8659.7504230669492</v>
      </c>
      <c r="AL319" s="14">
        <v>559.76367948618599</v>
      </c>
      <c r="AM319" s="14">
        <v>16.055101666118599</v>
      </c>
      <c r="AN319" s="12">
        <f t="shared" si="73"/>
        <v>0.92307692307692313</v>
      </c>
      <c r="AO319" s="12">
        <f t="shared" si="74"/>
        <v>0</v>
      </c>
    </row>
    <row r="320" spans="1:41">
      <c r="A320" s="8">
        <v>38899</v>
      </c>
      <c r="B320" s="6">
        <v>2006</v>
      </c>
      <c r="C320" s="6">
        <v>7</v>
      </c>
      <c r="D320" s="12">
        <v>319</v>
      </c>
      <c r="E320" s="6">
        <v>300</v>
      </c>
      <c r="F320" s="6">
        <v>5</v>
      </c>
      <c r="G320" s="6">
        <f t="shared" si="75"/>
        <v>1.67</v>
      </c>
      <c r="H320" s="6">
        <v>0</v>
      </c>
      <c r="I320" s="6">
        <v>3</v>
      </c>
      <c r="J320" s="6">
        <f t="shared" si="82"/>
        <v>1</v>
      </c>
      <c r="K320" s="6">
        <v>0</v>
      </c>
      <c r="L320" s="6">
        <f t="shared" si="76"/>
        <v>0</v>
      </c>
      <c r="M320" s="10">
        <f t="shared" si="68"/>
        <v>3</v>
      </c>
      <c r="N320" s="6">
        <f t="shared" si="77"/>
        <v>1</v>
      </c>
      <c r="O320" s="6">
        <v>0</v>
      </c>
      <c r="P320" s="12">
        <f t="shared" si="69"/>
        <v>0</v>
      </c>
      <c r="Q320" s="6">
        <v>1</v>
      </c>
      <c r="R320" s="6">
        <v>0.33333333333333331</v>
      </c>
      <c r="S320" s="6">
        <v>0</v>
      </c>
      <c r="T320" s="6">
        <f t="shared" si="70"/>
        <v>0</v>
      </c>
      <c r="U320" s="6">
        <v>0</v>
      </c>
      <c r="V320" s="6">
        <f t="shared" si="71"/>
        <v>0</v>
      </c>
      <c r="W320" s="6">
        <v>1</v>
      </c>
      <c r="X320" s="6">
        <f t="shared" si="72"/>
        <v>0.33333333333333337</v>
      </c>
      <c r="Y320" s="6">
        <v>0</v>
      </c>
      <c r="Z320" s="6">
        <f t="shared" si="78"/>
        <v>0</v>
      </c>
      <c r="AA320" s="6">
        <v>0</v>
      </c>
      <c r="AB320" s="6">
        <f t="shared" si="79"/>
        <v>0</v>
      </c>
      <c r="AC320" s="6">
        <v>0</v>
      </c>
      <c r="AD320" s="6">
        <f t="shared" si="80"/>
        <v>0</v>
      </c>
      <c r="AE320" s="6">
        <v>1</v>
      </c>
      <c r="AF320" s="6">
        <f t="shared" si="81"/>
        <v>0.33333333333333331</v>
      </c>
      <c r="AG320" s="6">
        <v>125.2</v>
      </c>
      <c r="AH320" s="6">
        <v>28.32</v>
      </c>
      <c r="AI320" s="14">
        <v>848.08153854239504</v>
      </c>
      <c r="AJ320" s="14">
        <v>32.2993232387212</v>
      </c>
      <c r="AK320" s="14">
        <v>8666.9936628025207</v>
      </c>
      <c r="AL320" s="14">
        <v>558.87248531104296</v>
      </c>
      <c r="AM320" s="14">
        <v>16.095279009814199</v>
      </c>
      <c r="AN320" s="12">
        <f t="shared" si="73"/>
        <v>0.75</v>
      </c>
      <c r="AO320" s="12">
        <f t="shared" si="74"/>
        <v>0</v>
      </c>
    </row>
    <row r="321" spans="1:41">
      <c r="A321" s="8">
        <v>38930</v>
      </c>
      <c r="B321" s="6">
        <v>2006</v>
      </c>
      <c r="C321" s="6">
        <v>8</v>
      </c>
      <c r="D321" s="12">
        <v>320</v>
      </c>
      <c r="E321" s="6">
        <v>300</v>
      </c>
      <c r="F321" s="6">
        <v>4</v>
      </c>
      <c r="G321" s="6">
        <f t="shared" si="75"/>
        <v>1.33</v>
      </c>
      <c r="H321" s="6">
        <v>3.03</v>
      </c>
      <c r="I321" s="6">
        <v>2</v>
      </c>
      <c r="J321" s="6">
        <f t="shared" si="82"/>
        <v>0.66666666666666663</v>
      </c>
      <c r="K321" s="6">
        <v>1</v>
      </c>
      <c r="L321" s="6">
        <f t="shared" si="76"/>
        <v>25</v>
      </c>
      <c r="M321" s="10">
        <f t="shared" si="68"/>
        <v>2</v>
      </c>
      <c r="N321" s="6">
        <f t="shared" si="77"/>
        <v>0.66666666666666663</v>
      </c>
      <c r="O321" s="6">
        <v>0</v>
      </c>
      <c r="P321" s="12">
        <f t="shared" si="69"/>
        <v>0</v>
      </c>
      <c r="Q321" s="6">
        <v>1</v>
      </c>
      <c r="R321" s="6">
        <v>0.33333333333333331</v>
      </c>
      <c r="S321" s="6">
        <v>0</v>
      </c>
      <c r="T321" s="6">
        <f t="shared" si="70"/>
        <v>0</v>
      </c>
      <c r="U321" s="6">
        <v>1</v>
      </c>
      <c r="V321" s="6">
        <f t="shared" si="71"/>
        <v>0.33333333333333337</v>
      </c>
      <c r="W321" s="6">
        <v>0</v>
      </c>
      <c r="X321" s="6">
        <f t="shared" si="72"/>
        <v>0</v>
      </c>
      <c r="Y321" s="6">
        <v>0</v>
      </c>
      <c r="Z321" s="6">
        <f t="shared" si="78"/>
        <v>0</v>
      </c>
      <c r="AA321" s="6">
        <v>0</v>
      </c>
      <c r="AB321" s="6">
        <f t="shared" si="79"/>
        <v>0</v>
      </c>
      <c r="AC321" s="6">
        <v>0</v>
      </c>
      <c r="AD321" s="6">
        <f t="shared" si="80"/>
        <v>0</v>
      </c>
      <c r="AE321" s="6">
        <v>0</v>
      </c>
      <c r="AF321" s="6">
        <f t="shared" si="81"/>
        <v>0</v>
      </c>
      <c r="AG321" s="6">
        <v>122</v>
      </c>
      <c r="AH321" s="6">
        <v>26.22</v>
      </c>
      <c r="AI321" s="14">
        <v>849.27350350904999</v>
      </c>
      <c r="AJ321" s="14">
        <v>32.234449892735803</v>
      </c>
      <c r="AK321" s="14">
        <v>8674.2578353478893</v>
      </c>
      <c r="AL321" s="14">
        <v>557.98021460671805</v>
      </c>
      <c r="AM321" s="14">
        <v>16.135707754624502</v>
      </c>
      <c r="AN321" s="12">
        <f t="shared" si="73"/>
        <v>0.66666666666666663</v>
      </c>
      <c r="AO321" s="12">
        <f t="shared" si="74"/>
        <v>0.5</v>
      </c>
    </row>
    <row r="322" spans="1:41">
      <c r="A322" s="8">
        <v>38961</v>
      </c>
      <c r="B322" s="6">
        <v>2006</v>
      </c>
      <c r="C322" s="6">
        <v>9</v>
      </c>
      <c r="D322" s="12">
        <v>321</v>
      </c>
      <c r="E322" s="6">
        <v>300</v>
      </c>
      <c r="F322" s="6">
        <v>6</v>
      </c>
      <c r="G322" s="6">
        <f t="shared" si="75"/>
        <v>2</v>
      </c>
      <c r="H322" s="6">
        <v>17.14</v>
      </c>
      <c r="I322" s="6">
        <v>5</v>
      </c>
      <c r="J322" s="6">
        <f t="shared" si="82"/>
        <v>1.6666666666666667</v>
      </c>
      <c r="K322" s="6">
        <v>0</v>
      </c>
      <c r="L322" s="6">
        <f t="shared" si="76"/>
        <v>0</v>
      </c>
      <c r="M322" s="10">
        <f t="shared" ref="M322:M385" si="83">O322+Q322+S322+U322+W322+Y322+AC322+AE322</f>
        <v>1</v>
      </c>
      <c r="N322" s="6">
        <f t="shared" si="77"/>
        <v>0.33333333333333331</v>
      </c>
      <c r="O322" s="6">
        <v>0</v>
      </c>
      <c r="P322" s="12">
        <f t="shared" ref="P322:P385" si="84">O322/E322*100</f>
        <v>0</v>
      </c>
      <c r="Q322" s="6">
        <v>0</v>
      </c>
      <c r="R322" s="6">
        <v>0</v>
      </c>
      <c r="S322" s="6">
        <v>0</v>
      </c>
      <c r="T322" s="6">
        <f t="shared" ref="T322:T385" si="85">S322/E322*100</f>
        <v>0</v>
      </c>
      <c r="U322" s="6">
        <v>1</v>
      </c>
      <c r="V322" s="6">
        <f t="shared" ref="V322:V385" si="86">U322/E322*100</f>
        <v>0.33333333333333337</v>
      </c>
      <c r="W322" s="6">
        <v>0</v>
      </c>
      <c r="X322" s="6">
        <f t="shared" ref="X322:X385" si="87">W322/E322*100</f>
        <v>0</v>
      </c>
      <c r="Y322" s="6">
        <v>0</v>
      </c>
      <c r="Z322" s="6">
        <f t="shared" si="78"/>
        <v>0</v>
      </c>
      <c r="AA322" s="6">
        <v>0</v>
      </c>
      <c r="AB322" s="6">
        <f t="shared" si="79"/>
        <v>0</v>
      </c>
      <c r="AC322" s="6">
        <v>0</v>
      </c>
      <c r="AD322" s="6">
        <f t="shared" si="80"/>
        <v>0</v>
      </c>
      <c r="AE322" s="6">
        <v>0</v>
      </c>
      <c r="AF322" s="6">
        <f t="shared" si="81"/>
        <v>0</v>
      </c>
      <c r="AG322" s="6">
        <v>125.9</v>
      </c>
      <c r="AH322" s="6">
        <v>19.510000000000002</v>
      </c>
      <c r="AI322" s="14">
        <v>850.46546847570801</v>
      </c>
      <c r="AJ322" s="14">
        <v>32.167590700069503</v>
      </c>
      <c r="AK322" s="14">
        <v>8681.5430303610392</v>
      </c>
      <c r="AL322" s="14">
        <v>557.08686639027201</v>
      </c>
      <c r="AM322" s="14">
        <v>16.176387610039502</v>
      </c>
      <c r="AN322" s="12">
        <f t="shared" ref="AN322:AN385" si="88">I322/(I322+O322+Q322)</f>
        <v>1</v>
      </c>
      <c r="AO322" s="12">
        <f t="shared" ref="AO322:AO385" si="89">K322/I322</f>
        <v>0</v>
      </c>
    </row>
    <row r="323" spans="1:41">
      <c r="A323" s="8">
        <v>38991</v>
      </c>
      <c r="B323" s="6">
        <v>2006</v>
      </c>
      <c r="C323" s="6">
        <v>10</v>
      </c>
      <c r="D323" s="12">
        <v>322</v>
      </c>
      <c r="E323" s="6">
        <v>300</v>
      </c>
      <c r="F323" s="6">
        <v>8</v>
      </c>
      <c r="G323" s="6">
        <f t="shared" ref="G323:G386" si="90">ROUND(100*F323/E323,2)</f>
        <v>2.67</v>
      </c>
      <c r="H323" s="6">
        <v>4.4800000000000004</v>
      </c>
      <c r="I323" s="6">
        <v>5</v>
      </c>
      <c r="J323" s="6">
        <f t="shared" si="82"/>
        <v>1.6666666666666667</v>
      </c>
      <c r="K323" s="6">
        <v>3</v>
      </c>
      <c r="L323" s="6">
        <f t="shared" si="76"/>
        <v>37.5</v>
      </c>
      <c r="M323" s="10">
        <f t="shared" si="83"/>
        <v>4</v>
      </c>
      <c r="N323" s="6">
        <f t="shared" si="77"/>
        <v>1.3333333333333333</v>
      </c>
      <c r="O323" s="6">
        <v>0</v>
      </c>
      <c r="P323" s="12">
        <f t="shared" si="84"/>
        <v>0</v>
      </c>
      <c r="Q323" s="6">
        <v>0</v>
      </c>
      <c r="R323" s="6">
        <v>0</v>
      </c>
      <c r="S323" s="6">
        <v>1</v>
      </c>
      <c r="T323" s="6">
        <f t="shared" si="85"/>
        <v>0.33333333333333337</v>
      </c>
      <c r="U323" s="6">
        <v>1</v>
      </c>
      <c r="V323" s="6">
        <f t="shared" si="86"/>
        <v>0.33333333333333337</v>
      </c>
      <c r="W323" s="6">
        <v>1</v>
      </c>
      <c r="X323" s="6">
        <f t="shared" si="87"/>
        <v>0.33333333333333337</v>
      </c>
      <c r="Y323" s="6">
        <v>0</v>
      </c>
      <c r="Z323" s="6">
        <f t="shared" si="78"/>
        <v>0</v>
      </c>
      <c r="AA323" s="6">
        <v>0</v>
      </c>
      <c r="AB323" s="6">
        <f t="shared" si="79"/>
        <v>0</v>
      </c>
      <c r="AC323" s="6">
        <v>0</v>
      </c>
      <c r="AD323" s="6">
        <f t="shared" si="80"/>
        <v>0</v>
      </c>
      <c r="AE323" s="6">
        <v>1</v>
      </c>
      <c r="AF323" s="6">
        <f t="shared" si="81"/>
        <v>0.33333333333333331</v>
      </c>
      <c r="AG323" s="6">
        <v>32</v>
      </c>
      <c r="AH323" s="6">
        <v>17.13</v>
      </c>
      <c r="AI323" s="14">
        <v>851.65743344236296</v>
      </c>
      <c r="AJ323" s="14">
        <v>32.098830994845997</v>
      </c>
      <c r="AK323" s="14">
        <v>8688.8493374998907</v>
      </c>
      <c r="AL323" s="14">
        <v>556.19243967877696</v>
      </c>
      <c r="AM323" s="14">
        <v>16.217318268241399</v>
      </c>
      <c r="AN323" s="12">
        <f t="shared" si="88"/>
        <v>1</v>
      </c>
      <c r="AO323" s="12">
        <f t="shared" si="89"/>
        <v>0.6</v>
      </c>
    </row>
    <row r="324" spans="1:41">
      <c r="A324" s="8">
        <v>39022</v>
      </c>
      <c r="B324" s="6">
        <v>2006</v>
      </c>
      <c r="C324" s="6">
        <v>11</v>
      </c>
      <c r="D324" s="12">
        <v>323</v>
      </c>
      <c r="E324" s="6">
        <v>300</v>
      </c>
      <c r="F324" s="6">
        <v>4</v>
      </c>
      <c r="G324" s="6">
        <f t="shared" si="90"/>
        <v>1.33</v>
      </c>
      <c r="H324" s="6">
        <v>0</v>
      </c>
      <c r="I324" s="6">
        <v>4</v>
      </c>
      <c r="J324" s="6">
        <f t="shared" si="82"/>
        <v>1.3333333333333333</v>
      </c>
      <c r="K324" s="6">
        <v>0</v>
      </c>
      <c r="L324" s="6">
        <f t="shared" si="76"/>
        <v>0</v>
      </c>
      <c r="M324" s="10">
        <f t="shared" si="83"/>
        <v>0</v>
      </c>
      <c r="N324" s="6">
        <f t="shared" si="77"/>
        <v>0</v>
      </c>
      <c r="O324" s="6">
        <v>0</v>
      </c>
      <c r="P324" s="12">
        <f t="shared" si="84"/>
        <v>0</v>
      </c>
      <c r="Q324" s="6">
        <v>0</v>
      </c>
      <c r="R324" s="6">
        <v>0</v>
      </c>
      <c r="S324" s="6">
        <v>0</v>
      </c>
      <c r="T324" s="6">
        <f t="shared" si="85"/>
        <v>0</v>
      </c>
      <c r="U324" s="6">
        <v>0</v>
      </c>
      <c r="V324" s="6">
        <f t="shared" si="86"/>
        <v>0</v>
      </c>
      <c r="W324" s="6">
        <v>0</v>
      </c>
      <c r="X324" s="6">
        <f t="shared" si="87"/>
        <v>0</v>
      </c>
      <c r="Y324" s="6">
        <v>0</v>
      </c>
      <c r="Z324" s="6">
        <f t="shared" si="78"/>
        <v>0</v>
      </c>
      <c r="AA324" s="6">
        <v>0</v>
      </c>
      <c r="AB324" s="6">
        <f t="shared" si="79"/>
        <v>0</v>
      </c>
      <c r="AC324" s="6">
        <v>0</v>
      </c>
      <c r="AD324" s="6">
        <f t="shared" si="80"/>
        <v>0</v>
      </c>
      <c r="AE324" s="6">
        <v>0</v>
      </c>
      <c r="AF324" s="6">
        <f t="shared" si="81"/>
        <v>0</v>
      </c>
      <c r="AG324" s="6">
        <v>7.1</v>
      </c>
      <c r="AH324" s="6">
        <v>9.94</v>
      </c>
      <c r="AI324" s="14">
        <v>852.849398409017</v>
      </c>
      <c r="AJ324" s="14">
        <v>32.028256111188298</v>
      </c>
      <c r="AK324" s="14">
        <v>8696.1768464224497</v>
      </c>
      <c r="AL324" s="14">
        <v>555.296933489293</v>
      </c>
      <c r="AM324" s="14">
        <v>16.258499403587699</v>
      </c>
      <c r="AN324" s="12">
        <f t="shared" si="88"/>
        <v>1</v>
      </c>
      <c r="AO324" s="12">
        <f t="shared" si="89"/>
        <v>0</v>
      </c>
    </row>
    <row r="325" spans="1:41">
      <c r="A325" s="8">
        <v>39052</v>
      </c>
      <c r="B325" s="6">
        <v>2006</v>
      </c>
      <c r="C325" s="6">
        <v>12</v>
      </c>
      <c r="D325" s="12">
        <v>324</v>
      </c>
      <c r="E325" s="6">
        <v>300</v>
      </c>
      <c r="F325" s="6">
        <v>6</v>
      </c>
      <c r="G325" s="6">
        <f t="shared" si="90"/>
        <v>2</v>
      </c>
      <c r="H325" s="6">
        <v>9.09</v>
      </c>
      <c r="I325" s="6">
        <v>3</v>
      </c>
      <c r="J325" s="6">
        <f t="shared" si="82"/>
        <v>1</v>
      </c>
      <c r="K325" s="6">
        <v>1</v>
      </c>
      <c r="L325" s="6">
        <f t="shared" si="76"/>
        <v>16.666666666666664</v>
      </c>
      <c r="M325" s="10">
        <f t="shared" si="83"/>
        <v>3</v>
      </c>
      <c r="N325" s="6">
        <f t="shared" si="77"/>
        <v>1</v>
      </c>
      <c r="O325" s="6">
        <v>0</v>
      </c>
      <c r="P325" s="12">
        <f t="shared" si="84"/>
        <v>0</v>
      </c>
      <c r="Q325" s="6">
        <v>2</v>
      </c>
      <c r="R325" s="6">
        <v>0.66666666666666663</v>
      </c>
      <c r="S325" s="6">
        <v>0</v>
      </c>
      <c r="T325" s="6">
        <f t="shared" si="85"/>
        <v>0</v>
      </c>
      <c r="U325" s="6">
        <v>1</v>
      </c>
      <c r="V325" s="6">
        <f t="shared" si="86"/>
        <v>0.33333333333333337</v>
      </c>
      <c r="W325" s="6">
        <v>0</v>
      </c>
      <c r="X325" s="6">
        <f t="shared" si="87"/>
        <v>0</v>
      </c>
      <c r="Y325" s="6">
        <v>0</v>
      </c>
      <c r="Z325" s="6">
        <f t="shared" si="78"/>
        <v>0</v>
      </c>
      <c r="AA325" s="6">
        <v>0</v>
      </c>
      <c r="AB325" s="6">
        <f t="shared" si="79"/>
        <v>0</v>
      </c>
      <c r="AC325" s="6">
        <v>0</v>
      </c>
      <c r="AD325" s="6">
        <f t="shared" si="80"/>
        <v>0</v>
      </c>
      <c r="AE325" s="6">
        <v>0</v>
      </c>
      <c r="AF325" s="6">
        <f t="shared" si="81"/>
        <v>0</v>
      </c>
      <c r="AG325" s="6">
        <v>5.5</v>
      </c>
      <c r="AH325" s="6">
        <v>2.69</v>
      </c>
      <c r="AI325" s="14">
        <v>854.04136337567502</v>
      </c>
      <c r="AJ325" s="14">
        <v>31.955951383219499</v>
      </c>
      <c r="AK325" s="14">
        <v>8703.5256467867093</v>
      </c>
      <c r="AL325" s="14">
        <v>554.40034683888302</v>
      </c>
      <c r="AM325" s="14">
        <v>16.2999306720879</v>
      </c>
      <c r="AN325" s="12">
        <f t="shared" si="88"/>
        <v>0.6</v>
      </c>
      <c r="AO325" s="12">
        <f t="shared" si="89"/>
        <v>0.33333333333333331</v>
      </c>
    </row>
    <row r="326" spans="1:41">
      <c r="A326" s="8">
        <v>39083</v>
      </c>
      <c r="B326" s="6">
        <v>2007</v>
      </c>
      <c r="C326" s="6">
        <v>1</v>
      </c>
      <c r="D326" s="12">
        <v>325</v>
      </c>
      <c r="E326" s="6">
        <v>286</v>
      </c>
      <c r="F326" s="6">
        <v>2</v>
      </c>
      <c r="G326" s="6">
        <f t="shared" si="90"/>
        <v>0.7</v>
      </c>
      <c r="H326" s="6">
        <v>0</v>
      </c>
      <c r="I326" s="6">
        <v>2</v>
      </c>
      <c r="J326" s="6">
        <f t="shared" si="82"/>
        <v>0.69930069930069927</v>
      </c>
      <c r="K326" s="6">
        <v>0</v>
      </c>
      <c r="L326" s="6">
        <f t="shared" si="76"/>
        <v>0</v>
      </c>
      <c r="M326" s="10">
        <f t="shared" si="83"/>
        <v>0</v>
      </c>
      <c r="N326" s="6">
        <f t="shared" si="77"/>
        <v>0</v>
      </c>
      <c r="O326" s="6">
        <v>0</v>
      </c>
      <c r="P326" s="12">
        <f t="shared" si="84"/>
        <v>0</v>
      </c>
      <c r="Q326" s="6">
        <v>0</v>
      </c>
      <c r="R326" s="6">
        <v>0</v>
      </c>
      <c r="S326" s="6">
        <v>0</v>
      </c>
      <c r="T326" s="6">
        <f t="shared" si="85"/>
        <v>0</v>
      </c>
      <c r="U326" s="6">
        <v>0</v>
      </c>
      <c r="V326" s="6">
        <f t="shared" si="86"/>
        <v>0</v>
      </c>
      <c r="W326" s="6">
        <v>0</v>
      </c>
      <c r="X326" s="6">
        <f t="shared" si="87"/>
        <v>0</v>
      </c>
      <c r="Y326" s="6">
        <v>0</v>
      </c>
      <c r="Z326" s="6">
        <f t="shared" si="78"/>
        <v>0</v>
      </c>
      <c r="AA326" s="6">
        <v>0</v>
      </c>
      <c r="AB326" s="6">
        <f t="shared" si="79"/>
        <v>0</v>
      </c>
      <c r="AC326" s="6">
        <v>0</v>
      </c>
      <c r="AD326" s="6">
        <f t="shared" si="80"/>
        <v>0</v>
      </c>
      <c r="AE326" s="6">
        <v>0</v>
      </c>
      <c r="AF326" s="6">
        <f t="shared" si="81"/>
        <v>0</v>
      </c>
      <c r="AG326" s="6">
        <v>3.9</v>
      </c>
      <c r="AH326" s="6">
        <v>1.86</v>
      </c>
      <c r="AI326" s="14">
        <v>855.23332834232997</v>
      </c>
      <c r="AJ326" s="14">
        <v>31.882002145063399</v>
      </c>
      <c r="AK326" s="14">
        <v>8710.8958282505791</v>
      </c>
      <c r="AL326" s="14">
        <v>553.50267874461701</v>
      </c>
      <c r="AM326" s="14">
        <v>16.341611710873799</v>
      </c>
      <c r="AN326" s="12">
        <f t="shared" si="88"/>
        <v>1</v>
      </c>
      <c r="AO326" s="12">
        <f t="shared" si="89"/>
        <v>0</v>
      </c>
    </row>
    <row r="327" spans="1:41">
      <c r="A327" s="8">
        <v>39114</v>
      </c>
      <c r="B327" s="6">
        <v>2007</v>
      </c>
      <c r="C327" s="6">
        <v>2</v>
      </c>
      <c r="D327" s="12">
        <v>326</v>
      </c>
      <c r="E327" s="6">
        <v>300</v>
      </c>
      <c r="F327" s="6">
        <v>19</v>
      </c>
      <c r="G327" s="6">
        <f t="shared" si="90"/>
        <v>6.33</v>
      </c>
      <c r="H327" s="6">
        <v>0</v>
      </c>
      <c r="I327" s="6">
        <v>17</v>
      </c>
      <c r="J327" s="6">
        <f t="shared" si="82"/>
        <v>5.666666666666667</v>
      </c>
      <c r="K327" s="6">
        <v>0</v>
      </c>
      <c r="L327" s="6">
        <f t="shared" si="76"/>
        <v>0</v>
      </c>
      <c r="M327" s="10">
        <f t="shared" si="83"/>
        <v>2</v>
      </c>
      <c r="N327" s="6">
        <f t="shared" si="77"/>
        <v>0.66666666666666663</v>
      </c>
      <c r="O327" s="6">
        <v>0</v>
      </c>
      <c r="P327" s="12">
        <f t="shared" si="84"/>
        <v>0</v>
      </c>
      <c r="Q327" s="6">
        <v>1</v>
      </c>
      <c r="R327" s="6">
        <v>0.33333333333333331</v>
      </c>
      <c r="S327" s="6">
        <v>0</v>
      </c>
      <c r="T327" s="6">
        <f t="shared" si="85"/>
        <v>0</v>
      </c>
      <c r="U327" s="6">
        <v>1</v>
      </c>
      <c r="V327" s="6">
        <f t="shared" si="86"/>
        <v>0.33333333333333337</v>
      </c>
      <c r="W327" s="6">
        <v>0</v>
      </c>
      <c r="X327" s="6">
        <f t="shared" si="87"/>
        <v>0</v>
      </c>
      <c r="Y327" s="6">
        <v>0</v>
      </c>
      <c r="Z327" s="6">
        <f t="shared" si="78"/>
        <v>0</v>
      </c>
      <c r="AA327" s="6">
        <v>0</v>
      </c>
      <c r="AB327" s="6">
        <f t="shared" si="79"/>
        <v>0</v>
      </c>
      <c r="AC327" s="6">
        <v>0</v>
      </c>
      <c r="AD327" s="6">
        <f t="shared" si="80"/>
        <v>0</v>
      </c>
      <c r="AE327" s="6">
        <v>0</v>
      </c>
      <c r="AF327" s="6">
        <f t="shared" si="81"/>
        <v>0</v>
      </c>
      <c r="AG327" s="6">
        <v>1.3</v>
      </c>
      <c r="AH327" s="6">
        <v>7</v>
      </c>
      <c r="AI327" s="14">
        <v>856.42529330898503</v>
      </c>
      <c r="AJ327" s="14">
        <v>31.806493730842799</v>
      </c>
      <c r="AK327" s="14">
        <v>8718.2874804720796</v>
      </c>
      <c r="AL327" s="14">
        <v>552.60392822355698</v>
      </c>
      <c r="AM327" s="14">
        <v>16.383542137666002</v>
      </c>
      <c r="AN327" s="12">
        <f t="shared" si="88"/>
        <v>0.94444444444444442</v>
      </c>
      <c r="AO327" s="12">
        <f t="shared" si="89"/>
        <v>0</v>
      </c>
    </row>
    <row r="328" spans="1:41">
      <c r="A328" s="8">
        <v>39142</v>
      </c>
      <c r="B328" s="6">
        <v>2007</v>
      </c>
      <c r="C328" s="6">
        <v>3</v>
      </c>
      <c r="D328" s="12">
        <v>327</v>
      </c>
      <c r="E328" s="6">
        <v>300</v>
      </c>
      <c r="F328" s="6">
        <v>1</v>
      </c>
      <c r="G328" s="6">
        <f t="shared" si="90"/>
        <v>0.33</v>
      </c>
      <c r="H328" s="6">
        <v>0</v>
      </c>
      <c r="I328" s="6">
        <v>0</v>
      </c>
      <c r="J328" s="6">
        <f t="shared" si="82"/>
        <v>0</v>
      </c>
      <c r="K328" s="6">
        <v>0</v>
      </c>
      <c r="L328" s="6">
        <f t="shared" si="76"/>
        <v>0</v>
      </c>
      <c r="M328" s="10">
        <f t="shared" si="83"/>
        <v>1</v>
      </c>
      <c r="N328" s="6">
        <f t="shared" si="77"/>
        <v>0.33333333333333331</v>
      </c>
      <c r="O328" s="6">
        <v>0</v>
      </c>
      <c r="P328" s="12">
        <f t="shared" si="84"/>
        <v>0</v>
      </c>
      <c r="Q328" s="6">
        <v>1</v>
      </c>
      <c r="R328" s="6">
        <v>0.33333333333333331</v>
      </c>
      <c r="S328" s="6">
        <v>0</v>
      </c>
      <c r="T328" s="6">
        <f t="shared" si="85"/>
        <v>0</v>
      </c>
      <c r="U328" s="6">
        <v>0</v>
      </c>
      <c r="V328" s="6">
        <f t="shared" si="86"/>
        <v>0</v>
      </c>
      <c r="W328" s="6">
        <v>0</v>
      </c>
      <c r="X328" s="6">
        <f t="shared" si="87"/>
        <v>0</v>
      </c>
      <c r="Y328" s="6">
        <v>0</v>
      </c>
      <c r="Z328" s="6">
        <f t="shared" si="78"/>
        <v>0</v>
      </c>
      <c r="AA328" s="6">
        <v>0</v>
      </c>
      <c r="AB328" s="6">
        <f t="shared" si="79"/>
        <v>0</v>
      </c>
      <c r="AC328" s="6">
        <v>0</v>
      </c>
      <c r="AD328" s="6">
        <f t="shared" si="80"/>
        <v>0</v>
      </c>
      <c r="AE328" s="6">
        <v>0</v>
      </c>
      <c r="AF328" s="6">
        <f t="shared" si="81"/>
        <v>0</v>
      </c>
      <c r="AG328" s="6">
        <v>62.2</v>
      </c>
      <c r="AH328" s="6">
        <v>10.14</v>
      </c>
      <c r="AI328" s="14">
        <v>857.61725827564305</v>
      </c>
      <c r="AJ328" s="14">
        <v>31.729511474680901</v>
      </c>
      <c r="AK328" s="14">
        <v>8725.7006931091801</v>
      </c>
      <c r="AL328" s="14">
        <v>551.70409429276697</v>
      </c>
      <c r="AM328" s="14">
        <v>16.425721550233501</v>
      </c>
      <c r="AN328" s="12">
        <f t="shared" si="88"/>
        <v>0</v>
      </c>
      <c r="AO328" s="12" t="e">
        <f t="shared" si="89"/>
        <v>#DIV/0!</v>
      </c>
    </row>
    <row r="329" spans="1:41">
      <c r="A329" s="8">
        <v>39173</v>
      </c>
      <c r="B329" s="6">
        <v>2007</v>
      </c>
      <c r="C329" s="6">
        <v>4</v>
      </c>
      <c r="D329" s="12">
        <v>328</v>
      </c>
      <c r="E329" s="6">
        <v>300</v>
      </c>
      <c r="F329" s="6">
        <v>0</v>
      </c>
      <c r="G329" s="6">
        <f t="shared" si="90"/>
        <v>0</v>
      </c>
      <c r="H329" s="6">
        <v>0</v>
      </c>
      <c r="I329" s="6">
        <v>0</v>
      </c>
      <c r="J329" s="6">
        <f t="shared" si="82"/>
        <v>0</v>
      </c>
      <c r="K329" s="6">
        <v>0</v>
      </c>
      <c r="L329" s="6" t="e">
        <f t="shared" si="76"/>
        <v>#DIV/0!</v>
      </c>
      <c r="M329" s="10">
        <f t="shared" si="83"/>
        <v>0</v>
      </c>
      <c r="N329" s="6">
        <f t="shared" si="77"/>
        <v>0</v>
      </c>
      <c r="O329" s="6">
        <v>0</v>
      </c>
      <c r="P329" s="12">
        <f t="shared" si="84"/>
        <v>0</v>
      </c>
      <c r="Q329" s="6">
        <v>0</v>
      </c>
      <c r="R329" s="6">
        <v>0</v>
      </c>
      <c r="S329" s="6">
        <v>0</v>
      </c>
      <c r="T329" s="6">
        <f t="shared" si="85"/>
        <v>0</v>
      </c>
      <c r="U329" s="6">
        <v>0</v>
      </c>
      <c r="V329" s="6">
        <f t="shared" si="86"/>
        <v>0</v>
      </c>
      <c r="W329" s="6">
        <v>0</v>
      </c>
      <c r="X329" s="6">
        <f t="shared" si="87"/>
        <v>0</v>
      </c>
      <c r="Y329" s="6">
        <v>0</v>
      </c>
      <c r="Z329" s="6">
        <f t="shared" si="78"/>
        <v>0</v>
      </c>
      <c r="AA329" s="6">
        <v>0</v>
      </c>
      <c r="AB329" s="6">
        <f t="shared" si="79"/>
        <v>0</v>
      </c>
      <c r="AC329" s="6">
        <v>0</v>
      </c>
      <c r="AD329" s="6">
        <f t="shared" si="80"/>
        <v>0</v>
      </c>
      <c r="AE329" s="6">
        <v>0</v>
      </c>
      <c r="AF329" s="6">
        <f t="shared" si="81"/>
        <v>0</v>
      </c>
      <c r="AG329" s="6">
        <v>2.7</v>
      </c>
      <c r="AH329" s="6">
        <v>17.12</v>
      </c>
      <c r="AI329" s="14">
        <v>858.80922324229698</v>
      </c>
      <c r="AJ329" s="14">
        <v>31.651140710701601</v>
      </c>
      <c r="AK329" s="14">
        <v>8733.1355558198193</v>
      </c>
      <c r="AL329" s="14">
        <v>550.803175969314</v>
      </c>
      <c r="AM329" s="14">
        <v>16.468149525847998</v>
      </c>
      <c r="AN329" s="12" t="e">
        <f t="shared" si="88"/>
        <v>#DIV/0!</v>
      </c>
      <c r="AO329" s="12" t="e">
        <f t="shared" si="89"/>
        <v>#DIV/0!</v>
      </c>
    </row>
    <row r="330" spans="1:41">
      <c r="A330" s="8">
        <v>39203</v>
      </c>
      <c r="B330" s="6">
        <v>2007</v>
      </c>
      <c r="C330" s="6">
        <v>5</v>
      </c>
      <c r="D330" s="12">
        <v>329</v>
      </c>
      <c r="E330" s="6">
        <v>298</v>
      </c>
      <c r="F330" s="6">
        <v>1</v>
      </c>
      <c r="G330" s="6">
        <f t="shared" si="90"/>
        <v>0.34</v>
      </c>
      <c r="H330" s="6">
        <v>0</v>
      </c>
      <c r="I330" s="6">
        <v>0</v>
      </c>
      <c r="J330" s="6">
        <f t="shared" si="82"/>
        <v>0</v>
      </c>
      <c r="K330" s="6">
        <v>0</v>
      </c>
      <c r="L330" s="6">
        <f t="shared" si="76"/>
        <v>0</v>
      </c>
      <c r="M330" s="10">
        <f t="shared" si="83"/>
        <v>1</v>
      </c>
      <c r="N330" s="6">
        <f t="shared" si="77"/>
        <v>0.33557046979865773</v>
      </c>
      <c r="O330" s="6">
        <v>0</v>
      </c>
      <c r="P330" s="12">
        <f t="shared" si="84"/>
        <v>0</v>
      </c>
      <c r="Q330" s="6">
        <v>1</v>
      </c>
      <c r="R330" s="6">
        <v>0.33557046979865773</v>
      </c>
      <c r="S330" s="6">
        <v>0</v>
      </c>
      <c r="T330" s="6">
        <f t="shared" si="85"/>
        <v>0</v>
      </c>
      <c r="U330" s="6">
        <v>0</v>
      </c>
      <c r="V330" s="6">
        <f t="shared" si="86"/>
        <v>0</v>
      </c>
      <c r="W330" s="6">
        <v>0</v>
      </c>
      <c r="X330" s="6">
        <f t="shared" si="87"/>
        <v>0</v>
      </c>
      <c r="Y330" s="6">
        <v>0</v>
      </c>
      <c r="Z330" s="6">
        <f t="shared" si="78"/>
        <v>0</v>
      </c>
      <c r="AA330" s="6">
        <v>0</v>
      </c>
      <c r="AB330" s="6">
        <f t="shared" si="79"/>
        <v>0</v>
      </c>
      <c r="AC330" s="6">
        <v>0</v>
      </c>
      <c r="AD330" s="6">
        <f t="shared" si="80"/>
        <v>0</v>
      </c>
      <c r="AE330" s="6">
        <v>0</v>
      </c>
      <c r="AF330" s="6">
        <f t="shared" si="81"/>
        <v>0</v>
      </c>
      <c r="AG330" s="6">
        <v>36.799999999999997</v>
      </c>
      <c r="AH330" s="6">
        <v>24.14</v>
      </c>
      <c r="AI330" s="14">
        <v>860.00118820895204</v>
      </c>
      <c r="AJ330" s="14">
        <v>31.571466773027399</v>
      </c>
      <c r="AK330" s="14">
        <v>8740.5921582619903</v>
      </c>
      <c r="AL330" s="14">
        <v>549.90117227026303</v>
      </c>
      <c r="AM330" s="14">
        <v>16.5108256207326</v>
      </c>
      <c r="AN330" s="12">
        <f t="shared" si="88"/>
        <v>0</v>
      </c>
      <c r="AO330" s="12" t="e">
        <f t="shared" si="89"/>
        <v>#DIV/0!</v>
      </c>
    </row>
    <row r="331" spans="1:41">
      <c r="A331" s="8">
        <v>39234</v>
      </c>
      <c r="B331" s="6">
        <v>2007</v>
      </c>
      <c r="C331" s="6">
        <v>6</v>
      </c>
      <c r="D331" s="12">
        <v>330</v>
      </c>
      <c r="E331" s="6">
        <v>300</v>
      </c>
      <c r="F331" s="6">
        <v>0</v>
      </c>
      <c r="G331" s="6">
        <f t="shared" si="90"/>
        <v>0</v>
      </c>
      <c r="H331" s="6">
        <v>0</v>
      </c>
      <c r="I331" s="6">
        <v>0</v>
      </c>
      <c r="J331" s="6">
        <f t="shared" si="82"/>
        <v>0</v>
      </c>
      <c r="K331" s="6">
        <v>0</v>
      </c>
      <c r="L331" s="6" t="e">
        <f t="shared" si="76"/>
        <v>#DIV/0!</v>
      </c>
      <c r="M331" s="10">
        <f t="shared" si="83"/>
        <v>0</v>
      </c>
      <c r="N331" s="6">
        <f t="shared" si="77"/>
        <v>0</v>
      </c>
      <c r="O331" s="6">
        <v>0</v>
      </c>
      <c r="P331" s="12">
        <f t="shared" si="84"/>
        <v>0</v>
      </c>
      <c r="Q331" s="6">
        <v>0</v>
      </c>
      <c r="R331" s="6">
        <v>0</v>
      </c>
      <c r="S331" s="6">
        <v>0</v>
      </c>
      <c r="T331" s="6">
        <f t="shared" si="85"/>
        <v>0</v>
      </c>
      <c r="U331" s="6">
        <v>0</v>
      </c>
      <c r="V331" s="6">
        <f t="shared" si="86"/>
        <v>0</v>
      </c>
      <c r="W331" s="6">
        <v>0</v>
      </c>
      <c r="X331" s="6">
        <f t="shared" si="87"/>
        <v>0</v>
      </c>
      <c r="Y331" s="6">
        <v>0</v>
      </c>
      <c r="Z331" s="6">
        <f t="shared" si="78"/>
        <v>0</v>
      </c>
      <c r="AA331" s="6">
        <v>0</v>
      </c>
      <c r="AB331" s="6">
        <f t="shared" si="79"/>
        <v>0</v>
      </c>
      <c r="AC331" s="6">
        <v>0</v>
      </c>
      <c r="AD331" s="6">
        <f t="shared" si="80"/>
        <v>0</v>
      </c>
      <c r="AE331" s="6">
        <v>0</v>
      </c>
      <c r="AF331" s="6">
        <f t="shared" si="81"/>
        <v>0</v>
      </c>
      <c r="AG331" s="6">
        <v>55.1</v>
      </c>
      <c r="AH331" s="6">
        <v>25.88</v>
      </c>
      <c r="AI331" s="14">
        <v>861.19315317560995</v>
      </c>
      <c r="AJ331" s="14">
        <v>31.490574995782001</v>
      </c>
      <c r="AK331" s="14">
        <v>8748.0705900936791</v>
      </c>
      <c r="AL331" s="14">
        <v>548.99808221267403</v>
      </c>
      <c r="AM331" s="14">
        <v>16.553749369504999</v>
      </c>
      <c r="AN331" s="12" t="e">
        <f t="shared" si="88"/>
        <v>#DIV/0!</v>
      </c>
      <c r="AO331" s="12" t="e">
        <f t="shared" si="89"/>
        <v>#DIV/0!</v>
      </c>
    </row>
    <row r="332" spans="1:41">
      <c r="A332" s="8">
        <v>39264</v>
      </c>
      <c r="B332" s="6">
        <v>2007</v>
      </c>
      <c r="C332" s="6">
        <v>7</v>
      </c>
      <c r="D332" s="12">
        <v>331</v>
      </c>
      <c r="E332" s="6">
        <v>356</v>
      </c>
      <c r="F332" s="6">
        <v>5</v>
      </c>
      <c r="G332" s="6">
        <f t="shared" si="90"/>
        <v>1.4</v>
      </c>
      <c r="H332" s="6">
        <v>0</v>
      </c>
      <c r="I332" s="6">
        <v>3</v>
      </c>
      <c r="J332" s="6">
        <f t="shared" si="82"/>
        <v>0.84269662921348309</v>
      </c>
      <c r="K332" s="6">
        <v>0</v>
      </c>
      <c r="L332" s="6">
        <f t="shared" si="76"/>
        <v>0</v>
      </c>
      <c r="M332" s="10">
        <f t="shared" si="83"/>
        <v>2</v>
      </c>
      <c r="N332" s="6">
        <f t="shared" si="77"/>
        <v>0.5617977528089888</v>
      </c>
      <c r="O332" s="6">
        <v>0</v>
      </c>
      <c r="P332" s="12">
        <f t="shared" si="84"/>
        <v>0</v>
      </c>
      <c r="Q332" s="6">
        <v>0</v>
      </c>
      <c r="R332" s="6">
        <v>0</v>
      </c>
      <c r="S332" s="6">
        <v>0</v>
      </c>
      <c r="T332" s="6">
        <f t="shared" si="85"/>
        <v>0</v>
      </c>
      <c r="U332" s="6">
        <v>2</v>
      </c>
      <c r="V332" s="6">
        <f t="shared" si="86"/>
        <v>0.5617977528089888</v>
      </c>
      <c r="W332" s="6">
        <v>0</v>
      </c>
      <c r="X332" s="6">
        <f t="shared" si="87"/>
        <v>0</v>
      </c>
      <c r="Y332" s="6">
        <v>0</v>
      </c>
      <c r="Z332" s="6">
        <f t="shared" si="78"/>
        <v>0</v>
      </c>
      <c r="AA332" s="6">
        <v>0</v>
      </c>
      <c r="AB332" s="6">
        <f t="shared" si="79"/>
        <v>0</v>
      </c>
      <c r="AC332" s="6">
        <v>0</v>
      </c>
      <c r="AD332" s="6">
        <f t="shared" si="80"/>
        <v>0</v>
      </c>
      <c r="AE332" s="6">
        <v>0</v>
      </c>
      <c r="AF332" s="6">
        <f t="shared" si="81"/>
        <v>0</v>
      </c>
      <c r="AG332" s="6">
        <v>206.8</v>
      </c>
      <c r="AH332" s="6">
        <v>25.1</v>
      </c>
      <c r="AI332" s="14">
        <v>862.38511814226399</v>
      </c>
      <c r="AJ332" s="14">
        <v>31.408550713088601</v>
      </c>
      <c r="AK332" s="14">
        <v>8755.5709409728206</v>
      </c>
      <c r="AL332" s="14">
        <v>548.093904813618</v>
      </c>
      <c r="AM332" s="14">
        <v>16.596920284614502</v>
      </c>
      <c r="AN332" s="12">
        <f t="shared" si="88"/>
        <v>1</v>
      </c>
      <c r="AO332" s="12">
        <f t="shared" si="89"/>
        <v>0</v>
      </c>
    </row>
    <row r="333" spans="1:41">
      <c r="A333" s="8">
        <v>39295</v>
      </c>
      <c r="B333" s="6">
        <v>2007</v>
      </c>
      <c r="C333" s="6">
        <v>8</v>
      </c>
      <c r="D333" s="12">
        <v>332</v>
      </c>
      <c r="E333" s="6">
        <v>300</v>
      </c>
      <c r="F333" s="6">
        <v>4</v>
      </c>
      <c r="G333" s="6">
        <f t="shared" si="90"/>
        <v>1.33</v>
      </c>
      <c r="H333" s="6">
        <v>0</v>
      </c>
      <c r="I333" s="6">
        <v>3</v>
      </c>
      <c r="J333" s="6">
        <f t="shared" si="82"/>
        <v>1</v>
      </c>
      <c r="K333" s="6">
        <v>0</v>
      </c>
      <c r="L333" s="6">
        <f t="shared" si="76"/>
        <v>0</v>
      </c>
      <c r="M333" s="10">
        <f t="shared" si="83"/>
        <v>1</v>
      </c>
      <c r="N333" s="6">
        <f t="shared" si="77"/>
        <v>0.33333333333333331</v>
      </c>
      <c r="O333" s="6">
        <v>0</v>
      </c>
      <c r="P333" s="12">
        <f t="shared" si="84"/>
        <v>0</v>
      </c>
      <c r="Q333" s="6">
        <v>0</v>
      </c>
      <c r="R333" s="6">
        <v>0</v>
      </c>
      <c r="S333" s="6">
        <v>0</v>
      </c>
      <c r="T333" s="6">
        <f t="shared" si="85"/>
        <v>0</v>
      </c>
      <c r="U333" s="6">
        <v>1</v>
      </c>
      <c r="V333" s="6">
        <f t="shared" si="86"/>
        <v>0.33333333333333337</v>
      </c>
      <c r="W333" s="6">
        <v>0</v>
      </c>
      <c r="X333" s="6">
        <f t="shared" si="87"/>
        <v>0</v>
      </c>
      <c r="Y333" s="6">
        <v>0</v>
      </c>
      <c r="Z333" s="6">
        <f t="shared" si="78"/>
        <v>0</v>
      </c>
      <c r="AA333" s="6">
        <v>0</v>
      </c>
      <c r="AB333" s="6">
        <f t="shared" si="79"/>
        <v>0</v>
      </c>
      <c r="AC333" s="6">
        <v>0</v>
      </c>
      <c r="AD333" s="6">
        <f t="shared" si="80"/>
        <v>0</v>
      </c>
      <c r="AE333" s="6">
        <v>0</v>
      </c>
      <c r="AF333" s="6">
        <f t="shared" si="81"/>
        <v>0</v>
      </c>
      <c r="AG333" s="6">
        <v>192.7</v>
      </c>
      <c r="AH333" s="6">
        <v>25.94</v>
      </c>
      <c r="AI333" s="14">
        <v>863.57708310891906</v>
      </c>
      <c r="AJ333" s="14">
        <v>31.325479259070502</v>
      </c>
      <c r="AK333" s="14">
        <v>8763.0933005574097</v>
      </c>
      <c r="AL333" s="14">
        <v>547.18863909015795</v>
      </c>
      <c r="AM333" s="14">
        <v>16.6403378557739</v>
      </c>
      <c r="AN333" s="12">
        <f t="shared" si="88"/>
        <v>1</v>
      </c>
      <c r="AO333" s="12">
        <f t="shared" si="89"/>
        <v>0</v>
      </c>
    </row>
    <row r="334" spans="1:41">
      <c r="A334" s="8">
        <v>39326</v>
      </c>
      <c r="B334" s="6">
        <v>2007</v>
      </c>
      <c r="C334" s="6">
        <v>9</v>
      </c>
      <c r="D334" s="12">
        <v>333</v>
      </c>
      <c r="E334" s="6">
        <v>300</v>
      </c>
      <c r="F334" s="6">
        <v>0</v>
      </c>
      <c r="G334" s="6">
        <f t="shared" si="90"/>
        <v>0</v>
      </c>
      <c r="H334" s="6">
        <v>0</v>
      </c>
      <c r="I334" s="6">
        <v>0</v>
      </c>
      <c r="J334" s="6">
        <f t="shared" si="82"/>
        <v>0</v>
      </c>
      <c r="K334" s="6">
        <v>0</v>
      </c>
      <c r="L334" s="6" t="e">
        <f t="shared" si="76"/>
        <v>#DIV/0!</v>
      </c>
      <c r="M334" s="10">
        <f t="shared" si="83"/>
        <v>0</v>
      </c>
      <c r="N334" s="6">
        <f t="shared" si="77"/>
        <v>0</v>
      </c>
      <c r="O334" s="6">
        <v>0</v>
      </c>
      <c r="P334" s="12">
        <f t="shared" si="84"/>
        <v>0</v>
      </c>
      <c r="Q334" s="6">
        <v>0</v>
      </c>
      <c r="R334" s="6">
        <v>0</v>
      </c>
      <c r="S334" s="6">
        <v>0</v>
      </c>
      <c r="T334" s="6">
        <f t="shared" si="85"/>
        <v>0</v>
      </c>
      <c r="U334" s="6">
        <v>0</v>
      </c>
      <c r="V334" s="6">
        <f t="shared" si="86"/>
        <v>0</v>
      </c>
      <c r="W334" s="6">
        <v>0</v>
      </c>
      <c r="X334" s="6">
        <f t="shared" si="87"/>
        <v>0</v>
      </c>
      <c r="Y334" s="6">
        <v>0</v>
      </c>
      <c r="Z334" s="6">
        <f t="shared" si="78"/>
        <v>0</v>
      </c>
      <c r="AA334" s="6">
        <v>0</v>
      </c>
      <c r="AB334" s="6">
        <f t="shared" si="79"/>
        <v>0</v>
      </c>
      <c r="AC334" s="6">
        <v>0</v>
      </c>
      <c r="AD334" s="6">
        <f t="shared" si="80"/>
        <v>0</v>
      </c>
      <c r="AE334" s="6">
        <v>0</v>
      </c>
      <c r="AF334" s="6">
        <f t="shared" si="81"/>
        <v>0</v>
      </c>
      <c r="AG334" s="6">
        <v>97.1</v>
      </c>
      <c r="AH334" s="6">
        <v>19.61</v>
      </c>
      <c r="AI334" s="14">
        <v>864.76904807557696</v>
      </c>
      <c r="AJ334" s="14">
        <v>31.241445967850801</v>
      </c>
      <c r="AK334" s="14">
        <v>8770.6377585054397</v>
      </c>
      <c r="AL334" s="14">
        <v>546.28228405935499</v>
      </c>
      <c r="AM334" s="14">
        <v>16.684001549385901</v>
      </c>
      <c r="AN334" s="12" t="e">
        <f t="shared" si="88"/>
        <v>#DIV/0!</v>
      </c>
      <c r="AO334" s="12" t="e">
        <f t="shared" si="89"/>
        <v>#DIV/0!</v>
      </c>
    </row>
    <row r="335" spans="1:41">
      <c r="A335" s="8">
        <v>39356</v>
      </c>
      <c r="B335" s="6">
        <v>2007</v>
      </c>
      <c r="C335" s="6">
        <v>10</v>
      </c>
      <c r="D335" s="12">
        <v>334</v>
      </c>
      <c r="E335" s="6">
        <v>300</v>
      </c>
      <c r="F335" s="6">
        <v>0</v>
      </c>
      <c r="G335" s="6">
        <f t="shared" si="90"/>
        <v>0</v>
      </c>
      <c r="H335" s="6">
        <v>0</v>
      </c>
      <c r="I335" s="6">
        <v>0</v>
      </c>
      <c r="J335" s="6">
        <f t="shared" si="82"/>
        <v>0</v>
      </c>
      <c r="K335" s="6">
        <v>0</v>
      </c>
      <c r="L335" s="6" t="e">
        <f t="shared" si="76"/>
        <v>#DIV/0!</v>
      </c>
      <c r="M335" s="10">
        <f t="shared" si="83"/>
        <v>0</v>
      </c>
      <c r="N335" s="6">
        <f t="shared" si="77"/>
        <v>0</v>
      </c>
      <c r="O335" s="6">
        <v>0</v>
      </c>
      <c r="P335" s="12">
        <f t="shared" si="84"/>
        <v>0</v>
      </c>
      <c r="Q335" s="6">
        <v>0</v>
      </c>
      <c r="R335" s="6">
        <v>0</v>
      </c>
      <c r="S335" s="6">
        <v>0</v>
      </c>
      <c r="T335" s="6">
        <f t="shared" si="85"/>
        <v>0</v>
      </c>
      <c r="U335" s="6">
        <v>0</v>
      </c>
      <c r="V335" s="6">
        <f t="shared" si="86"/>
        <v>0</v>
      </c>
      <c r="W335" s="6">
        <v>0</v>
      </c>
      <c r="X335" s="6">
        <f t="shared" si="87"/>
        <v>0</v>
      </c>
      <c r="Y335" s="6">
        <v>0</v>
      </c>
      <c r="Z335" s="6">
        <f t="shared" si="78"/>
        <v>0</v>
      </c>
      <c r="AA335" s="6">
        <v>0</v>
      </c>
      <c r="AB335" s="6">
        <f t="shared" si="79"/>
        <v>0</v>
      </c>
      <c r="AC335" s="6">
        <v>0</v>
      </c>
      <c r="AD335" s="6">
        <f t="shared" si="80"/>
        <v>0</v>
      </c>
      <c r="AE335" s="6">
        <v>0</v>
      </c>
      <c r="AF335" s="6">
        <f t="shared" si="81"/>
        <v>0</v>
      </c>
      <c r="AG335" s="6">
        <v>65.5</v>
      </c>
      <c r="AH335" s="6">
        <v>13.82</v>
      </c>
      <c r="AI335" s="14">
        <v>865.96101304223203</v>
      </c>
      <c r="AJ335" s="14">
        <v>31.1565361735531</v>
      </c>
      <c r="AK335" s="14">
        <v>8778.2044044748309</v>
      </c>
      <c r="AL335" s="14">
        <v>545.37483873827898</v>
      </c>
      <c r="AM335" s="14">
        <v>16.727910807962399</v>
      </c>
      <c r="AN335" s="12" t="e">
        <f t="shared" si="88"/>
        <v>#DIV/0!</v>
      </c>
      <c r="AO335" s="12" t="e">
        <f t="shared" si="89"/>
        <v>#DIV/0!</v>
      </c>
    </row>
    <row r="336" spans="1:41">
      <c r="A336" s="8">
        <v>39387</v>
      </c>
      <c r="B336" s="6">
        <v>2007</v>
      </c>
      <c r="C336" s="6">
        <v>11</v>
      </c>
      <c r="D336" s="12">
        <v>335</v>
      </c>
      <c r="E336" s="6">
        <v>300</v>
      </c>
      <c r="F336" s="6">
        <v>4</v>
      </c>
      <c r="G336" s="6">
        <f t="shared" si="90"/>
        <v>1.33</v>
      </c>
      <c r="H336" s="6">
        <v>0</v>
      </c>
      <c r="I336" s="6">
        <v>3</v>
      </c>
      <c r="J336" s="6">
        <f t="shared" si="82"/>
        <v>1</v>
      </c>
      <c r="K336" s="6">
        <v>0</v>
      </c>
      <c r="L336" s="6">
        <f t="shared" si="76"/>
        <v>0</v>
      </c>
      <c r="M336" s="10">
        <f t="shared" si="83"/>
        <v>1</v>
      </c>
      <c r="N336" s="6">
        <f t="shared" si="77"/>
        <v>0.33333333333333331</v>
      </c>
      <c r="O336" s="6">
        <v>0</v>
      </c>
      <c r="P336" s="12">
        <f t="shared" si="84"/>
        <v>0</v>
      </c>
      <c r="Q336" s="6">
        <v>0</v>
      </c>
      <c r="R336" s="6">
        <v>0</v>
      </c>
      <c r="S336" s="6">
        <v>0</v>
      </c>
      <c r="T336" s="6">
        <f t="shared" si="85"/>
        <v>0</v>
      </c>
      <c r="U336" s="6">
        <v>1</v>
      </c>
      <c r="V336" s="6">
        <f t="shared" si="86"/>
        <v>0.33333333333333337</v>
      </c>
      <c r="W336" s="6">
        <v>0</v>
      </c>
      <c r="X336" s="6">
        <f t="shared" si="87"/>
        <v>0</v>
      </c>
      <c r="Y336" s="6">
        <v>0</v>
      </c>
      <c r="Z336" s="6">
        <f t="shared" si="78"/>
        <v>0</v>
      </c>
      <c r="AA336" s="6">
        <v>0</v>
      </c>
      <c r="AB336" s="6">
        <f t="shared" si="79"/>
        <v>0</v>
      </c>
      <c r="AC336" s="6">
        <v>0</v>
      </c>
      <c r="AD336" s="6">
        <f t="shared" si="80"/>
        <v>0</v>
      </c>
      <c r="AE336" s="6">
        <v>0</v>
      </c>
      <c r="AF336" s="6">
        <f t="shared" si="81"/>
        <v>0</v>
      </c>
      <c r="AG336" s="6">
        <v>3.3</v>
      </c>
      <c r="AH336" s="6">
        <v>9.16</v>
      </c>
      <c r="AI336" s="14">
        <v>867.15297800888595</v>
      </c>
      <c r="AJ336" s="14">
        <v>31.070835210300402</v>
      </c>
      <c r="AK336" s="14">
        <v>8785.7933281235692</v>
      </c>
      <c r="AL336" s="14">
        <v>544.46630214399295</v>
      </c>
      <c r="AM336" s="14">
        <v>16.772065049540402</v>
      </c>
      <c r="AN336" s="12">
        <f t="shared" si="88"/>
        <v>1</v>
      </c>
      <c r="AO336" s="12">
        <f t="shared" si="89"/>
        <v>0</v>
      </c>
    </row>
    <row r="337" spans="1:41">
      <c r="A337" s="8">
        <v>39417</v>
      </c>
      <c r="B337" s="6">
        <v>2007</v>
      </c>
      <c r="C337" s="6">
        <v>12</v>
      </c>
      <c r="D337" s="12">
        <v>336</v>
      </c>
      <c r="E337" s="6">
        <v>300</v>
      </c>
      <c r="F337" s="6">
        <v>9</v>
      </c>
      <c r="G337" s="6">
        <f t="shared" si="90"/>
        <v>3</v>
      </c>
      <c r="H337" s="6">
        <v>0</v>
      </c>
      <c r="I337" s="6">
        <v>5</v>
      </c>
      <c r="J337" s="6">
        <f t="shared" si="82"/>
        <v>1.6666666666666667</v>
      </c>
      <c r="K337" s="6">
        <v>0</v>
      </c>
      <c r="L337" s="6">
        <f t="shared" si="76"/>
        <v>0</v>
      </c>
      <c r="M337" s="10">
        <f t="shared" si="83"/>
        <v>8</v>
      </c>
      <c r="N337" s="6">
        <f t="shared" si="77"/>
        <v>2.6666666666666665</v>
      </c>
      <c r="O337" s="6">
        <v>0</v>
      </c>
      <c r="P337" s="12">
        <f t="shared" si="84"/>
        <v>0</v>
      </c>
      <c r="Q337" s="6">
        <v>0</v>
      </c>
      <c r="R337" s="6">
        <v>0</v>
      </c>
      <c r="S337" s="6">
        <v>0</v>
      </c>
      <c r="T337" s="6">
        <f t="shared" si="85"/>
        <v>0</v>
      </c>
      <c r="U337" s="6">
        <v>0</v>
      </c>
      <c r="V337" s="6">
        <f t="shared" si="86"/>
        <v>0</v>
      </c>
      <c r="W337" s="6">
        <v>4</v>
      </c>
      <c r="X337" s="6">
        <f t="shared" si="87"/>
        <v>1.3333333333333335</v>
      </c>
      <c r="Y337" s="6">
        <v>0</v>
      </c>
      <c r="Z337" s="6">
        <f t="shared" si="78"/>
        <v>0</v>
      </c>
      <c r="AA337" s="6">
        <v>0</v>
      </c>
      <c r="AB337" s="6">
        <f t="shared" si="79"/>
        <v>0</v>
      </c>
      <c r="AC337" s="6">
        <v>0</v>
      </c>
      <c r="AD337" s="6">
        <f t="shared" si="80"/>
        <v>0</v>
      </c>
      <c r="AE337" s="6">
        <v>4</v>
      </c>
      <c r="AF337" s="6">
        <f t="shared" si="81"/>
        <v>1.3333333333333333</v>
      </c>
      <c r="AG337" s="6">
        <v>7.5</v>
      </c>
      <c r="AH337" s="6">
        <v>2.56</v>
      </c>
      <c r="AI337" s="14">
        <v>868.34494297554397</v>
      </c>
      <c r="AJ337" s="14">
        <v>30.984428412215799</v>
      </c>
      <c r="AK337" s="14">
        <v>8793.4046191096695</v>
      </c>
      <c r="AL337" s="14">
        <v>543.55667329355799</v>
      </c>
      <c r="AM337" s="14">
        <v>16.8164636670904</v>
      </c>
      <c r="AN337" s="12">
        <f t="shared" si="88"/>
        <v>1</v>
      </c>
      <c r="AO337" s="12">
        <f t="shared" si="89"/>
        <v>0</v>
      </c>
    </row>
    <row r="338" spans="1:41">
      <c r="A338" s="8">
        <v>39448</v>
      </c>
      <c r="B338" s="6">
        <v>2008</v>
      </c>
      <c r="C338" s="6">
        <v>1</v>
      </c>
      <c r="D338" s="12">
        <v>337</v>
      </c>
      <c r="E338" s="6">
        <v>300</v>
      </c>
      <c r="F338" s="6">
        <v>1</v>
      </c>
      <c r="G338" s="6">
        <f t="shared" si="90"/>
        <v>0.33</v>
      </c>
      <c r="H338" s="6">
        <v>0</v>
      </c>
      <c r="I338" s="6">
        <v>1</v>
      </c>
      <c r="J338" s="6">
        <f t="shared" si="82"/>
        <v>0.33333333333333331</v>
      </c>
      <c r="K338" s="6">
        <v>0</v>
      </c>
      <c r="L338" s="6">
        <f t="shared" si="76"/>
        <v>0</v>
      </c>
      <c r="M338" s="10">
        <f t="shared" si="83"/>
        <v>0</v>
      </c>
      <c r="N338" s="6">
        <f t="shared" si="77"/>
        <v>0</v>
      </c>
      <c r="O338" s="6">
        <v>0</v>
      </c>
      <c r="P338" s="12">
        <f t="shared" si="84"/>
        <v>0</v>
      </c>
      <c r="Q338" s="6">
        <v>0</v>
      </c>
      <c r="R338" s="6">
        <v>0</v>
      </c>
      <c r="S338" s="6">
        <v>0</v>
      </c>
      <c r="T338" s="6">
        <f t="shared" si="85"/>
        <v>0</v>
      </c>
      <c r="U338" s="6">
        <v>0</v>
      </c>
      <c r="V338" s="6">
        <f t="shared" si="86"/>
        <v>0</v>
      </c>
      <c r="W338" s="6">
        <v>0</v>
      </c>
      <c r="X338" s="6">
        <f t="shared" si="87"/>
        <v>0</v>
      </c>
      <c r="Y338" s="6">
        <v>0</v>
      </c>
      <c r="Z338" s="6">
        <f t="shared" si="78"/>
        <v>0</v>
      </c>
      <c r="AA338" s="6">
        <v>0</v>
      </c>
      <c r="AB338" s="6">
        <f t="shared" si="79"/>
        <v>0</v>
      </c>
      <c r="AC338" s="6">
        <v>0</v>
      </c>
      <c r="AD338" s="6">
        <f t="shared" si="80"/>
        <v>0</v>
      </c>
      <c r="AE338" s="6">
        <v>0</v>
      </c>
      <c r="AF338" s="6">
        <f t="shared" si="81"/>
        <v>0</v>
      </c>
      <c r="AG338" s="6">
        <v>24.7</v>
      </c>
      <c r="AH338" s="6">
        <v>-1.99</v>
      </c>
      <c r="AI338" s="14">
        <v>869.53690794219904</v>
      </c>
      <c r="AJ338" s="14">
        <v>30.897401113423101</v>
      </c>
      <c r="AK338" s="14">
        <v>8801.0383670910505</v>
      </c>
      <c r="AL338" s="14">
        <v>542.64595120404601</v>
      </c>
      <c r="AM338" s="14">
        <v>16.861106027919501</v>
      </c>
      <c r="AN338" s="12">
        <f t="shared" si="88"/>
        <v>1</v>
      </c>
      <c r="AO338" s="12">
        <f t="shared" si="89"/>
        <v>0</v>
      </c>
    </row>
    <row r="339" spans="1:41">
      <c r="A339" s="8">
        <v>39479</v>
      </c>
      <c r="B339" s="6">
        <v>2008</v>
      </c>
      <c r="C339" s="6">
        <v>2</v>
      </c>
      <c r="D339" s="12">
        <v>338</v>
      </c>
      <c r="E339" s="6">
        <v>300</v>
      </c>
      <c r="F339" s="6">
        <v>9</v>
      </c>
      <c r="G339" s="6">
        <f t="shared" si="90"/>
        <v>3</v>
      </c>
      <c r="H339" s="6">
        <v>0</v>
      </c>
      <c r="I339" s="6">
        <v>4</v>
      </c>
      <c r="J339" s="6">
        <f t="shared" si="82"/>
        <v>1.3333333333333333</v>
      </c>
      <c r="K339" s="6">
        <v>0</v>
      </c>
      <c r="L339" s="6">
        <f t="shared" si="76"/>
        <v>0</v>
      </c>
      <c r="M339" s="10">
        <f t="shared" si="83"/>
        <v>8</v>
      </c>
      <c r="N339" s="6">
        <f t="shared" si="77"/>
        <v>2.6666666666666665</v>
      </c>
      <c r="O339" s="6">
        <v>0</v>
      </c>
      <c r="P339" s="12">
        <f t="shared" si="84"/>
        <v>0</v>
      </c>
      <c r="Q339" s="6">
        <v>0</v>
      </c>
      <c r="R339" s="6">
        <v>0</v>
      </c>
      <c r="S339" s="6">
        <v>0</v>
      </c>
      <c r="T339" s="6">
        <f t="shared" si="85"/>
        <v>0</v>
      </c>
      <c r="U339" s="6">
        <v>2</v>
      </c>
      <c r="V339" s="6">
        <f t="shared" si="86"/>
        <v>0.66666666666666674</v>
      </c>
      <c r="W339" s="6">
        <v>3</v>
      </c>
      <c r="X339" s="6">
        <f t="shared" si="87"/>
        <v>1</v>
      </c>
      <c r="Y339" s="6">
        <v>0</v>
      </c>
      <c r="Z339" s="6">
        <f t="shared" si="78"/>
        <v>0</v>
      </c>
      <c r="AA339" s="6">
        <v>0</v>
      </c>
      <c r="AB339" s="6">
        <f t="shared" si="79"/>
        <v>0</v>
      </c>
      <c r="AC339" s="6">
        <v>0</v>
      </c>
      <c r="AD339" s="6">
        <f t="shared" si="80"/>
        <v>0</v>
      </c>
      <c r="AE339" s="6">
        <v>3</v>
      </c>
      <c r="AF339" s="6">
        <f t="shared" si="81"/>
        <v>1</v>
      </c>
      <c r="AG339" s="6">
        <v>8</v>
      </c>
      <c r="AH339" s="6">
        <v>1.63</v>
      </c>
      <c r="AI339" s="14">
        <v>870.72887290885296</v>
      </c>
      <c r="AJ339" s="14">
        <v>30.809838648045201</v>
      </c>
      <c r="AK339" s="14">
        <v>8808.6946617256999</v>
      </c>
      <c r="AL339" s="14">
        <v>541.73413489251698</v>
      </c>
      <c r="AM339" s="14">
        <v>16.905991473070301</v>
      </c>
      <c r="AN339" s="12">
        <f t="shared" si="88"/>
        <v>1</v>
      </c>
      <c r="AO339" s="12">
        <f t="shared" si="89"/>
        <v>0</v>
      </c>
    </row>
    <row r="340" spans="1:41">
      <c r="A340" s="8">
        <v>39508</v>
      </c>
      <c r="B340" s="6">
        <v>2008</v>
      </c>
      <c r="C340" s="6">
        <v>3</v>
      </c>
      <c r="D340" s="12">
        <v>339</v>
      </c>
      <c r="E340" s="6">
        <v>300</v>
      </c>
      <c r="F340" s="6">
        <v>6</v>
      </c>
      <c r="G340" s="6">
        <f t="shared" si="90"/>
        <v>2</v>
      </c>
      <c r="H340" s="6">
        <v>6.25</v>
      </c>
      <c r="I340" s="6">
        <v>6</v>
      </c>
      <c r="J340" s="6">
        <f t="shared" si="82"/>
        <v>2</v>
      </c>
      <c r="K340" s="6">
        <v>0</v>
      </c>
      <c r="L340" s="6">
        <f t="shared" si="76"/>
        <v>0</v>
      </c>
      <c r="M340" s="10">
        <f t="shared" si="83"/>
        <v>0</v>
      </c>
      <c r="N340" s="6">
        <f t="shared" si="77"/>
        <v>0</v>
      </c>
      <c r="O340" s="6">
        <v>0</v>
      </c>
      <c r="P340" s="12">
        <f t="shared" si="84"/>
        <v>0</v>
      </c>
      <c r="Q340" s="6">
        <v>0</v>
      </c>
      <c r="R340" s="6">
        <v>0</v>
      </c>
      <c r="S340" s="6">
        <v>0</v>
      </c>
      <c r="T340" s="6">
        <f t="shared" si="85"/>
        <v>0</v>
      </c>
      <c r="U340" s="6">
        <v>0</v>
      </c>
      <c r="V340" s="6">
        <f t="shared" si="86"/>
        <v>0</v>
      </c>
      <c r="W340" s="6">
        <v>0</v>
      </c>
      <c r="X340" s="6">
        <f t="shared" si="87"/>
        <v>0</v>
      </c>
      <c r="Y340" s="6">
        <v>0</v>
      </c>
      <c r="Z340" s="6">
        <f t="shared" si="78"/>
        <v>0</v>
      </c>
      <c r="AA340" s="6">
        <v>0</v>
      </c>
      <c r="AB340" s="6">
        <f t="shared" si="79"/>
        <v>0</v>
      </c>
      <c r="AC340" s="6">
        <v>0</v>
      </c>
      <c r="AD340" s="6">
        <f t="shared" si="80"/>
        <v>0</v>
      </c>
      <c r="AE340" s="6">
        <v>0</v>
      </c>
      <c r="AF340" s="6">
        <f t="shared" si="81"/>
        <v>0</v>
      </c>
      <c r="AG340" s="6">
        <v>29.2</v>
      </c>
      <c r="AH340" s="6">
        <v>12.1</v>
      </c>
      <c r="AI340" s="14">
        <v>871.92083787551098</v>
      </c>
      <c r="AJ340" s="14">
        <v>30.721826350205198</v>
      </c>
      <c r="AK340" s="14">
        <v>8816.3735926716199</v>
      </c>
      <c r="AL340" s="14">
        <v>540.82122337603505</v>
      </c>
      <c r="AM340" s="14">
        <v>16.951119316712301</v>
      </c>
      <c r="AN340" s="12">
        <f t="shared" si="88"/>
        <v>1</v>
      </c>
      <c r="AO340" s="12">
        <f t="shared" si="89"/>
        <v>0</v>
      </c>
    </row>
    <row r="341" spans="1:41">
      <c r="A341" s="8">
        <v>39539</v>
      </c>
      <c r="B341" s="6">
        <v>2008</v>
      </c>
      <c r="C341" s="6">
        <v>4</v>
      </c>
      <c r="D341" s="12">
        <v>340</v>
      </c>
      <c r="E341" s="6">
        <v>300</v>
      </c>
      <c r="F341" s="6">
        <v>0</v>
      </c>
      <c r="G341" s="6">
        <f t="shared" si="90"/>
        <v>0</v>
      </c>
      <c r="H341" s="6">
        <v>0</v>
      </c>
      <c r="I341" s="6">
        <v>0</v>
      </c>
      <c r="J341" s="6">
        <f t="shared" si="82"/>
        <v>0</v>
      </c>
      <c r="K341" s="6">
        <v>0</v>
      </c>
      <c r="L341" s="6" t="e">
        <f t="shared" si="76"/>
        <v>#DIV/0!</v>
      </c>
      <c r="M341" s="10">
        <f t="shared" si="83"/>
        <v>0</v>
      </c>
      <c r="N341" s="6">
        <f t="shared" si="77"/>
        <v>0</v>
      </c>
      <c r="O341" s="6">
        <v>0</v>
      </c>
      <c r="P341" s="12">
        <f t="shared" si="84"/>
        <v>0</v>
      </c>
      <c r="Q341" s="6">
        <v>0</v>
      </c>
      <c r="R341" s="6">
        <v>0</v>
      </c>
      <c r="S341" s="6">
        <v>0</v>
      </c>
      <c r="T341" s="6">
        <f t="shared" si="85"/>
        <v>0</v>
      </c>
      <c r="U341" s="6">
        <v>0</v>
      </c>
      <c r="V341" s="6">
        <f t="shared" si="86"/>
        <v>0</v>
      </c>
      <c r="W341" s="6">
        <v>0</v>
      </c>
      <c r="X341" s="6">
        <f t="shared" si="87"/>
        <v>0</v>
      </c>
      <c r="Y341" s="6">
        <v>0</v>
      </c>
      <c r="Z341" s="6">
        <f t="shared" si="78"/>
        <v>0</v>
      </c>
      <c r="AA341" s="6">
        <v>0</v>
      </c>
      <c r="AB341" s="6">
        <f t="shared" si="79"/>
        <v>0</v>
      </c>
      <c r="AC341" s="6">
        <v>0</v>
      </c>
      <c r="AD341" s="6">
        <f t="shared" si="80"/>
        <v>0</v>
      </c>
      <c r="AE341" s="6">
        <v>0</v>
      </c>
      <c r="AF341" s="6">
        <f t="shared" si="81"/>
        <v>0</v>
      </c>
      <c r="AG341" s="6">
        <v>35.200000000000003</v>
      </c>
      <c r="AH341" s="6">
        <v>16</v>
      </c>
      <c r="AI341" s="14">
        <v>873.11280284216605</v>
      </c>
      <c r="AJ341" s="14">
        <v>30.633449554026701</v>
      </c>
      <c r="AK341" s="14">
        <v>8824.07524958672</v>
      </c>
      <c r="AL341" s="14">
        <v>539.90721567166895</v>
      </c>
      <c r="AM341" s="14">
        <v>16.9964888455284</v>
      </c>
      <c r="AN341" s="12" t="e">
        <f t="shared" si="88"/>
        <v>#DIV/0!</v>
      </c>
      <c r="AO341" s="12" t="e">
        <f t="shared" si="89"/>
        <v>#DIV/0!</v>
      </c>
    </row>
    <row r="342" spans="1:41">
      <c r="A342" s="8">
        <v>39569</v>
      </c>
      <c r="B342" s="6">
        <v>2008</v>
      </c>
      <c r="C342" s="6">
        <v>5</v>
      </c>
      <c r="D342" s="12">
        <v>341</v>
      </c>
      <c r="E342" s="6">
        <v>300</v>
      </c>
      <c r="F342" s="6">
        <v>2</v>
      </c>
      <c r="G342" s="6">
        <f t="shared" si="90"/>
        <v>0.67</v>
      </c>
      <c r="H342" s="6">
        <v>0</v>
      </c>
      <c r="I342" s="6">
        <v>1</v>
      </c>
      <c r="J342" s="6">
        <f t="shared" si="82"/>
        <v>0.33333333333333331</v>
      </c>
      <c r="K342" s="6">
        <v>0</v>
      </c>
      <c r="L342" s="6">
        <f t="shared" si="76"/>
        <v>0</v>
      </c>
      <c r="M342" s="10">
        <f t="shared" si="83"/>
        <v>0</v>
      </c>
      <c r="N342" s="6">
        <f t="shared" si="77"/>
        <v>0</v>
      </c>
      <c r="O342" s="6">
        <v>0</v>
      </c>
      <c r="P342" s="12">
        <f t="shared" si="84"/>
        <v>0</v>
      </c>
      <c r="Q342" s="6">
        <v>0</v>
      </c>
      <c r="R342" s="6">
        <v>0</v>
      </c>
      <c r="S342" s="6">
        <v>0</v>
      </c>
      <c r="T342" s="6">
        <f t="shared" si="85"/>
        <v>0</v>
      </c>
      <c r="U342" s="6">
        <v>0</v>
      </c>
      <c r="V342" s="6">
        <f t="shared" si="86"/>
        <v>0</v>
      </c>
      <c r="W342" s="6">
        <v>0</v>
      </c>
      <c r="X342" s="6">
        <f t="shared" si="87"/>
        <v>0</v>
      </c>
      <c r="Y342" s="6">
        <v>0</v>
      </c>
      <c r="Z342" s="6">
        <f t="shared" si="78"/>
        <v>0</v>
      </c>
      <c r="AA342" s="6">
        <v>0</v>
      </c>
      <c r="AB342" s="6">
        <f t="shared" si="79"/>
        <v>0</v>
      </c>
      <c r="AC342" s="6">
        <v>0</v>
      </c>
      <c r="AD342" s="6">
        <f t="shared" si="80"/>
        <v>0</v>
      </c>
      <c r="AE342" s="6">
        <v>0</v>
      </c>
      <c r="AF342" s="6">
        <f t="shared" si="81"/>
        <v>0</v>
      </c>
      <c r="AG342" s="6">
        <v>29.2</v>
      </c>
      <c r="AH342" s="6">
        <v>22.66</v>
      </c>
      <c r="AI342" s="14">
        <v>874.30476780881997</v>
      </c>
      <c r="AJ342" s="14">
        <v>30.544793593633202</v>
      </c>
      <c r="AK342" s="14">
        <v>8831.7997221290207</v>
      </c>
      <c r="AL342" s="14">
        <v>538.99211079648205</v>
      </c>
      <c r="AM342" s="14">
        <v>17.042099318097002</v>
      </c>
      <c r="AN342" s="12">
        <f t="shared" si="88"/>
        <v>1</v>
      </c>
      <c r="AO342" s="12">
        <f t="shared" si="89"/>
        <v>0</v>
      </c>
    </row>
    <row r="343" spans="1:41">
      <c r="A343" s="8">
        <v>39600</v>
      </c>
      <c r="B343" s="6">
        <v>2008</v>
      </c>
      <c r="C343" s="6">
        <v>6</v>
      </c>
      <c r="D343" s="12">
        <v>342</v>
      </c>
      <c r="E343" s="6">
        <v>300</v>
      </c>
      <c r="F343" s="6">
        <v>6</v>
      </c>
      <c r="G343" s="6">
        <f t="shared" si="90"/>
        <v>2</v>
      </c>
      <c r="H343" s="6">
        <v>7.69</v>
      </c>
      <c r="I343" s="6">
        <v>6</v>
      </c>
      <c r="J343" s="6">
        <f t="shared" si="82"/>
        <v>2</v>
      </c>
      <c r="K343" s="6">
        <v>1</v>
      </c>
      <c r="L343" s="6">
        <f t="shared" si="76"/>
        <v>16.666666666666664</v>
      </c>
      <c r="M343" s="10">
        <f t="shared" si="83"/>
        <v>0</v>
      </c>
      <c r="N343" s="6">
        <f t="shared" si="77"/>
        <v>0</v>
      </c>
      <c r="O343" s="6">
        <v>0</v>
      </c>
      <c r="P343" s="12">
        <f t="shared" si="84"/>
        <v>0</v>
      </c>
      <c r="Q343" s="6">
        <v>0</v>
      </c>
      <c r="R343" s="6">
        <v>0</v>
      </c>
      <c r="S343" s="6">
        <v>0</v>
      </c>
      <c r="T343" s="6">
        <f t="shared" si="85"/>
        <v>0</v>
      </c>
      <c r="U343" s="6">
        <v>0</v>
      </c>
      <c r="V343" s="6">
        <f t="shared" si="86"/>
        <v>0</v>
      </c>
      <c r="W343" s="6">
        <v>0</v>
      </c>
      <c r="X343" s="6">
        <f t="shared" si="87"/>
        <v>0</v>
      </c>
      <c r="Y343" s="6">
        <v>0</v>
      </c>
      <c r="Z343" s="6">
        <f t="shared" si="78"/>
        <v>0</v>
      </c>
      <c r="AA343" s="6">
        <v>0</v>
      </c>
      <c r="AB343" s="6">
        <f t="shared" si="79"/>
        <v>0</v>
      </c>
      <c r="AC343" s="6">
        <v>0</v>
      </c>
      <c r="AD343" s="6">
        <f t="shared" si="80"/>
        <v>0</v>
      </c>
      <c r="AE343" s="6">
        <v>0</v>
      </c>
      <c r="AF343" s="6">
        <f t="shared" si="81"/>
        <v>0</v>
      </c>
      <c r="AG343" s="6">
        <v>32.299999999999997</v>
      </c>
      <c r="AH343" s="6">
        <v>25.61</v>
      </c>
      <c r="AI343" s="14">
        <v>875.49673277547799</v>
      </c>
      <c r="AJ343" s="14">
        <v>30.4559438031472</v>
      </c>
      <c r="AK343" s="14">
        <v>8839.5470999564895</v>
      </c>
      <c r="AL343" s="14">
        <v>538.075907767535</v>
      </c>
      <c r="AM343" s="14">
        <v>17.0879499642671</v>
      </c>
      <c r="AN343" s="12">
        <f t="shared" si="88"/>
        <v>1</v>
      </c>
      <c r="AO343" s="12">
        <f t="shared" si="89"/>
        <v>0.16666666666666666</v>
      </c>
    </row>
    <row r="344" spans="1:41">
      <c r="A344" s="8">
        <v>39630</v>
      </c>
      <c r="B344" s="6">
        <v>2008</v>
      </c>
      <c r="C344" s="6">
        <v>7</v>
      </c>
      <c r="D344" s="12">
        <v>343</v>
      </c>
      <c r="E344" s="6">
        <v>300</v>
      </c>
      <c r="F344" s="6">
        <v>0</v>
      </c>
      <c r="G344" s="6">
        <f t="shared" si="90"/>
        <v>0</v>
      </c>
      <c r="H344" s="6">
        <v>0</v>
      </c>
      <c r="I344" s="6">
        <v>4</v>
      </c>
      <c r="J344" s="6">
        <f t="shared" si="82"/>
        <v>1.3333333333333333</v>
      </c>
      <c r="K344" s="6">
        <v>0</v>
      </c>
      <c r="L344" s="6" t="e">
        <f t="shared" si="76"/>
        <v>#DIV/0!</v>
      </c>
      <c r="M344" s="10">
        <f t="shared" si="83"/>
        <v>0</v>
      </c>
      <c r="N344" s="6">
        <f t="shared" si="77"/>
        <v>0</v>
      </c>
      <c r="O344" s="6">
        <v>0</v>
      </c>
      <c r="P344" s="12">
        <f t="shared" si="84"/>
        <v>0</v>
      </c>
      <c r="Q344" s="6">
        <v>0</v>
      </c>
      <c r="R344" s="6">
        <v>0</v>
      </c>
      <c r="S344" s="6">
        <v>0</v>
      </c>
      <c r="T344" s="6">
        <f t="shared" si="85"/>
        <v>0</v>
      </c>
      <c r="U344" s="6">
        <v>0</v>
      </c>
      <c r="V344" s="6">
        <f t="shared" si="86"/>
        <v>0</v>
      </c>
      <c r="W344" s="6">
        <v>0</v>
      </c>
      <c r="X344" s="6">
        <f t="shared" si="87"/>
        <v>0</v>
      </c>
      <c r="Y344" s="6">
        <v>0</v>
      </c>
      <c r="Z344" s="6">
        <f t="shared" si="78"/>
        <v>0</v>
      </c>
      <c r="AA344" s="6">
        <v>0</v>
      </c>
      <c r="AB344" s="6">
        <f t="shared" si="79"/>
        <v>0</v>
      </c>
      <c r="AC344" s="6">
        <v>0</v>
      </c>
      <c r="AD344" s="6">
        <f t="shared" si="80"/>
        <v>0</v>
      </c>
      <c r="AE344" s="6">
        <v>0</v>
      </c>
      <c r="AF344" s="6">
        <f t="shared" si="81"/>
        <v>0</v>
      </c>
      <c r="AG344" s="6">
        <v>123.7</v>
      </c>
      <c r="AH344" s="6">
        <v>26.97</v>
      </c>
      <c r="AI344" s="14">
        <v>876.68869774213294</v>
      </c>
      <c r="AJ344" s="14">
        <v>30.366985516692399</v>
      </c>
      <c r="AK344" s="14">
        <v>8847.3174727270598</v>
      </c>
      <c r="AL344" s="14">
        <v>537.15860560189901</v>
      </c>
      <c r="AM344" s="14">
        <v>17.134039984528599</v>
      </c>
      <c r="AN344" s="12">
        <f t="shared" si="88"/>
        <v>1</v>
      </c>
      <c r="AO344" s="12">
        <f t="shared" si="89"/>
        <v>0</v>
      </c>
    </row>
    <row r="345" spans="1:41">
      <c r="A345" s="8">
        <v>39661</v>
      </c>
      <c r="B345" s="6">
        <v>2008</v>
      </c>
      <c r="C345" s="6">
        <v>8</v>
      </c>
      <c r="D345" s="12">
        <v>344</v>
      </c>
      <c r="E345" s="6">
        <v>300</v>
      </c>
      <c r="F345" s="6">
        <v>4</v>
      </c>
      <c r="G345" s="6">
        <f t="shared" si="90"/>
        <v>1.33</v>
      </c>
      <c r="H345" s="6">
        <v>0</v>
      </c>
      <c r="I345" s="6">
        <v>4</v>
      </c>
      <c r="J345" s="6">
        <f t="shared" si="82"/>
        <v>1.3333333333333333</v>
      </c>
      <c r="K345" s="6">
        <v>0</v>
      </c>
      <c r="L345" s="6">
        <f t="shared" si="76"/>
        <v>0</v>
      </c>
      <c r="M345" s="10">
        <f t="shared" si="83"/>
        <v>0</v>
      </c>
      <c r="N345" s="6">
        <f t="shared" si="77"/>
        <v>0</v>
      </c>
      <c r="O345" s="6">
        <v>0</v>
      </c>
      <c r="P345" s="12">
        <f t="shared" si="84"/>
        <v>0</v>
      </c>
      <c r="Q345" s="6">
        <v>0</v>
      </c>
      <c r="R345" s="6">
        <v>0</v>
      </c>
      <c r="S345" s="6">
        <v>0</v>
      </c>
      <c r="T345" s="6">
        <f t="shared" si="85"/>
        <v>0</v>
      </c>
      <c r="U345" s="6">
        <v>0</v>
      </c>
      <c r="V345" s="6">
        <f t="shared" si="86"/>
        <v>0</v>
      </c>
      <c r="W345" s="6">
        <v>0</v>
      </c>
      <c r="X345" s="6">
        <f t="shared" si="87"/>
        <v>0</v>
      </c>
      <c r="Y345" s="6">
        <v>0</v>
      </c>
      <c r="Z345" s="6">
        <f t="shared" si="78"/>
        <v>0</v>
      </c>
      <c r="AA345" s="6">
        <v>0</v>
      </c>
      <c r="AB345" s="6">
        <f t="shared" si="79"/>
        <v>0</v>
      </c>
      <c r="AC345" s="6">
        <v>0</v>
      </c>
      <c r="AD345" s="6">
        <f t="shared" si="80"/>
        <v>0</v>
      </c>
      <c r="AE345" s="6">
        <v>0</v>
      </c>
      <c r="AF345" s="6">
        <f t="shared" si="81"/>
        <v>0</v>
      </c>
      <c r="AG345" s="6">
        <v>98.3</v>
      </c>
      <c r="AH345" s="6">
        <v>25.32</v>
      </c>
      <c r="AI345" s="14">
        <v>877.88066270878699</v>
      </c>
      <c r="AJ345" s="14">
        <v>30.278004068392701</v>
      </c>
      <c r="AK345" s="14">
        <v>8855.1109300987391</v>
      </c>
      <c r="AL345" s="14">
        <v>536.24020331663496</v>
      </c>
      <c r="AM345" s="14">
        <v>17.180368549377601</v>
      </c>
      <c r="AN345" s="12">
        <f t="shared" si="88"/>
        <v>1</v>
      </c>
      <c r="AO345" s="12">
        <f t="shared" si="89"/>
        <v>0</v>
      </c>
    </row>
    <row r="346" spans="1:41">
      <c r="A346" s="8">
        <v>39692</v>
      </c>
      <c r="B346" s="6">
        <v>2008</v>
      </c>
      <c r="C346" s="6">
        <v>9</v>
      </c>
      <c r="D346" s="12">
        <v>345</v>
      </c>
      <c r="E346" s="6">
        <v>300</v>
      </c>
      <c r="F346" s="6">
        <v>1</v>
      </c>
      <c r="G346" s="6">
        <f t="shared" si="90"/>
        <v>0.33</v>
      </c>
      <c r="H346" s="6">
        <v>0</v>
      </c>
      <c r="I346" s="6">
        <v>0</v>
      </c>
      <c r="J346" s="6">
        <f t="shared" si="82"/>
        <v>0</v>
      </c>
      <c r="K346" s="6">
        <v>0</v>
      </c>
      <c r="L346" s="6">
        <f t="shared" si="76"/>
        <v>0</v>
      </c>
      <c r="M346" s="10">
        <f t="shared" si="83"/>
        <v>1</v>
      </c>
      <c r="N346" s="6">
        <f t="shared" si="77"/>
        <v>0.33333333333333331</v>
      </c>
      <c r="O346" s="6">
        <v>0</v>
      </c>
      <c r="P346" s="12">
        <f t="shared" si="84"/>
        <v>0</v>
      </c>
      <c r="Q346" s="6">
        <v>0</v>
      </c>
      <c r="R346" s="6">
        <v>0</v>
      </c>
      <c r="S346" s="6">
        <v>1</v>
      </c>
      <c r="T346" s="6">
        <f t="shared" si="85"/>
        <v>0.33333333333333337</v>
      </c>
      <c r="U346" s="6">
        <v>0</v>
      </c>
      <c r="V346" s="6">
        <f t="shared" si="86"/>
        <v>0</v>
      </c>
      <c r="W346" s="6">
        <v>0</v>
      </c>
      <c r="X346" s="6">
        <f t="shared" si="87"/>
        <v>0</v>
      </c>
      <c r="Y346" s="6">
        <v>0</v>
      </c>
      <c r="Z346" s="6">
        <f t="shared" si="78"/>
        <v>0</v>
      </c>
      <c r="AA346" s="6">
        <v>0</v>
      </c>
      <c r="AB346" s="6">
        <f t="shared" si="79"/>
        <v>0</v>
      </c>
      <c r="AC346" s="6">
        <v>0</v>
      </c>
      <c r="AD346" s="6">
        <f t="shared" si="80"/>
        <v>0</v>
      </c>
      <c r="AE346" s="6">
        <v>0</v>
      </c>
      <c r="AF346" s="6">
        <f t="shared" si="81"/>
        <v>0</v>
      </c>
      <c r="AG346" s="6">
        <v>85.3</v>
      </c>
      <c r="AH346" s="6">
        <v>20.010000000000002</v>
      </c>
      <c r="AI346" s="14">
        <v>879.07262767544501</v>
      </c>
      <c r="AJ346" s="14">
        <v>30.1890847923701</v>
      </c>
      <c r="AK346" s="14">
        <v>8862.9275617295098</v>
      </c>
      <c r="AL346" s="14">
        <v>535.32069992880702</v>
      </c>
      <c r="AM346" s="14">
        <v>17.226934798675899</v>
      </c>
      <c r="AN346" s="12" t="e">
        <f t="shared" si="88"/>
        <v>#DIV/0!</v>
      </c>
      <c r="AO346" s="12" t="e">
        <f t="shared" si="89"/>
        <v>#DIV/0!</v>
      </c>
    </row>
    <row r="347" spans="1:41">
      <c r="A347" s="8">
        <v>39722</v>
      </c>
      <c r="B347" s="6">
        <v>2008</v>
      </c>
      <c r="C347" s="6">
        <v>10</v>
      </c>
      <c r="D347" s="12">
        <v>346</v>
      </c>
      <c r="E347" s="6">
        <v>300</v>
      </c>
      <c r="F347" s="6">
        <v>4</v>
      </c>
      <c r="G347" s="6">
        <f t="shared" si="90"/>
        <v>1.33</v>
      </c>
      <c r="H347" s="6">
        <v>4.12</v>
      </c>
      <c r="I347" s="6">
        <v>3</v>
      </c>
      <c r="J347" s="6">
        <f t="shared" si="82"/>
        <v>1</v>
      </c>
      <c r="K347" s="6">
        <v>2</v>
      </c>
      <c r="L347" s="6">
        <f t="shared" si="76"/>
        <v>50</v>
      </c>
      <c r="M347" s="10">
        <f t="shared" si="83"/>
        <v>1</v>
      </c>
      <c r="N347" s="6">
        <f t="shared" si="77"/>
        <v>0.33333333333333331</v>
      </c>
      <c r="O347" s="6">
        <v>0</v>
      </c>
      <c r="P347" s="12">
        <f t="shared" si="84"/>
        <v>0</v>
      </c>
      <c r="Q347" s="6">
        <v>1</v>
      </c>
      <c r="R347" s="6">
        <v>0.33333333333333331</v>
      </c>
      <c r="S347" s="6">
        <v>0</v>
      </c>
      <c r="T347" s="6">
        <f t="shared" si="85"/>
        <v>0</v>
      </c>
      <c r="U347" s="6">
        <v>0</v>
      </c>
      <c r="V347" s="6">
        <f t="shared" si="86"/>
        <v>0</v>
      </c>
      <c r="W347" s="6">
        <v>0</v>
      </c>
      <c r="X347" s="6">
        <f t="shared" si="87"/>
        <v>0</v>
      </c>
      <c r="Y347" s="6">
        <v>0</v>
      </c>
      <c r="Z347" s="6">
        <f t="shared" si="78"/>
        <v>0</v>
      </c>
      <c r="AA347" s="6">
        <v>0</v>
      </c>
      <c r="AB347" s="6">
        <f t="shared" si="79"/>
        <v>0</v>
      </c>
      <c r="AC347" s="6">
        <v>0</v>
      </c>
      <c r="AD347" s="6">
        <f t="shared" si="80"/>
        <v>0</v>
      </c>
      <c r="AE347" s="6">
        <v>0</v>
      </c>
      <c r="AF347" s="6">
        <f t="shared" si="81"/>
        <v>0</v>
      </c>
      <c r="AG347" s="6">
        <v>71.5</v>
      </c>
      <c r="AH347" s="6">
        <v>14.78</v>
      </c>
      <c r="AI347" s="14">
        <v>880.26459264209996</v>
      </c>
      <c r="AJ347" s="14">
        <v>30.100313022748601</v>
      </c>
      <c r="AK347" s="14">
        <v>8870.7674572772994</v>
      </c>
      <c r="AL347" s="14">
        <v>534.40009445548401</v>
      </c>
      <c r="AM347" s="14">
        <v>17.273737841004799</v>
      </c>
      <c r="AN347" s="12">
        <f t="shared" si="88"/>
        <v>0.75</v>
      </c>
      <c r="AO347" s="12">
        <f t="shared" si="89"/>
        <v>0.66666666666666663</v>
      </c>
    </row>
    <row r="348" spans="1:41">
      <c r="A348" s="8">
        <v>39753</v>
      </c>
      <c r="B348" s="6">
        <v>2008</v>
      </c>
      <c r="C348" s="6">
        <v>11</v>
      </c>
      <c r="D348" s="12">
        <v>347</v>
      </c>
      <c r="E348" s="6">
        <v>300</v>
      </c>
      <c r="F348" s="6">
        <v>5</v>
      </c>
      <c r="G348" s="6">
        <f t="shared" si="90"/>
        <v>1.67</v>
      </c>
      <c r="H348" s="6">
        <v>0</v>
      </c>
      <c r="I348" s="6">
        <v>5</v>
      </c>
      <c r="J348" s="6">
        <f t="shared" si="82"/>
        <v>1.6666666666666667</v>
      </c>
      <c r="K348" s="6">
        <v>0</v>
      </c>
      <c r="L348" s="6">
        <f t="shared" si="76"/>
        <v>0</v>
      </c>
      <c r="M348" s="10">
        <f t="shared" si="83"/>
        <v>0</v>
      </c>
      <c r="N348" s="6">
        <f t="shared" si="77"/>
        <v>0</v>
      </c>
      <c r="O348" s="6">
        <v>0</v>
      </c>
      <c r="P348" s="12">
        <f t="shared" si="84"/>
        <v>0</v>
      </c>
      <c r="Q348" s="6">
        <v>0</v>
      </c>
      <c r="R348" s="6">
        <v>0</v>
      </c>
      <c r="S348" s="6">
        <v>0</v>
      </c>
      <c r="T348" s="6">
        <f t="shared" si="85"/>
        <v>0</v>
      </c>
      <c r="U348" s="6">
        <v>0</v>
      </c>
      <c r="V348" s="6">
        <f t="shared" si="86"/>
        <v>0</v>
      </c>
      <c r="W348" s="6">
        <v>0</v>
      </c>
      <c r="X348" s="6">
        <f t="shared" si="87"/>
        <v>0</v>
      </c>
      <c r="Y348" s="6">
        <v>0</v>
      </c>
      <c r="Z348" s="6">
        <f t="shared" si="78"/>
        <v>0</v>
      </c>
      <c r="AA348" s="6">
        <v>0</v>
      </c>
      <c r="AB348" s="6">
        <f t="shared" si="79"/>
        <v>0</v>
      </c>
      <c r="AC348" s="6">
        <v>0</v>
      </c>
      <c r="AD348" s="6">
        <f t="shared" si="80"/>
        <v>0</v>
      </c>
      <c r="AE348" s="6">
        <v>0</v>
      </c>
      <c r="AF348" s="6">
        <f t="shared" si="81"/>
        <v>0</v>
      </c>
      <c r="AG348" s="6">
        <v>11</v>
      </c>
      <c r="AH348" s="6">
        <v>8.48</v>
      </c>
      <c r="AI348" s="14">
        <v>881.456557608754</v>
      </c>
      <c r="AJ348" s="14">
        <v>30.011774093651798</v>
      </c>
      <c r="AK348" s="14">
        <v>8878.6307064001103</v>
      </c>
      <c r="AL348" s="14">
        <v>533.47838591372897</v>
      </c>
      <c r="AM348" s="14">
        <v>17.3207767530156</v>
      </c>
      <c r="AN348" s="12">
        <f t="shared" si="88"/>
        <v>1</v>
      </c>
      <c r="AO348" s="12">
        <f t="shared" si="89"/>
        <v>0</v>
      </c>
    </row>
    <row r="349" spans="1:41">
      <c r="A349" s="8">
        <v>39783</v>
      </c>
      <c r="B349" s="6">
        <v>2008</v>
      </c>
      <c r="C349" s="6">
        <v>12</v>
      </c>
      <c r="D349" s="12">
        <v>348</v>
      </c>
      <c r="E349" s="6">
        <v>300</v>
      </c>
      <c r="F349" s="6">
        <v>6</v>
      </c>
      <c r="G349" s="6">
        <f t="shared" si="90"/>
        <v>2</v>
      </c>
      <c r="H349" s="6">
        <v>0</v>
      </c>
      <c r="I349" s="6">
        <v>6</v>
      </c>
      <c r="J349" s="6">
        <f t="shared" si="82"/>
        <v>2</v>
      </c>
      <c r="K349" s="6">
        <v>0</v>
      </c>
      <c r="L349" s="6">
        <f t="shared" si="76"/>
        <v>0</v>
      </c>
      <c r="M349" s="10">
        <f t="shared" si="83"/>
        <v>0</v>
      </c>
      <c r="N349" s="6">
        <f t="shared" si="77"/>
        <v>0</v>
      </c>
      <c r="O349" s="6">
        <v>0</v>
      </c>
      <c r="P349" s="12">
        <f t="shared" si="84"/>
        <v>0</v>
      </c>
      <c r="Q349" s="6">
        <v>0</v>
      </c>
      <c r="R349" s="6">
        <v>0</v>
      </c>
      <c r="S349" s="6">
        <v>0</v>
      </c>
      <c r="T349" s="6">
        <f t="shared" si="85"/>
        <v>0</v>
      </c>
      <c r="U349" s="6">
        <v>0</v>
      </c>
      <c r="V349" s="6">
        <f t="shared" si="86"/>
        <v>0</v>
      </c>
      <c r="W349" s="6">
        <v>0</v>
      </c>
      <c r="X349" s="6">
        <f t="shared" si="87"/>
        <v>0</v>
      </c>
      <c r="Y349" s="6">
        <v>0</v>
      </c>
      <c r="Z349" s="6">
        <f t="shared" si="78"/>
        <v>0</v>
      </c>
      <c r="AA349" s="6">
        <v>0</v>
      </c>
      <c r="AB349" s="6">
        <f t="shared" si="79"/>
        <v>0</v>
      </c>
      <c r="AC349" s="6">
        <v>0</v>
      </c>
      <c r="AD349" s="6">
        <f t="shared" si="80"/>
        <v>0</v>
      </c>
      <c r="AE349" s="6">
        <v>0</v>
      </c>
      <c r="AF349" s="6">
        <f t="shared" si="81"/>
        <v>0</v>
      </c>
      <c r="AG349" s="6">
        <v>0</v>
      </c>
      <c r="AH349" s="6">
        <v>2.94</v>
      </c>
      <c r="AI349" s="14">
        <v>882.64852257541202</v>
      </c>
      <c r="AJ349" s="14">
        <v>29.923553339202101</v>
      </c>
      <c r="AK349" s="14">
        <v>8886.5173987559192</v>
      </c>
      <c r="AL349" s="14">
        <v>532.55557332060198</v>
      </c>
      <c r="AM349" s="14">
        <v>17.3680505787726</v>
      </c>
      <c r="AN349" s="12">
        <f t="shared" si="88"/>
        <v>1</v>
      </c>
      <c r="AO349" s="12">
        <f t="shared" si="89"/>
        <v>0</v>
      </c>
    </row>
    <row r="350" spans="1:41">
      <c r="A350" s="8">
        <v>39814</v>
      </c>
      <c r="B350" s="6">
        <v>2009</v>
      </c>
      <c r="C350" s="6">
        <v>1</v>
      </c>
      <c r="D350" s="12">
        <v>349</v>
      </c>
      <c r="E350" s="6">
        <v>300</v>
      </c>
      <c r="F350" s="6">
        <v>1</v>
      </c>
      <c r="G350" s="6">
        <f t="shared" si="90"/>
        <v>0.33</v>
      </c>
      <c r="H350" s="6">
        <v>0</v>
      </c>
      <c r="I350" s="6">
        <v>1</v>
      </c>
      <c r="J350" s="6">
        <f t="shared" si="82"/>
        <v>0.33333333333333331</v>
      </c>
      <c r="K350" s="6">
        <v>0</v>
      </c>
      <c r="L350" s="6">
        <f t="shared" si="76"/>
        <v>0</v>
      </c>
      <c r="M350" s="10">
        <f t="shared" si="83"/>
        <v>0</v>
      </c>
      <c r="N350" s="6">
        <f t="shared" si="77"/>
        <v>0</v>
      </c>
      <c r="O350" s="6">
        <v>0</v>
      </c>
      <c r="P350" s="12">
        <f t="shared" si="84"/>
        <v>0</v>
      </c>
      <c r="Q350" s="6">
        <v>0</v>
      </c>
      <c r="R350" s="6">
        <v>0</v>
      </c>
      <c r="S350" s="6">
        <v>0</v>
      </c>
      <c r="T350" s="6">
        <f t="shared" si="85"/>
        <v>0</v>
      </c>
      <c r="U350" s="6">
        <v>0</v>
      </c>
      <c r="V350" s="6">
        <f t="shared" si="86"/>
        <v>0</v>
      </c>
      <c r="W350" s="6">
        <v>0</v>
      </c>
      <c r="X350" s="6">
        <f t="shared" si="87"/>
        <v>0</v>
      </c>
      <c r="Y350" s="6">
        <v>0</v>
      </c>
      <c r="Z350" s="6">
        <f t="shared" si="78"/>
        <v>0</v>
      </c>
      <c r="AA350" s="6">
        <v>0</v>
      </c>
      <c r="AB350" s="6">
        <f t="shared" si="79"/>
        <v>0</v>
      </c>
      <c r="AC350" s="6">
        <v>0</v>
      </c>
      <c r="AD350" s="6">
        <f t="shared" si="80"/>
        <v>0</v>
      </c>
      <c r="AE350" s="6">
        <v>0</v>
      </c>
      <c r="AF350" s="6">
        <f t="shared" si="81"/>
        <v>0</v>
      </c>
      <c r="AG350" s="6">
        <v>0</v>
      </c>
      <c r="AH350" s="6">
        <v>0.34</v>
      </c>
      <c r="AI350" s="14">
        <v>883.84048754206697</v>
      </c>
      <c r="AJ350" s="14">
        <v>29.835736093523401</v>
      </c>
      <c r="AK350" s="14">
        <v>8894.4276240026702</v>
      </c>
      <c r="AL350" s="14">
        <v>531.63165569317596</v>
      </c>
      <c r="AM350" s="14">
        <v>17.415558329092601</v>
      </c>
      <c r="AN350" s="12">
        <f t="shared" si="88"/>
        <v>1</v>
      </c>
      <c r="AO350" s="12">
        <f t="shared" si="89"/>
        <v>0</v>
      </c>
    </row>
    <row r="351" spans="1:41">
      <c r="A351" s="8">
        <v>39845</v>
      </c>
      <c r="B351" s="6">
        <v>2009</v>
      </c>
      <c r="C351" s="6">
        <v>2</v>
      </c>
      <c r="D351" s="12">
        <v>350</v>
      </c>
      <c r="E351" s="6">
        <v>989</v>
      </c>
      <c r="F351" s="6">
        <v>13</v>
      </c>
      <c r="G351" s="6">
        <f t="shared" si="90"/>
        <v>1.31</v>
      </c>
      <c r="H351" s="6">
        <v>0</v>
      </c>
      <c r="I351" s="6">
        <v>3</v>
      </c>
      <c r="J351" s="6">
        <f t="shared" si="82"/>
        <v>0.30333670374115268</v>
      </c>
      <c r="K351" s="6">
        <v>0</v>
      </c>
      <c r="L351" s="6">
        <f t="shared" si="76"/>
        <v>0</v>
      </c>
      <c r="M351" s="10">
        <f t="shared" si="83"/>
        <v>10</v>
      </c>
      <c r="N351" s="6">
        <f t="shared" si="77"/>
        <v>1.0111223458038423</v>
      </c>
      <c r="O351" s="6">
        <v>0</v>
      </c>
      <c r="P351" s="12">
        <f t="shared" si="84"/>
        <v>0</v>
      </c>
      <c r="Q351" s="6">
        <v>5</v>
      </c>
      <c r="R351" s="6">
        <v>0.50556117290192115</v>
      </c>
      <c r="S351" s="6">
        <v>3</v>
      </c>
      <c r="T351" s="6">
        <f t="shared" si="85"/>
        <v>0.30333670374115268</v>
      </c>
      <c r="U351" s="6">
        <v>2</v>
      </c>
      <c r="V351" s="6">
        <f t="shared" si="86"/>
        <v>0.20222446916076847</v>
      </c>
      <c r="W351" s="6">
        <v>0</v>
      </c>
      <c r="X351" s="6">
        <f t="shared" si="87"/>
        <v>0</v>
      </c>
      <c r="Y351" s="6">
        <v>0</v>
      </c>
      <c r="Z351" s="6">
        <f t="shared" si="78"/>
        <v>0</v>
      </c>
      <c r="AA351" s="6">
        <v>0</v>
      </c>
      <c r="AB351" s="6">
        <f t="shared" si="79"/>
        <v>0</v>
      </c>
      <c r="AC351" s="6">
        <v>0</v>
      </c>
      <c r="AD351" s="6">
        <f t="shared" si="80"/>
        <v>0</v>
      </c>
      <c r="AE351" s="6">
        <v>0</v>
      </c>
      <c r="AF351" s="6">
        <f t="shared" si="81"/>
        <v>0</v>
      </c>
      <c r="AG351" s="6">
        <v>25.1</v>
      </c>
      <c r="AH351" s="6">
        <v>6.19</v>
      </c>
      <c r="AI351" s="14">
        <v>885.03245250872101</v>
      </c>
      <c r="AJ351" s="14">
        <v>29.748407690739</v>
      </c>
      <c r="AK351" s="14">
        <v>8902.3614717983401</v>
      </c>
      <c r="AL351" s="14">
        <v>530.70663204851098</v>
      </c>
      <c r="AM351" s="14">
        <v>17.463298980879198</v>
      </c>
      <c r="AN351" s="12">
        <f t="shared" si="88"/>
        <v>0.375</v>
      </c>
      <c r="AO351" s="12">
        <f t="shared" si="89"/>
        <v>0</v>
      </c>
    </row>
    <row r="352" spans="1:41">
      <c r="A352" s="8">
        <v>39873</v>
      </c>
      <c r="B352" s="6">
        <v>2009</v>
      </c>
      <c r="C352" s="6">
        <v>3</v>
      </c>
      <c r="D352" s="12">
        <v>351</v>
      </c>
      <c r="E352" s="6">
        <v>1000</v>
      </c>
      <c r="F352" s="6">
        <v>8</v>
      </c>
      <c r="G352" s="6">
        <f t="shared" si="90"/>
        <v>0.8</v>
      </c>
      <c r="H352" s="6">
        <v>0</v>
      </c>
      <c r="I352" s="6">
        <v>1</v>
      </c>
      <c r="J352" s="6">
        <f t="shared" si="82"/>
        <v>0.1</v>
      </c>
      <c r="K352" s="6">
        <v>0</v>
      </c>
      <c r="L352" s="6">
        <f t="shared" si="76"/>
        <v>0</v>
      </c>
      <c r="M352" s="10">
        <f t="shared" si="83"/>
        <v>7</v>
      </c>
      <c r="N352" s="6">
        <f t="shared" si="77"/>
        <v>0.7</v>
      </c>
      <c r="O352" s="6">
        <v>0</v>
      </c>
      <c r="P352" s="12">
        <f t="shared" si="84"/>
        <v>0</v>
      </c>
      <c r="Q352" s="6">
        <v>1</v>
      </c>
      <c r="R352" s="6">
        <v>0.1</v>
      </c>
      <c r="S352" s="6">
        <v>0</v>
      </c>
      <c r="T352" s="6">
        <f t="shared" si="85"/>
        <v>0</v>
      </c>
      <c r="U352" s="6">
        <v>6</v>
      </c>
      <c r="V352" s="6">
        <f t="shared" si="86"/>
        <v>0.6</v>
      </c>
      <c r="W352" s="6">
        <v>0</v>
      </c>
      <c r="X352" s="6">
        <f t="shared" si="87"/>
        <v>0</v>
      </c>
      <c r="Y352" s="6">
        <v>0</v>
      </c>
      <c r="Z352" s="6">
        <f t="shared" si="78"/>
        <v>0</v>
      </c>
      <c r="AA352" s="6">
        <v>0</v>
      </c>
      <c r="AB352" s="6">
        <f t="shared" si="79"/>
        <v>0</v>
      </c>
      <c r="AC352" s="6">
        <v>0</v>
      </c>
      <c r="AD352" s="6">
        <f t="shared" si="80"/>
        <v>0</v>
      </c>
      <c r="AE352" s="6">
        <v>0</v>
      </c>
      <c r="AF352" s="6">
        <f t="shared" si="81"/>
        <v>0</v>
      </c>
      <c r="AG352" s="6">
        <v>44.4</v>
      </c>
      <c r="AH352" s="6">
        <v>10.65</v>
      </c>
      <c r="AI352" s="14">
        <v>886.22441747537903</v>
      </c>
      <c r="AJ352" s="14">
        <v>29.6616534649716</v>
      </c>
      <c r="AK352" s="14">
        <v>8910.3190318009292</v>
      </c>
      <c r="AL352" s="14">
        <v>529.78050140366997</v>
      </c>
      <c r="AM352" s="14">
        <v>17.5112714764524</v>
      </c>
      <c r="AN352" s="12">
        <f t="shared" si="88"/>
        <v>0.5</v>
      </c>
      <c r="AO352" s="12">
        <f t="shared" si="89"/>
        <v>0</v>
      </c>
    </row>
    <row r="353" spans="1:41">
      <c r="A353" s="8">
        <v>39904</v>
      </c>
      <c r="B353" s="6">
        <v>2009</v>
      </c>
      <c r="C353" s="6">
        <v>4</v>
      </c>
      <c r="D353" s="12">
        <v>352</v>
      </c>
      <c r="E353" s="6">
        <v>996</v>
      </c>
      <c r="F353" s="6">
        <v>0</v>
      </c>
      <c r="G353" s="6">
        <f t="shared" si="90"/>
        <v>0</v>
      </c>
      <c r="H353" s="6">
        <v>0</v>
      </c>
      <c r="I353" s="6">
        <v>0</v>
      </c>
      <c r="J353" s="6">
        <f t="shared" si="82"/>
        <v>0</v>
      </c>
      <c r="K353" s="6">
        <v>0</v>
      </c>
      <c r="L353" s="6" t="e">
        <f t="shared" si="76"/>
        <v>#DIV/0!</v>
      </c>
      <c r="M353" s="10">
        <f t="shared" si="83"/>
        <v>0</v>
      </c>
      <c r="N353" s="6">
        <f t="shared" si="77"/>
        <v>0</v>
      </c>
      <c r="O353" s="6">
        <v>0</v>
      </c>
      <c r="P353" s="12">
        <f t="shared" si="84"/>
        <v>0</v>
      </c>
      <c r="Q353" s="6">
        <v>0</v>
      </c>
      <c r="R353" s="6">
        <v>0</v>
      </c>
      <c r="S353" s="6">
        <v>0</v>
      </c>
      <c r="T353" s="6">
        <f t="shared" si="85"/>
        <v>0</v>
      </c>
      <c r="U353" s="6">
        <v>0</v>
      </c>
      <c r="V353" s="6">
        <f t="shared" si="86"/>
        <v>0</v>
      </c>
      <c r="W353" s="6">
        <v>0</v>
      </c>
      <c r="X353" s="6">
        <f t="shared" si="87"/>
        <v>0</v>
      </c>
      <c r="Y353" s="6">
        <v>0</v>
      </c>
      <c r="Z353" s="6">
        <f t="shared" si="78"/>
        <v>0</v>
      </c>
      <c r="AA353" s="6">
        <v>0</v>
      </c>
      <c r="AB353" s="6">
        <f t="shared" si="79"/>
        <v>0</v>
      </c>
      <c r="AC353" s="6">
        <v>0</v>
      </c>
      <c r="AD353" s="6">
        <f t="shared" si="80"/>
        <v>0</v>
      </c>
      <c r="AE353" s="6">
        <v>0</v>
      </c>
      <c r="AF353" s="6">
        <f t="shared" si="81"/>
        <v>0</v>
      </c>
      <c r="AG353" s="6">
        <v>16.100000000000001</v>
      </c>
      <c r="AH353" s="6">
        <v>16.95</v>
      </c>
      <c r="AI353" s="14">
        <v>887.41638244203398</v>
      </c>
      <c r="AJ353" s="14">
        <v>29.575558750344801</v>
      </c>
      <c r="AK353" s="14">
        <v>8918.3003936683799</v>
      </c>
      <c r="AL353" s="14">
        <v>528.85326277572301</v>
      </c>
      <c r="AM353" s="14">
        <v>17.559474722872402</v>
      </c>
      <c r="AN353" s="12" t="e">
        <f t="shared" si="88"/>
        <v>#DIV/0!</v>
      </c>
      <c r="AO353" s="12" t="e">
        <f t="shared" si="89"/>
        <v>#DIV/0!</v>
      </c>
    </row>
    <row r="354" spans="1:41">
      <c r="A354" s="8">
        <v>39934</v>
      </c>
      <c r="B354" s="6">
        <v>2009</v>
      </c>
      <c r="C354" s="6">
        <v>5</v>
      </c>
      <c r="D354" s="12">
        <v>353</v>
      </c>
      <c r="E354" s="6">
        <v>1000</v>
      </c>
      <c r="F354" s="6">
        <v>5</v>
      </c>
      <c r="G354" s="6">
        <f t="shared" si="90"/>
        <v>0.5</v>
      </c>
      <c r="H354" s="6">
        <v>0</v>
      </c>
      <c r="I354" s="6">
        <v>2</v>
      </c>
      <c r="J354" s="6">
        <f t="shared" si="82"/>
        <v>0.2</v>
      </c>
      <c r="K354" s="6">
        <v>0</v>
      </c>
      <c r="L354" s="6">
        <f t="shared" si="76"/>
        <v>0</v>
      </c>
      <c r="M354" s="10">
        <f t="shared" si="83"/>
        <v>3</v>
      </c>
      <c r="N354" s="6">
        <f t="shared" si="77"/>
        <v>0.3</v>
      </c>
      <c r="O354" s="6">
        <v>0</v>
      </c>
      <c r="P354" s="12">
        <f t="shared" si="84"/>
        <v>0</v>
      </c>
      <c r="Q354" s="6">
        <v>0</v>
      </c>
      <c r="R354" s="6">
        <v>0</v>
      </c>
      <c r="S354" s="6">
        <v>0</v>
      </c>
      <c r="T354" s="6">
        <f t="shared" si="85"/>
        <v>0</v>
      </c>
      <c r="U354" s="6">
        <v>3</v>
      </c>
      <c r="V354" s="6">
        <f t="shared" si="86"/>
        <v>0.3</v>
      </c>
      <c r="W354" s="6">
        <v>0</v>
      </c>
      <c r="X354" s="6">
        <f t="shared" si="87"/>
        <v>0</v>
      </c>
      <c r="Y354" s="6">
        <v>0</v>
      </c>
      <c r="Z354" s="6">
        <f t="shared" si="78"/>
        <v>0</v>
      </c>
      <c r="AA354" s="6">
        <v>0</v>
      </c>
      <c r="AB354" s="6">
        <f t="shared" si="79"/>
        <v>0</v>
      </c>
      <c r="AC354" s="6">
        <v>0</v>
      </c>
      <c r="AD354" s="6">
        <f t="shared" si="80"/>
        <v>0</v>
      </c>
      <c r="AE354" s="6">
        <v>0</v>
      </c>
      <c r="AF354" s="6">
        <f t="shared" si="81"/>
        <v>0</v>
      </c>
      <c r="AG354" s="6">
        <v>136.4</v>
      </c>
      <c r="AH354" s="6">
        <v>20.29</v>
      </c>
      <c r="AI354" s="14">
        <v>888.60834740868904</v>
      </c>
      <c r="AJ354" s="14">
        <v>29.490208880982401</v>
      </c>
      <c r="AK354" s="14">
        <v>8926.3056470586598</v>
      </c>
      <c r="AL354" s="14">
        <v>527.92491518173199</v>
      </c>
      <c r="AM354" s="14">
        <v>17.607907591260599</v>
      </c>
      <c r="AN354" s="12">
        <f t="shared" si="88"/>
        <v>1</v>
      </c>
      <c r="AO354" s="12">
        <f t="shared" si="89"/>
        <v>0</v>
      </c>
    </row>
    <row r="355" spans="1:41">
      <c r="A355" s="8">
        <v>39965</v>
      </c>
      <c r="B355" s="6">
        <v>2009</v>
      </c>
      <c r="C355" s="6">
        <v>6</v>
      </c>
      <c r="D355" s="12">
        <v>354</v>
      </c>
      <c r="E355" s="6">
        <v>985</v>
      </c>
      <c r="F355" s="6">
        <v>19</v>
      </c>
      <c r="G355" s="6">
        <f t="shared" si="90"/>
        <v>1.93</v>
      </c>
      <c r="H355" s="6">
        <v>0</v>
      </c>
      <c r="I355" s="6">
        <v>18</v>
      </c>
      <c r="J355" s="6">
        <f t="shared" si="82"/>
        <v>1.8274111675126903</v>
      </c>
      <c r="K355" s="6">
        <v>0</v>
      </c>
      <c r="L355" s="6">
        <f t="shared" si="76"/>
        <v>0</v>
      </c>
      <c r="M355" s="10">
        <f t="shared" si="83"/>
        <v>1</v>
      </c>
      <c r="N355" s="6">
        <f t="shared" si="77"/>
        <v>0.10152284263959391</v>
      </c>
      <c r="O355" s="6">
        <v>0</v>
      </c>
      <c r="P355" s="12">
        <f t="shared" si="84"/>
        <v>0</v>
      </c>
      <c r="Q355" s="6">
        <v>1</v>
      </c>
      <c r="R355" s="6">
        <v>0.10152284263959391</v>
      </c>
      <c r="S355" s="6">
        <v>0</v>
      </c>
      <c r="T355" s="6">
        <f t="shared" si="85"/>
        <v>0</v>
      </c>
      <c r="U355" s="6">
        <v>0</v>
      </c>
      <c r="V355" s="6">
        <f t="shared" si="86"/>
        <v>0</v>
      </c>
      <c r="W355" s="6">
        <v>0</v>
      </c>
      <c r="X355" s="6">
        <f t="shared" si="87"/>
        <v>0</v>
      </c>
      <c r="Y355" s="6">
        <v>0</v>
      </c>
      <c r="Z355" s="6">
        <f t="shared" si="78"/>
        <v>0</v>
      </c>
      <c r="AA355" s="6">
        <v>0</v>
      </c>
      <c r="AB355" s="6">
        <f t="shared" si="79"/>
        <v>0</v>
      </c>
      <c r="AC355" s="6">
        <v>0</v>
      </c>
      <c r="AD355" s="6">
        <f t="shared" si="80"/>
        <v>0</v>
      </c>
      <c r="AE355" s="6">
        <v>0</v>
      </c>
      <c r="AF355" s="6">
        <f t="shared" si="81"/>
        <v>0</v>
      </c>
      <c r="AG355" s="6">
        <v>69</v>
      </c>
      <c r="AH355" s="6">
        <v>27.02</v>
      </c>
      <c r="AI355" s="14">
        <v>889.80031237534604</v>
      </c>
      <c r="AJ355" s="14">
        <v>29.405689191006701</v>
      </c>
      <c r="AK355" s="14">
        <v>8934.3348816297803</v>
      </c>
      <c r="AL355" s="14">
        <v>526.99545763875904</v>
      </c>
      <c r="AM355" s="14">
        <v>17.6565689161149</v>
      </c>
      <c r="AN355" s="12">
        <f t="shared" si="88"/>
        <v>0.94736842105263153</v>
      </c>
      <c r="AO355" s="12">
        <f t="shared" si="89"/>
        <v>0</v>
      </c>
    </row>
    <row r="356" spans="1:41">
      <c r="A356" s="8">
        <v>39995</v>
      </c>
      <c r="B356" s="6">
        <v>2009</v>
      </c>
      <c r="C356" s="6">
        <v>7</v>
      </c>
      <c r="D356" s="12">
        <v>355</v>
      </c>
      <c r="E356" s="6">
        <v>1005</v>
      </c>
      <c r="F356" s="6">
        <v>13</v>
      </c>
      <c r="G356" s="6">
        <f t="shared" si="90"/>
        <v>1.29</v>
      </c>
      <c r="H356" s="6">
        <v>0</v>
      </c>
      <c r="I356" s="6">
        <v>12</v>
      </c>
      <c r="J356" s="6">
        <f t="shared" si="82"/>
        <v>1.1940298507462686</v>
      </c>
      <c r="K356" s="6">
        <v>0</v>
      </c>
      <c r="L356" s="6">
        <f t="shared" si="76"/>
        <v>0</v>
      </c>
      <c r="M356" s="10">
        <f t="shared" si="83"/>
        <v>1</v>
      </c>
      <c r="N356" s="6">
        <f t="shared" si="77"/>
        <v>9.950248756218906E-2</v>
      </c>
      <c r="O356" s="6">
        <v>0</v>
      </c>
      <c r="P356" s="12">
        <f t="shared" si="84"/>
        <v>0</v>
      </c>
      <c r="Q356" s="6">
        <v>0</v>
      </c>
      <c r="R356" s="6">
        <v>0</v>
      </c>
      <c r="S356" s="6">
        <v>0</v>
      </c>
      <c r="T356" s="6">
        <f t="shared" si="85"/>
        <v>0</v>
      </c>
      <c r="U356" s="6">
        <v>1</v>
      </c>
      <c r="V356" s="6">
        <f t="shared" si="86"/>
        <v>9.9502487562189046E-2</v>
      </c>
      <c r="W356" s="6">
        <v>0</v>
      </c>
      <c r="X356" s="6">
        <f t="shared" si="87"/>
        <v>0</v>
      </c>
      <c r="Y356" s="6">
        <v>0</v>
      </c>
      <c r="Z356" s="6">
        <f t="shared" si="78"/>
        <v>0</v>
      </c>
      <c r="AA356" s="6">
        <v>0</v>
      </c>
      <c r="AB356" s="6">
        <f t="shared" si="79"/>
        <v>0</v>
      </c>
      <c r="AC356" s="6">
        <v>0</v>
      </c>
      <c r="AD356" s="6">
        <f t="shared" si="80"/>
        <v>0</v>
      </c>
      <c r="AE356" s="6">
        <v>0</v>
      </c>
      <c r="AF356" s="6">
        <f t="shared" si="81"/>
        <v>0</v>
      </c>
      <c r="AG356" s="6">
        <v>73</v>
      </c>
      <c r="AH356" s="6">
        <v>27.9</v>
      </c>
      <c r="AI356" s="14">
        <v>890.99227734200099</v>
      </c>
      <c r="AJ356" s="14">
        <v>29.322085014541599</v>
      </c>
      <c r="AK356" s="14">
        <v>8942.3881870396599</v>
      </c>
      <c r="AL356" s="14">
        <v>526.06488916387502</v>
      </c>
      <c r="AM356" s="14">
        <v>17.705457494620099</v>
      </c>
      <c r="AN356" s="12">
        <f t="shared" si="88"/>
        <v>1</v>
      </c>
      <c r="AO356" s="12">
        <f t="shared" si="89"/>
        <v>0</v>
      </c>
    </row>
    <row r="357" spans="1:41">
      <c r="A357" s="8">
        <v>40026</v>
      </c>
      <c r="B357" s="6">
        <v>2009</v>
      </c>
      <c r="C357" s="6">
        <v>8</v>
      </c>
      <c r="D357" s="12">
        <v>356</v>
      </c>
      <c r="E357" s="6">
        <v>998</v>
      </c>
      <c r="F357" s="6">
        <v>14</v>
      </c>
      <c r="G357" s="6">
        <f t="shared" si="90"/>
        <v>1.4</v>
      </c>
      <c r="H357" s="6">
        <v>0</v>
      </c>
      <c r="I357" s="6">
        <v>6</v>
      </c>
      <c r="J357" s="6">
        <f t="shared" si="82"/>
        <v>0.60120240480961928</v>
      </c>
      <c r="K357" s="6">
        <v>0</v>
      </c>
      <c r="L357" s="6">
        <f t="shared" si="76"/>
        <v>0</v>
      </c>
      <c r="M357" s="10">
        <f t="shared" si="83"/>
        <v>9</v>
      </c>
      <c r="N357" s="6">
        <f t="shared" si="77"/>
        <v>0.90180360721442887</v>
      </c>
      <c r="O357" s="6">
        <v>0</v>
      </c>
      <c r="P357" s="12">
        <f t="shared" si="84"/>
        <v>0</v>
      </c>
      <c r="Q357" s="6">
        <v>1</v>
      </c>
      <c r="R357" s="6">
        <v>0.10020040080160321</v>
      </c>
      <c r="S357" s="6">
        <v>0</v>
      </c>
      <c r="T357" s="6">
        <f t="shared" si="85"/>
        <v>0</v>
      </c>
      <c r="U357" s="6">
        <v>6</v>
      </c>
      <c r="V357" s="6">
        <f t="shared" si="86"/>
        <v>0.60120240480961928</v>
      </c>
      <c r="W357" s="6">
        <v>1</v>
      </c>
      <c r="X357" s="6">
        <f t="shared" si="87"/>
        <v>0.1002004008016032</v>
      </c>
      <c r="Y357" s="6">
        <v>0</v>
      </c>
      <c r="Z357" s="6">
        <f t="shared" si="78"/>
        <v>0</v>
      </c>
      <c r="AA357" s="6">
        <v>0</v>
      </c>
      <c r="AB357" s="6">
        <f t="shared" si="79"/>
        <v>0</v>
      </c>
      <c r="AC357" s="6">
        <v>0</v>
      </c>
      <c r="AD357" s="6">
        <f t="shared" si="80"/>
        <v>0</v>
      </c>
      <c r="AE357" s="6">
        <v>1</v>
      </c>
      <c r="AF357" s="6">
        <f t="shared" si="81"/>
        <v>0.10020040080160321</v>
      </c>
      <c r="AG357" s="6">
        <v>134.5</v>
      </c>
      <c r="AH357" s="6">
        <v>24.13</v>
      </c>
      <c r="AI357" s="14">
        <v>892.18424230865605</v>
      </c>
      <c r="AJ357" s="14">
        <v>29.239481685710199</v>
      </c>
      <c r="AK357" s="14">
        <v>8950.4656529463009</v>
      </c>
      <c r="AL357" s="14">
        <v>525.13320877414196</v>
      </c>
      <c r="AM357" s="14">
        <v>17.754572085956202</v>
      </c>
      <c r="AN357" s="12">
        <f t="shared" si="88"/>
        <v>0.8571428571428571</v>
      </c>
      <c r="AO357" s="12">
        <f t="shared" si="89"/>
        <v>0</v>
      </c>
    </row>
    <row r="358" spans="1:41">
      <c r="A358" s="8">
        <v>40057</v>
      </c>
      <c r="B358" s="6">
        <v>2009</v>
      </c>
      <c r="C358" s="6">
        <v>9</v>
      </c>
      <c r="D358" s="12">
        <v>357</v>
      </c>
      <c r="E358" s="6">
        <v>997</v>
      </c>
      <c r="F358" s="6">
        <v>24</v>
      </c>
      <c r="G358" s="6">
        <f t="shared" si="90"/>
        <v>2.41</v>
      </c>
      <c r="H358" s="6">
        <v>5.88</v>
      </c>
      <c r="I358" s="6">
        <v>12</v>
      </c>
      <c r="J358" s="6">
        <f t="shared" si="82"/>
        <v>1.2036108324974926</v>
      </c>
      <c r="K358" s="6">
        <v>2</v>
      </c>
      <c r="L358" s="6">
        <f t="shared" si="76"/>
        <v>8.3333333333333321</v>
      </c>
      <c r="M358" s="10">
        <f t="shared" si="83"/>
        <v>13</v>
      </c>
      <c r="N358" s="6">
        <f t="shared" si="77"/>
        <v>1.3039117352056169</v>
      </c>
      <c r="O358" s="6">
        <v>0</v>
      </c>
      <c r="P358" s="12">
        <f t="shared" si="84"/>
        <v>0</v>
      </c>
      <c r="Q358" s="6">
        <v>9</v>
      </c>
      <c r="R358" s="6">
        <v>0.90270812437311931</v>
      </c>
      <c r="S358" s="6">
        <v>0</v>
      </c>
      <c r="T358" s="6">
        <f t="shared" si="85"/>
        <v>0</v>
      </c>
      <c r="U358" s="6">
        <v>2</v>
      </c>
      <c r="V358" s="6">
        <f t="shared" si="86"/>
        <v>0.20060180541624875</v>
      </c>
      <c r="W358" s="6">
        <v>1</v>
      </c>
      <c r="X358" s="6">
        <f t="shared" si="87"/>
        <v>0.10030090270812438</v>
      </c>
      <c r="Y358" s="6">
        <v>0</v>
      </c>
      <c r="Z358" s="6">
        <f t="shared" si="78"/>
        <v>0</v>
      </c>
      <c r="AA358" s="6">
        <v>0</v>
      </c>
      <c r="AB358" s="6">
        <f t="shared" si="79"/>
        <v>0</v>
      </c>
      <c r="AC358" s="6">
        <v>0</v>
      </c>
      <c r="AD358" s="6">
        <f t="shared" si="80"/>
        <v>0</v>
      </c>
      <c r="AE358" s="6">
        <v>1</v>
      </c>
      <c r="AF358" s="6">
        <f t="shared" si="81"/>
        <v>0.10030090270812438</v>
      </c>
      <c r="AG358" s="6">
        <v>101.4</v>
      </c>
      <c r="AH358" s="6">
        <v>20.25</v>
      </c>
      <c r="AI358" s="14">
        <v>893.37620727531396</v>
      </c>
      <c r="AJ358" s="14">
        <v>29.1579645386356</v>
      </c>
      <c r="AK358" s="14">
        <v>8958.5673690076801</v>
      </c>
      <c r="AL358" s="14">
        <v>524.20041548662095</v>
      </c>
      <c r="AM358" s="14">
        <v>17.8039114106003</v>
      </c>
      <c r="AN358" s="12">
        <f t="shared" si="88"/>
        <v>0.5714285714285714</v>
      </c>
      <c r="AO358" s="12">
        <f t="shared" si="89"/>
        <v>0.16666666666666666</v>
      </c>
    </row>
    <row r="359" spans="1:41">
      <c r="A359" s="8">
        <v>40087</v>
      </c>
      <c r="B359" s="6">
        <v>2009</v>
      </c>
      <c r="C359" s="6">
        <v>10</v>
      </c>
      <c r="D359" s="12">
        <v>358</v>
      </c>
      <c r="E359" s="6">
        <v>1007</v>
      </c>
      <c r="F359" s="6">
        <v>13</v>
      </c>
      <c r="G359" s="6">
        <f t="shared" si="90"/>
        <v>1.29</v>
      </c>
      <c r="H359" s="6">
        <v>0</v>
      </c>
      <c r="I359" s="6">
        <v>13</v>
      </c>
      <c r="J359" s="6">
        <f t="shared" si="82"/>
        <v>1.2909632571996028</v>
      </c>
      <c r="K359" s="6">
        <v>0</v>
      </c>
      <c r="L359" s="6">
        <f t="shared" si="76"/>
        <v>0</v>
      </c>
      <c r="M359" s="10">
        <f t="shared" si="83"/>
        <v>0</v>
      </c>
      <c r="N359" s="6">
        <f t="shared" si="77"/>
        <v>0</v>
      </c>
      <c r="O359" s="6">
        <v>0</v>
      </c>
      <c r="P359" s="12">
        <f t="shared" si="84"/>
        <v>0</v>
      </c>
      <c r="Q359" s="6">
        <v>0</v>
      </c>
      <c r="R359" s="6">
        <v>0</v>
      </c>
      <c r="S359" s="6">
        <v>0</v>
      </c>
      <c r="T359" s="6">
        <f t="shared" si="85"/>
        <v>0</v>
      </c>
      <c r="U359" s="6">
        <v>0</v>
      </c>
      <c r="V359" s="6">
        <f t="shared" si="86"/>
        <v>0</v>
      </c>
      <c r="W359" s="6">
        <v>0</v>
      </c>
      <c r="X359" s="6">
        <f t="shared" si="87"/>
        <v>0</v>
      </c>
      <c r="Y359" s="6">
        <v>0</v>
      </c>
      <c r="Z359" s="6">
        <f t="shared" si="78"/>
        <v>0</v>
      </c>
      <c r="AA359" s="6">
        <v>0</v>
      </c>
      <c r="AB359" s="6">
        <f t="shared" si="79"/>
        <v>0</v>
      </c>
      <c r="AC359" s="6">
        <v>0</v>
      </c>
      <c r="AD359" s="6">
        <f t="shared" si="80"/>
        <v>0</v>
      </c>
      <c r="AE359" s="6">
        <v>0</v>
      </c>
      <c r="AF359" s="6">
        <f t="shared" si="81"/>
        <v>0</v>
      </c>
      <c r="AG359" s="6">
        <v>28.3</v>
      </c>
      <c r="AH359" s="6">
        <v>16.940000000000001</v>
      </c>
      <c r="AI359" s="14">
        <v>894.568172241968</v>
      </c>
      <c r="AJ359" s="14">
        <v>29.077618907441501</v>
      </c>
      <c r="AK359" s="14">
        <v>8966.6934248817397</v>
      </c>
      <c r="AL359" s="14">
        <v>523.26650831838299</v>
      </c>
      <c r="AM359" s="14">
        <v>17.853474149625502</v>
      </c>
      <c r="AN359" s="12">
        <f t="shared" si="88"/>
        <v>1</v>
      </c>
      <c r="AO359" s="12">
        <f t="shared" si="89"/>
        <v>0</v>
      </c>
    </row>
    <row r="360" spans="1:41">
      <c r="A360" s="8">
        <v>40118</v>
      </c>
      <c r="B360" s="6">
        <v>2009</v>
      </c>
      <c r="C360" s="6">
        <v>11</v>
      </c>
      <c r="D360" s="12">
        <v>359</v>
      </c>
      <c r="E360" s="6">
        <v>996</v>
      </c>
      <c r="F360" s="6">
        <v>13</v>
      </c>
      <c r="G360" s="6">
        <f t="shared" si="90"/>
        <v>1.31</v>
      </c>
      <c r="H360" s="6">
        <v>15.38</v>
      </c>
      <c r="I360" s="6">
        <v>9</v>
      </c>
      <c r="J360" s="6">
        <f t="shared" si="82"/>
        <v>0.90361445783132532</v>
      </c>
      <c r="K360" s="6">
        <v>2</v>
      </c>
      <c r="L360" s="6">
        <f t="shared" si="76"/>
        <v>15.384615384615385</v>
      </c>
      <c r="M360" s="10">
        <f t="shared" si="83"/>
        <v>7</v>
      </c>
      <c r="N360" s="6">
        <f t="shared" si="77"/>
        <v>0.70281124497991965</v>
      </c>
      <c r="O360" s="6">
        <v>0</v>
      </c>
      <c r="P360" s="12">
        <f t="shared" si="84"/>
        <v>0</v>
      </c>
      <c r="Q360" s="6">
        <v>0</v>
      </c>
      <c r="R360" s="6">
        <v>0</v>
      </c>
      <c r="S360" s="6">
        <v>0</v>
      </c>
      <c r="T360" s="6">
        <f t="shared" si="85"/>
        <v>0</v>
      </c>
      <c r="U360" s="6">
        <v>1</v>
      </c>
      <c r="V360" s="6">
        <f t="shared" si="86"/>
        <v>0.1004016064257028</v>
      </c>
      <c r="W360" s="6">
        <v>3</v>
      </c>
      <c r="X360" s="6">
        <f t="shared" si="87"/>
        <v>0.30120481927710846</v>
      </c>
      <c r="Y360" s="6">
        <v>0</v>
      </c>
      <c r="Z360" s="6">
        <f t="shared" si="78"/>
        <v>0</v>
      </c>
      <c r="AA360" s="6">
        <v>0</v>
      </c>
      <c r="AB360" s="6">
        <f t="shared" si="79"/>
        <v>0</v>
      </c>
      <c r="AC360" s="6">
        <v>0</v>
      </c>
      <c r="AD360" s="6">
        <f t="shared" si="80"/>
        <v>0</v>
      </c>
      <c r="AE360" s="6">
        <v>3</v>
      </c>
      <c r="AF360" s="6">
        <f t="shared" si="81"/>
        <v>0.30120481927710846</v>
      </c>
      <c r="AG360" s="6">
        <v>64.2</v>
      </c>
      <c r="AH360" s="6">
        <v>4.66</v>
      </c>
      <c r="AI360" s="14">
        <v>895.76013720862295</v>
      </c>
      <c r="AJ360" s="14">
        <v>28.998530126250898</v>
      </c>
      <c r="AK360" s="14">
        <v>8974.8439102264692</v>
      </c>
      <c r="AL360" s="14">
        <v>522.33148628649099</v>
      </c>
      <c r="AM360" s="14">
        <v>17.903258943996399</v>
      </c>
      <c r="AN360" s="12">
        <f t="shared" si="88"/>
        <v>1</v>
      </c>
      <c r="AO360" s="12">
        <f t="shared" si="89"/>
        <v>0.22222222222222221</v>
      </c>
    </row>
    <row r="361" spans="1:41">
      <c r="A361" s="8">
        <v>40148</v>
      </c>
      <c r="B361" s="6">
        <v>2009</v>
      </c>
      <c r="C361" s="6">
        <v>12</v>
      </c>
      <c r="D361" s="12">
        <v>360</v>
      </c>
      <c r="E361" s="6">
        <v>1001</v>
      </c>
      <c r="F361" s="6">
        <v>5</v>
      </c>
      <c r="G361" s="6">
        <f t="shared" si="90"/>
        <v>0.5</v>
      </c>
      <c r="H361" s="6">
        <v>0</v>
      </c>
      <c r="I361" s="6">
        <v>5</v>
      </c>
      <c r="J361" s="6">
        <f t="shared" si="82"/>
        <v>0.49950049950049952</v>
      </c>
      <c r="K361" s="6">
        <v>0</v>
      </c>
      <c r="L361" s="6">
        <f t="shared" si="76"/>
        <v>0</v>
      </c>
      <c r="M361" s="10">
        <f t="shared" si="83"/>
        <v>0</v>
      </c>
      <c r="N361" s="6">
        <f t="shared" si="77"/>
        <v>0</v>
      </c>
      <c r="O361" s="6">
        <v>0</v>
      </c>
      <c r="P361" s="12">
        <f t="shared" si="84"/>
        <v>0</v>
      </c>
      <c r="Q361" s="6">
        <v>0</v>
      </c>
      <c r="R361" s="6">
        <v>0</v>
      </c>
      <c r="S361" s="6">
        <v>0</v>
      </c>
      <c r="T361" s="6">
        <f t="shared" si="85"/>
        <v>0</v>
      </c>
      <c r="U361" s="6">
        <v>0</v>
      </c>
      <c r="V361" s="6">
        <f t="shared" si="86"/>
        <v>0</v>
      </c>
      <c r="W361" s="6">
        <v>0</v>
      </c>
      <c r="X361" s="6">
        <f t="shared" si="87"/>
        <v>0</v>
      </c>
      <c r="Y361" s="6">
        <v>0</v>
      </c>
      <c r="Z361" s="6">
        <f t="shared" si="78"/>
        <v>0</v>
      </c>
      <c r="AA361" s="6">
        <v>0</v>
      </c>
      <c r="AB361" s="6">
        <f t="shared" si="79"/>
        <v>0</v>
      </c>
      <c r="AC361" s="6">
        <v>0</v>
      </c>
      <c r="AD361" s="6">
        <f t="shared" si="80"/>
        <v>0</v>
      </c>
      <c r="AE361" s="6">
        <v>0</v>
      </c>
      <c r="AF361" s="6">
        <f t="shared" si="81"/>
        <v>0</v>
      </c>
      <c r="AG361" s="6">
        <v>7.4</v>
      </c>
      <c r="AH361" s="6">
        <v>1.6</v>
      </c>
      <c r="AI361" s="14">
        <v>896.95210217528097</v>
      </c>
      <c r="AJ361" s="14">
        <v>28.920783529186899</v>
      </c>
      <c r="AK361" s="14">
        <v>8983.0189146998691</v>
      </c>
      <c r="AL361" s="14">
        <v>521.39534840800502</v>
      </c>
      <c r="AM361" s="14">
        <v>17.953264393860699</v>
      </c>
      <c r="AN361" s="12">
        <f t="shared" si="88"/>
        <v>1</v>
      </c>
      <c r="AO361" s="12">
        <f t="shared" si="89"/>
        <v>0</v>
      </c>
    </row>
    <row r="362" spans="1:41">
      <c r="A362" s="8">
        <v>40179</v>
      </c>
      <c r="B362" s="6">
        <v>2010</v>
      </c>
      <c r="C362" s="6">
        <v>1</v>
      </c>
      <c r="D362" s="12">
        <v>361</v>
      </c>
      <c r="E362" s="6">
        <v>1000</v>
      </c>
      <c r="F362" s="6">
        <v>12</v>
      </c>
      <c r="G362" s="6">
        <f t="shared" si="90"/>
        <v>1.2</v>
      </c>
      <c r="H362" s="6">
        <v>0</v>
      </c>
      <c r="I362" s="6">
        <v>8</v>
      </c>
      <c r="J362" s="6">
        <f t="shared" si="82"/>
        <v>0.8</v>
      </c>
      <c r="K362" s="6">
        <v>0</v>
      </c>
      <c r="L362" s="6">
        <f t="shared" si="76"/>
        <v>0</v>
      </c>
      <c r="M362" s="10">
        <f t="shared" si="83"/>
        <v>3</v>
      </c>
      <c r="N362" s="6">
        <f t="shared" si="77"/>
        <v>0.3</v>
      </c>
      <c r="O362" s="6">
        <v>0</v>
      </c>
      <c r="P362" s="12">
        <f t="shared" si="84"/>
        <v>0</v>
      </c>
      <c r="Q362" s="6">
        <v>2</v>
      </c>
      <c r="R362" s="6">
        <v>0.2</v>
      </c>
      <c r="S362" s="6">
        <v>0</v>
      </c>
      <c r="T362" s="6">
        <f t="shared" si="85"/>
        <v>0</v>
      </c>
      <c r="U362" s="6">
        <v>1</v>
      </c>
      <c r="V362" s="6">
        <f t="shared" si="86"/>
        <v>0.1</v>
      </c>
      <c r="W362" s="6">
        <v>0</v>
      </c>
      <c r="X362" s="6">
        <f t="shared" si="87"/>
        <v>0</v>
      </c>
      <c r="Y362" s="6">
        <v>0</v>
      </c>
      <c r="Z362" s="6">
        <f t="shared" si="78"/>
        <v>0</v>
      </c>
      <c r="AA362" s="6">
        <v>0</v>
      </c>
      <c r="AB362" s="6">
        <f t="shared" si="79"/>
        <v>0</v>
      </c>
      <c r="AC362" s="6">
        <v>0</v>
      </c>
      <c r="AD362" s="6">
        <f t="shared" si="80"/>
        <v>0</v>
      </c>
      <c r="AE362" s="6">
        <v>0</v>
      </c>
      <c r="AF362" s="6">
        <f t="shared" si="81"/>
        <v>0</v>
      </c>
      <c r="AG362" s="6">
        <v>0</v>
      </c>
      <c r="AH362" s="6">
        <v>1.35</v>
      </c>
      <c r="AI362" s="14">
        <v>898.14406714193501</v>
      </c>
      <c r="AJ362" s="14">
        <v>28.844464450373099</v>
      </c>
      <c r="AK362" s="14">
        <v>8991.2185279598507</v>
      </c>
      <c r="AL362" s="14">
        <v>520.45809369999699</v>
      </c>
      <c r="AM362" s="14">
        <v>18.0034890578365</v>
      </c>
      <c r="AN362" s="12">
        <f t="shared" si="88"/>
        <v>0.8</v>
      </c>
      <c r="AO362" s="12">
        <f t="shared" si="89"/>
        <v>0</v>
      </c>
    </row>
    <row r="363" spans="1:41">
      <c r="A363" s="8">
        <v>40210</v>
      </c>
      <c r="B363" s="6">
        <v>2010</v>
      </c>
      <c r="C363" s="6">
        <v>2</v>
      </c>
      <c r="D363" s="12">
        <v>362</v>
      </c>
      <c r="E363" s="6">
        <v>987</v>
      </c>
      <c r="F363" s="6">
        <v>6</v>
      </c>
      <c r="G363" s="6">
        <f t="shared" si="90"/>
        <v>0.61</v>
      </c>
      <c r="H363" s="6">
        <v>0</v>
      </c>
      <c r="I363" s="6">
        <v>4</v>
      </c>
      <c r="J363" s="6">
        <f t="shared" si="82"/>
        <v>0.40526849037487334</v>
      </c>
      <c r="K363" s="6">
        <v>0</v>
      </c>
      <c r="L363" s="6">
        <f t="shared" si="76"/>
        <v>0</v>
      </c>
      <c r="M363" s="10">
        <f t="shared" si="83"/>
        <v>4</v>
      </c>
      <c r="N363" s="6">
        <f t="shared" si="77"/>
        <v>0.40526849037487334</v>
      </c>
      <c r="O363" s="6">
        <v>0</v>
      </c>
      <c r="P363" s="12">
        <f t="shared" si="84"/>
        <v>0</v>
      </c>
      <c r="Q363" s="6">
        <v>0</v>
      </c>
      <c r="R363" s="6">
        <v>0</v>
      </c>
      <c r="S363" s="6">
        <v>0</v>
      </c>
      <c r="T363" s="6">
        <f t="shared" si="85"/>
        <v>0</v>
      </c>
      <c r="U363" s="6">
        <v>0</v>
      </c>
      <c r="V363" s="6">
        <f t="shared" si="86"/>
        <v>0</v>
      </c>
      <c r="W363" s="6">
        <v>2</v>
      </c>
      <c r="X363" s="6">
        <f t="shared" si="87"/>
        <v>0.2026342451874367</v>
      </c>
      <c r="Y363" s="6">
        <v>0</v>
      </c>
      <c r="Z363" s="6">
        <f t="shared" si="78"/>
        <v>0</v>
      </c>
      <c r="AA363" s="6">
        <v>0</v>
      </c>
      <c r="AB363" s="6">
        <f t="shared" si="79"/>
        <v>0</v>
      </c>
      <c r="AC363" s="6">
        <v>0</v>
      </c>
      <c r="AD363" s="6">
        <f t="shared" si="80"/>
        <v>0</v>
      </c>
      <c r="AE363" s="6">
        <v>2</v>
      </c>
      <c r="AF363" s="6">
        <f t="shared" si="81"/>
        <v>0.20263424518743667</v>
      </c>
      <c r="AG363" s="6">
        <v>15.6</v>
      </c>
      <c r="AH363" s="6">
        <v>4.55</v>
      </c>
      <c r="AI363" s="14">
        <v>899.33603210858996</v>
      </c>
      <c r="AJ363" s="14">
        <v>28.769639799210999</v>
      </c>
      <c r="AK363" s="14">
        <v>8999.4427561146294</v>
      </c>
      <c r="AL363" s="14">
        <v>519.519724448386</v>
      </c>
      <c r="AM363" s="14">
        <v>18.0539317989636</v>
      </c>
      <c r="AN363" s="12">
        <f t="shared" si="88"/>
        <v>1</v>
      </c>
      <c r="AO363" s="12">
        <f t="shared" si="89"/>
        <v>0</v>
      </c>
    </row>
    <row r="364" spans="1:41">
      <c r="A364" s="8">
        <v>40238</v>
      </c>
      <c r="B364" s="6">
        <v>2010</v>
      </c>
      <c r="C364" s="6">
        <v>3</v>
      </c>
      <c r="D364" s="12">
        <v>363</v>
      </c>
      <c r="E364" s="6">
        <v>963</v>
      </c>
      <c r="F364" s="6">
        <v>2</v>
      </c>
      <c r="G364" s="6">
        <f t="shared" si="90"/>
        <v>0.21</v>
      </c>
      <c r="H364" s="6">
        <v>0</v>
      </c>
      <c r="I364" s="6">
        <v>2</v>
      </c>
      <c r="J364" s="6">
        <f t="shared" si="82"/>
        <v>0.20768431983385255</v>
      </c>
      <c r="K364" s="6">
        <v>0</v>
      </c>
      <c r="L364" s="6">
        <f t="shared" si="76"/>
        <v>0</v>
      </c>
      <c r="M364" s="10">
        <f t="shared" si="83"/>
        <v>0</v>
      </c>
      <c r="N364" s="6">
        <f t="shared" si="77"/>
        <v>0</v>
      </c>
      <c r="O364" s="6">
        <v>0</v>
      </c>
      <c r="P364" s="12">
        <f t="shared" si="84"/>
        <v>0</v>
      </c>
      <c r="Q364" s="6">
        <v>0</v>
      </c>
      <c r="R364" s="6">
        <v>0</v>
      </c>
      <c r="S364" s="6">
        <v>0</v>
      </c>
      <c r="T364" s="6">
        <f t="shared" si="85"/>
        <v>0</v>
      </c>
      <c r="U364" s="6">
        <v>0</v>
      </c>
      <c r="V364" s="6">
        <f t="shared" si="86"/>
        <v>0</v>
      </c>
      <c r="W364" s="6">
        <v>0</v>
      </c>
      <c r="X364" s="6">
        <f t="shared" si="87"/>
        <v>0</v>
      </c>
      <c r="Y364" s="6">
        <v>0</v>
      </c>
      <c r="Z364" s="6">
        <f t="shared" si="78"/>
        <v>0</v>
      </c>
      <c r="AA364" s="6">
        <v>0</v>
      </c>
      <c r="AB364" s="6">
        <f t="shared" si="79"/>
        <v>0</v>
      </c>
      <c r="AC364" s="6">
        <v>0</v>
      </c>
      <c r="AD364" s="6">
        <f t="shared" si="80"/>
        <v>0</v>
      </c>
      <c r="AE364" s="6">
        <v>0</v>
      </c>
      <c r="AF364" s="6">
        <f t="shared" si="81"/>
        <v>0</v>
      </c>
      <c r="AG364" s="6">
        <v>44.5</v>
      </c>
      <c r="AH364" s="6">
        <v>9.35</v>
      </c>
      <c r="AI364" s="14">
        <v>900.52799707524798</v>
      </c>
      <c r="AJ364" s="14">
        <v>28.696302786215799</v>
      </c>
      <c r="AK364" s="14">
        <v>9007.6912710732704</v>
      </c>
      <c r="AL364" s="14">
        <v>518.580256014518</v>
      </c>
      <c r="AM364" s="14">
        <v>18.104592840337901</v>
      </c>
      <c r="AN364" s="12">
        <f t="shared" si="88"/>
        <v>1</v>
      </c>
      <c r="AO364" s="12">
        <f t="shared" si="89"/>
        <v>0</v>
      </c>
    </row>
    <row r="365" spans="1:41">
      <c r="A365" s="8">
        <v>40269</v>
      </c>
      <c r="B365" s="6">
        <v>2010</v>
      </c>
      <c r="C365" s="6">
        <v>4</v>
      </c>
      <c r="D365" s="12">
        <v>364</v>
      </c>
      <c r="E365" s="6">
        <v>301</v>
      </c>
      <c r="F365" s="6">
        <v>8</v>
      </c>
      <c r="G365" s="6">
        <f t="shared" si="90"/>
        <v>2.66</v>
      </c>
      <c r="H365" s="6">
        <v>15.38</v>
      </c>
      <c r="I365" s="6">
        <v>8</v>
      </c>
      <c r="J365" s="6">
        <f t="shared" si="82"/>
        <v>2.6578073089700998</v>
      </c>
      <c r="K365" s="6">
        <v>2</v>
      </c>
      <c r="L365" s="6">
        <f t="shared" si="76"/>
        <v>25</v>
      </c>
      <c r="M365" s="10">
        <f t="shared" si="83"/>
        <v>0</v>
      </c>
      <c r="N365" s="6">
        <f t="shared" si="77"/>
        <v>0</v>
      </c>
      <c r="O365" s="6">
        <v>0</v>
      </c>
      <c r="P365" s="12">
        <f t="shared" si="84"/>
        <v>0</v>
      </c>
      <c r="Q365" s="6">
        <v>0</v>
      </c>
      <c r="R365" s="6">
        <v>0</v>
      </c>
      <c r="S365" s="6">
        <v>0</v>
      </c>
      <c r="T365" s="6">
        <f t="shared" si="85"/>
        <v>0</v>
      </c>
      <c r="U365" s="6">
        <v>0</v>
      </c>
      <c r="V365" s="6">
        <f t="shared" si="86"/>
        <v>0</v>
      </c>
      <c r="W365" s="6">
        <v>0</v>
      </c>
      <c r="X365" s="6">
        <f t="shared" si="87"/>
        <v>0</v>
      </c>
      <c r="Y365" s="6">
        <v>0</v>
      </c>
      <c r="Z365" s="6">
        <f t="shared" si="78"/>
        <v>0</v>
      </c>
      <c r="AA365" s="6">
        <v>0</v>
      </c>
      <c r="AB365" s="6">
        <f t="shared" si="79"/>
        <v>0</v>
      </c>
      <c r="AC365" s="6">
        <v>0</v>
      </c>
      <c r="AD365" s="6">
        <f t="shared" si="80"/>
        <v>0</v>
      </c>
      <c r="AE365" s="6">
        <v>0</v>
      </c>
      <c r="AF365" s="6">
        <f t="shared" si="81"/>
        <v>0</v>
      </c>
      <c r="AG365" s="6">
        <v>58.9</v>
      </c>
      <c r="AH365" s="6">
        <v>14.24</v>
      </c>
      <c r="AI365" s="14">
        <v>901.71996204190305</v>
      </c>
      <c r="AJ365" s="14">
        <v>28.624428197181601</v>
      </c>
      <c r="AK365" s="14">
        <v>9015.96366119499</v>
      </c>
      <c r="AL365" s="14">
        <v>517.639707028609</v>
      </c>
      <c r="AM365" s="14">
        <v>18.155472753373399</v>
      </c>
      <c r="AN365" s="12">
        <f t="shared" si="88"/>
        <v>1</v>
      </c>
      <c r="AO365" s="12">
        <f t="shared" si="89"/>
        <v>0.25</v>
      </c>
    </row>
    <row r="366" spans="1:41">
      <c r="A366" s="8">
        <v>40299</v>
      </c>
      <c r="B366" s="6">
        <v>2010</v>
      </c>
      <c r="C366" s="6">
        <v>5</v>
      </c>
      <c r="D366" s="12">
        <v>365</v>
      </c>
      <c r="E366" s="6">
        <v>278</v>
      </c>
      <c r="F366" s="6">
        <v>9</v>
      </c>
      <c r="G366" s="6">
        <f t="shared" si="90"/>
        <v>3.24</v>
      </c>
      <c r="H366" s="6">
        <v>8.33</v>
      </c>
      <c r="I366" s="6">
        <v>7</v>
      </c>
      <c r="J366" s="6">
        <f t="shared" si="82"/>
        <v>2.5179856115107913</v>
      </c>
      <c r="K366" s="6">
        <v>1</v>
      </c>
      <c r="L366" s="6">
        <f t="shared" si="76"/>
        <v>11.111111111111111</v>
      </c>
      <c r="M366" s="10">
        <f t="shared" si="83"/>
        <v>2</v>
      </c>
      <c r="N366" s="6">
        <f t="shared" si="77"/>
        <v>0.71942446043165464</v>
      </c>
      <c r="O366" s="6">
        <v>1</v>
      </c>
      <c r="P366" s="12">
        <f t="shared" si="84"/>
        <v>0.35971223021582738</v>
      </c>
      <c r="Q366" s="6">
        <v>0</v>
      </c>
      <c r="R366" s="6">
        <v>0</v>
      </c>
      <c r="S366" s="6">
        <v>0</v>
      </c>
      <c r="T366" s="6">
        <f t="shared" si="85"/>
        <v>0</v>
      </c>
      <c r="U366" s="6">
        <v>1</v>
      </c>
      <c r="V366" s="6">
        <f t="shared" si="86"/>
        <v>0.35971223021582738</v>
      </c>
      <c r="W366" s="6">
        <v>0</v>
      </c>
      <c r="X366" s="6">
        <f t="shared" si="87"/>
        <v>0</v>
      </c>
      <c r="Y366" s="6">
        <v>0</v>
      </c>
      <c r="Z366" s="6">
        <f t="shared" si="78"/>
        <v>0</v>
      </c>
      <c r="AA366" s="6">
        <v>0</v>
      </c>
      <c r="AB366" s="6">
        <f t="shared" si="79"/>
        <v>0</v>
      </c>
      <c r="AC366" s="6">
        <v>0</v>
      </c>
      <c r="AD366" s="6">
        <f t="shared" si="80"/>
        <v>0</v>
      </c>
      <c r="AE366" s="6">
        <v>0</v>
      </c>
      <c r="AF366" s="6">
        <f t="shared" si="81"/>
        <v>0</v>
      </c>
      <c r="AG366" s="6">
        <v>50.8</v>
      </c>
      <c r="AH366" s="6">
        <v>20.76</v>
      </c>
      <c r="AI366" s="14">
        <v>902.91192700855697</v>
      </c>
      <c r="AJ366" s="14">
        <v>28.5539908179022</v>
      </c>
      <c r="AK366" s="14">
        <v>9024.2595148390592</v>
      </c>
      <c r="AL366" s="14">
        <v>516.69809612086101</v>
      </c>
      <c r="AM366" s="14">
        <v>18.2065721152618</v>
      </c>
      <c r="AN366" s="12">
        <f t="shared" si="88"/>
        <v>0.875</v>
      </c>
      <c r="AO366" s="12">
        <f t="shared" si="89"/>
        <v>0.14285714285714285</v>
      </c>
    </row>
    <row r="367" spans="1:41">
      <c r="A367" s="8">
        <v>40330</v>
      </c>
      <c r="B367" s="6">
        <v>2010</v>
      </c>
      <c r="C367" s="6">
        <v>6</v>
      </c>
      <c r="D367" s="12">
        <v>366</v>
      </c>
      <c r="E367" s="6">
        <v>295</v>
      </c>
      <c r="F367" s="6">
        <v>6</v>
      </c>
      <c r="G367" s="6">
        <f t="shared" si="90"/>
        <v>2.0299999999999998</v>
      </c>
      <c r="H367" s="6">
        <v>13.63</v>
      </c>
      <c r="I367" s="6">
        <v>6</v>
      </c>
      <c r="J367" s="6">
        <f t="shared" si="82"/>
        <v>2.0338983050847457</v>
      </c>
      <c r="K367" s="6">
        <v>3</v>
      </c>
      <c r="L367" s="6">
        <f t="shared" si="76"/>
        <v>50</v>
      </c>
      <c r="M367" s="10">
        <f t="shared" si="83"/>
        <v>0</v>
      </c>
      <c r="N367" s="6">
        <f t="shared" si="77"/>
        <v>0</v>
      </c>
      <c r="O367" s="6">
        <v>0</v>
      </c>
      <c r="P367" s="12">
        <f t="shared" si="84"/>
        <v>0</v>
      </c>
      <c r="Q367" s="6">
        <v>0</v>
      </c>
      <c r="R367" s="6">
        <v>0</v>
      </c>
      <c r="S367" s="6">
        <v>0</v>
      </c>
      <c r="T367" s="6">
        <f t="shared" si="85"/>
        <v>0</v>
      </c>
      <c r="U367" s="6">
        <v>0</v>
      </c>
      <c r="V367" s="6">
        <f t="shared" si="86"/>
        <v>0</v>
      </c>
      <c r="W367" s="6">
        <v>0</v>
      </c>
      <c r="X367" s="6">
        <f t="shared" si="87"/>
        <v>0</v>
      </c>
      <c r="Y367" s="6">
        <v>0</v>
      </c>
      <c r="Z367" s="6">
        <f t="shared" si="78"/>
        <v>0</v>
      </c>
      <c r="AA367" s="6">
        <v>0</v>
      </c>
      <c r="AB367" s="6">
        <f t="shared" si="79"/>
        <v>0</v>
      </c>
      <c r="AC367" s="6">
        <v>0</v>
      </c>
      <c r="AD367" s="6">
        <f t="shared" si="80"/>
        <v>0</v>
      </c>
      <c r="AE367" s="6">
        <v>0</v>
      </c>
      <c r="AF367" s="6">
        <f t="shared" si="81"/>
        <v>0</v>
      </c>
      <c r="AG367" s="6">
        <v>42.5</v>
      </c>
      <c r="AH367" s="6">
        <v>25.76</v>
      </c>
      <c r="AI367" s="14">
        <v>904.10389197521499</v>
      </c>
      <c r="AJ367" s="14">
        <v>28.484965434171102</v>
      </c>
      <c r="AK367" s="14">
        <v>9032.5784203647709</v>
      </c>
      <c r="AL367" s="14">
        <v>515.75544192148197</v>
      </c>
      <c r="AM367" s="14">
        <v>18.257891509048701</v>
      </c>
      <c r="AN367" s="12">
        <f t="shared" si="88"/>
        <v>1</v>
      </c>
      <c r="AO367" s="12">
        <f t="shared" si="89"/>
        <v>0.5</v>
      </c>
    </row>
    <row r="368" spans="1:41">
      <c r="A368" s="8">
        <v>40360</v>
      </c>
      <c r="B368" s="6">
        <v>2010</v>
      </c>
      <c r="C368" s="6">
        <v>7</v>
      </c>
      <c r="D368" s="12">
        <v>367</v>
      </c>
      <c r="E368" s="6">
        <v>292</v>
      </c>
      <c r="F368" s="6">
        <v>8</v>
      </c>
      <c r="G368" s="6">
        <f t="shared" si="90"/>
        <v>2.74</v>
      </c>
      <c r="H368" s="6">
        <v>31.25</v>
      </c>
      <c r="I368" s="6">
        <v>7</v>
      </c>
      <c r="J368" s="6">
        <f t="shared" si="82"/>
        <v>2.3972602739726026</v>
      </c>
      <c r="K368" s="6">
        <v>5</v>
      </c>
      <c r="L368" s="6">
        <f t="shared" si="76"/>
        <v>62.5</v>
      </c>
      <c r="M368" s="10">
        <f t="shared" si="83"/>
        <v>1</v>
      </c>
      <c r="N368" s="6">
        <f t="shared" si="77"/>
        <v>0.34246575342465752</v>
      </c>
      <c r="O368" s="6">
        <v>0</v>
      </c>
      <c r="P368" s="12">
        <f t="shared" si="84"/>
        <v>0</v>
      </c>
      <c r="Q368" s="6">
        <v>0</v>
      </c>
      <c r="R368" s="6">
        <v>0</v>
      </c>
      <c r="S368" s="6">
        <v>0</v>
      </c>
      <c r="T368" s="6">
        <f t="shared" si="85"/>
        <v>0</v>
      </c>
      <c r="U368" s="6">
        <v>1</v>
      </c>
      <c r="V368" s="6">
        <f t="shared" si="86"/>
        <v>0.34246575342465752</v>
      </c>
      <c r="W368" s="6">
        <v>0</v>
      </c>
      <c r="X368" s="6">
        <f t="shared" si="87"/>
        <v>0</v>
      </c>
      <c r="Y368" s="6">
        <v>0</v>
      </c>
      <c r="Z368" s="6">
        <f t="shared" si="78"/>
        <v>0</v>
      </c>
      <c r="AA368" s="6">
        <v>0</v>
      </c>
      <c r="AB368" s="6">
        <f t="shared" si="79"/>
        <v>0</v>
      </c>
      <c r="AC368" s="6">
        <v>0</v>
      </c>
      <c r="AD368" s="6">
        <f t="shared" si="80"/>
        <v>0</v>
      </c>
      <c r="AE368" s="6">
        <v>0</v>
      </c>
      <c r="AF368" s="6">
        <f t="shared" si="81"/>
        <v>0</v>
      </c>
      <c r="AG368" s="6">
        <v>103.5</v>
      </c>
      <c r="AH368" s="6">
        <v>27.33</v>
      </c>
      <c r="AI368" s="14">
        <v>905.29585694187006</v>
      </c>
      <c r="AJ368" s="14">
        <v>28.417326831782201</v>
      </c>
      <c r="AK368" s="14">
        <v>9040.9199661313196</v>
      </c>
      <c r="AL368" s="14">
        <v>514.81176306068301</v>
      </c>
      <c r="AM368" s="14">
        <v>18.309431523709598</v>
      </c>
      <c r="AN368" s="12">
        <f t="shared" si="88"/>
        <v>1</v>
      </c>
      <c r="AO368" s="12">
        <f t="shared" si="89"/>
        <v>0.7142857142857143</v>
      </c>
    </row>
    <row r="369" spans="1:41">
      <c r="A369" s="8">
        <v>40391</v>
      </c>
      <c r="B369" s="6">
        <v>2010</v>
      </c>
      <c r="C369" s="6">
        <v>8</v>
      </c>
      <c r="D369" s="12">
        <v>368</v>
      </c>
      <c r="E369" s="6">
        <v>288</v>
      </c>
      <c r="F369" s="6">
        <v>5</v>
      </c>
      <c r="G369" s="6">
        <f t="shared" si="90"/>
        <v>1.74</v>
      </c>
      <c r="H369" s="6">
        <v>9.09</v>
      </c>
      <c r="I369" s="6">
        <v>5</v>
      </c>
      <c r="J369" s="6">
        <f t="shared" si="82"/>
        <v>1.7361111111111112</v>
      </c>
      <c r="K369" s="6">
        <v>2</v>
      </c>
      <c r="L369" s="6">
        <f t="shared" si="76"/>
        <v>40</v>
      </c>
      <c r="M369" s="10">
        <f t="shared" si="83"/>
        <v>0</v>
      </c>
      <c r="N369" s="6">
        <f t="shared" si="77"/>
        <v>0</v>
      </c>
      <c r="O369" s="6">
        <v>0</v>
      </c>
      <c r="P369" s="12">
        <f t="shared" si="84"/>
        <v>0</v>
      </c>
      <c r="Q369" s="6">
        <v>0</v>
      </c>
      <c r="R369" s="6">
        <v>0</v>
      </c>
      <c r="S369" s="6">
        <v>0</v>
      </c>
      <c r="T369" s="6">
        <f t="shared" si="85"/>
        <v>0</v>
      </c>
      <c r="U369" s="6">
        <v>0</v>
      </c>
      <c r="V369" s="6">
        <f t="shared" si="86"/>
        <v>0</v>
      </c>
      <c r="W369" s="6">
        <v>0</v>
      </c>
      <c r="X369" s="6">
        <f t="shared" si="87"/>
        <v>0</v>
      </c>
      <c r="Y369" s="6">
        <v>0</v>
      </c>
      <c r="Z369" s="6">
        <f t="shared" si="78"/>
        <v>0</v>
      </c>
      <c r="AA369" s="6">
        <v>0</v>
      </c>
      <c r="AB369" s="6">
        <f t="shared" si="79"/>
        <v>0</v>
      </c>
      <c r="AC369" s="6">
        <v>0</v>
      </c>
      <c r="AD369" s="6">
        <f t="shared" si="80"/>
        <v>0</v>
      </c>
      <c r="AE369" s="6">
        <v>0</v>
      </c>
      <c r="AF369" s="6">
        <f t="shared" si="81"/>
        <v>0</v>
      </c>
      <c r="AG369" s="6">
        <v>109</v>
      </c>
      <c r="AH369" s="6">
        <v>25.45</v>
      </c>
      <c r="AI369" s="14">
        <v>906.48782190852398</v>
      </c>
      <c r="AJ369" s="14">
        <v>28.351049796529502</v>
      </c>
      <c r="AK369" s="14">
        <v>9049.2837404979891</v>
      </c>
      <c r="AL369" s="14">
        <v>513.86707816866897</v>
      </c>
      <c r="AM369" s="14">
        <v>18.361192754229599</v>
      </c>
      <c r="AN369" s="12">
        <f t="shared" si="88"/>
        <v>1</v>
      </c>
      <c r="AO369" s="12">
        <f t="shared" si="89"/>
        <v>0.4</v>
      </c>
    </row>
    <row r="370" spans="1:41">
      <c r="A370" s="8">
        <v>40422</v>
      </c>
      <c r="B370" s="6">
        <v>2010</v>
      </c>
      <c r="C370" s="6">
        <v>9</v>
      </c>
      <c r="D370" s="12">
        <v>369</v>
      </c>
      <c r="E370" s="6">
        <v>293</v>
      </c>
      <c r="F370" s="6">
        <v>18</v>
      </c>
      <c r="G370" s="6">
        <f t="shared" si="90"/>
        <v>6.14</v>
      </c>
      <c r="H370" s="6">
        <v>9.52</v>
      </c>
      <c r="I370" s="6">
        <v>17</v>
      </c>
      <c r="J370" s="6">
        <f t="shared" si="82"/>
        <v>5.802047781569966</v>
      </c>
      <c r="K370" s="6">
        <v>2</v>
      </c>
      <c r="L370" s="6">
        <f t="shared" ref="L370:L433" si="91">K370/F370*100</f>
        <v>11.111111111111111</v>
      </c>
      <c r="M370" s="10">
        <f t="shared" si="83"/>
        <v>1</v>
      </c>
      <c r="N370" s="6">
        <f t="shared" ref="N370:N433" si="92">100*M370/E370</f>
        <v>0.34129692832764508</v>
      </c>
      <c r="O370" s="6">
        <v>0</v>
      </c>
      <c r="P370" s="12">
        <f t="shared" si="84"/>
        <v>0</v>
      </c>
      <c r="Q370" s="6">
        <v>0</v>
      </c>
      <c r="R370" s="6">
        <v>0</v>
      </c>
      <c r="S370" s="6">
        <v>1</v>
      </c>
      <c r="T370" s="6">
        <f t="shared" si="85"/>
        <v>0.34129692832764508</v>
      </c>
      <c r="U370" s="6">
        <v>0</v>
      </c>
      <c r="V370" s="6">
        <f t="shared" si="86"/>
        <v>0</v>
      </c>
      <c r="W370" s="6">
        <v>0</v>
      </c>
      <c r="X370" s="6">
        <f t="shared" si="87"/>
        <v>0</v>
      </c>
      <c r="Y370" s="6">
        <v>0</v>
      </c>
      <c r="Z370" s="6">
        <f t="shared" ref="Z370:Z433" si="93">Y370*100/$E370</f>
        <v>0</v>
      </c>
      <c r="AA370" s="6">
        <v>0</v>
      </c>
      <c r="AB370" s="6">
        <f t="shared" ref="AB370:AB433" si="94">AA370*100/$E370</f>
        <v>0</v>
      </c>
      <c r="AC370" s="6">
        <v>0</v>
      </c>
      <c r="AD370" s="6">
        <f t="shared" ref="AD370:AD433" si="95">AC370*100/$E370</f>
        <v>0</v>
      </c>
      <c r="AE370" s="6">
        <v>0</v>
      </c>
      <c r="AF370" s="6">
        <f t="shared" ref="AF370:AF433" si="96">AE370*100/$E370</f>
        <v>0</v>
      </c>
      <c r="AG370" s="6">
        <v>139.9</v>
      </c>
      <c r="AH370" s="6">
        <v>21.66</v>
      </c>
      <c r="AI370" s="14">
        <v>907.67978687518303</v>
      </c>
      <c r="AJ370" s="14">
        <v>28.286109114206301</v>
      </c>
      <c r="AK370" s="14">
        <v>9057.6693318240705</v>
      </c>
      <c r="AL370" s="14">
        <v>512.92140587564597</v>
      </c>
      <c r="AM370" s="14">
        <v>18.413175801681401</v>
      </c>
      <c r="AN370" s="12">
        <f t="shared" si="88"/>
        <v>1</v>
      </c>
      <c r="AO370" s="12">
        <f t="shared" si="89"/>
        <v>0.11764705882352941</v>
      </c>
    </row>
    <row r="371" spans="1:41">
      <c r="A371" s="8">
        <v>40452</v>
      </c>
      <c r="B371" s="6">
        <v>2010</v>
      </c>
      <c r="C371" s="6">
        <v>10</v>
      </c>
      <c r="D371" s="12">
        <v>370</v>
      </c>
      <c r="E371" s="6">
        <v>289</v>
      </c>
      <c r="F371" s="6">
        <v>6</v>
      </c>
      <c r="G371" s="6">
        <f t="shared" si="90"/>
        <v>2.08</v>
      </c>
      <c r="H371" s="6">
        <v>0</v>
      </c>
      <c r="I371" s="6">
        <v>5</v>
      </c>
      <c r="J371" s="6">
        <f t="shared" si="82"/>
        <v>1.7301038062283738</v>
      </c>
      <c r="K371" s="6">
        <v>0</v>
      </c>
      <c r="L371" s="6">
        <f t="shared" si="91"/>
        <v>0</v>
      </c>
      <c r="M371" s="10">
        <f t="shared" si="83"/>
        <v>1</v>
      </c>
      <c r="N371" s="6">
        <f t="shared" si="92"/>
        <v>0.34602076124567471</v>
      </c>
      <c r="O371" s="6">
        <v>0</v>
      </c>
      <c r="P371" s="12">
        <f t="shared" si="84"/>
        <v>0</v>
      </c>
      <c r="Q371" s="6">
        <v>0</v>
      </c>
      <c r="R371" s="6">
        <v>0</v>
      </c>
      <c r="S371" s="6">
        <v>0</v>
      </c>
      <c r="T371" s="6">
        <f t="shared" si="85"/>
        <v>0</v>
      </c>
      <c r="U371" s="6">
        <v>1</v>
      </c>
      <c r="V371" s="6">
        <f t="shared" si="86"/>
        <v>0.34602076124567477</v>
      </c>
      <c r="W371" s="6">
        <v>0</v>
      </c>
      <c r="X371" s="6">
        <f t="shared" si="87"/>
        <v>0</v>
      </c>
      <c r="Y371" s="6">
        <v>0</v>
      </c>
      <c r="Z371" s="6">
        <f t="shared" si="93"/>
        <v>0</v>
      </c>
      <c r="AA371" s="6">
        <v>0</v>
      </c>
      <c r="AB371" s="6">
        <f t="shared" si="94"/>
        <v>0</v>
      </c>
      <c r="AC371" s="6">
        <v>0</v>
      </c>
      <c r="AD371" s="6">
        <f t="shared" si="95"/>
        <v>0</v>
      </c>
      <c r="AE371" s="6">
        <v>0</v>
      </c>
      <c r="AF371" s="6">
        <f t="shared" si="96"/>
        <v>0</v>
      </c>
      <c r="AG371" s="6">
        <v>65.3</v>
      </c>
      <c r="AH371" s="6">
        <v>14.34</v>
      </c>
      <c r="AI371" s="14">
        <v>908.87175184183695</v>
      </c>
      <c r="AJ371" s="14">
        <v>28.222479570606598</v>
      </c>
      <c r="AK371" s="14">
        <v>9066.0763284687691</v>
      </c>
      <c r="AL371" s="14">
        <v>511.97476481182701</v>
      </c>
      <c r="AM371" s="14">
        <v>18.4653812733055</v>
      </c>
      <c r="AN371" s="12">
        <f t="shared" si="88"/>
        <v>1</v>
      </c>
      <c r="AO371" s="12">
        <f t="shared" si="89"/>
        <v>0</v>
      </c>
    </row>
    <row r="372" spans="1:41">
      <c r="A372" s="8">
        <v>40483</v>
      </c>
      <c r="B372" s="6">
        <v>2010</v>
      </c>
      <c r="C372" s="6">
        <v>11</v>
      </c>
      <c r="D372" s="12">
        <v>371</v>
      </c>
      <c r="E372" s="6">
        <v>301</v>
      </c>
      <c r="F372" s="6">
        <v>8</v>
      </c>
      <c r="G372" s="6">
        <f t="shared" si="90"/>
        <v>2.66</v>
      </c>
      <c r="H372" s="6">
        <v>2.7</v>
      </c>
      <c r="I372" s="6">
        <v>8</v>
      </c>
      <c r="J372" s="6">
        <f t="shared" ref="J372:J435" si="97">100*I372/E372</f>
        <v>2.6578073089700998</v>
      </c>
      <c r="K372" s="6">
        <v>1</v>
      </c>
      <c r="L372" s="6">
        <f t="shared" si="91"/>
        <v>12.5</v>
      </c>
      <c r="M372" s="10">
        <f t="shared" si="83"/>
        <v>0</v>
      </c>
      <c r="N372" s="6">
        <f t="shared" si="92"/>
        <v>0</v>
      </c>
      <c r="O372" s="6">
        <v>0</v>
      </c>
      <c r="P372" s="12">
        <f t="shared" si="84"/>
        <v>0</v>
      </c>
      <c r="Q372" s="6">
        <v>0</v>
      </c>
      <c r="R372" s="6">
        <v>0</v>
      </c>
      <c r="S372" s="6">
        <v>0</v>
      </c>
      <c r="T372" s="6">
        <f t="shared" si="85"/>
        <v>0</v>
      </c>
      <c r="U372" s="6">
        <v>0</v>
      </c>
      <c r="V372" s="6">
        <f t="shared" si="86"/>
        <v>0</v>
      </c>
      <c r="W372" s="6">
        <v>0</v>
      </c>
      <c r="X372" s="6">
        <f t="shared" si="87"/>
        <v>0</v>
      </c>
      <c r="Y372" s="6">
        <v>0</v>
      </c>
      <c r="Z372" s="6">
        <f t="shared" si="93"/>
        <v>0</v>
      </c>
      <c r="AA372" s="6">
        <v>0</v>
      </c>
      <c r="AB372" s="6">
        <f t="shared" si="94"/>
        <v>0</v>
      </c>
      <c r="AC372" s="6">
        <v>0</v>
      </c>
      <c r="AD372" s="6">
        <f t="shared" si="95"/>
        <v>0</v>
      </c>
      <c r="AE372" s="6">
        <v>0</v>
      </c>
      <c r="AF372" s="6">
        <f t="shared" si="96"/>
        <v>0</v>
      </c>
      <c r="AG372" s="6">
        <v>6.6</v>
      </c>
      <c r="AH372" s="6">
        <v>9.02</v>
      </c>
      <c r="AI372" s="14">
        <v>910.06371680849202</v>
      </c>
      <c r="AJ372" s="14">
        <v>28.160135951524399</v>
      </c>
      <c r="AK372" s="14">
        <v>9074.5043187913598</v>
      </c>
      <c r="AL372" s="14">
        <v>511.02717360741502</v>
      </c>
      <c r="AM372" s="14">
        <v>18.517809782591701</v>
      </c>
      <c r="AN372" s="12">
        <f t="shared" si="88"/>
        <v>1</v>
      </c>
      <c r="AO372" s="12">
        <f t="shared" si="89"/>
        <v>0.125</v>
      </c>
    </row>
    <row r="373" spans="1:41">
      <c r="A373" s="8">
        <v>40513</v>
      </c>
      <c r="B373" s="6">
        <v>2010</v>
      </c>
      <c r="C373" s="6">
        <v>12</v>
      </c>
      <c r="D373" s="12">
        <v>372</v>
      </c>
      <c r="E373" s="6">
        <v>292</v>
      </c>
      <c r="F373" s="6">
        <v>5</v>
      </c>
      <c r="G373" s="6">
        <f t="shared" si="90"/>
        <v>1.71</v>
      </c>
      <c r="H373" s="6">
        <v>0</v>
      </c>
      <c r="I373" s="6">
        <v>4</v>
      </c>
      <c r="J373" s="6">
        <f t="shared" si="97"/>
        <v>1.3698630136986301</v>
      </c>
      <c r="K373" s="6">
        <v>0</v>
      </c>
      <c r="L373" s="6">
        <f t="shared" si="91"/>
        <v>0</v>
      </c>
      <c r="M373" s="10">
        <f t="shared" si="83"/>
        <v>1</v>
      </c>
      <c r="N373" s="6">
        <f t="shared" si="92"/>
        <v>0.34246575342465752</v>
      </c>
      <c r="O373" s="6">
        <v>0</v>
      </c>
      <c r="P373" s="12">
        <f t="shared" si="84"/>
        <v>0</v>
      </c>
      <c r="Q373" s="6">
        <v>0</v>
      </c>
      <c r="R373" s="6">
        <v>0</v>
      </c>
      <c r="S373" s="6">
        <v>0</v>
      </c>
      <c r="T373" s="6">
        <f t="shared" si="85"/>
        <v>0</v>
      </c>
      <c r="U373" s="6">
        <v>1</v>
      </c>
      <c r="V373" s="6">
        <f t="shared" si="86"/>
        <v>0.34246575342465752</v>
      </c>
      <c r="W373" s="6">
        <v>0</v>
      </c>
      <c r="X373" s="6">
        <f t="shared" si="87"/>
        <v>0</v>
      </c>
      <c r="Y373" s="6">
        <v>0</v>
      </c>
      <c r="Z373" s="6">
        <f t="shared" si="93"/>
        <v>0</v>
      </c>
      <c r="AA373" s="6">
        <v>0</v>
      </c>
      <c r="AB373" s="6">
        <f t="shared" si="94"/>
        <v>0</v>
      </c>
      <c r="AC373" s="6">
        <v>0</v>
      </c>
      <c r="AD373" s="6">
        <f t="shared" si="95"/>
        <v>0</v>
      </c>
      <c r="AE373" s="6">
        <v>0</v>
      </c>
      <c r="AF373" s="6">
        <f t="shared" si="96"/>
        <v>0</v>
      </c>
      <c r="AG373" s="6">
        <v>6.3</v>
      </c>
      <c r="AH373" s="6">
        <v>3.83</v>
      </c>
      <c r="AI373" s="14">
        <v>911.25568177515004</v>
      </c>
      <c r="AJ373" s="14">
        <v>28.099053042753201</v>
      </c>
      <c r="AK373" s="14">
        <v>9082.9528911511297</v>
      </c>
      <c r="AL373" s="14">
        <v>510.07865089261799</v>
      </c>
      <c r="AM373" s="14">
        <v>18.570461949361</v>
      </c>
      <c r="AN373" s="12">
        <f t="shared" si="88"/>
        <v>1</v>
      </c>
      <c r="AO373" s="12">
        <f t="shared" si="89"/>
        <v>0</v>
      </c>
    </row>
    <row r="374" spans="1:41">
      <c r="A374" s="8">
        <v>40544</v>
      </c>
      <c r="B374" s="6">
        <v>2011</v>
      </c>
      <c r="C374" s="6">
        <v>1</v>
      </c>
      <c r="D374" s="12">
        <v>373</v>
      </c>
      <c r="E374" s="6">
        <v>295</v>
      </c>
      <c r="F374" s="6">
        <v>2</v>
      </c>
      <c r="G374" s="6">
        <f t="shared" si="90"/>
        <v>0.68</v>
      </c>
      <c r="H374" s="6">
        <v>0</v>
      </c>
      <c r="I374" s="6">
        <v>0</v>
      </c>
      <c r="J374" s="6">
        <f t="shared" si="97"/>
        <v>0</v>
      </c>
      <c r="K374" s="6">
        <v>0</v>
      </c>
      <c r="L374" s="6">
        <f t="shared" si="91"/>
        <v>0</v>
      </c>
      <c r="M374" s="10">
        <f t="shared" si="83"/>
        <v>2</v>
      </c>
      <c r="N374" s="6">
        <f t="shared" si="92"/>
        <v>0.67796610169491522</v>
      </c>
      <c r="O374" s="6">
        <v>0</v>
      </c>
      <c r="P374" s="12">
        <f t="shared" si="84"/>
        <v>0</v>
      </c>
      <c r="Q374" s="6">
        <v>0</v>
      </c>
      <c r="R374" s="6">
        <v>0</v>
      </c>
      <c r="S374" s="6">
        <v>0</v>
      </c>
      <c r="T374" s="6">
        <f t="shared" si="85"/>
        <v>0</v>
      </c>
      <c r="U374" s="6">
        <v>2</v>
      </c>
      <c r="V374" s="6">
        <f t="shared" si="86"/>
        <v>0.67796610169491522</v>
      </c>
      <c r="W374" s="6">
        <v>0</v>
      </c>
      <c r="X374" s="6">
        <f t="shared" si="87"/>
        <v>0</v>
      </c>
      <c r="Y374" s="6">
        <v>0</v>
      </c>
      <c r="Z374" s="6">
        <f t="shared" si="93"/>
        <v>0</v>
      </c>
      <c r="AA374" s="6">
        <v>0</v>
      </c>
      <c r="AB374" s="6">
        <f t="shared" si="94"/>
        <v>0</v>
      </c>
      <c r="AC374" s="6">
        <v>0</v>
      </c>
      <c r="AD374" s="6">
        <f t="shared" si="95"/>
        <v>0</v>
      </c>
      <c r="AE374" s="6">
        <v>0</v>
      </c>
      <c r="AF374" s="6">
        <f t="shared" si="96"/>
        <v>0</v>
      </c>
      <c r="AG374" s="6">
        <v>2.2999999999999998</v>
      </c>
      <c r="AH374" s="6">
        <v>-1.99</v>
      </c>
      <c r="AI374" s="14">
        <v>912.44764674180499</v>
      </c>
      <c r="AJ374" s="14">
        <v>28.0392056300871</v>
      </c>
      <c r="AK374" s="14">
        <v>9091.4216339072791</v>
      </c>
      <c r="AL374" s="14">
        <v>509.12921529764702</v>
      </c>
      <c r="AM374" s="14">
        <v>18.6233383998478</v>
      </c>
      <c r="AN374" s="12" t="e">
        <f t="shared" si="88"/>
        <v>#DIV/0!</v>
      </c>
      <c r="AO374" s="12" t="e">
        <f t="shared" si="89"/>
        <v>#DIV/0!</v>
      </c>
    </row>
    <row r="375" spans="1:41">
      <c r="A375" s="8">
        <v>40575</v>
      </c>
      <c r="B375" s="6">
        <v>2011</v>
      </c>
      <c r="C375" s="6">
        <v>2</v>
      </c>
      <c r="D375" s="12">
        <v>374</v>
      </c>
      <c r="E375" s="6">
        <v>278</v>
      </c>
      <c r="F375" s="6">
        <v>4</v>
      </c>
      <c r="G375" s="6">
        <f t="shared" si="90"/>
        <v>1.44</v>
      </c>
      <c r="H375" s="6">
        <v>0</v>
      </c>
      <c r="I375" s="6">
        <v>4</v>
      </c>
      <c r="J375" s="6">
        <f t="shared" si="97"/>
        <v>1.4388489208633093</v>
      </c>
      <c r="K375" s="6">
        <v>0</v>
      </c>
      <c r="L375" s="6">
        <f t="shared" si="91"/>
        <v>0</v>
      </c>
      <c r="M375" s="10">
        <f t="shared" si="83"/>
        <v>0</v>
      </c>
      <c r="N375" s="6">
        <f t="shared" si="92"/>
        <v>0</v>
      </c>
      <c r="O375" s="6">
        <v>0</v>
      </c>
      <c r="P375" s="12">
        <f t="shared" si="84"/>
        <v>0</v>
      </c>
      <c r="Q375" s="6">
        <v>0</v>
      </c>
      <c r="R375" s="6">
        <v>0</v>
      </c>
      <c r="S375" s="6">
        <v>0</v>
      </c>
      <c r="T375" s="6">
        <f t="shared" si="85"/>
        <v>0</v>
      </c>
      <c r="U375" s="6">
        <v>0</v>
      </c>
      <c r="V375" s="6">
        <f t="shared" si="86"/>
        <v>0</v>
      </c>
      <c r="W375" s="6">
        <v>0</v>
      </c>
      <c r="X375" s="6">
        <f t="shared" si="87"/>
        <v>0</v>
      </c>
      <c r="Y375" s="6">
        <v>0</v>
      </c>
      <c r="Z375" s="6">
        <f t="shared" si="93"/>
        <v>0</v>
      </c>
      <c r="AA375" s="6">
        <v>0</v>
      </c>
      <c r="AB375" s="6">
        <f t="shared" si="94"/>
        <v>0</v>
      </c>
      <c r="AC375" s="6">
        <v>0</v>
      </c>
      <c r="AD375" s="6">
        <f t="shared" si="95"/>
        <v>0</v>
      </c>
      <c r="AE375" s="6">
        <v>0</v>
      </c>
      <c r="AF375" s="6">
        <f t="shared" si="96"/>
        <v>0</v>
      </c>
      <c r="AG375" s="6">
        <v>11.4</v>
      </c>
      <c r="AH375" s="6">
        <v>4.21</v>
      </c>
      <c r="AI375" s="14">
        <v>913.63961170845903</v>
      </c>
      <c r="AJ375" s="14">
        <v>27.9805684993194</v>
      </c>
      <c r="AK375" s="14">
        <v>9099.9101354191007</v>
      </c>
      <c r="AL375" s="14">
        <v>508.17888545270802</v>
      </c>
      <c r="AM375" s="14">
        <v>18.6764397667854</v>
      </c>
      <c r="AN375" s="12">
        <f t="shared" si="88"/>
        <v>1</v>
      </c>
      <c r="AO375" s="12">
        <f t="shared" si="89"/>
        <v>0</v>
      </c>
    </row>
    <row r="376" spans="1:41">
      <c r="A376" s="8">
        <v>40603</v>
      </c>
      <c r="B376" s="6">
        <v>2011</v>
      </c>
      <c r="C376" s="6">
        <v>3</v>
      </c>
      <c r="D376" s="12">
        <v>375</v>
      </c>
      <c r="E376" s="6">
        <v>291</v>
      </c>
      <c r="F376" s="6">
        <v>6</v>
      </c>
      <c r="G376" s="6">
        <f t="shared" si="90"/>
        <v>2.06</v>
      </c>
      <c r="H376" s="6">
        <v>0</v>
      </c>
      <c r="I376" s="6">
        <v>2</v>
      </c>
      <c r="J376" s="6">
        <f t="shared" si="97"/>
        <v>0.6872852233676976</v>
      </c>
      <c r="K376" s="6">
        <v>0</v>
      </c>
      <c r="L376" s="6">
        <f t="shared" si="91"/>
        <v>0</v>
      </c>
      <c r="M376" s="10">
        <f t="shared" si="83"/>
        <v>5</v>
      </c>
      <c r="N376" s="6">
        <f t="shared" si="92"/>
        <v>1.7182130584192439</v>
      </c>
      <c r="O376" s="6">
        <v>0</v>
      </c>
      <c r="P376" s="12">
        <f t="shared" si="84"/>
        <v>0</v>
      </c>
      <c r="Q376" s="6">
        <v>2</v>
      </c>
      <c r="R376" s="6">
        <v>0.6872852233676976</v>
      </c>
      <c r="S376" s="6">
        <v>1</v>
      </c>
      <c r="T376" s="6">
        <f t="shared" si="85"/>
        <v>0.3436426116838488</v>
      </c>
      <c r="U376" s="6">
        <v>0</v>
      </c>
      <c r="V376" s="6">
        <f t="shared" si="86"/>
        <v>0</v>
      </c>
      <c r="W376" s="6">
        <v>1</v>
      </c>
      <c r="X376" s="6">
        <f t="shared" si="87"/>
        <v>0.3436426116838488</v>
      </c>
      <c r="Y376" s="6">
        <v>0</v>
      </c>
      <c r="Z376" s="6">
        <f t="shared" si="93"/>
        <v>0</v>
      </c>
      <c r="AA376" s="6">
        <v>0</v>
      </c>
      <c r="AB376" s="6">
        <f t="shared" si="94"/>
        <v>0</v>
      </c>
      <c r="AC376" s="6">
        <v>0</v>
      </c>
      <c r="AD376" s="6">
        <f t="shared" si="95"/>
        <v>0</v>
      </c>
      <c r="AE376" s="6">
        <v>1</v>
      </c>
      <c r="AF376" s="6">
        <f t="shared" si="96"/>
        <v>0.3436426116838488</v>
      </c>
      <c r="AG376" s="6">
        <v>18.100000000000001</v>
      </c>
      <c r="AH376" s="6">
        <v>8.5299999999999994</v>
      </c>
      <c r="AI376" s="14">
        <v>914.83157667511705</v>
      </c>
      <c r="AJ376" s="14">
        <v>27.923116436244001</v>
      </c>
      <c r="AK376" s="14">
        <v>9108.4179840458692</v>
      </c>
      <c r="AL376" s="14">
        <v>507.22767998800498</v>
      </c>
      <c r="AM376" s="14">
        <v>18.729766689490098</v>
      </c>
      <c r="AN376" s="12">
        <f t="shared" si="88"/>
        <v>0.5</v>
      </c>
      <c r="AO376" s="12">
        <f t="shared" si="89"/>
        <v>0</v>
      </c>
    </row>
    <row r="377" spans="1:41">
      <c r="A377" s="8">
        <v>40634</v>
      </c>
      <c r="B377" s="6">
        <v>2011</v>
      </c>
      <c r="C377" s="6">
        <v>4</v>
      </c>
      <c r="D377" s="12">
        <v>376</v>
      </c>
      <c r="E377" s="6">
        <v>296</v>
      </c>
      <c r="F377" s="6">
        <v>1</v>
      </c>
      <c r="G377" s="6">
        <f t="shared" si="90"/>
        <v>0.34</v>
      </c>
      <c r="H377" s="6">
        <v>0</v>
      </c>
      <c r="I377" s="6">
        <v>1</v>
      </c>
      <c r="J377" s="6">
        <f t="shared" si="97"/>
        <v>0.33783783783783783</v>
      </c>
      <c r="K377" s="6">
        <v>0</v>
      </c>
      <c r="L377" s="6">
        <f t="shared" si="91"/>
        <v>0</v>
      </c>
      <c r="M377" s="10">
        <f t="shared" si="83"/>
        <v>2</v>
      </c>
      <c r="N377" s="6">
        <f t="shared" si="92"/>
        <v>0.67567567567567566</v>
      </c>
      <c r="O377" s="6">
        <v>0</v>
      </c>
      <c r="P377" s="12">
        <f t="shared" si="84"/>
        <v>0</v>
      </c>
      <c r="Q377" s="6">
        <v>0</v>
      </c>
      <c r="R377" s="6">
        <v>0</v>
      </c>
      <c r="S377" s="6">
        <v>0</v>
      </c>
      <c r="T377" s="6">
        <f t="shared" si="85"/>
        <v>0</v>
      </c>
      <c r="U377" s="6">
        <v>0</v>
      </c>
      <c r="V377" s="6">
        <f t="shared" si="86"/>
        <v>0</v>
      </c>
      <c r="W377" s="6">
        <v>1</v>
      </c>
      <c r="X377" s="6">
        <f t="shared" si="87"/>
        <v>0.33783783783783783</v>
      </c>
      <c r="Y377" s="6">
        <v>0</v>
      </c>
      <c r="Z377" s="6">
        <f t="shared" si="93"/>
        <v>0</v>
      </c>
      <c r="AA377" s="6">
        <v>0</v>
      </c>
      <c r="AB377" s="6">
        <f t="shared" si="94"/>
        <v>0</v>
      </c>
      <c r="AC377" s="6">
        <v>0</v>
      </c>
      <c r="AD377" s="6">
        <f t="shared" si="95"/>
        <v>0</v>
      </c>
      <c r="AE377" s="6">
        <v>1</v>
      </c>
      <c r="AF377" s="6">
        <f t="shared" si="96"/>
        <v>0.33783783783783783</v>
      </c>
      <c r="AG377" s="6">
        <v>16.5</v>
      </c>
      <c r="AH377" s="6">
        <v>17.8</v>
      </c>
      <c r="AI377" s="14">
        <v>916.023541641772</v>
      </c>
      <c r="AJ377" s="14">
        <v>27.866824226655201</v>
      </c>
      <c r="AK377" s="14">
        <v>9116.94476814679</v>
      </c>
      <c r="AL377" s="14">
        <v>506.27561753375198</v>
      </c>
      <c r="AM377" s="14">
        <v>18.7833198139475</v>
      </c>
      <c r="AN377" s="12">
        <f t="shared" si="88"/>
        <v>1</v>
      </c>
      <c r="AO377" s="12">
        <f t="shared" si="89"/>
        <v>0</v>
      </c>
    </row>
    <row r="378" spans="1:41">
      <c r="A378" s="8">
        <v>40664</v>
      </c>
      <c r="B378" s="6">
        <v>2011</v>
      </c>
      <c r="C378" s="6">
        <v>5</v>
      </c>
      <c r="D378" s="12">
        <v>377</v>
      </c>
      <c r="E378" s="6">
        <v>289</v>
      </c>
      <c r="F378" s="6">
        <v>6</v>
      </c>
      <c r="G378" s="6">
        <f t="shared" si="90"/>
        <v>2.08</v>
      </c>
      <c r="H378" s="6">
        <v>12.24</v>
      </c>
      <c r="I378" s="6">
        <v>3</v>
      </c>
      <c r="J378" s="6">
        <f t="shared" si="97"/>
        <v>1.0380622837370241</v>
      </c>
      <c r="K378" s="6">
        <v>2</v>
      </c>
      <c r="L378" s="6">
        <f t="shared" si="91"/>
        <v>33.333333333333329</v>
      </c>
      <c r="M378" s="10">
        <f t="shared" si="83"/>
        <v>3</v>
      </c>
      <c r="N378" s="6">
        <f t="shared" si="92"/>
        <v>1.0380622837370241</v>
      </c>
      <c r="O378" s="6">
        <v>0</v>
      </c>
      <c r="P378" s="12">
        <f t="shared" si="84"/>
        <v>0</v>
      </c>
      <c r="Q378" s="6">
        <v>1</v>
      </c>
      <c r="R378" s="6">
        <v>0.34602076124567471</v>
      </c>
      <c r="S378" s="6">
        <v>0</v>
      </c>
      <c r="T378" s="6">
        <f t="shared" si="85"/>
        <v>0</v>
      </c>
      <c r="U378" s="6">
        <v>2</v>
      </c>
      <c r="V378" s="6">
        <f t="shared" si="86"/>
        <v>0.69204152249134954</v>
      </c>
      <c r="W378" s="6">
        <v>0</v>
      </c>
      <c r="X378" s="6">
        <f t="shared" si="87"/>
        <v>0</v>
      </c>
      <c r="Y378" s="6">
        <v>0</v>
      </c>
      <c r="Z378" s="6">
        <f t="shared" si="93"/>
        <v>0</v>
      </c>
      <c r="AA378" s="6">
        <v>0</v>
      </c>
      <c r="AB378" s="6">
        <f t="shared" si="94"/>
        <v>0</v>
      </c>
      <c r="AC378" s="6">
        <v>0</v>
      </c>
      <c r="AD378" s="6">
        <f t="shared" si="95"/>
        <v>0</v>
      </c>
      <c r="AE378" s="6">
        <v>0</v>
      </c>
      <c r="AF378" s="6">
        <f t="shared" si="96"/>
        <v>0</v>
      </c>
      <c r="AG378" s="6">
        <v>114.8</v>
      </c>
      <c r="AH378" s="6">
        <v>20.62</v>
      </c>
      <c r="AI378" s="14">
        <v>917.21550660842695</v>
      </c>
      <c r="AJ378" s="14">
        <v>27.811666656346102</v>
      </c>
      <c r="AK378" s="14">
        <v>9125.4900760811506</v>
      </c>
      <c r="AL378" s="14">
        <v>505.32271672015298</v>
      </c>
      <c r="AM378" s="14">
        <v>18.837099792900499</v>
      </c>
      <c r="AN378" s="12">
        <f t="shared" si="88"/>
        <v>0.75</v>
      </c>
      <c r="AO378" s="12">
        <f t="shared" si="89"/>
        <v>0.66666666666666663</v>
      </c>
    </row>
    <row r="379" spans="1:41">
      <c r="A379" s="8">
        <v>40695</v>
      </c>
      <c r="B379" s="6">
        <v>2011</v>
      </c>
      <c r="C379" s="6">
        <v>6</v>
      </c>
      <c r="D379" s="12">
        <v>378</v>
      </c>
      <c r="E379" s="6">
        <v>282</v>
      </c>
      <c r="F379" s="6">
        <v>8</v>
      </c>
      <c r="G379" s="6">
        <f t="shared" si="90"/>
        <v>2.84</v>
      </c>
      <c r="H379" s="6">
        <v>13.33</v>
      </c>
      <c r="I379" s="6">
        <v>8</v>
      </c>
      <c r="J379" s="6">
        <f t="shared" si="97"/>
        <v>2.8368794326241136</v>
      </c>
      <c r="K379" s="6">
        <v>2</v>
      </c>
      <c r="L379" s="6">
        <f t="shared" si="91"/>
        <v>25</v>
      </c>
      <c r="M379" s="10">
        <f t="shared" si="83"/>
        <v>0</v>
      </c>
      <c r="N379" s="6">
        <f t="shared" si="92"/>
        <v>0</v>
      </c>
      <c r="O379" s="6">
        <v>0</v>
      </c>
      <c r="P379" s="12">
        <f t="shared" si="84"/>
        <v>0</v>
      </c>
      <c r="Q379" s="6">
        <v>0</v>
      </c>
      <c r="R379" s="6">
        <v>0</v>
      </c>
      <c r="S379" s="6">
        <v>0</v>
      </c>
      <c r="T379" s="6">
        <f t="shared" si="85"/>
        <v>0</v>
      </c>
      <c r="U379" s="6">
        <v>0</v>
      </c>
      <c r="V379" s="6">
        <f t="shared" si="86"/>
        <v>0</v>
      </c>
      <c r="W379" s="6">
        <v>0</v>
      </c>
      <c r="X379" s="6">
        <f t="shared" si="87"/>
        <v>0</v>
      </c>
      <c r="Y379" s="6">
        <v>0</v>
      </c>
      <c r="Z379" s="6">
        <f t="shared" si="93"/>
        <v>0</v>
      </c>
      <c r="AA379" s="6">
        <v>0</v>
      </c>
      <c r="AB379" s="6">
        <f t="shared" si="94"/>
        <v>0</v>
      </c>
      <c r="AC379" s="6">
        <v>0</v>
      </c>
      <c r="AD379" s="6">
        <f t="shared" si="95"/>
        <v>0</v>
      </c>
      <c r="AE379" s="6">
        <v>0</v>
      </c>
      <c r="AF379" s="6">
        <f t="shared" si="96"/>
        <v>0</v>
      </c>
      <c r="AG379" s="6">
        <v>44.4</v>
      </c>
      <c r="AH379" s="6">
        <v>26.03</v>
      </c>
      <c r="AI379" s="14">
        <v>918.40747157508497</v>
      </c>
      <c r="AJ379" s="14">
        <v>27.757618511110898</v>
      </c>
      <c r="AK379" s="14">
        <v>9134.0534962082293</v>
      </c>
      <c r="AL379" s="14">
        <v>504.36899617741398</v>
      </c>
      <c r="AM379" s="14">
        <v>18.891107285936901</v>
      </c>
      <c r="AN379" s="12">
        <f t="shared" si="88"/>
        <v>1</v>
      </c>
      <c r="AO379" s="12">
        <f t="shared" si="89"/>
        <v>0.25</v>
      </c>
    </row>
    <row r="380" spans="1:41">
      <c r="A380" s="8">
        <v>40725</v>
      </c>
      <c r="B380" s="6">
        <v>2011</v>
      </c>
      <c r="C380" s="6">
        <v>7</v>
      </c>
      <c r="D380" s="12">
        <v>379</v>
      </c>
      <c r="E380" s="6">
        <v>298</v>
      </c>
      <c r="F380" s="6">
        <v>11</v>
      </c>
      <c r="G380" s="6">
        <f t="shared" si="90"/>
        <v>3.69</v>
      </c>
      <c r="H380" s="6">
        <v>0</v>
      </c>
      <c r="I380" s="6">
        <v>10</v>
      </c>
      <c r="J380" s="6">
        <f t="shared" si="97"/>
        <v>3.3557046979865772</v>
      </c>
      <c r="K380" s="6">
        <v>0</v>
      </c>
      <c r="L380" s="6">
        <f t="shared" si="91"/>
        <v>0</v>
      </c>
      <c r="M380" s="10">
        <f t="shared" si="83"/>
        <v>1</v>
      </c>
      <c r="N380" s="6">
        <f t="shared" si="92"/>
        <v>0.33557046979865773</v>
      </c>
      <c r="O380" s="6">
        <v>0</v>
      </c>
      <c r="P380" s="12">
        <f t="shared" si="84"/>
        <v>0</v>
      </c>
      <c r="Q380" s="6">
        <v>1</v>
      </c>
      <c r="R380" s="6">
        <v>0.33557046979865773</v>
      </c>
      <c r="S380" s="6">
        <v>0</v>
      </c>
      <c r="T380" s="6">
        <f t="shared" si="85"/>
        <v>0</v>
      </c>
      <c r="U380" s="6">
        <v>0</v>
      </c>
      <c r="V380" s="6">
        <f t="shared" si="86"/>
        <v>0</v>
      </c>
      <c r="W380" s="6">
        <v>0</v>
      </c>
      <c r="X380" s="6">
        <f t="shared" si="87"/>
        <v>0</v>
      </c>
      <c r="Y380" s="6">
        <v>0</v>
      </c>
      <c r="Z380" s="6">
        <f t="shared" si="93"/>
        <v>0</v>
      </c>
      <c r="AA380" s="6">
        <v>0</v>
      </c>
      <c r="AB380" s="6">
        <f t="shared" si="94"/>
        <v>0</v>
      </c>
      <c r="AC380" s="6">
        <v>0</v>
      </c>
      <c r="AD380" s="6">
        <f t="shared" si="95"/>
        <v>0</v>
      </c>
      <c r="AE380" s="6">
        <v>0</v>
      </c>
      <c r="AF380" s="6">
        <f t="shared" si="96"/>
        <v>0</v>
      </c>
      <c r="AG380" s="6">
        <v>136.4</v>
      </c>
      <c r="AH380" s="6">
        <v>26.92</v>
      </c>
      <c r="AI380" s="14">
        <v>919.59943654173901</v>
      </c>
      <c r="AJ380" s="14">
        <v>27.704654576743302</v>
      </c>
      <c r="AK380" s="14">
        <v>9142.6346168872406</v>
      </c>
      <c r="AL380" s="14">
        <v>503.41447453574801</v>
      </c>
      <c r="AM380" s="14">
        <v>18.945342959578799</v>
      </c>
      <c r="AN380" s="12">
        <f t="shared" si="88"/>
        <v>0.90909090909090906</v>
      </c>
      <c r="AO380" s="12">
        <f t="shared" si="89"/>
        <v>0</v>
      </c>
    </row>
    <row r="381" spans="1:41">
      <c r="A381" s="8">
        <v>40756</v>
      </c>
      <c r="B381" s="6">
        <v>2011</v>
      </c>
      <c r="C381" s="6">
        <v>8</v>
      </c>
      <c r="D381" s="12">
        <v>380</v>
      </c>
      <c r="E381" s="6">
        <v>289</v>
      </c>
      <c r="F381" s="6">
        <v>10</v>
      </c>
      <c r="G381" s="6">
        <f t="shared" si="90"/>
        <v>3.46</v>
      </c>
      <c r="H381" s="6">
        <v>18.18</v>
      </c>
      <c r="I381" s="6">
        <v>8</v>
      </c>
      <c r="J381" s="6">
        <f t="shared" si="97"/>
        <v>2.7681660899653977</v>
      </c>
      <c r="K381" s="6">
        <v>4</v>
      </c>
      <c r="L381" s="6">
        <f t="shared" si="91"/>
        <v>40</v>
      </c>
      <c r="M381" s="10">
        <f t="shared" si="83"/>
        <v>2</v>
      </c>
      <c r="N381" s="6">
        <f t="shared" si="92"/>
        <v>0.69204152249134943</v>
      </c>
      <c r="O381" s="6">
        <v>0</v>
      </c>
      <c r="P381" s="12">
        <f t="shared" si="84"/>
        <v>0</v>
      </c>
      <c r="Q381" s="6">
        <v>2</v>
      </c>
      <c r="R381" s="6">
        <v>0.69204152249134943</v>
      </c>
      <c r="S381" s="6">
        <v>0</v>
      </c>
      <c r="T381" s="6">
        <f t="shared" si="85"/>
        <v>0</v>
      </c>
      <c r="U381" s="6">
        <v>0</v>
      </c>
      <c r="V381" s="6">
        <f t="shared" si="86"/>
        <v>0</v>
      </c>
      <c r="W381" s="6">
        <v>0</v>
      </c>
      <c r="X381" s="6">
        <f t="shared" si="87"/>
        <v>0</v>
      </c>
      <c r="Y381" s="6">
        <v>0</v>
      </c>
      <c r="Z381" s="6">
        <f t="shared" si="93"/>
        <v>0</v>
      </c>
      <c r="AA381" s="6">
        <v>0</v>
      </c>
      <c r="AB381" s="6">
        <f t="shared" si="94"/>
        <v>0</v>
      </c>
      <c r="AC381" s="6">
        <v>0</v>
      </c>
      <c r="AD381" s="6">
        <f t="shared" si="95"/>
        <v>0</v>
      </c>
      <c r="AE381" s="6">
        <v>0</v>
      </c>
      <c r="AF381" s="6">
        <f t="shared" si="96"/>
        <v>0</v>
      </c>
      <c r="AG381" s="6">
        <v>54.1</v>
      </c>
      <c r="AH381" s="6">
        <v>24.68</v>
      </c>
      <c r="AI381" s="14">
        <v>920.79140150839396</v>
      </c>
      <c r="AJ381" s="14">
        <v>27.652749639036799</v>
      </c>
      <c r="AK381" s="14">
        <v>9151.2330264774591</v>
      </c>
      <c r="AL381" s="14">
        <v>502.45917042535899</v>
      </c>
      <c r="AM381" s="14">
        <v>18.999807487374198</v>
      </c>
      <c r="AN381" s="12">
        <f t="shared" si="88"/>
        <v>0.8</v>
      </c>
      <c r="AO381" s="12">
        <f t="shared" si="89"/>
        <v>0.5</v>
      </c>
    </row>
    <row r="382" spans="1:41">
      <c r="A382" s="8">
        <v>40787</v>
      </c>
      <c r="B382" s="6">
        <v>2011</v>
      </c>
      <c r="C382" s="6">
        <v>9</v>
      </c>
      <c r="D382" s="12">
        <v>381</v>
      </c>
      <c r="E382" s="6">
        <v>290</v>
      </c>
      <c r="F382" s="6">
        <v>7</v>
      </c>
      <c r="G382" s="6">
        <f t="shared" si="90"/>
        <v>2.41</v>
      </c>
      <c r="H382" s="6">
        <v>11.11</v>
      </c>
      <c r="I382" s="6">
        <v>6</v>
      </c>
      <c r="J382" s="6">
        <f t="shared" si="97"/>
        <v>2.0689655172413794</v>
      </c>
      <c r="K382" s="6">
        <v>1</v>
      </c>
      <c r="L382" s="6">
        <f t="shared" si="91"/>
        <v>14.285714285714285</v>
      </c>
      <c r="M382" s="10">
        <f t="shared" si="83"/>
        <v>1</v>
      </c>
      <c r="N382" s="6">
        <f t="shared" si="92"/>
        <v>0.34482758620689657</v>
      </c>
      <c r="O382" s="6">
        <v>0</v>
      </c>
      <c r="P382" s="12">
        <f t="shared" si="84"/>
        <v>0</v>
      </c>
      <c r="Q382" s="6">
        <v>1</v>
      </c>
      <c r="R382" s="6">
        <v>0.34482758620689657</v>
      </c>
      <c r="S382" s="6">
        <v>0</v>
      </c>
      <c r="T382" s="6">
        <f t="shared" si="85"/>
        <v>0</v>
      </c>
      <c r="U382" s="6">
        <v>0</v>
      </c>
      <c r="V382" s="6">
        <f t="shared" si="86"/>
        <v>0</v>
      </c>
      <c r="W382" s="6">
        <v>0</v>
      </c>
      <c r="X382" s="6">
        <f t="shared" si="87"/>
        <v>0</v>
      </c>
      <c r="Y382" s="6">
        <v>0</v>
      </c>
      <c r="Z382" s="6">
        <f t="shared" si="93"/>
        <v>0</v>
      </c>
      <c r="AA382" s="6">
        <v>0</v>
      </c>
      <c r="AB382" s="6">
        <f t="shared" si="94"/>
        <v>0</v>
      </c>
      <c r="AC382" s="6">
        <v>0</v>
      </c>
      <c r="AD382" s="6">
        <f t="shared" si="95"/>
        <v>0</v>
      </c>
      <c r="AE382" s="6">
        <v>0</v>
      </c>
      <c r="AF382" s="6">
        <f t="shared" si="96"/>
        <v>0</v>
      </c>
      <c r="AG382" s="6">
        <v>374.9</v>
      </c>
      <c r="AH382" s="6">
        <v>18.75</v>
      </c>
      <c r="AI382" s="14">
        <v>921.98336647505198</v>
      </c>
      <c r="AJ382" s="14">
        <v>27.601878483785399</v>
      </c>
      <c r="AK382" s="14">
        <v>9159.8483133381596</v>
      </c>
      <c r="AL382" s="14">
        <v>501.50310247645302</v>
      </c>
      <c r="AM382" s="14">
        <v>19.054501549988</v>
      </c>
      <c r="AN382" s="12">
        <f t="shared" si="88"/>
        <v>0.8571428571428571</v>
      </c>
      <c r="AO382" s="12">
        <f t="shared" si="89"/>
        <v>0.16666666666666666</v>
      </c>
    </row>
    <row r="383" spans="1:41">
      <c r="A383" s="8">
        <v>40817</v>
      </c>
      <c r="B383" s="6">
        <v>2011</v>
      </c>
      <c r="C383" s="6">
        <v>10</v>
      </c>
      <c r="D383" s="12">
        <v>382</v>
      </c>
      <c r="E383" s="6">
        <v>292</v>
      </c>
      <c r="F383" s="6">
        <v>9</v>
      </c>
      <c r="G383" s="6">
        <f t="shared" si="90"/>
        <v>3.08</v>
      </c>
      <c r="H383" s="6">
        <v>4.34</v>
      </c>
      <c r="I383" s="6">
        <v>8</v>
      </c>
      <c r="J383" s="6">
        <f t="shared" si="97"/>
        <v>2.7397260273972601</v>
      </c>
      <c r="K383" s="6">
        <v>1</v>
      </c>
      <c r="L383" s="6">
        <f t="shared" si="91"/>
        <v>11.111111111111111</v>
      </c>
      <c r="M383" s="10">
        <f t="shared" si="83"/>
        <v>1</v>
      </c>
      <c r="N383" s="6">
        <f t="shared" si="92"/>
        <v>0.34246575342465752</v>
      </c>
      <c r="O383" s="6">
        <v>0</v>
      </c>
      <c r="P383" s="12">
        <f t="shared" si="84"/>
        <v>0</v>
      </c>
      <c r="Q383" s="6">
        <v>1</v>
      </c>
      <c r="R383" s="6">
        <v>0.34246575342465752</v>
      </c>
      <c r="S383" s="6">
        <v>0</v>
      </c>
      <c r="T383" s="6">
        <f t="shared" si="85"/>
        <v>0</v>
      </c>
      <c r="U383" s="6">
        <v>0</v>
      </c>
      <c r="V383" s="6">
        <f t="shared" si="86"/>
        <v>0</v>
      </c>
      <c r="W383" s="6">
        <v>0</v>
      </c>
      <c r="X383" s="6">
        <f t="shared" si="87"/>
        <v>0</v>
      </c>
      <c r="Y383" s="6">
        <v>0</v>
      </c>
      <c r="Z383" s="6">
        <f t="shared" si="93"/>
        <v>0</v>
      </c>
      <c r="AA383" s="6">
        <v>0</v>
      </c>
      <c r="AB383" s="6">
        <f t="shared" si="94"/>
        <v>0</v>
      </c>
      <c r="AC383" s="6">
        <v>0</v>
      </c>
      <c r="AD383" s="6">
        <f t="shared" si="95"/>
        <v>0</v>
      </c>
      <c r="AE383" s="6">
        <v>0</v>
      </c>
      <c r="AF383" s="6">
        <f t="shared" si="96"/>
        <v>0</v>
      </c>
      <c r="AG383" s="6">
        <v>38.9</v>
      </c>
      <c r="AH383" s="6">
        <v>15.03</v>
      </c>
      <c r="AI383" s="14">
        <v>923.17533144170704</v>
      </c>
      <c r="AJ383" s="14">
        <v>27.552015896783001</v>
      </c>
      <c r="AK383" s="14">
        <v>9168.4800658285694</v>
      </c>
      <c r="AL383" s="14">
        <v>500.54628931924299</v>
      </c>
      <c r="AM383" s="14">
        <v>19.109425835294299</v>
      </c>
      <c r="AN383" s="12">
        <f t="shared" si="88"/>
        <v>0.88888888888888884</v>
      </c>
      <c r="AO383" s="12">
        <f t="shared" si="89"/>
        <v>0.125</v>
      </c>
    </row>
    <row r="384" spans="1:41">
      <c r="A384" s="8">
        <v>40848</v>
      </c>
      <c r="B384" s="6">
        <v>2011</v>
      </c>
      <c r="C384" s="6">
        <v>11</v>
      </c>
      <c r="D384" s="12">
        <v>383</v>
      </c>
      <c r="E384" s="6">
        <v>285</v>
      </c>
      <c r="F384" s="6">
        <v>4</v>
      </c>
      <c r="G384" s="6">
        <f t="shared" si="90"/>
        <v>1.4</v>
      </c>
      <c r="H384" s="6">
        <v>0</v>
      </c>
      <c r="I384" s="6">
        <v>2</v>
      </c>
      <c r="J384" s="6">
        <f t="shared" si="97"/>
        <v>0.70175438596491224</v>
      </c>
      <c r="K384" s="6">
        <v>0</v>
      </c>
      <c r="L384" s="6">
        <f t="shared" si="91"/>
        <v>0</v>
      </c>
      <c r="M384" s="10">
        <f t="shared" si="83"/>
        <v>2</v>
      </c>
      <c r="N384" s="6">
        <f t="shared" si="92"/>
        <v>0.70175438596491224</v>
      </c>
      <c r="O384" s="6">
        <v>0</v>
      </c>
      <c r="P384" s="12">
        <f t="shared" si="84"/>
        <v>0</v>
      </c>
      <c r="Q384" s="6">
        <v>0</v>
      </c>
      <c r="R384" s="6">
        <v>0</v>
      </c>
      <c r="S384" s="6">
        <v>0</v>
      </c>
      <c r="T384" s="6">
        <f t="shared" si="85"/>
        <v>0</v>
      </c>
      <c r="U384" s="6">
        <v>2</v>
      </c>
      <c r="V384" s="6">
        <f t="shared" si="86"/>
        <v>0.70175438596491224</v>
      </c>
      <c r="W384" s="6">
        <v>0</v>
      </c>
      <c r="X384" s="6">
        <f t="shared" si="87"/>
        <v>0</v>
      </c>
      <c r="Y384" s="6">
        <v>0</v>
      </c>
      <c r="Z384" s="6">
        <f t="shared" si="93"/>
        <v>0</v>
      </c>
      <c r="AA384" s="6">
        <v>0</v>
      </c>
      <c r="AB384" s="6">
        <f t="shared" si="94"/>
        <v>0</v>
      </c>
      <c r="AC384" s="6">
        <v>0</v>
      </c>
      <c r="AD384" s="6">
        <f t="shared" si="95"/>
        <v>0</v>
      </c>
      <c r="AE384" s="6">
        <v>0</v>
      </c>
      <c r="AF384" s="6">
        <f t="shared" si="96"/>
        <v>0</v>
      </c>
      <c r="AG384" s="6">
        <v>56.6</v>
      </c>
      <c r="AH384" s="6">
        <v>9.6300000000000008</v>
      </c>
      <c r="AI384" s="14">
        <v>924.36729640836199</v>
      </c>
      <c r="AJ384" s="14">
        <v>27.5031366638236</v>
      </c>
      <c r="AK384" s="14">
        <v>9177.1278723079504</v>
      </c>
      <c r="AL384" s="14">
        <v>499.58874958393301</v>
      </c>
      <c r="AM384" s="14">
        <v>19.1645810384722</v>
      </c>
      <c r="AN384" s="12">
        <f t="shared" si="88"/>
        <v>1</v>
      </c>
      <c r="AO384" s="12">
        <f t="shared" si="89"/>
        <v>0</v>
      </c>
    </row>
    <row r="385" spans="1:41">
      <c r="A385" s="8">
        <v>40878</v>
      </c>
      <c r="B385" s="6">
        <v>2011</v>
      </c>
      <c r="C385" s="6">
        <v>12</v>
      </c>
      <c r="D385" s="12">
        <v>384</v>
      </c>
      <c r="E385" s="6">
        <v>287</v>
      </c>
      <c r="F385" s="6">
        <v>4</v>
      </c>
      <c r="G385" s="6">
        <f t="shared" si="90"/>
        <v>1.39</v>
      </c>
      <c r="H385" s="6">
        <v>18.420000000000002</v>
      </c>
      <c r="I385" s="6">
        <v>4</v>
      </c>
      <c r="J385" s="6">
        <f t="shared" si="97"/>
        <v>1.3937282229965158</v>
      </c>
      <c r="K385" s="6">
        <v>7</v>
      </c>
      <c r="L385" s="6">
        <f t="shared" si="91"/>
        <v>175</v>
      </c>
      <c r="M385" s="10">
        <f t="shared" si="83"/>
        <v>0</v>
      </c>
      <c r="N385" s="6">
        <f t="shared" si="92"/>
        <v>0</v>
      </c>
      <c r="O385" s="6">
        <v>0</v>
      </c>
      <c r="P385" s="12">
        <f t="shared" si="84"/>
        <v>0</v>
      </c>
      <c r="Q385" s="6">
        <v>0</v>
      </c>
      <c r="R385" s="6">
        <v>0</v>
      </c>
      <c r="S385" s="6">
        <v>0</v>
      </c>
      <c r="T385" s="6">
        <f t="shared" si="85"/>
        <v>0</v>
      </c>
      <c r="U385" s="6">
        <v>0</v>
      </c>
      <c r="V385" s="6">
        <f t="shared" si="86"/>
        <v>0</v>
      </c>
      <c r="W385" s="6">
        <v>0</v>
      </c>
      <c r="X385" s="6">
        <f t="shared" si="87"/>
        <v>0</v>
      </c>
      <c r="Y385" s="6">
        <v>0</v>
      </c>
      <c r="Z385" s="6">
        <f t="shared" si="93"/>
        <v>0</v>
      </c>
      <c r="AA385" s="6">
        <v>0</v>
      </c>
      <c r="AB385" s="6">
        <f t="shared" si="94"/>
        <v>0</v>
      </c>
      <c r="AC385" s="6">
        <v>0</v>
      </c>
      <c r="AD385" s="6">
        <f t="shared" si="95"/>
        <v>0</v>
      </c>
      <c r="AE385" s="6">
        <v>0</v>
      </c>
      <c r="AF385" s="6">
        <f t="shared" si="96"/>
        <v>0</v>
      </c>
      <c r="AG385" s="6">
        <v>9.8000000000000007</v>
      </c>
      <c r="AH385" s="6">
        <v>1.87</v>
      </c>
      <c r="AI385" s="14">
        <v>925.55926137502001</v>
      </c>
      <c r="AJ385" s="14">
        <v>27.455215570700201</v>
      </c>
      <c r="AK385" s="14">
        <v>9185.7913211355899</v>
      </c>
      <c r="AL385" s="14">
        <v>498.63050190072897</v>
      </c>
      <c r="AM385" s="14">
        <v>19.2199678620998</v>
      </c>
      <c r="AN385" s="12">
        <f t="shared" si="88"/>
        <v>1</v>
      </c>
      <c r="AO385" s="12">
        <f t="shared" si="89"/>
        <v>1.75</v>
      </c>
    </row>
    <row r="386" spans="1:41">
      <c r="A386" s="8">
        <v>40909</v>
      </c>
      <c r="B386" s="6">
        <v>2012</v>
      </c>
      <c r="C386" s="6">
        <v>1</v>
      </c>
      <c r="D386" s="12">
        <v>385</v>
      </c>
      <c r="E386" s="6">
        <v>293</v>
      </c>
      <c r="F386" s="6">
        <v>11</v>
      </c>
      <c r="G386" s="6">
        <f t="shared" si="90"/>
        <v>3.75</v>
      </c>
      <c r="H386" s="6">
        <v>11.11</v>
      </c>
      <c r="I386" s="6">
        <v>8</v>
      </c>
      <c r="J386" s="6">
        <f t="shared" si="97"/>
        <v>2.7303754266211606</v>
      </c>
      <c r="K386" s="6">
        <v>1</v>
      </c>
      <c r="L386" s="6">
        <f t="shared" si="91"/>
        <v>9.0909090909090917</v>
      </c>
      <c r="M386" s="10">
        <f t="shared" ref="M386:M449" si="98">O386+Q386+S386+U386+W386+Y386+AC386+AE386</f>
        <v>4</v>
      </c>
      <c r="N386" s="6">
        <f t="shared" si="92"/>
        <v>1.3651877133105803</v>
      </c>
      <c r="O386" s="6">
        <v>0</v>
      </c>
      <c r="P386" s="12">
        <f t="shared" ref="P386:P449" si="99">O386/E386*100</f>
        <v>0</v>
      </c>
      <c r="Q386" s="6">
        <v>0</v>
      </c>
      <c r="R386" s="6">
        <v>0</v>
      </c>
      <c r="S386" s="6">
        <v>0</v>
      </c>
      <c r="T386" s="6">
        <f t="shared" ref="T386:T449" si="100">S386/E386*100</f>
        <v>0</v>
      </c>
      <c r="U386" s="6">
        <v>2</v>
      </c>
      <c r="V386" s="6">
        <f t="shared" ref="V386:V449" si="101">U386/E386*100</f>
        <v>0.68259385665529015</v>
      </c>
      <c r="W386" s="6">
        <v>1</v>
      </c>
      <c r="X386" s="6">
        <f t="shared" ref="X386:X449" si="102">W386/E386*100</f>
        <v>0.34129692832764508</v>
      </c>
      <c r="Y386" s="6">
        <v>0</v>
      </c>
      <c r="Z386" s="6">
        <f t="shared" si="93"/>
        <v>0</v>
      </c>
      <c r="AA386" s="6">
        <v>0</v>
      </c>
      <c r="AB386" s="6">
        <f t="shared" si="94"/>
        <v>0</v>
      </c>
      <c r="AC386" s="6">
        <v>0</v>
      </c>
      <c r="AD386" s="6">
        <f t="shared" si="95"/>
        <v>0</v>
      </c>
      <c r="AE386" s="6">
        <v>1</v>
      </c>
      <c r="AF386" s="6">
        <f t="shared" si="96"/>
        <v>0.34129692832764508</v>
      </c>
      <c r="AG386" s="6">
        <v>12.7</v>
      </c>
      <c r="AH386" s="6">
        <v>-0.48</v>
      </c>
      <c r="AI386" s="14">
        <v>926.75122634167496</v>
      </c>
      <c r="AJ386" s="14">
        <v>27.408227403207</v>
      </c>
      <c r="AK386" s="14">
        <v>9194.4700006707008</v>
      </c>
      <c r="AL386" s="14">
        <v>497.67156489984302</v>
      </c>
      <c r="AM386" s="14">
        <v>19.275587016250899</v>
      </c>
      <c r="AN386" s="12">
        <f t="shared" ref="AN386:AN449" si="103">I386/(I386+O386+Q386)</f>
        <v>1</v>
      </c>
      <c r="AO386" s="12">
        <f t="shared" ref="AO386:AO449" si="104">K386/I386</f>
        <v>0.125</v>
      </c>
    </row>
    <row r="387" spans="1:41">
      <c r="A387" s="8">
        <v>40940</v>
      </c>
      <c r="B387" s="6">
        <v>2012</v>
      </c>
      <c r="C387" s="6">
        <v>2</v>
      </c>
      <c r="D387" s="12">
        <v>386</v>
      </c>
      <c r="E387" s="6">
        <v>285</v>
      </c>
      <c r="F387" s="6">
        <v>0</v>
      </c>
      <c r="G387" s="6">
        <f t="shared" ref="G387:G445" si="105">ROUND(100*F387/E387,2)</f>
        <v>0</v>
      </c>
      <c r="H387" s="6">
        <v>0</v>
      </c>
      <c r="I387" s="6">
        <v>0</v>
      </c>
      <c r="J387" s="6">
        <f t="shared" si="97"/>
        <v>0</v>
      </c>
      <c r="K387" s="6">
        <v>0</v>
      </c>
      <c r="L387" s="6" t="e">
        <f t="shared" si="91"/>
        <v>#DIV/0!</v>
      </c>
      <c r="M387" s="10">
        <f t="shared" si="98"/>
        <v>0</v>
      </c>
      <c r="N387" s="6">
        <f t="shared" si="92"/>
        <v>0</v>
      </c>
      <c r="O387" s="6">
        <v>0</v>
      </c>
      <c r="P387" s="12">
        <f t="shared" si="99"/>
        <v>0</v>
      </c>
      <c r="Q387" s="6">
        <v>0</v>
      </c>
      <c r="R387" s="6">
        <v>0</v>
      </c>
      <c r="S387" s="6">
        <v>0</v>
      </c>
      <c r="T387" s="6">
        <f t="shared" si="100"/>
        <v>0</v>
      </c>
      <c r="U387" s="6">
        <v>0</v>
      </c>
      <c r="V387" s="6">
        <f t="shared" si="101"/>
        <v>0</v>
      </c>
      <c r="W387" s="6">
        <v>0</v>
      </c>
      <c r="X387" s="6">
        <f t="shared" si="102"/>
        <v>0</v>
      </c>
      <c r="Y387" s="6">
        <v>0</v>
      </c>
      <c r="Z387" s="6">
        <f t="shared" si="93"/>
        <v>0</v>
      </c>
      <c r="AA387" s="6">
        <v>0</v>
      </c>
      <c r="AB387" s="6">
        <f t="shared" si="94"/>
        <v>0</v>
      </c>
      <c r="AC387" s="6">
        <v>0</v>
      </c>
      <c r="AD387" s="6">
        <f t="shared" si="95"/>
        <v>0</v>
      </c>
      <c r="AE387" s="6">
        <v>0</v>
      </c>
      <c r="AF387" s="6">
        <f t="shared" si="96"/>
        <v>0</v>
      </c>
      <c r="AG387" s="6">
        <v>1.1000000000000001</v>
      </c>
      <c r="AH387" s="6">
        <v>2.23</v>
      </c>
      <c r="AI387" s="14">
        <v>927.94319130833003</v>
      </c>
      <c r="AJ387" s="14">
        <v>27.362146947137902</v>
      </c>
      <c r="AK387" s="14">
        <v>9203.1634992725594</v>
      </c>
      <c r="AL387" s="14">
        <v>496.711957211482</v>
      </c>
      <c r="AM387" s="14">
        <v>19.331439218592902</v>
      </c>
      <c r="AN387" s="12" t="e">
        <f t="shared" si="103"/>
        <v>#DIV/0!</v>
      </c>
      <c r="AO387" s="12" t="e">
        <f t="shared" si="104"/>
        <v>#DIV/0!</v>
      </c>
    </row>
    <row r="388" spans="1:41">
      <c r="A388" s="8">
        <v>40969</v>
      </c>
      <c r="B388" s="6">
        <v>2012</v>
      </c>
      <c r="C388" s="6">
        <v>3</v>
      </c>
      <c r="D388" s="12">
        <v>387</v>
      </c>
      <c r="E388" s="6">
        <v>280</v>
      </c>
      <c r="F388" s="6">
        <v>7</v>
      </c>
      <c r="G388" s="6">
        <f t="shared" si="105"/>
        <v>2.5</v>
      </c>
      <c r="H388" s="6">
        <v>14.28</v>
      </c>
      <c r="I388" s="6">
        <v>7</v>
      </c>
      <c r="J388" s="6">
        <f t="shared" si="97"/>
        <v>2.5</v>
      </c>
      <c r="K388" s="6">
        <v>1</v>
      </c>
      <c r="L388" s="6">
        <f t="shared" si="91"/>
        <v>14.285714285714285</v>
      </c>
      <c r="M388" s="10">
        <f t="shared" si="98"/>
        <v>0</v>
      </c>
      <c r="N388" s="6">
        <f t="shared" si="92"/>
        <v>0</v>
      </c>
      <c r="O388" s="6">
        <v>0</v>
      </c>
      <c r="P388" s="12">
        <f t="shared" si="99"/>
        <v>0</v>
      </c>
      <c r="Q388" s="6">
        <v>0</v>
      </c>
      <c r="R388" s="6">
        <v>0</v>
      </c>
      <c r="S388" s="6">
        <v>0</v>
      </c>
      <c r="T388" s="6">
        <f t="shared" si="100"/>
        <v>0</v>
      </c>
      <c r="U388" s="6">
        <v>0</v>
      </c>
      <c r="V388" s="6">
        <f t="shared" si="101"/>
        <v>0</v>
      </c>
      <c r="W388" s="6">
        <v>0</v>
      </c>
      <c r="X388" s="6">
        <f t="shared" si="102"/>
        <v>0</v>
      </c>
      <c r="Y388" s="6">
        <v>0</v>
      </c>
      <c r="Z388" s="6">
        <f t="shared" si="93"/>
        <v>0</v>
      </c>
      <c r="AA388" s="6">
        <v>0</v>
      </c>
      <c r="AB388" s="6">
        <f t="shared" si="94"/>
        <v>0</v>
      </c>
      <c r="AC388" s="6">
        <v>0</v>
      </c>
      <c r="AD388" s="6">
        <f t="shared" si="95"/>
        <v>0</v>
      </c>
      <c r="AE388" s="6">
        <v>0</v>
      </c>
      <c r="AF388" s="6">
        <f t="shared" si="96"/>
        <v>0</v>
      </c>
      <c r="AG388" s="6">
        <v>12.3</v>
      </c>
      <c r="AH388" s="6">
        <v>8.39</v>
      </c>
      <c r="AI388" s="14">
        <v>929.13515627498703</v>
      </c>
      <c r="AJ388" s="14">
        <v>27.316948988286601</v>
      </c>
      <c r="AK388" s="14">
        <v>9211.8714053004496</v>
      </c>
      <c r="AL388" s="14">
        <v>495.751697465848</v>
      </c>
      <c r="AM388" s="14">
        <v>19.3875251944864</v>
      </c>
      <c r="AN388" s="12">
        <f t="shared" si="103"/>
        <v>1</v>
      </c>
      <c r="AO388" s="12">
        <f t="shared" si="104"/>
        <v>0.14285714285714285</v>
      </c>
    </row>
    <row r="389" spans="1:41">
      <c r="A389" s="8">
        <v>41000</v>
      </c>
      <c r="B389" s="6">
        <v>2012</v>
      </c>
      <c r="C389" s="6">
        <v>4</v>
      </c>
      <c r="D389" s="12">
        <v>388</v>
      </c>
      <c r="E389" s="6">
        <v>289</v>
      </c>
      <c r="F389" s="6">
        <v>3</v>
      </c>
      <c r="G389" s="6">
        <f t="shared" si="105"/>
        <v>1.04</v>
      </c>
      <c r="H389" s="6">
        <v>0</v>
      </c>
      <c r="I389" s="6">
        <v>3</v>
      </c>
      <c r="J389" s="6">
        <f t="shared" si="97"/>
        <v>1.0380622837370241</v>
      </c>
      <c r="K389" s="6">
        <v>0</v>
      </c>
      <c r="L389" s="6">
        <f t="shared" si="91"/>
        <v>0</v>
      </c>
      <c r="M389" s="10">
        <f t="shared" si="98"/>
        <v>0</v>
      </c>
      <c r="N389" s="6">
        <f t="shared" si="92"/>
        <v>0</v>
      </c>
      <c r="O389" s="6">
        <v>0</v>
      </c>
      <c r="P389" s="12">
        <f t="shared" si="99"/>
        <v>0</v>
      </c>
      <c r="Q389" s="6">
        <v>0</v>
      </c>
      <c r="R389" s="6">
        <v>0</v>
      </c>
      <c r="S389" s="6">
        <v>0</v>
      </c>
      <c r="T389" s="6">
        <f t="shared" si="100"/>
        <v>0</v>
      </c>
      <c r="U389" s="6">
        <v>0</v>
      </c>
      <c r="V389" s="6">
        <f t="shared" si="101"/>
        <v>0</v>
      </c>
      <c r="W389" s="6">
        <v>0</v>
      </c>
      <c r="X389" s="6">
        <f t="shared" si="102"/>
        <v>0</v>
      </c>
      <c r="Y389" s="6">
        <v>0</v>
      </c>
      <c r="Z389" s="6">
        <f t="shared" si="93"/>
        <v>0</v>
      </c>
      <c r="AA389" s="6">
        <v>0</v>
      </c>
      <c r="AB389" s="6">
        <f t="shared" si="94"/>
        <v>0</v>
      </c>
      <c r="AC389" s="6">
        <v>0</v>
      </c>
      <c r="AD389" s="6">
        <f t="shared" si="95"/>
        <v>0</v>
      </c>
      <c r="AE389" s="6">
        <v>0</v>
      </c>
      <c r="AF389" s="6">
        <f t="shared" si="96"/>
        <v>0</v>
      </c>
      <c r="AG389" s="6">
        <v>17.100000000000001</v>
      </c>
      <c r="AH389" s="6">
        <v>18.16</v>
      </c>
      <c r="AI389" s="14">
        <v>930.32712124164198</v>
      </c>
      <c r="AJ389" s="14">
        <v>27.2726083124467</v>
      </c>
      <c r="AK389" s="14">
        <v>9220.5933071135805</v>
      </c>
      <c r="AL389" s="14">
        <v>494.79080429315701</v>
      </c>
      <c r="AM389" s="14">
        <v>19.443845677084099</v>
      </c>
      <c r="AN389" s="12">
        <f t="shared" si="103"/>
        <v>1</v>
      </c>
      <c r="AO389" s="12">
        <f t="shared" si="104"/>
        <v>0</v>
      </c>
    </row>
    <row r="390" spans="1:41">
      <c r="A390" s="8">
        <v>41030</v>
      </c>
      <c r="B390" s="6">
        <v>2012</v>
      </c>
      <c r="C390" s="6">
        <v>5</v>
      </c>
      <c r="D390" s="12">
        <v>389</v>
      </c>
      <c r="E390" s="6">
        <v>295</v>
      </c>
      <c r="F390" s="6">
        <v>3</v>
      </c>
      <c r="G390" s="6">
        <f t="shared" si="105"/>
        <v>1.02</v>
      </c>
      <c r="H390" s="6">
        <v>5.55</v>
      </c>
      <c r="I390" s="6">
        <v>2</v>
      </c>
      <c r="J390" s="6">
        <f t="shared" si="97"/>
        <v>0.67796610169491522</v>
      </c>
      <c r="K390" s="6">
        <v>1</v>
      </c>
      <c r="L390" s="6">
        <f t="shared" si="91"/>
        <v>33.333333333333329</v>
      </c>
      <c r="M390" s="10">
        <f t="shared" si="98"/>
        <v>1</v>
      </c>
      <c r="N390" s="6">
        <f t="shared" si="92"/>
        <v>0.33898305084745761</v>
      </c>
      <c r="O390" s="6">
        <v>0</v>
      </c>
      <c r="P390" s="12">
        <f t="shared" si="99"/>
        <v>0</v>
      </c>
      <c r="Q390" s="6">
        <v>0</v>
      </c>
      <c r="R390" s="6">
        <v>0</v>
      </c>
      <c r="S390" s="6">
        <v>0</v>
      </c>
      <c r="T390" s="6">
        <f t="shared" si="100"/>
        <v>0</v>
      </c>
      <c r="U390" s="6">
        <v>1</v>
      </c>
      <c r="V390" s="6">
        <f t="shared" si="101"/>
        <v>0.33898305084745761</v>
      </c>
      <c r="W390" s="6">
        <v>0</v>
      </c>
      <c r="X390" s="6">
        <f t="shared" si="102"/>
        <v>0</v>
      </c>
      <c r="Y390" s="6">
        <v>0</v>
      </c>
      <c r="Z390" s="6">
        <f t="shared" si="93"/>
        <v>0</v>
      </c>
      <c r="AA390" s="6">
        <v>0</v>
      </c>
      <c r="AB390" s="6">
        <f t="shared" si="94"/>
        <v>0</v>
      </c>
      <c r="AC390" s="6">
        <v>0</v>
      </c>
      <c r="AD390" s="6">
        <f t="shared" si="95"/>
        <v>0</v>
      </c>
      <c r="AE390" s="6">
        <v>0</v>
      </c>
      <c r="AF390" s="6">
        <f t="shared" si="96"/>
        <v>0</v>
      </c>
      <c r="AG390" s="6">
        <v>70.599999999999994</v>
      </c>
      <c r="AH390" s="6">
        <v>21.78</v>
      </c>
      <c r="AI390" s="14">
        <v>931.51908620829704</v>
      </c>
      <c r="AJ390" s="14">
        <v>27.229099705412398</v>
      </c>
      <c r="AK390" s="14">
        <v>9229.3287930712395</v>
      </c>
      <c r="AL390" s="14">
        <v>493.82929632361203</v>
      </c>
      <c r="AM390" s="14">
        <v>19.500401407433699</v>
      </c>
      <c r="AN390" s="12">
        <f t="shared" si="103"/>
        <v>1</v>
      </c>
      <c r="AO390" s="12">
        <f t="shared" si="104"/>
        <v>0.5</v>
      </c>
    </row>
    <row r="391" spans="1:41">
      <c r="A391" s="8">
        <v>41061</v>
      </c>
      <c r="B391" s="6">
        <v>2012</v>
      </c>
      <c r="C391" s="6">
        <v>6</v>
      </c>
      <c r="D391" s="12">
        <v>390</v>
      </c>
      <c r="E391" s="6">
        <v>292</v>
      </c>
      <c r="F391" s="6">
        <v>9</v>
      </c>
      <c r="G391" s="6">
        <f t="shared" si="105"/>
        <v>3.08</v>
      </c>
      <c r="H391" s="6">
        <v>0</v>
      </c>
      <c r="I391" s="6">
        <v>9</v>
      </c>
      <c r="J391" s="6">
        <f t="shared" si="97"/>
        <v>3.0821917808219177</v>
      </c>
      <c r="K391" s="6">
        <v>0</v>
      </c>
      <c r="L391" s="6">
        <f t="shared" si="91"/>
        <v>0</v>
      </c>
      <c r="M391" s="10">
        <f t="shared" si="98"/>
        <v>0</v>
      </c>
      <c r="N391" s="6">
        <f t="shared" si="92"/>
        <v>0</v>
      </c>
      <c r="O391" s="6">
        <v>0</v>
      </c>
      <c r="P391" s="12">
        <f t="shared" si="99"/>
        <v>0</v>
      </c>
      <c r="Q391" s="6">
        <v>0</v>
      </c>
      <c r="R391" s="6">
        <v>0</v>
      </c>
      <c r="S391" s="6">
        <v>0</v>
      </c>
      <c r="T391" s="6">
        <f t="shared" si="100"/>
        <v>0</v>
      </c>
      <c r="U391" s="6">
        <v>0</v>
      </c>
      <c r="V391" s="6">
        <f t="shared" si="101"/>
        <v>0</v>
      </c>
      <c r="W391" s="6">
        <v>0</v>
      </c>
      <c r="X391" s="6">
        <f t="shared" si="102"/>
        <v>0</v>
      </c>
      <c r="Y391" s="6">
        <v>0</v>
      </c>
      <c r="Z391" s="6">
        <f t="shared" si="93"/>
        <v>0</v>
      </c>
      <c r="AA391" s="6">
        <v>0</v>
      </c>
      <c r="AB391" s="6">
        <f t="shared" si="94"/>
        <v>0</v>
      </c>
      <c r="AC391" s="6">
        <v>0</v>
      </c>
      <c r="AD391" s="6">
        <f t="shared" si="95"/>
        <v>0</v>
      </c>
      <c r="AE391" s="6">
        <v>0</v>
      </c>
      <c r="AF391" s="6">
        <f t="shared" si="96"/>
        <v>0</v>
      </c>
      <c r="AG391" s="6">
        <v>35</v>
      </c>
      <c r="AH391" s="6">
        <v>27.27</v>
      </c>
      <c r="AI391" s="14">
        <v>932.71105117495495</v>
      </c>
      <c r="AJ391" s="14">
        <v>27.186397952977</v>
      </c>
      <c r="AK391" s="14">
        <v>9238.0774515326902</v>
      </c>
      <c r="AL391" s="14">
        <v>492.86719218742002</v>
      </c>
      <c r="AM391" s="14">
        <v>19.557193134580402</v>
      </c>
      <c r="AN391" s="12">
        <f t="shared" si="103"/>
        <v>1</v>
      </c>
      <c r="AO391" s="12">
        <f t="shared" si="104"/>
        <v>0</v>
      </c>
    </row>
    <row r="392" spans="1:41">
      <c r="A392" s="8">
        <v>41091</v>
      </c>
      <c r="B392" s="6">
        <v>2012</v>
      </c>
      <c r="C392" s="6">
        <v>7</v>
      </c>
      <c r="D392" s="12">
        <v>391</v>
      </c>
      <c r="E392" s="6">
        <v>295</v>
      </c>
      <c r="F392" s="6">
        <v>12</v>
      </c>
      <c r="G392" s="6">
        <f t="shared" si="105"/>
        <v>4.07</v>
      </c>
      <c r="H392" s="6">
        <v>0</v>
      </c>
      <c r="I392" s="6">
        <v>12</v>
      </c>
      <c r="J392" s="6">
        <f t="shared" si="97"/>
        <v>4.0677966101694913</v>
      </c>
      <c r="K392" s="6">
        <v>0</v>
      </c>
      <c r="L392" s="6">
        <f t="shared" si="91"/>
        <v>0</v>
      </c>
      <c r="M392" s="10">
        <f t="shared" si="98"/>
        <v>1</v>
      </c>
      <c r="N392" s="6">
        <f t="shared" si="92"/>
        <v>0.33898305084745761</v>
      </c>
      <c r="O392" s="6">
        <v>0</v>
      </c>
      <c r="P392" s="12">
        <f t="shared" si="99"/>
        <v>0</v>
      </c>
      <c r="Q392" s="6">
        <v>0</v>
      </c>
      <c r="R392" s="6">
        <v>0</v>
      </c>
      <c r="S392" s="6">
        <v>0</v>
      </c>
      <c r="T392" s="6">
        <f t="shared" si="100"/>
        <v>0</v>
      </c>
      <c r="U392" s="6">
        <v>0</v>
      </c>
      <c r="V392" s="6">
        <f t="shared" si="101"/>
        <v>0</v>
      </c>
      <c r="W392" s="6">
        <v>0</v>
      </c>
      <c r="X392" s="6">
        <f t="shared" si="102"/>
        <v>0</v>
      </c>
      <c r="Y392" s="6">
        <v>0</v>
      </c>
      <c r="Z392" s="6">
        <f t="shared" si="93"/>
        <v>0</v>
      </c>
      <c r="AA392" s="6">
        <v>0</v>
      </c>
      <c r="AB392" s="6">
        <f t="shared" si="94"/>
        <v>0</v>
      </c>
      <c r="AC392" s="6">
        <v>0</v>
      </c>
      <c r="AD392" s="6">
        <f t="shared" si="95"/>
        <v>0</v>
      </c>
      <c r="AE392" s="6">
        <v>1</v>
      </c>
      <c r="AF392" s="6">
        <f t="shared" si="96"/>
        <v>0.33898305084745761</v>
      </c>
      <c r="AG392" s="6">
        <v>65.599999999999994</v>
      </c>
      <c r="AH392" s="6">
        <v>27.6</v>
      </c>
      <c r="AI392" s="14">
        <v>933.90301614161001</v>
      </c>
      <c r="AJ392" s="14">
        <v>27.1444778409344</v>
      </c>
      <c r="AK392" s="14">
        <v>9246.8388708571601</v>
      </c>
      <c r="AL392" s="14">
        <v>491.90451051479101</v>
      </c>
      <c r="AM392" s="14">
        <v>19.614221615670498</v>
      </c>
      <c r="AN392" s="12">
        <f t="shared" si="103"/>
        <v>1</v>
      </c>
      <c r="AO392" s="12">
        <f t="shared" si="104"/>
        <v>0</v>
      </c>
    </row>
    <row r="393" spans="1:41">
      <c r="A393" s="8">
        <v>41122</v>
      </c>
      <c r="B393" s="6">
        <v>2012</v>
      </c>
      <c r="C393" s="6">
        <v>8</v>
      </c>
      <c r="D393" s="12">
        <v>392</v>
      </c>
      <c r="E393" s="6">
        <v>293</v>
      </c>
      <c r="F393" s="6">
        <v>26</v>
      </c>
      <c r="G393" s="6">
        <f t="shared" si="105"/>
        <v>8.8699999999999992</v>
      </c>
      <c r="H393" s="6">
        <v>0</v>
      </c>
      <c r="I393" s="6">
        <v>24</v>
      </c>
      <c r="J393" s="6">
        <f t="shared" si="97"/>
        <v>8.1911262798634805</v>
      </c>
      <c r="K393" s="6">
        <v>0</v>
      </c>
      <c r="L393" s="6">
        <f t="shared" si="91"/>
        <v>0</v>
      </c>
      <c r="M393" s="10">
        <f t="shared" si="98"/>
        <v>2</v>
      </c>
      <c r="N393" s="6">
        <f t="shared" si="92"/>
        <v>0.68259385665529015</v>
      </c>
      <c r="O393" s="6">
        <v>0</v>
      </c>
      <c r="P393" s="12">
        <f t="shared" si="99"/>
        <v>0</v>
      </c>
      <c r="Q393" s="6">
        <v>0</v>
      </c>
      <c r="R393" s="6">
        <v>0</v>
      </c>
      <c r="S393" s="6">
        <v>0</v>
      </c>
      <c r="T393" s="6">
        <f t="shared" si="100"/>
        <v>0</v>
      </c>
      <c r="U393" s="6">
        <v>1</v>
      </c>
      <c r="V393" s="6">
        <f t="shared" si="101"/>
        <v>0.34129692832764508</v>
      </c>
      <c r="W393" s="6">
        <v>1</v>
      </c>
      <c r="X393" s="6">
        <f t="shared" si="102"/>
        <v>0.34129692832764508</v>
      </c>
      <c r="Y393" s="6">
        <v>0</v>
      </c>
      <c r="Z393" s="6">
        <f t="shared" si="93"/>
        <v>0</v>
      </c>
      <c r="AA393" s="6">
        <v>0</v>
      </c>
      <c r="AB393" s="6">
        <f t="shared" si="94"/>
        <v>0</v>
      </c>
      <c r="AC393" s="6">
        <v>0</v>
      </c>
      <c r="AD393" s="6">
        <f t="shared" si="95"/>
        <v>0</v>
      </c>
      <c r="AE393" s="6">
        <v>0</v>
      </c>
      <c r="AF393" s="6">
        <f t="shared" si="96"/>
        <v>0</v>
      </c>
      <c r="AG393" s="6">
        <v>158.69999999999999</v>
      </c>
      <c r="AH393" s="6">
        <v>25.71</v>
      </c>
      <c r="AI393" s="14">
        <v>935.09498110826496</v>
      </c>
      <c r="AJ393" s="14">
        <v>27.103314155078699</v>
      </c>
      <c r="AK393" s="14">
        <v>9255.6126394039093</v>
      </c>
      <c r="AL393" s="14">
        <v>490.94126993593301</v>
      </c>
      <c r="AM393" s="14">
        <v>19.671487616057899</v>
      </c>
      <c r="AN393" s="12">
        <f t="shared" si="103"/>
        <v>1</v>
      </c>
      <c r="AO393" s="12">
        <f t="shared" si="104"/>
        <v>0</v>
      </c>
    </row>
    <row r="394" spans="1:41">
      <c r="A394" s="8">
        <v>41153</v>
      </c>
      <c r="B394" s="6">
        <v>2012</v>
      </c>
      <c r="C394" s="6">
        <v>9</v>
      </c>
      <c r="D394" s="12">
        <v>393</v>
      </c>
      <c r="E394" s="6">
        <v>294</v>
      </c>
      <c r="F394" s="6">
        <v>17</v>
      </c>
      <c r="G394" s="6">
        <f t="shared" si="105"/>
        <v>5.78</v>
      </c>
      <c r="H394" s="6">
        <v>0</v>
      </c>
      <c r="I394" s="6">
        <v>17</v>
      </c>
      <c r="J394" s="6">
        <f t="shared" si="97"/>
        <v>5.7823129251700678</v>
      </c>
      <c r="K394" s="6">
        <v>0</v>
      </c>
      <c r="L394" s="6">
        <f t="shared" si="91"/>
        <v>0</v>
      </c>
      <c r="M394" s="10">
        <f t="shared" si="98"/>
        <v>1</v>
      </c>
      <c r="N394" s="6">
        <f t="shared" si="92"/>
        <v>0.3401360544217687</v>
      </c>
      <c r="O394" s="6">
        <v>0</v>
      </c>
      <c r="P394" s="12">
        <f t="shared" si="99"/>
        <v>0</v>
      </c>
      <c r="Q394" s="6">
        <v>0</v>
      </c>
      <c r="R394" s="6">
        <v>0</v>
      </c>
      <c r="S394" s="6">
        <v>0</v>
      </c>
      <c r="T394" s="6">
        <f t="shared" si="100"/>
        <v>0</v>
      </c>
      <c r="U394" s="6">
        <v>1</v>
      </c>
      <c r="V394" s="6">
        <f t="shared" si="101"/>
        <v>0.3401360544217687</v>
      </c>
      <c r="W394" s="6">
        <v>0</v>
      </c>
      <c r="X394" s="6">
        <f t="shared" si="102"/>
        <v>0</v>
      </c>
      <c r="Y394" s="6">
        <v>0</v>
      </c>
      <c r="Z394" s="6">
        <f t="shared" si="93"/>
        <v>0</v>
      </c>
      <c r="AA394" s="6">
        <v>0</v>
      </c>
      <c r="AB394" s="6">
        <f t="shared" si="94"/>
        <v>0</v>
      </c>
      <c r="AC394" s="6">
        <v>0</v>
      </c>
      <c r="AD394" s="6">
        <f t="shared" si="95"/>
        <v>0</v>
      </c>
      <c r="AE394" s="6">
        <v>0</v>
      </c>
      <c r="AF394" s="6">
        <f t="shared" si="96"/>
        <v>0</v>
      </c>
      <c r="AG394" s="6">
        <v>96.8</v>
      </c>
      <c r="AH394" s="6">
        <v>20.190000000000001</v>
      </c>
      <c r="AI394" s="14">
        <v>936.28694607492298</v>
      </c>
      <c r="AJ394" s="14">
        <v>27.062881681203098</v>
      </c>
      <c r="AK394" s="14">
        <v>9264.3983455322395</v>
      </c>
      <c r="AL394" s="14">
        <v>489.97748908104899</v>
      </c>
      <c r="AM394" s="14">
        <v>19.728991909410698</v>
      </c>
      <c r="AN394" s="12">
        <f t="shared" si="103"/>
        <v>1</v>
      </c>
      <c r="AO394" s="12">
        <f t="shared" si="104"/>
        <v>0</v>
      </c>
    </row>
    <row r="395" spans="1:41">
      <c r="A395" s="8">
        <v>41183</v>
      </c>
      <c r="B395" s="6">
        <v>2012</v>
      </c>
      <c r="C395" s="6">
        <v>10</v>
      </c>
      <c r="D395" s="12">
        <v>394</v>
      </c>
      <c r="E395" s="6">
        <v>297</v>
      </c>
      <c r="F395" s="6">
        <v>29</v>
      </c>
      <c r="G395" s="6">
        <f t="shared" si="105"/>
        <v>9.76</v>
      </c>
      <c r="H395" s="6">
        <v>10</v>
      </c>
      <c r="I395" s="6">
        <v>29</v>
      </c>
      <c r="J395" s="6">
        <f t="shared" si="97"/>
        <v>9.7643097643097647</v>
      </c>
      <c r="K395" s="6">
        <v>3</v>
      </c>
      <c r="L395" s="6">
        <f t="shared" si="91"/>
        <v>10.344827586206897</v>
      </c>
      <c r="M395" s="10">
        <f t="shared" si="98"/>
        <v>0</v>
      </c>
      <c r="N395" s="6">
        <f t="shared" si="92"/>
        <v>0</v>
      </c>
      <c r="O395" s="6">
        <v>0</v>
      </c>
      <c r="P395" s="12">
        <f t="shared" si="99"/>
        <v>0</v>
      </c>
      <c r="Q395" s="6">
        <v>0</v>
      </c>
      <c r="R395" s="6">
        <v>0</v>
      </c>
      <c r="S395" s="6">
        <v>0</v>
      </c>
      <c r="T395" s="6">
        <f t="shared" si="100"/>
        <v>0</v>
      </c>
      <c r="U395" s="6">
        <v>0</v>
      </c>
      <c r="V395" s="6">
        <f t="shared" si="101"/>
        <v>0</v>
      </c>
      <c r="W395" s="6">
        <v>0</v>
      </c>
      <c r="X395" s="6">
        <f t="shared" si="102"/>
        <v>0</v>
      </c>
      <c r="Y395" s="6">
        <v>0</v>
      </c>
      <c r="Z395" s="6">
        <f t="shared" si="93"/>
        <v>0</v>
      </c>
      <c r="AA395" s="6">
        <v>0</v>
      </c>
      <c r="AB395" s="6">
        <f t="shared" si="94"/>
        <v>0</v>
      </c>
      <c r="AC395" s="6">
        <v>0</v>
      </c>
      <c r="AD395" s="6">
        <f t="shared" si="95"/>
        <v>0</v>
      </c>
      <c r="AE395" s="6">
        <v>0</v>
      </c>
      <c r="AF395" s="6">
        <f t="shared" si="96"/>
        <v>0</v>
      </c>
      <c r="AG395" s="6">
        <v>23.3</v>
      </c>
      <c r="AH395" s="6">
        <v>15.18</v>
      </c>
      <c r="AI395" s="14">
        <v>937.47891104157804</v>
      </c>
      <c r="AJ395" s="14">
        <v>27.023155205102</v>
      </c>
      <c r="AK395" s="14">
        <v>9273.1955776013492</v>
      </c>
      <c r="AL395" s="14">
        <v>489.01318658035302</v>
      </c>
      <c r="AM395" s="14">
        <v>19.786735277819002</v>
      </c>
      <c r="AN395" s="12">
        <f t="shared" si="103"/>
        <v>1</v>
      </c>
      <c r="AO395" s="12">
        <f t="shared" si="104"/>
        <v>0.10344827586206896</v>
      </c>
    </row>
    <row r="396" spans="1:41">
      <c r="A396" s="8">
        <v>41214</v>
      </c>
      <c r="B396" s="6">
        <v>2012</v>
      </c>
      <c r="C396" s="6">
        <v>11</v>
      </c>
      <c r="D396" s="12">
        <v>395</v>
      </c>
      <c r="E396" s="6">
        <v>296</v>
      </c>
      <c r="F396" s="6">
        <v>13</v>
      </c>
      <c r="G396" s="6">
        <f t="shared" si="105"/>
        <v>4.3899999999999997</v>
      </c>
      <c r="H396" s="6">
        <v>0</v>
      </c>
      <c r="I396" s="6">
        <v>12</v>
      </c>
      <c r="J396" s="6">
        <f t="shared" si="97"/>
        <v>4.0540540540540544</v>
      </c>
      <c r="K396" s="6">
        <v>0</v>
      </c>
      <c r="L396" s="6">
        <f t="shared" si="91"/>
        <v>0</v>
      </c>
      <c r="M396" s="10">
        <f t="shared" si="98"/>
        <v>2</v>
      </c>
      <c r="N396" s="6">
        <f t="shared" si="92"/>
        <v>0.67567567567567566</v>
      </c>
      <c r="O396" s="6">
        <v>0</v>
      </c>
      <c r="P396" s="12">
        <f t="shared" si="99"/>
        <v>0</v>
      </c>
      <c r="Q396" s="6">
        <v>0</v>
      </c>
      <c r="R396" s="6">
        <v>0</v>
      </c>
      <c r="S396" s="6">
        <v>0</v>
      </c>
      <c r="T396" s="6">
        <f t="shared" si="100"/>
        <v>0</v>
      </c>
      <c r="U396" s="6">
        <v>0</v>
      </c>
      <c r="V396" s="6">
        <f t="shared" si="101"/>
        <v>0</v>
      </c>
      <c r="W396" s="6">
        <v>1</v>
      </c>
      <c r="X396" s="6">
        <f t="shared" si="102"/>
        <v>0.33783783783783783</v>
      </c>
      <c r="Y396" s="6">
        <v>0</v>
      </c>
      <c r="Z396" s="6">
        <f t="shared" si="93"/>
        <v>0</v>
      </c>
      <c r="AA396" s="6">
        <v>0</v>
      </c>
      <c r="AB396" s="6">
        <f t="shared" si="94"/>
        <v>0</v>
      </c>
      <c r="AC396" s="6">
        <v>0</v>
      </c>
      <c r="AD396" s="6">
        <f t="shared" si="95"/>
        <v>0</v>
      </c>
      <c r="AE396" s="6">
        <v>1</v>
      </c>
      <c r="AF396" s="6">
        <f t="shared" si="96"/>
        <v>0.33783783783783783</v>
      </c>
      <c r="AG396" s="6">
        <v>18.3</v>
      </c>
      <c r="AH396" s="6">
        <v>6.73</v>
      </c>
      <c r="AI396" s="14">
        <v>938.67087600823197</v>
      </c>
      <c r="AJ396" s="14">
        <v>26.984109512568999</v>
      </c>
      <c r="AK396" s="14">
        <v>9282.0039239705202</v>
      </c>
      <c r="AL396" s="14">
        <v>488.04838106404998</v>
      </c>
      <c r="AM396" s="14">
        <v>19.8447185119058</v>
      </c>
      <c r="AN396" s="12">
        <f t="shared" si="103"/>
        <v>1</v>
      </c>
      <c r="AO396" s="12">
        <f t="shared" si="104"/>
        <v>0</v>
      </c>
    </row>
    <row r="397" spans="1:41">
      <c r="A397" s="8">
        <v>41244</v>
      </c>
      <c r="B397" s="6">
        <v>2012</v>
      </c>
      <c r="C397" s="6">
        <v>12</v>
      </c>
      <c r="D397" s="12">
        <v>396</v>
      </c>
      <c r="E397" s="6">
        <v>203</v>
      </c>
      <c r="F397" s="6">
        <v>6</v>
      </c>
      <c r="G397" s="6">
        <f t="shared" si="105"/>
        <v>2.96</v>
      </c>
      <c r="H397" s="6">
        <v>0</v>
      </c>
      <c r="I397" s="6">
        <v>6</v>
      </c>
      <c r="J397" s="6">
        <f t="shared" si="97"/>
        <v>2.9556650246305418</v>
      </c>
      <c r="K397" s="6">
        <v>0</v>
      </c>
      <c r="L397" s="6">
        <f t="shared" si="91"/>
        <v>0</v>
      </c>
      <c r="M397" s="10">
        <f t="shared" si="98"/>
        <v>0</v>
      </c>
      <c r="N397" s="6">
        <f t="shared" si="92"/>
        <v>0</v>
      </c>
      <c r="O397" s="6">
        <v>0</v>
      </c>
      <c r="P397" s="12">
        <f t="shared" si="99"/>
        <v>0</v>
      </c>
      <c r="Q397" s="6">
        <v>0</v>
      </c>
      <c r="R397" s="6">
        <v>0</v>
      </c>
      <c r="S397" s="6">
        <v>0</v>
      </c>
      <c r="T397" s="6">
        <f t="shared" si="100"/>
        <v>0</v>
      </c>
      <c r="U397" s="6">
        <v>0</v>
      </c>
      <c r="V397" s="6">
        <f t="shared" si="101"/>
        <v>0</v>
      </c>
      <c r="W397" s="6">
        <v>0</v>
      </c>
      <c r="X397" s="6">
        <f t="shared" si="102"/>
        <v>0</v>
      </c>
      <c r="Y397" s="6">
        <v>0</v>
      </c>
      <c r="Z397" s="6">
        <f t="shared" si="93"/>
        <v>0</v>
      </c>
      <c r="AA397" s="6">
        <v>0</v>
      </c>
      <c r="AB397" s="6">
        <f t="shared" si="94"/>
        <v>0</v>
      </c>
      <c r="AC397" s="6">
        <v>0</v>
      </c>
      <c r="AD397" s="6">
        <f t="shared" si="95"/>
        <v>0</v>
      </c>
      <c r="AE397" s="6">
        <v>0</v>
      </c>
      <c r="AF397" s="6">
        <f t="shared" si="96"/>
        <v>0</v>
      </c>
      <c r="AG397" s="6">
        <v>0.4</v>
      </c>
      <c r="AH397" s="6">
        <v>0.87</v>
      </c>
      <c r="AI397" s="14">
        <v>939.86284097489101</v>
      </c>
      <c r="AJ397" s="14">
        <v>26.9457193893974</v>
      </c>
      <c r="AK397" s="14">
        <v>9290.8229729990398</v>
      </c>
      <c r="AL397" s="14">
        <v>487.08309116234398</v>
      </c>
      <c r="AM397" s="14">
        <v>19.9029424109373</v>
      </c>
      <c r="AN397" s="12">
        <f t="shared" si="103"/>
        <v>1</v>
      </c>
      <c r="AO397" s="12">
        <f t="shared" si="104"/>
        <v>0</v>
      </c>
    </row>
    <row r="398" spans="1:41">
      <c r="A398" s="8">
        <v>41275</v>
      </c>
      <c r="B398" s="6">
        <v>2013</v>
      </c>
      <c r="C398" s="6">
        <v>1</v>
      </c>
      <c r="D398" s="12">
        <v>397</v>
      </c>
      <c r="E398" s="6">
        <v>287</v>
      </c>
      <c r="F398" s="6">
        <v>9</v>
      </c>
      <c r="G398" s="6">
        <f t="shared" si="105"/>
        <v>3.14</v>
      </c>
      <c r="H398" s="6">
        <v>0</v>
      </c>
      <c r="I398" s="6">
        <v>7</v>
      </c>
      <c r="J398" s="6">
        <f t="shared" si="97"/>
        <v>2.4390243902439024</v>
      </c>
      <c r="K398" s="6">
        <v>0</v>
      </c>
      <c r="L398" s="6">
        <f t="shared" si="91"/>
        <v>0</v>
      </c>
      <c r="M398" s="10">
        <f t="shared" si="98"/>
        <v>2</v>
      </c>
      <c r="N398" s="6">
        <f t="shared" si="92"/>
        <v>0.69686411149825789</v>
      </c>
      <c r="O398" s="6">
        <v>0</v>
      </c>
      <c r="P398" s="12">
        <f t="shared" si="99"/>
        <v>0</v>
      </c>
      <c r="Q398" s="6">
        <v>2</v>
      </c>
      <c r="R398" s="6">
        <v>0.69686411149825789</v>
      </c>
      <c r="S398" s="6">
        <v>0</v>
      </c>
      <c r="T398" s="6">
        <f t="shared" si="100"/>
        <v>0</v>
      </c>
      <c r="U398" s="6">
        <v>0</v>
      </c>
      <c r="V398" s="6">
        <f t="shared" si="101"/>
        <v>0</v>
      </c>
      <c r="W398" s="6">
        <v>0</v>
      </c>
      <c r="X398" s="6">
        <f t="shared" si="102"/>
        <v>0</v>
      </c>
      <c r="Y398" s="6">
        <v>0</v>
      </c>
      <c r="Z398" s="6">
        <f t="shared" si="93"/>
        <v>0</v>
      </c>
      <c r="AA398" s="6">
        <v>0</v>
      </c>
      <c r="AB398" s="6">
        <f t="shared" si="94"/>
        <v>0</v>
      </c>
      <c r="AC398" s="6">
        <v>0</v>
      </c>
      <c r="AD398" s="6">
        <f t="shared" si="95"/>
        <v>0</v>
      </c>
      <c r="AE398" s="6">
        <v>0</v>
      </c>
      <c r="AF398" s="6">
        <f t="shared" si="96"/>
        <v>0</v>
      </c>
      <c r="AG398" s="6">
        <v>0.3</v>
      </c>
      <c r="AH398" s="6">
        <v>1.45</v>
      </c>
      <c r="AI398" s="14">
        <v>941.05480594154506</v>
      </c>
      <c r="AJ398" s="14">
        <v>26.9079596213816</v>
      </c>
      <c r="AK398" s="14">
        <v>9299.6523130461101</v>
      </c>
      <c r="AL398" s="14">
        <v>486.11733550545</v>
      </c>
      <c r="AM398" s="14">
        <v>19.961407782935801</v>
      </c>
      <c r="AN398" s="12">
        <f t="shared" si="103"/>
        <v>0.77777777777777779</v>
      </c>
      <c r="AO398" s="12">
        <f t="shared" si="104"/>
        <v>0</v>
      </c>
    </row>
    <row r="399" spans="1:41">
      <c r="A399" s="8">
        <v>41306</v>
      </c>
      <c r="B399" s="6">
        <v>2013</v>
      </c>
      <c r="C399" s="6">
        <v>2</v>
      </c>
      <c r="D399" s="12">
        <v>398</v>
      </c>
      <c r="E399" s="6">
        <v>290</v>
      </c>
      <c r="F399" s="6">
        <v>7</v>
      </c>
      <c r="G399" s="6">
        <f t="shared" si="105"/>
        <v>2.41</v>
      </c>
      <c r="H399" s="6">
        <v>0</v>
      </c>
      <c r="I399" s="6">
        <v>6</v>
      </c>
      <c r="J399" s="6">
        <f t="shared" si="97"/>
        <v>2.0689655172413794</v>
      </c>
      <c r="K399" s="6">
        <v>0</v>
      </c>
      <c r="L399" s="6">
        <f t="shared" si="91"/>
        <v>0</v>
      </c>
      <c r="M399" s="10">
        <f t="shared" si="98"/>
        <v>2</v>
      </c>
      <c r="N399" s="6">
        <f t="shared" si="92"/>
        <v>0.68965517241379315</v>
      </c>
      <c r="O399" s="6">
        <v>0</v>
      </c>
      <c r="P399" s="12">
        <f t="shared" si="99"/>
        <v>0</v>
      </c>
      <c r="Q399" s="6">
        <v>0</v>
      </c>
      <c r="R399" s="6">
        <v>0</v>
      </c>
      <c r="S399" s="6">
        <v>0</v>
      </c>
      <c r="T399" s="6">
        <f t="shared" si="100"/>
        <v>0</v>
      </c>
      <c r="U399" s="6">
        <v>0</v>
      </c>
      <c r="V399" s="6">
        <f t="shared" si="101"/>
        <v>0</v>
      </c>
      <c r="W399" s="6">
        <v>1</v>
      </c>
      <c r="X399" s="6">
        <f t="shared" si="102"/>
        <v>0.34482758620689657</v>
      </c>
      <c r="Y399" s="6">
        <v>0</v>
      </c>
      <c r="Z399" s="6">
        <f t="shared" si="93"/>
        <v>0</v>
      </c>
      <c r="AA399" s="6">
        <v>0</v>
      </c>
      <c r="AB399" s="6">
        <f t="shared" si="94"/>
        <v>0</v>
      </c>
      <c r="AC399" s="6">
        <v>0</v>
      </c>
      <c r="AD399" s="6">
        <f t="shared" si="95"/>
        <v>0</v>
      </c>
      <c r="AE399" s="6">
        <v>1</v>
      </c>
      <c r="AF399" s="6">
        <f t="shared" si="96"/>
        <v>0.34482758620689657</v>
      </c>
      <c r="AG399" s="6">
        <v>24.3</v>
      </c>
      <c r="AH399" s="6">
        <v>4.8499999999999996</v>
      </c>
      <c r="AI399" s="14">
        <v>942.24677090820001</v>
      </c>
      <c r="AJ399" s="14">
        <v>26.870804994314799</v>
      </c>
      <c r="AK399" s="14">
        <v>9308.4915324710091</v>
      </c>
      <c r="AL399" s="14">
        <v>485.15113272357098</v>
      </c>
      <c r="AM399" s="14">
        <v>20.020115444794101</v>
      </c>
      <c r="AN399" s="12">
        <f t="shared" si="103"/>
        <v>1</v>
      </c>
      <c r="AO399" s="12">
        <f t="shared" si="104"/>
        <v>0</v>
      </c>
    </row>
    <row r="400" spans="1:41">
      <c r="A400" s="8">
        <v>41334</v>
      </c>
      <c r="B400" s="6">
        <v>2013</v>
      </c>
      <c r="C400" s="6">
        <v>3</v>
      </c>
      <c r="D400" s="12">
        <v>399</v>
      </c>
      <c r="E400" s="6">
        <v>294</v>
      </c>
      <c r="F400" s="6">
        <v>6</v>
      </c>
      <c r="G400" s="6">
        <f t="shared" si="105"/>
        <v>2.04</v>
      </c>
      <c r="H400" s="6">
        <v>0</v>
      </c>
      <c r="I400" s="6">
        <v>6</v>
      </c>
      <c r="J400" s="6">
        <f t="shared" si="97"/>
        <v>2.0408163265306123</v>
      </c>
      <c r="K400" s="6">
        <v>0</v>
      </c>
      <c r="L400" s="6">
        <f t="shared" si="91"/>
        <v>0</v>
      </c>
      <c r="M400" s="10">
        <f t="shared" si="98"/>
        <v>0</v>
      </c>
      <c r="N400" s="6">
        <f t="shared" si="92"/>
        <v>0</v>
      </c>
      <c r="O400" s="6">
        <v>0</v>
      </c>
      <c r="P400" s="12">
        <f t="shared" si="99"/>
        <v>0</v>
      </c>
      <c r="Q400" s="6">
        <v>0</v>
      </c>
      <c r="R400" s="6">
        <v>0</v>
      </c>
      <c r="S400" s="6">
        <v>0</v>
      </c>
      <c r="T400" s="6">
        <f t="shared" si="100"/>
        <v>0</v>
      </c>
      <c r="U400" s="6">
        <v>0</v>
      </c>
      <c r="V400" s="6">
        <f t="shared" si="101"/>
        <v>0</v>
      </c>
      <c r="W400" s="6">
        <v>0</v>
      </c>
      <c r="X400" s="6">
        <f t="shared" si="102"/>
        <v>0</v>
      </c>
      <c r="Y400" s="6">
        <v>0</v>
      </c>
      <c r="Z400" s="6">
        <f t="shared" si="93"/>
        <v>0</v>
      </c>
      <c r="AA400" s="6">
        <v>0</v>
      </c>
      <c r="AB400" s="6">
        <f t="shared" si="94"/>
        <v>0</v>
      </c>
      <c r="AC400" s="6">
        <v>0</v>
      </c>
      <c r="AD400" s="6">
        <f t="shared" si="95"/>
        <v>0</v>
      </c>
      <c r="AE400" s="6">
        <v>0</v>
      </c>
      <c r="AF400" s="6">
        <f t="shared" si="96"/>
        <v>0</v>
      </c>
      <c r="AG400" s="6">
        <v>3.5</v>
      </c>
      <c r="AH400" s="6">
        <v>13.67</v>
      </c>
      <c r="AI400" s="14">
        <v>943.43873587485803</v>
      </c>
      <c r="AJ400" s="14">
        <v>26.834230293991599</v>
      </c>
      <c r="AK400" s="14">
        <v>9317.3402196330298</v>
      </c>
      <c r="AL400" s="14">
        <v>484.18450144691201</v>
      </c>
      <c r="AM400" s="14">
        <v>20.079066222390999</v>
      </c>
      <c r="AN400" s="12">
        <f t="shared" si="103"/>
        <v>1</v>
      </c>
      <c r="AO400" s="12">
        <f t="shared" si="104"/>
        <v>0</v>
      </c>
    </row>
    <row r="401" spans="1:41">
      <c r="A401" s="8">
        <v>41365</v>
      </c>
      <c r="B401" s="6">
        <v>2013</v>
      </c>
      <c r="C401" s="6">
        <v>4</v>
      </c>
      <c r="D401" s="12">
        <v>400</v>
      </c>
      <c r="E401" s="6">
        <v>289</v>
      </c>
      <c r="F401" s="6">
        <v>3</v>
      </c>
      <c r="G401" s="6">
        <f t="shared" si="105"/>
        <v>1.04</v>
      </c>
      <c r="H401" s="6">
        <v>0</v>
      </c>
      <c r="I401" s="6">
        <v>3</v>
      </c>
      <c r="J401" s="6">
        <f t="shared" si="97"/>
        <v>1.0380622837370241</v>
      </c>
      <c r="K401" s="6">
        <v>0</v>
      </c>
      <c r="L401" s="6">
        <f t="shared" si="91"/>
        <v>0</v>
      </c>
      <c r="M401" s="10">
        <f t="shared" si="98"/>
        <v>0</v>
      </c>
      <c r="N401" s="6">
        <f t="shared" si="92"/>
        <v>0</v>
      </c>
      <c r="O401" s="6">
        <v>0</v>
      </c>
      <c r="P401" s="12">
        <f t="shared" si="99"/>
        <v>0</v>
      </c>
      <c r="Q401" s="6">
        <v>0</v>
      </c>
      <c r="R401" s="6">
        <v>0</v>
      </c>
      <c r="S401" s="6">
        <v>0</v>
      </c>
      <c r="T401" s="6">
        <f t="shared" si="100"/>
        <v>0</v>
      </c>
      <c r="U401" s="6">
        <v>0</v>
      </c>
      <c r="V401" s="6">
        <f t="shared" si="101"/>
        <v>0</v>
      </c>
      <c r="W401" s="6">
        <v>0</v>
      </c>
      <c r="X401" s="6">
        <f t="shared" si="102"/>
        <v>0</v>
      </c>
      <c r="Y401" s="6">
        <v>0</v>
      </c>
      <c r="Z401" s="6">
        <f t="shared" si="93"/>
        <v>0</v>
      </c>
      <c r="AA401" s="6">
        <v>0</v>
      </c>
      <c r="AB401" s="6">
        <f t="shared" si="94"/>
        <v>0</v>
      </c>
      <c r="AC401" s="6">
        <v>0</v>
      </c>
      <c r="AD401" s="6">
        <f t="shared" si="95"/>
        <v>0</v>
      </c>
      <c r="AE401" s="6">
        <v>0</v>
      </c>
      <c r="AF401" s="6">
        <f t="shared" si="96"/>
        <v>0</v>
      </c>
      <c r="AG401" s="6">
        <v>19.399999999999999</v>
      </c>
      <c r="AH401" s="6">
        <v>16.43</v>
      </c>
      <c r="AI401" s="14">
        <v>944.63070084151298</v>
      </c>
      <c r="AJ401" s="14">
        <v>26.798210306205</v>
      </c>
      <c r="AK401" s="14">
        <v>9326.1979628913705</v>
      </c>
      <c r="AL401" s="14">
        <v>483.21746030568801</v>
      </c>
      <c r="AM401" s="14">
        <v>20.138260950708499</v>
      </c>
      <c r="AN401" s="12">
        <f t="shared" si="103"/>
        <v>1</v>
      </c>
      <c r="AO401" s="12">
        <f t="shared" si="104"/>
        <v>0</v>
      </c>
    </row>
    <row r="402" spans="1:41">
      <c r="A402" s="8">
        <v>41395</v>
      </c>
      <c r="B402" s="6">
        <v>2013</v>
      </c>
      <c r="C402" s="6">
        <v>5</v>
      </c>
      <c r="D402" s="12">
        <v>401</v>
      </c>
      <c r="E402" s="6">
        <v>298</v>
      </c>
      <c r="F402" s="6">
        <v>14</v>
      </c>
      <c r="G402" s="6">
        <f t="shared" si="105"/>
        <v>4.7</v>
      </c>
      <c r="H402" s="6">
        <v>0.48</v>
      </c>
      <c r="I402" s="6">
        <v>13</v>
      </c>
      <c r="J402" s="6">
        <f t="shared" si="97"/>
        <v>4.3624161073825505</v>
      </c>
      <c r="K402" s="6">
        <v>1</v>
      </c>
      <c r="L402" s="6">
        <f t="shared" si="91"/>
        <v>7.1428571428571423</v>
      </c>
      <c r="M402" s="10">
        <f t="shared" si="98"/>
        <v>1</v>
      </c>
      <c r="N402" s="6">
        <f t="shared" si="92"/>
        <v>0.33557046979865773</v>
      </c>
      <c r="O402" s="6">
        <v>0</v>
      </c>
      <c r="P402" s="12">
        <f t="shared" si="99"/>
        <v>0</v>
      </c>
      <c r="Q402" s="6">
        <v>0</v>
      </c>
      <c r="R402" s="6">
        <v>0</v>
      </c>
      <c r="S402" s="6">
        <v>0</v>
      </c>
      <c r="T402" s="6">
        <f t="shared" si="100"/>
        <v>0</v>
      </c>
      <c r="U402" s="6">
        <v>1</v>
      </c>
      <c r="V402" s="6">
        <f t="shared" si="101"/>
        <v>0.33557046979865773</v>
      </c>
      <c r="W402" s="6">
        <v>0</v>
      </c>
      <c r="X402" s="6">
        <f t="shared" si="102"/>
        <v>0</v>
      </c>
      <c r="Y402" s="6">
        <v>0</v>
      </c>
      <c r="Z402" s="6">
        <f t="shared" si="93"/>
        <v>0</v>
      </c>
      <c r="AA402" s="6">
        <v>0</v>
      </c>
      <c r="AB402" s="6">
        <f t="shared" si="94"/>
        <v>0</v>
      </c>
      <c r="AC402" s="6">
        <v>0</v>
      </c>
      <c r="AD402" s="6">
        <f t="shared" si="95"/>
        <v>0</v>
      </c>
      <c r="AE402" s="6">
        <v>0</v>
      </c>
      <c r="AF402" s="6">
        <f t="shared" si="96"/>
        <v>0</v>
      </c>
      <c r="AG402" s="6">
        <v>159.9</v>
      </c>
      <c r="AH402" s="6">
        <v>21.62</v>
      </c>
      <c r="AI402" s="14">
        <v>945.82266580816804</v>
      </c>
      <c r="AJ402" s="14">
        <v>26.762719816749399</v>
      </c>
      <c r="AK402" s="14">
        <v>9335.0643506053093</v>
      </c>
      <c r="AL402" s="14">
        <v>482.25002793010299</v>
      </c>
      <c r="AM402" s="14">
        <v>20.197700473950601</v>
      </c>
      <c r="AN402" s="12">
        <f t="shared" si="103"/>
        <v>1</v>
      </c>
      <c r="AO402" s="12">
        <f t="shared" si="104"/>
        <v>7.6923076923076927E-2</v>
      </c>
    </row>
    <row r="403" spans="1:41">
      <c r="A403" s="8">
        <v>41426</v>
      </c>
      <c r="B403" s="6">
        <v>2013</v>
      </c>
      <c r="C403" s="6">
        <v>6</v>
      </c>
      <c r="D403" s="12">
        <v>402</v>
      </c>
      <c r="E403" s="6">
        <v>297</v>
      </c>
      <c r="F403" s="6">
        <v>18</v>
      </c>
      <c r="G403" s="6">
        <f t="shared" si="105"/>
        <v>6.06</v>
      </c>
      <c r="H403" s="6">
        <v>0</v>
      </c>
      <c r="I403" s="6">
        <v>18</v>
      </c>
      <c r="J403" s="6">
        <f t="shared" si="97"/>
        <v>6.0606060606060606</v>
      </c>
      <c r="K403" s="6">
        <v>0</v>
      </c>
      <c r="L403" s="6">
        <f t="shared" si="91"/>
        <v>0</v>
      </c>
      <c r="M403" s="10">
        <f t="shared" si="98"/>
        <v>0</v>
      </c>
      <c r="N403" s="6">
        <f t="shared" si="92"/>
        <v>0</v>
      </c>
      <c r="O403" s="6">
        <v>0</v>
      </c>
      <c r="P403" s="12">
        <f t="shared" si="99"/>
        <v>0</v>
      </c>
      <c r="Q403" s="6">
        <v>0</v>
      </c>
      <c r="R403" s="6">
        <v>0</v>
      </c>
      <c r="S403" s="6">
        <v>0</v>
      </c>
      <c r="T403" s="6">
        <f t="shared" si="100"/>
        <v>0</v>
      </c>
      <c r="U403" s="6">
        <v>0</v>
      </c>
      <c r="V403" s="6">
        <f t="shared" si="101"/>
        <v>0</v>
      </c>
      <c r="W403" s="6">
        <v>0</v>
      </c>
      <c r="X403" s="6">
        <f t="shared" si="102"/>
        <v>0</v>
      </c>
      <c r="Y403" s="6">
        <v>0</v>
      </c>
      <c r="Z403" s="6">
        <f t="shared" si="93"/>
        <v>0</v>
      </c>
      <c r="AA403" s="6">
        <v>0</v>
      </c>
      <c r="AB403" s="6">
        <f t="shared" si="94"/>
        <v>0</v>
      </c>
      <c r="AC403" s="6">
        <v>0</v>
      </c>
      <c r="AD403" s="6">
        <f t="shared" si="95"/>
        <v>0</v>
      </c>
      <c r="AE403" s="6">
        <v>0</v>
      </c>
      <c r="AF403" s="6">
        <f t="shared" si="96"/>
        <v>0</v>
      </c>
      <c r="AG403" s="6">
        <v>28</v>
      </c>
      <c r="AH403" s="6">
        <v>27.54</v>
      </c>
      <c r="AI403" s="14">
        <v>947.01463077482595</v>
      </c>
      <c r="AJ403" s="14">
        <v>26.727733611417602</v>
      </c>
      <c r="AK403" s="14">
        <v>9343.9389711341391</v>
      </c>
      <c r="AL403" s="14">
        <v>481.28222295036102</v>
      </c>
      <c r="AM403" s="14">
        <v>20.257385645664002</v>
      </c>
      <c r="AN403" s="12">
        <f t="shared" si="103"/>
        <v>1</v>
      </c>
      <c r="AO403" s="12">
        <f t="shared" si="104"/>
        <v>0</v>
      </c>
    </row>
    <row r="404" spans="1:41">
      <c r="A404" s="8">
        <v>41456</v>
      </c>
      <c r="B404" s="6">
        <v>2013</v>
      </c>
      <c r="C404" s="6">
        <v>7</v>
      </c>
      <c r="D404" s="12">
        <v>403</v>
      </c>
      <c r="E404" s="6">
        <v>293</v>
      </c>
      <c r="F404" s="6">
        <v>21</v>
      </c>
      <c r="G404" s="6">
        <f t="shared" si="105"/>
        <v>7.17</v>
      </c>
      <c r="H404" s="6">
        <v>12.5</v>
      </c>
      <c r="I404" s="6">
        <v>16</v>
      </c>
      <c r="J404" s="6">
        <f t="shared" si="97"/>
        <v>5.4607508532423212</v>
      </c>
      <c r="K404" s="6">
        <v>2</v>
      </c>
      <c r="L404" s="6">
        <f t="shared" si="91"/>
        <v>9.5238095238095237</v>
      </c>
      <c r="M404" s="10">
        <f t="shared" si="98"/>
        <v>0</v>
      </c>
      <c r="N404" s="6">
        <f t="shared" si="92"/>
        <v>0</v>
      </c>
      <c r="O404" s="6">
        <v>0</v>
      </c>
      <c r="P404" s="12">
        <f t="shared" si="99"/>
        <v>0</v>
      </c>
      <c r="Q404" s="6">
        <v>0</v>
      </c>
      <c r="R404" s="6">
        <v>0</v>
      </c>
      <c r="S404" s="6">
        <v>0</v>
      </c>
      <c r="T404" s="6">
        <f t="shared" si="100"/>
        <v>0</v>
      </c>
      <c r="U404" s="6">
        <v>0</v>
      </c>
      <c r="V404" s="6">
        <f t="shared" si="101"/>
        <v>0</v>
      </c>
      <c r="W404" s="6">
        <v>0</v>
      </c>
      <c r="X404" s="6">
        <f t="shared" si="102"/>
        <v>0</v>
      </c>
      <c r="Y404" s="6">
        <v>0</v>
      </c>
      <c r="Z404" s="6">
        <f t="shared" si="93"/>
        <v>0</v>
      </c>
      <c r="AA404" s="6">
        <v>0</v>
      </c>
      <c r="AB404" s="6">
        <f t="shared" si="94"/>
        <v>0</v>
      </c>
      <c r="AC404" s="6">
        <v>0</v>
      </c>
      <c r="AD404" s="6">
        <f t="shared" si="95"/>
        <v>0</v>
      </c>
      <c r="AE404" s="6">
        <v>0</v>
      </c>
      <c r="AF404" s="6">
        <f t="shared" si="96"/>
        <v>0</v>
      </c>
      <c r="AG404" s="6">
        <v>174.2</v>
      </c>
      <c r="AH404" s="6">
        <v>27.36</v>
      </c>
      <c r="AI404" s="14">
        <v>948.20659574148101</v>
      </c>
      <c r="AJ404" s="14">
        <v>26.6932264760047</v>
      </c>
      <c r="AK404" s="14">
        <v>9352.8214128370601</v>
      </c>
      <c r="AL404" s="14">
        <v>480.314063996676</v>
      </c>
      <c r="AM404" s="14">
        <v>20.3173173288592</v>
      </c>
      <c r="AN404" s="12">
        <f t="shared" si="103"/>
        <v>1</v>
      </c>
      <c r="AO404" s="12">
        <f t="shared" si="104"/>
        <v>0.125</v>
      </c>
    </row>
    <row r="405" spans="1:41">
      <c r="A405" s="8">
        <v>41487</v>
      </c>
      <c r="B405" s="6">
        <v>2013</v>
      </c>
      <c r="C405" s="6">
        <v>8</v>
      </c>
      <c r="D405" s="12">
        <v>404</v>
      </c>
      <c r="E405" s="6">
        <v>289</v>
      </c>
      <c r="F405" s="6">
        <v>23</v>
      </c>
      <c r="G405" s="6">
        <f t="shared" si="105"/>
        <v>7.96</v>
      </c>
      <c r="H405" s="6">
        <v>5.34</v>
      </c>
      <c r="I405" s="6">
        <v>22</v>
      </c>
      <c r="J405" s="6">
        <f t="shared" si="97"/>
        <v>7.6124567474048446</v>
      </c>
      <c r="K405" s="6">
        <v>14</v>
      </c>
      <c r="L405" s="6">
        <f t="shared" si="91"/>
        <v>60.869565217391312</v>
      </c>
      <c r="M405" s="10">
        <f t="shared" si="98"/>
        <v>0</v>
      </c>
      <c r="N405" s="6">
        <f t="shared" si="92"/>
        <v>0</v>
      </c>
      <c r="O405" s="6">
        <v>0</v>
      </c>
      <c r="P405" s="12">
        <f t="shared" si="99"/>
        <v>0</v>
      </c>
      <c r="Q405" s="6">
        <v>0</v>
      </c>
      <c r="R405" s="6">
        <v>0</v>
      </c>
      <c r="S405" s="6">
        <v>0</v>
      </c>
      <c r="T405" s="6">
        <f t="shared" si="100"/>
        <v>0</v>
      </c>
      <c r="U405" s="6">
        <v>0</v>
      </c>
      <c r="V405" s="6">
        <f t="shared" si="101"/>
        <v>0</v>
      </c>
      <c r="W405" s="6">
        <v>0</v>
      </c>
      <c r="X405" s="6">
        <f t="shared" si="102"/>
        <v>0</v>
      </c>
      <c r="Y405" s="6">
        <v>0</v>
      </c>
      <c r="Z405" s="6">
        <f t="shared" si="93"/>
        <v>0</v>
      </c>
      <c r="AA405" s="6">
        <v>0</v>
      </c>
      <c r="AB405" s="6">
        <f t="shared" si="94"/>
        <v>0</v>
      </c>
      <c r="AC405" s="6">
        <v>0</v>
      </c>
      <c r="AD405" s="6">
        <f t="shared" si="95"/>
        <v>0</v>
      </c>
      <c r="AE405" s="6">
        <v>0</v>
      </c>
      <c r="AF405" s="6">
        <f t="shared" si="96"/>
        <v>0</v>
      </c>
      <c r="AG405" s="6">
        <v>30.9</v>
      </c>
      <c r="AH405" s="6">
        <v>28.14</v>
      </c>
      <c r="AI405" s="14">
        <v>949.39856070813596</v>
      </c>
      <c r="AJ405" s="14">
        <v>26.6591731963033</v>
      </c>
      <c r="AK405" s="14">
        <v>9361.7112640733594</v>
      </c>
      <c r="AL405" s="14">
        <v>479.34556969925302</v>
      </c>
      <c r="AM405" s="14">
        <v>20.3774963961352</v>
      </c>
      <c r="AN405" s="12">
        <f t="shared" si="103"/>
        <v>1</v>
      </c>
      <c r="AO405" s="12">
        <f t="shared" si="104"/>
        <v>0.63636363636363635</v>
      </c>
    </row>
    <row r="406" spans="1:41">
      <c r="A406" s="8">
        <v>41518</v>
      </c>
      <c r="B406" s="6">
        <v>2013</v>
      </c>
      <c r="C406" s="6">
        <v>9</v>
      </c>
      <c r="D406" s="12">
        <v>405</v>
      </c>
      <c r="E406" s="6">
        <v>291</v>
      </c>
      <c r="F406" s="6">
        <v>8</v>
      </c>
      <c r="G406" s="6">
        <f t="shared" si="105"/>
        <v>2.75</v>
      </c>
      <c r="H406" s="6">
        <v>2.46</v>
      </c>
      <c r="I406" s="6">
        <v>8</v>
      </c>
      <c r="J406" s="6">
        <f t="shared" si="97"/>
        <v>2.7491408934707904</v>
      </c>
      <c r="K406" s="6">
        <v>6</v>
      </c>
      <c r="L406" s="6">
        <f t="shared" si="91"/>
        <v>75</v>
      </c>
      <c r="M406" s="10">
        <f t="shared" si="98"/>
        <v>0</v>
      </c>
      <c r="N406" s="6">
        <f t="shared" si="92"/>
        <v>0</v>
      </c>
      <c r="O406" s="6">
        <v>0</v>
      </c>
      <c r="P406" s="12">
        <f t="shared" si="99"/>
        <v>0</v>
      </c>
      <c r="Q406" s="6">
        <v>0</v>
      </c>
      <c r="R406" s="6">
        <v>0</v>
      </c>
      <c r="S406" s="6">
        <v>0</v>
      </c>
      <c r="T406" s="6">
        <f t="shared" si="100"/>
        <v>0</v>
      </c>
      <c r="U406" s="6">
        <v>0</v>
      </c>
      <c r="V406" s="6">
        <f t="shared" si="101"/>
        <v>0</v>
      </c>
      <c r="W406" s="6">
        <v>0</v>
      </c>
      <c r="X406" s="6">
        <f t="shared" si="102"/>
        <v>0</v>
      </c>
      <c r="Y406" s="6">
        <v>0</v>
      </c>
      <c r="Z406" s="6">
        <f t="shared" si="93"/>
        <v>0</v>
      </c>
      <c r="AA406" s="6">
        <v>0</v>
      </c>
      <c r="AB406" s="6">
        <f t="shared" si="94"/>
        <v>0</v>
      </c>
      <c r="AC406" s="6">
        <v>0</v>
      </c>
      <c r="AD406" s="6">
        <f t="shared" si="95"/>
        <v>0</v>
      </c>
      <c r="AE406" s="6">
        <v>0</v>
      </c>
      <c r="AF406" s="6">
        <f t="shared" si="96"/>
        <v>0</v>
      </c>
      <c r="AG406" s="6">
        <v>28.4</v>
      </c>
      <c r="AH406" s="6">
        <v>22.67</v>
      </c>
      <c r="AI406" s="14">
        <v>950.59052567479398</v>
      </c>
      <c r="AJ406" s="14">
        <v>26.625548558107699</v>
      </c>
      <c r="AK406" s="14">
        <v>9370.6081132023191</v>
      </c>
      <c r="AL406" s="14">
        <v>478.376758688297</v>
      </c>
      <c r="AM406" s="14">
        <v>20.437923729804101</v>
      </c>
      <c r="AN406" s="12">
        <f t="shared" si="103"/>
        <v>1</v>
      </c>
      <c r="AO406" s="12">
        <f t="shared" si="104"/>
        <v>0.75</v>
      </c>
    </row>
    <row r="407" spans="1:41">
      <c r="A407" s="8">
        <v>41548</v>
      </c>
      <c r="B407" s="6">
        <v>2013</v>
      </c>
      <c r="C407" s="6">
        <v>10</v>
      </c>
      <c r="D407" s="12">
        <v>406</v>
      </c>
      <c r="E407" s="6">
        <v>299</v>
      </c>
      <c r="F407" s="6">
        <v>12</v>
      </c>
      <c r="G407" s="6">
        <f t="shared" si="105"/>
        <v>4.01</v>
      </c>
      <c r="H407" s="6">
        <v>1.93</v>
      </c>
      <c r="I407" s="6">
        <v>10</v>
      </c>
      <c r="J407" s="6">
        <f t="shared" si="97"/>
        <v>3.3444816053511706</v>
      </c>
      <c r="K407" s="6">
        <v>2</v>
      </c>
      <c r="L407" s="6">
        <f t="shared" si="91"/>
        <v>16.666666666666664</v>
      </c>
      <c r="M407" s="10">
        <f t="shared" si="98"/>
        <v>2</v>
      </c>
      <c r="N407" s="6">
        <f t="shared" si="92"/>
        <v>0.66889632107023411</v>
      </c>
      <c r="O407" s="6">
        <v>0</v>
      </c>
      <c r="P407" s="12">
        <f t="shared" si="99"/>
        <v>0</v>
      </c>
      <c r="Q407" s="6">
        <v>2</v>
      </c>
      <c r="R407" s="6">
        <v>0.66889632107023411</v>
      </c>
      <c r="S407" s="6">
        <v>0</v>
      </c>
      <c r="T407" s="6">
        <f t="shared" si="100"/>
        <v>0</v>
      </c>
      <c r="U407" s="6">
        <v>0</v>
      </c>
      <c r="V407" s="6">
        <f t="shared" si="101"/>
        <v>0</v>
      </c>
      <c r="W407" s="6">
        <v>0</v>
      </c>
      <c r="X407" s="6">
        <f t="shared" si="102"/>
        <v>0</v>
      </c>
      <c r="Y407" s="6">
        <v>0</v>
      </c>
      <c r="Z407" s="6">
        <f t="shared" si="93"/>
        <v>0</v>
      </c>
      <c r="AA407" s="6">
        <v>0</v>
      </c>
      <c r="AB407" s="6">
        <f t="shared" si="94"/>
        <v>0</v>
      </c>
      <c r="AC407" s="6">
        <v>0</v>
      </c>
      <c r="AD407" s="6">
        <f t="shared" si="95"/>
        <v>0</v>
      </c>
      <c r="AE407" s="6">
        <v>0</v>
      </c>
      <c r="AF407" s="6">
        <f t="shared" si="96"/>
        <v>0</v>
      </c>
      <c r="AG407" s="6">
        <v>30.1</v>
      </c>
      <c r="AH407" s="6">
        <v>17.010000000000002</v>
      </c>
      <c r="AI407" s="14">
        <v>951.78249064144904</v>
      </c>
      <c r="AJ407" s="14">
        <v>26.592327347211899</v>
      </c>
      <c r="AK407" s="14">
        <v>9379.5115485831393</v>
      </c>
      <c r="AL407" s="14">
        <v>477.407649594021</v>
      </c>
      <c r="AM407" s="14">
        <v>20.498600222017899</v>
      </c>
      <c r="AN407" s="12">
        <f t="shared" si="103"/>
        <v>0.83333333333333337</v>
      </c>
      <c r="AO407" s="12">
        <f t="shared" si="104"/>
        <v>0.2</v>
      </c>
    </row>
    <row r="408" spans="1:41">
      <c r="A408" s="8">
        <v>41579</v>
      </c>
      <c r="B408" s="6">
        <v>2013</v>
      </c>
      <c r="C408" s="6">
        <v>11</v>
      </c>
      <c r="D408" s="12">
        <v>407</v>
      </c>
      <c r="E408" s="6">
        <v>296</v>
      </c>
      <c r="F408" s="6">
        <v>12</v>
      </c>
      <c r="G408" s="6">
        <f t="shared" si="105"/>
        <v>4.05</v>
      </c>
      <c r="H408" s="6">
        <v>0</v>
      </c>
      <c r="I408" s="6">
        <v>12</v>
      </c>
      <c r="J408" s="6">
        <f t="shared" si="97"/>
        <v>4.0540540540540544</v>
      </c>
      <c r="K408" s="6">
        <v>0</v>
      </c>
      <c r="L408" s="6">
        <f t="shared" si="91"/>
        <v>0</v>
      </c>
      <c r="M408" s="10">
        <f t="shared" si="98"/>
        <v>0</v>
      </c>
      <c r="N408" s="6">
        <f t="shared" si="92"/>
        <v>0</v>
      </c>
      <c r="O408" s="6">
        <v>0</v>
      </c>
      <c r="P408" s="12">
        <f t="shared" si="99"/>
        <v>0</v>
      </c>
      <c r="Q408" s="6">
        <v>0</v>
      </c>
      <c r="R408" s="6">
        <v>0</v>
      </c>
      <c r="S408" s="6">
        <v>0</v>
      </c>
      <c r="T408" s="6">
        <f t="shared" si="100"/>
        <v>0</v>
      </c>
      <c r="U408" s="6">
        <v>0</v>
      </c>
      <c r="V408" s="6">
        <f t="shared" si="101"/>
        <v>0</v>
      </c>
      <c r="W408" s="6">
        <v>0</v>
      </c>
      <c r="X408" s="6">
        <f t="shared" si="102"/>
        <v>0</v>
      </c>
      <c r="Y408" s="6">
        <v>0</v>
      </c>
      <c r="Z408" s="6">
        <f t="shared" si="93"/>
        <v>0</v>
      </c>
      <c r="AA408" s="6">
        <v>0</v>
      </c>
      <c r="AB408" s="6">
        <f t="shared" si="94"/>
        <v>0</v>
      </c>
      <c r="AC408" s="6">
        <v>0</v>
      </c>
      <c r="AD408" s="6">
        <f t="shared" si="95"/>
        <v>0</v>
      </c>
      <c r="AE408" s="6">
        <v>0</v>
      </c>
      <c r="AF408" s="6">
        <f t="shared" si="96"/>
        <v>0</v>
      </c>
      <c r="AG408" s="6">
        <v>36.200000000000003</v>
      </c>
      <c r="AH408" s="6">
        <v>8.35</v>
      </c>
      <c r="AI408" s="14">
        <v>952.97445560810297</v>
      </c>
      <c r="AJ408" s="14">
        <v>26.559484349409502</v>
      </c>
      <c r="AK408" s="14">
        <v>9388.4211585751</v>
      </c>
      <c r="AL408" s="14">
        <v>476.43826104662901</v>
      </c>
      <c r="AM408" s="14">
        <v>20.559526774898</v>
      </c>
      <c r="AN408" s="12">
        <f t="shared" si="103"/>
        <v>1</v>
      </c>
      <c r="AO408" s="12">
        <f t="shared" si="104"/>
        <v>0</v>
      </c>
    </row>
    <row r="409" spans="1:41">
      <c r="A409" s="8">
        <v>41609</v>
      </c>
      <c r="B409" s="6">
        <v>2013</v>
      </c>
      <c r="C409" s="6">
        <v>12</v>
      </c>
      <c r="D409" s="12">
        <v>408</v>
      </c>
      <c r="E409" s="6">
        <v>293</v>
      </c>
      <c r="F409" s="6">
        <v>8</v>
      </c>
      <c r="G409" s="6">
        <f t="shared" si="105"/>
        <v>2.73</v>
      </c>
      <c r="H409" s="6">
        <v>0</v>
      </c>
      <c r="I409" s="6">
        <v>8</v>
      </c>
      <c r="J409" s="6">
        <f t="shared" si="97"/>
        <v>2.7303754266211606</v>
      </c>
      <c r="K409" s="6">
        <v>0</v>
      </c>
      <c r="L409" s="6">
        <f t="shared" si="91"/>
        <v>0</v>
      </c>
      <c r="M409" s="10">
        <f t="shared" si="98"/>
        <v>0</v>
      </c>
      <c r="N409" s="6">
        <f t="shared" si="92"/>
        <v>0</v>
      </c>
      <c r="O409" s="6">
        <v>0</v>
      </c>
      <c r="P409" s="12">
        <f t="shared" si="99"/>
        <v>0</v>
      </c>
      <c r="Q409" s="6">
        <v>0</v>
      </c>
      <c r="R409" s="6">
        <v>0</v>
      </c>
      <c r="S409" s="6">
        <v>0</v>
      </c>
      <c r="T409" s="6">
        <f t="shared" si="100"/>
        <v>0</v>
      </c>
      <c r="U409" s="6">
        <v>0</v>
      </c>
      <c r="V409" s="6">
        <f t="shared" si="101"/>
        <v>0</v>
      </c>
      <c r="W409" s="6">
        <v>0</v>
      </c>
      <c r="X409" s="6">
        <f t="shared" si="102"/>
        <v>0</v>
      </c>
      <c r="Y409" s="6">
        <v>0</v>
      </c>
      <c r="Z409" s="6">
        <f t="shared" si="93"/>
        <v>0</v>
      </c>
      <c r="AA409" s="6">
        <v>0</v>
      </c>
      <c r="AB409" s="6">
        <f t="shared" si="94"/>
        <v>0</v>
      </c>
      <c r="AC409" s="6">
        <v>0</v>
      </c>
      <c r="AD409" s="6">
        <f t="shared" si="95"/>
        <v>0</v>
      </c>
      <c r="AE409" s="6">
        <v>0</v>
      </c>
      <c r="AF409" s="6">
        <f t="shared" si="96"/>
        <v>0</v>
      </c>
      <c r="AG409" s="6">
        <v>0</v>
      </c>
      <c r="AH409" s="6">
        <v>2.59</v>
      </c>
      <c r="AI409" s="14">
        <v>954.16642057476201</v>
      </c>
      <c r="AJ409" s="14">
        <v>26.526994350494</v>
      </c>
      <c r="AK409" s="14">
        <v>9397.3365315374904</v>
      </c>
      <c r="AL409" s="14">
        <v>475.46861167632699</v>
      </c>
      <c r="AM409" s="14">
        <v>20.6207043006651</v>
      </c>
      <c r="AN409" s="12">
        <f t="shared" si="103"/>
        <v>1</v>
      </c>
      <c r="AO409" s="12">
        <f t="shared" si="104"/>
        <v>0</v>
      </c>
    </row>
    <row r="410" spans="1:41" ht="15">
      <c r="A410" s="8">
        <v>41640</v>
      </c>
      <c r="B410" s="6">
        <v>2014</v>
      </c>
      <c r="C410" s="6">
        <v>1</v>
      </c>
      <c r="D410" s="12">
        <v>409</v>
      </c>
      <c r="E410" s="2">
        <v>290</v>
      </c>
      <c r="F410" s="2">
        <v>0</v>
      </c>
      <c r="G410" s="6">
        <f t="shared" si="105"/>
        <v>0</v>
      </c>
      <c r="H410" s="6">
        <v>0</v>
      </c>
      <c r="I410" s="6">
        <v>0</v>
      </c>
      <c r="J410" s="6">
        <f t="shared" si="97"/>
        <v>0</v>
      </c>
      <c r="K410" s="6">
        <v>0</v>
      </c>
      <c r="L410" s="6" t="e">
        <f t="shared" si="91"/>
        <v>#DIV/0!</v>
      </c>
      <c r="M410" s="10">
        <f t="shared" si="98"/>
        <v>0</v>
      </c>
      <c r="N410" s="6">
        <f t="shared" si="92"/>
        <v>0</v>
      </c>
      <c r="O410" s="6">
        <v>0</v>
      </c>
      <c r="P410" s="12">
        <f t="shared" si="99"/>
        <v>0</v>
      </c>
      <c r="Q410" s="6">
        <v>0</v>
      </c>
      <c r="R410" s="6">
        <v>0</v>
      </c>
      <c r="S410" s="6">
        <v>0</v>
      </c>
      <c r="T410" s="6">
        <f t="shared" si="100"/>
        <v>0</v>
      </c>
      <c r="U410" s="6">
        <v>0</v>
      </c>
      <c r="V410" s="6">
        <f t="shared" si="101"/>
        <v>0</v>
      </c>
      <c r="W410" s="6">
        <v>0</v>
      </c>
      <c r="X410" s="6">
        <f t="shared" si="102"/>
        <v>0</v>
      </c>
      <c r="Y410" s="6">
        <v>0</v>
      </c>
      <c r="Z410" s="6">
        <f t="shared" si="93"/>
        <v>0</v>
      </c>
      <c r="AA410" s="6">
        <v>0</v>
      </c>
      <c r="AB410" s="6">
        <f t="shared" si="94"/>
        <v>0</v>
      </c>
      <c r="AC410" s="6">
        <v>0</v>
      </c>
      <c r="AD410" s="6">
        <f t="shared" si="95"/>
        <v>0</v>
      </c>
      <c r="AE410" s="6">
        <v>0</v>
      </c>
      <c r="AF410" s="6">
        <f t="shared" si="96"/>
        <v>0</v>
      </c>
      <c r="AG410" s="6">
        <v>0</v>
      </c>
      <c r="AH410" s="6">
        <v>1.76</v>
      </c>
      <c r="AI410" s="14">
        <v>955.35838554141606</v>
      </c>
      <c r="AJ410" s="14">
        <v>26.494832136259198</v>
      </c>
      <c r="AK410" s="14">
        <v>9406.2572558295105</v>
      </c>
      <c r="AL410" s="14">
        <v>474.498720113329</v>
      </c>
      <c r="AM410" s="14">
        <v>20.6821337217708</v>
      </c>
      <c r="AN410" s="12" t="e">
        <f t="shared" si="103"/>
        <v>#DIV/0!</v>
      </c>
      <c r="AO410" s="12" t="e">
        <f t="shared" si="104"/>
        <v>#DIV/0!</v>
      </c>
    </row>
    <row r="411" spans="1:41" ht="15">
      <c r="A411" s="8">
        <v>41671</v>
      </c>
      <c r="B411" s="6">
        <v>2014</v>
      </c>
      <c r="C411" s="6">
        <v>2</v>
      </c>
      <c r="D411" s="12">
        <v>410</v>
      </c>
      <c r="E411" s="2">
        <v>291</v>
      </c>
      <c r="F411" s="2">
        <v>0</v>
      </c>
      <c r="G411" s="6">
        <f t="shared" si="105"/>
        <v>0</v>
      </c>
      <c r="I411" s="6">
        <v>0</v>
      </c>
      <c r="J411" s="6">
        <f t="shared" si="97"/>
        <v>0</v>
      </c>
      <c r="K411" s="6">
        <v>0</v>
      </c>
      <c r="L411" s="6" t="e">
        <f t="shared" si="91"/>
        <v>#DIV/0!</v>
      </c>
      <c r="M411" s="10">
        <f t="shared" si="98"/>
        <v>0</v>
      </c>
      <c r="N411" s="6">
        <f t="shared" si="92"/>
        <v>0</v>
      </c>
      <c r="O411" s="6">
        <v>0</v>
      </c>
      <c r="P411" s="12">
        <f t="shared" si="99"/>
        <v>0</v>
      </c>
      <c r="Q411" s="6">
        <v>0</v>
      </c>
      <c r="R411" s="6">
        <v>0</v>
      </c>
      <c r="S411" s="6">
        <v>0</v>
      </c>
      <c r="T411" s="6">
        <f t="shared" si="100"/>
        <v>0</v>
      </c>
      <c r="U411" s="6">
        <v>0</v>
      </c>
      <c r="V411" s="6">
        <f t="shared" si="101"/>
        <v>0</v>
      </c>
      <c r="W411" s="6">
        <v>0</v>
      </c>
      <c r="X411" s="6">
        <f t="shared" si="102"/>
        <v>0</v>
      </c>
      <c r="Y411" s="6">
        <v>0</v>
      </c>
      <c r="Z411" s="6">
        <f t="shared" si="93"/>
        <v>0</v>
      </c>
      <c r="AA411" s="6">
        <v>0</v>
      </c>
      <c r="AB411" s="6">
        <f t="shared" si="94"/>
        <v>0</v>
      </c>
      <c r="AC411" s="6">
        <v>0</v>
      </c>
      <c r="AD411" s="6">
        <f t="shared" si="95"/>
        <v>0</v>
      </c>
      <c r="AE411" s="6">
        <v>0</v>
      </c>
      <c r="AF411" s="6">
        <f t="shared" si="96"/>
        <v>0</v>
      </c>
      <c r="AG411" s="6">
        <v>21.4</v>
      </c>
      <c r="AH411" s="6">
        <v>1.82</v>
      </c>
      <c r="AI411" s="14">
        <v>956.55035050807101</v>
      </c>
      <c r="AJ411" s="14">
        <v>26.4629724924994</v>
      </c>
      <c r="AK411" s="14">
        <v>9415.1829198104606</v>
      </c>
      <c r="AL411" s="14">
        <v>473.52860498783798</v>
      </c>
      <c r="AM411" s="14">
        <v>20.743815971032799</v>
      </c>
      <c r="AN411" s="12" t="e">
        <f t="shared" si="103"/>
        <v>#DIV/0!</v>
      </c>
      <c r="AO411" s="12" t="e">
        <f t="shared" si="104"/>
        <v>#DIV/0!</v>
      </c>
    </row>
    <row r="412" spans="1:41" ht="15">
      <c r="A412" s="8">
        <v>41699</v>
      </c>
      <c r="B412" s="6">
        <v>2014</v>
      </c>
      <c r="C412" s="6">
        <v>3</v>
      </c>
      <c r="D412" s="12">
        <v>411</v>
      </c>
      <c r="E412" s="2">
        <v>291</v>
      </c>
      <c r="F412" s="2">
        <v>2</v>
      </c>
      <c r="G412" s="6">
        <f t="shared" si="105"/>
        <v>0.69</v>
      </c>
      <c r="H412" s="6">
        <v>0</v>
      </c>
      <c r="I412" s="6">
        <v>2</v>
      </c>
      <c r="J412" s="6">
        <f t="shared" si="97"/>
        <v>0.6872852233676976</v>
      </c>
      <c r="K412" s="6">
        <v>0</v>
      </c>
      <c r="L412" s="6">
        <f t="shared" si="91"/>
        <v>0</v>
      </c>
      <c r="M412" s="10">
        <f t="shared" si="98"/>
        <v>0</v>
      </c>
      <c r="N412" s="6">
        <f t="shared" si="92"/>
        <v>0</v>
      </c>
      <c r="O412" s="6">
        <v>0</v>
      </c>
      <c r="P412" s="12">
        <f t="shared" si="99"/>
        <v>0</v>
      </c>
      <c r="Q412" s="6">
        <v>0</v>
      </c>
      <c r="R412" s="6">
        <v>0</v>
      </c>
      <c r="S412" s="6">
        <v>0</v>
      </c>
      <c r="T412" s="6">
        <f t="shared" si="100"/>
        <v>0</v>
      </c>
      <c r="U412" s="6">
        <v>0</v>
      </c>
      <c r="V412" s="6">
        <f t="shared" si="101"/>
        <v>0</v>
      </c>
      <c r="W412" s="6">
        <v>0</v>
      </c>
      <c r="X412" s="6">
        <f t="shared" si="102"/>
        <v>0</v>
      </c>
      <c r="Y412" s="6">
        <v>0</v>
      </c>
      <c r="Z412" s="6">
        <f t="shared" si="93"/>
        <v>0</v>
      </c>
      <c r="AA412" s="6">
        <v>0</v>
      </c>
      <c r="AB412" s="6">
        <f t="shared" si="94"/>
        <v>0</v>
      </c>
      <c r="AC412" s="6">
        <v>0</v>
      </c>
      <c r="AD412" s="6">
        <f t="shared" si="95"/>
        <v>0</v>
      </c>
      <c r="AE412" s="6">
        <v>0</v>
      </c>
      <c r="AF412" s="6">
        <f t="shared" si="96"/>
        <v>0</v>
      </c>
      <c r="AG412" s="6">
        <v>24.4</v>
      </c>
      <c r="AH412" s="6">
        <v>10.59</v>
      </c>
      <c r="AI412" s="14">
        <v>957.74231547472903</v>
      </c>
      <c r="AJ412" s="14">
        <v>26.431390205007801</v>
      </c>
      <c r="AK412" s="14">
        <v>9424.1131118396006</v>
      </c>
      <c r="AL412" s="14">
        <v>472.55828493005998</v>
      </c>
      <c r="AM412" s="14">
        <v>20.8057519917704</v>
      </c>
      <c r="AN412" s="12">
        <f t="shared" si="103"/>
        <v>1</v>
      </c>
      <c r="AO412" s="12">
        <f t="shared" si="104"/>
        <v>0</v>
      </c>
    </row>
    <row r="413" spans="1:41" ht="15">
      <c r="A413" s="8">
        <v>41730</v>
      </c>
      <c r="B413" s="6">
        <v>2014</v>
      </c>
      <c r="C413" s="6">
        <v>4</v>
      </c>
      <c r="D413" s="12">
        <v>412</v>
      </c>
      <c r="E413" s="2">
        <v>291</v>
      </c>
      <c r="F413" s="2">
        <v>1</v>
      </c>
      <c r="G413" s="6">
        <f t="shared" si="105"/>
        <v>0.34</v>
      </c>
      <c r="H413" s="6" t="s">
        <v>6</v>
      </c>
      <c r="I413" s="6">
        <v>0</v>
      </c>
      <c r="J413" s="6">
        <f t="shared" si="97"/>
        <v>0</v>
      </c>
      <c r="K413" s="6">
        <v>0</v>
      </c>
      <c r="L413" s="6">
        <f t="shared" si="91"/>
        <v>0</v>
      </c>
      <c r="M413" s="10">
        <f t="shared" si="98"/>
        <v>1</v>
      </c>
      <c r="N413" s="6">
        <f t="shared" si="92"/>
        <v>0.3436426116838488</v>
      </c>
      <c r="O413" s="6">
        <v>0</v>
      </c>
      <c r="P413" s="12">
        <f t="shared" si="99"/>
        <v>0</v>
      </c>
      <c r="Q413" s="6">
        <v>0</v>
      </c>
      <c r="R413" s="6">
        <v>0</v>
      </c>
      <c r="S413" s="6">
        <v>0</v>
      </c>
      <c r="T413" s="6">
        <f t="shared" si="100"/>
        <v>0</v>
      </c>
      <c r="U413" s="6">
        <v>1</v>
      </c>
      <c r="V413" s="6">
        <f t="shared" si="101"/>
        <v>0.3436426116838488</v>
      </c>
      <c r="W413" s="6">
        <v>0</v>
      </c>
      <c r="X413" s="6">
        <f t="shared" si="102"/>
        <v>0</v>
      </c>
      <c r="Y413" s="6">
        <v>0</v>
      </c>
      <c r="Z413" s="6">
        <f t="shared" si="93"/>
        <v>0</v>
      </c>
      <c r="AA413" s="6">
        <v>0</v>
      </c>
      <c r="AB413" s="6">
        <f t="shared" si="94"/>
        <v>0</v>
      </c>
      <c r="AC413" s="6">
        <v>0</v>
      </c>
      <c r="AD413" s="6">
        <f t="shared" si="95"/>
        <v>0</v>
      </c>
      <c r="AE413" s="6">
        <v>0</v>
      </c>
      <c r="AF413" s="6">
        <f t="shared" si="96"/>
        <v>0</v>
      </c>
      <c r="AG413" s="6">
        <v>104.7</v>
      </c>
      <c r="AH413" s="6">
        <v>14.87</v>
      </c>
      <c r="AI413" s="14">
        <v>958.93428044138398</v>
      </c>
      <c r="AJ413" s="14">
        <v>26.4000600595785</v>
      </c>
      <c r="AK413" s="14">
        <v>9433.0474202761507</v>
      </c>
      <c r="AL413" s="14">
        <v>471.587778570208</v>
      </c>
      <c r="AM413" s="14">
        <v>20.867942737941299</v>
      </c>
      <c r="AN413" s="12" t="e">
        <f t="shared" si="103"/>
        <v>#DIV/0!</v>
      </c>
      <c r="AO413" s="12" t="e">
        <f t="shared" si="104"/>
        <v>#DIV/0!</v>
      </c>
    </row>
    <row r="414" spans="1:41" ht="15">
      <c r="A414" s="8">
        <v>41760</v>
      </c>
      <c r="B414" s="6">
        <v>2014</v>
      </c>
      <c r="C414" s="6">
        <v>5</v>
      </c>
      <c r="D414" s="12">
        <v>413</v>
      </c>
      <c r="E414" s="2">
        <v>291</v>
      </c>
      <c r="F414" s="2">
        <v>0</v>
      </c>
      <c r="G414" s="6">
        <f t="shared" si="105"/>
        <v>0</v>
      </c>
      <c r="H414" s="6">
        <v>0</v>
      </c>
      <c r="I414" s="6">
        <v>0</v>
      </c>
      <c r="J414" s="6">
        <f t="shared" si="97"/>
        <v>0</v>
      </c>
      <c r="K414" s="6">
        <v>0</v>
      </c>
      <c r="L414" s="6" t="e">
        <f t="shared" si="91"/>
        <v>#DIV/0!</v>
      </c>
      <c r="M414" s="10">
        <f t="shared" si="98"/>
        <v>0</v>
      </c>
      <c r="N414" s="6">
        <f t="shared" si="92"/>
        <v>0</v>
      </c>
      <c r="O414" s="6">
        <v>0</v>
      </c>
      <c r="P414" s="12">
        <f t="shared" si="99"/>
        <v>0</v>
      </c>
      <c r="Q414" s="6">
        <v>0</v>
      </c>
      <c r="R414" s="6">
        <v>0</v>
      </c>
      <c r="S414" s="6">
        <v>0</v>
      </c>
      <c r="T414" s="6">
        <f t="shared" si="100"/>
        <v>0</v>
      </c>
      <c r="U414" s="6">
        <v>0</v>
      </c>
      <c r="V414" s="6">
        <f t="shared" si="101"/>
        <v>0</v>
      </c>
      <c r="W414" s="6">
        <v>0</v>
      </c>
      <c r="X414" s="6">
        <f t="shared" si="102"/>
        <v>0</v>
      </c>
      <c r="Y414" s="6">
        <v>0</v>
      </c>
      <c r="Z414" s="6">
        <f t="shared" si="93"/>
        <v>0</v>
      </c>
      <c r="AA414" s="6">
        <v>0</v>
      </c>
      <c r="AB414" s="6">
        <f t="shared" si="94"/>
        <v>0</v>
      </c>
      <c r="AC414" s="6">
        <v>0</v>
      </c>
      <c r="AD414" s="6">
        <f t="shared" si="95"/>
        <v>0</v>
      </c>
      <c r="AE414" s="6">
        <v>0</v>
      </c>
      <c r="AF414" s="6">
        <f t="shared" si="96"/>
        <v>0</v>
      </c>
      <c r="AG414" s="6">
        <v>46.8</v>
      </c>
      <c r="AH414" s="6">
        <v>19.88</v>
      </c>
      <c r="AI414" s="14">
        <v>960.12624540803904</v>
      </c>
      <c r="AJ414" s="14">
        <v>26.3689568420053</v>
      </c>
      <c r="AK414" s="14">
        <v>9441.9854334793799</v>
      </c>
      <c r="AL414" s="14">
        <v>470.61710453848701</v>
      </c>
      <c r="AM414" s="14">
        <v>20.930389174282201</v>
      </c>
      <c r="AN414" s="12" t="e">
        <f t="shared" si="103"/>
        <v>#DIV/0!</v>
      </c>
      <c r="AO414" s="12" t="e">
        <f t="shared" si="104"/>
        <v>#DIV/0!</v>
      </c>
    </row>
    <row r="415" spans="1:41" ht="15">
      <c r="A415" s="8">
        <v>41791</v>
      </c>
      <c r="B415" s="6">
        <v>2014</v>
      </c>
      <c r="C415" s="6">
        <v>6</v>
      </c>
      <c r="D415" s="12">
        <v>414</v>
      </c>
      <c r="E415" s="2">
        <v>298</v>
      </c>
      <c r="F415" s="2">
        <v>6</v>
      </c>
      <c r="G415" s="6">
        <f t="shared" si="105"/>
        <v>2.0099999999999998</v>
      </c>
      <c r="H415" s="6">
        <v>0</v>
      </c>
      <c r="I415" s="6">
        <v>5</v>
      </c>
      <c r="J415" s="6">
        <f t="shared" si="97"/>
        <v>1.6778523489932886</v>
      </c>
      <c r="K415" s="6">
        <v>0</v>
      </c>
      <c r="L415" s="6">
        <f t="shared" si="91"/>
        <v>0</v>
      </c>
      <c r="M415" s="10">
        <f t="shared" si="98"/>
        <v>1</v>
      </c>
      <c r="N415" s="6">
        <f t="shared" si="92"/>
        <v>0.33557046979865773</v>
      </c>
      <c r="O415" s="6">
        <v>0</v>
      </c>
      <c r="P415" s="12">
        <f t="shared" si="99"/>
        <v>0</v>
      </c>
      <c r="Q415" s="6">
        <v>0</v>
      </c>
      <c r="R415" s="6">
        <v>0</v>
      </c>
      <c r="S415" s="6">
        <v>0</v>
      </c>
      <c r="T415" s="6">
        <f t="shared" si="100"/>
        <v>0</v>
      </c>
      <c r="U415" s="6">
        <v>0</v>
      </c>
      <c r="V415" s="6">
        <f t="shared" si="101"/>
        <v>0</v>
      </c>
      <c r="W415" s="6">
        <v>1</v>
      </c>
      <c r="X415" s="6">
        <f t="shared" si="102"/>
        <v>0.33557046979865773</v>
      </c>
      <c r="Y415" s="6">
        <v>0</v>
      </c>
      <c r="Z415" s="6">
        <f t="shared" si="93"/>
        <v>0</v>
      </c>
      <c r="AA415" s="6">
        <v>0</v>
      </c>
      <c r="AB415" s="6">
        <f t="shared" si="94"/>
        <v>0</v>
      </c>
      <c r="AC415" s="6">
        <v>0</v>
      </c>
      <c r="AD415" s="6">
        <f t="shared" si="95"/>
        <v>0</v>
      </c>
      <c r="AE415" s="6">
        <v>0</v>
      </c>
      <c r="AF415" s="6">
        <f t="shared" si="96"/>
        <v>0</v>
      </c>
      <c r="AG415" s="6">
        <v>45.1</v>
      </c>
      <c r="AH415" s="6">
        <v>25.15</v>
      </c>
      <c r="AI415" s="14">
        <v>961.31821037469695</v>
      </c>
      <c r="AJ415" s="14">
        <v>26.338055338082199</v>
      </c>
      <c r="AK415" s="14">
        <v>9450.9267398085904</v>
      </c>
      <c r="AL415" s="14">
        <v>469.64628146510199</v>
      </c>
      <c r="AM415" s="14">
        <v>20.993092276450401</v>
      </c>
      <c r="AN415" s="12">
        <f t="shared" si="103"/>
        <v>1</v>
      </c>
      <c r="AO415" s="12">
        <f t="shared" si="104"/>
        <v>0</v>
      </c>
    </row>
    <row r="416" spans="1:41" ht="15">
      <c r="A416" s="8">
        <v>41821</v>
      </c>
      <c r="B416" s="6">
        <v>2014</v>
      </c>
      <c r="C416" s="6">
        <v>7</v>
      </c>
      <c r="D416" s="12">
        <v>415</v>
      </c>
      <c r="E416" s="6">
        <v>503</v>
      </c>
      <c r="F416" s="2">
        <v>39</v>
      </c>
      <c r="G416" s="6">
        <f t="shared" si="105"/>
        <v>7.75</v>
      </c>
      <c r="H416" s="6" t="s">
        <v>7</v>
      </c>
      <c r="I416" s="6">
        <v>38</v>
      </c>
      <c r="J416" s="6">
        <f t="shared" si="97"/>
        <v>7.5546719681908545</v>
      </c>
      <c r="K416" s="6">
        <v>5</v>
      </c>
      <c r="L416" s="6">
        <f t="shared" si="91"/>
        <v>12.820512820512819</v>
      </c>
      <c r="M416" s="10">
        <f t="shared" si="98"/>
        <v>1</v>
      </c>
      <c r="N416" s="6">
        <f t="shared" si="92"/>
        <v>0.19880715705765409</v>
      </c>
      <c r="O416" s="6">
        <v>0</v>
      </c>
      <c r="P416" s="12">
        <f t="shared" si="99"/>
        <v>0</v>
      </c>
      <c r="Q416" s="6">
        <v>0</v>
      </c>
      <c r="R416" s="6">
        <v>0</v>
      </c>
      <c r="S416" s="6">
        <v>0</v>
      </c>
      <c r="T416" s="6">
        <f t="shared" si="100"/>
        <v>0</v>
      </c>
      <c r="U416" s="6">
        <v>0</v>
      </c>
      <c r="V416" s="6">
        <f t="shared" si="101"/>
        <v>0</v>
      </c>
      <c r="W416" s="6">
        <v>1</v>
      </c>
      <c r="X416" s="6">
        <f t="shared" si="102"/>
        <v>0.19880715705765406</v>
      </c>
      <c r="Y416" s="6">
        <v>0</v>
      </c>
      <c r="Z416" s="6">
        <f t="shared" si="93"/>
        <v>0</v>
      </c>
      <c r="AA416" s="6">
        <v>0</v>
      </c>
      <c r="AB416" s="6">
        <f t="shared" si="94"/>
        <v>0</v>
      </c>
      <c r="AC416" s="6">
        <v>0</v>
      </c>
      <c r="AD416" s="6">
        <f t="shared" si="95"/>
        <v>0</v>
      </c>
      <c r="AE416" s="6">
        <v>0</v>
      </c>
      <c r="AF416" s="6">
        <f t="shared" si="96"/>
        <v>0</v>
      </c>
      <c r="AG416" s="6">
        <v>23.2</v>
      </c>
      <c r="AH416" s="6">
        <v>28.92</v>
      </c>
      <c r="AI416" s="14">
        <v>962.51017534135201</v>
      </c>
      <c r="AJ416" s="14">
        <v>26.307330333602099</v>
      </c>
      <c r="AK416" s="14">
        <v>9459.8709276229692</v>
      </c>
      <c r="AL416" s="14">
        <v>468.67532798026599</v>
      </c>
      <c r="AM416" s="14">
        <v>21.056053031166002</v>
      </c>
      <c r="AN416" s="12">
        <f t="shared" si="103"/>
        <v>1</v>
      </c>
      <c r="AO416" s="12">
        <f t="shared" si="104"/>
        <v>0.13157894736842105</v>
      </c>
    </row>
    <row r="417" spans="1:41" ht="15">
      <c r="A417" s="8">
        <v>41852</v>
      </c>
      <c r="B417" s="6">
        <v>2014</v>
      </c>
      <c r="C417" s="6">
        <v>8</v>
      </c>
      <c r="D417" s="12">
        <v>416</v>
      </c>
      <c r="E417" s="2">
        <v>295</v>
      </c>
      <c r="F417" s="2">
        <v>7</v>
      </c>
      <c r="G417" s="6">
        <f t="shared" si="105"/>
        <v>2.37</v>
      </c>
      <c r="H417" s="6">
        <v>0</v>
      </c>
      <c r="I417" s="6">
        <v>7</v>
      </c>
      <c r="J417" s="6">
        <f t="shared" si="97"/>
        <v>2.3728813559322033</v>
      </c>
      <c r="K417" s="6">
        <v>0</v>
      </c>
      <c r="L417" s="6">
        <f t="shared" si="91"/>
        <v>0</v>
      </c>
      <c r="M417" s="10">
        <f t="shared" si="98"/>
        <v>0</v>
      </c>
      <c r="N417" s="6">
        <f t="shared" si="92"/>
        <v>0</v>
      </c>
      <c r="O417" s="6">
        <v>0</v>
      </c>
      <c r="P417" s="12">
        <f t="shared" si="99"/>
        <v>0</v>
      </c>
      <c r="Q417" s="6">
        <v>0</v>
      </c>
      <c r="R417" s="6">
        <v>0</v>
      </c>
      <c r="S417" s="6">
        <v>0</v>
      </c>
      <c r="T417" s="6">
        <f t="shared" si="100"/>
        <v>0</v>
      </c>
      <c r="U417" s="6">
        <v>0</v>
      </c>
      <c r="V417" s="6">
        <f t="shared" si="101"/>
        <v>0</v>
      </c>
      <c r="W417" s="6">
        <v>0</v>
      </c>
      <c r="X417" s="6">
        <f t="shared" si="102"/>
        <v>0</v>
      </c>
      <c r="Y417" s="6">
        <v>0</v>
      </c>
      <c r="Z417" s="6">
        <f t="shared" si="93"/>
        <v>0</v>
      </c>
      <c r="AA417" s="6">
        <v>0</v>
      </c>
      <c r="AB417" s="6">
        <f t="shared" si="94"/>
        <v>0</v>
      </c>
      <c r="AC417" s="6">
        <v>0</v>
      </c>
      <c r="AD417" s="6">
        <f t="shared" si="95"/>
        <v>0</v>
      </c>
      <c r="AE417" s="6">
        <v>0</v>
      </c>
      <c r="AF417" s="6">
        <f t="shared" si="96"/>
        <v>0</v>
      </c>
      <c r="AG417" s="6">
        <v>146.69999999999999</v>
      </c>
      <c r="AH417" s="6">
        <v>24.26</v>
      </c>
      <c r="AI417" s="14">
        <v>963.70214030800696</v>
      </c>
      <c r="AJ417" s="14">
        <v>26.2767566143594</v>
      </c>
      <c r="AK417" s="14">
        <v>9468.8175852818094</v>
      </c>
      <c r="AL417" s="14">
        <v>467.70426271418302</v>
      </c>
      <c r="AM417" s="14">
        <v>21.119272436359001</v>
      </c>
      <c r="AN417" s="12">
        <f t="shared" si="103"/>
        <v>1</v>
      </c>
      <c r="AO417" s="12">
        <f t="shared" si="104"/>
        <v>0</v>
      </c>
    </row>
    <row r="418" spans="1:41" ht="15">
      <c r="A418" s="8">
        <v>41883</v>
      </c>
      <c r="B418" s="6">
        <v>2014</v>
      </c>
      <c r="C418" s="6">
        <v>9</v>
      </c>
      <c r="D418" s="12">
        <v>417</v>
      </c>
      <c r="E418" s="2">
        <v>294</v>
      </c>
      <c r="F418" s="2">
        <v>18</v>
      </c>
      <c r="G418" s="6">
        <f t="shared" si="105"/>
        <v>6.12</v>
      </c>
      <c r="H418" s="2">
        <v>16.670000000000002</v>
      </c>
      <c r="I418" s="2">
        <v>18</v>
      </c>
      <c r="J418" s="6">
        <f t="shared" si="97"/>
        <v>6.1224489795918364</v>
      </c>
      <c r="K418" s="6">
        <v>3</v>
      </c>
      <c r="L418" s="6">
        <f t="shared" si="91"/>
        <v>16.666666666666664</v>
      </c>
      <c r="M418" s="10">
        <f t="shared" si="98"/>
        <v>0</v>
      </c>
      <c r="N418" s="6">
        <f t="shared" si="92"/>
        <v>0</v>
      </c>
      <c r="O418" s="6">
        <v>0</v>
      </c>
      <c r="P418" s="12">
        <f t="shared" si="99"/>
        <v>0</v>
      </c>
      <c r="Q418" s="6">
        <v>0</v>
      </c>
      <c r="R418" s="6">
        <v>0</v>
      </c>
      <c r="S418" s="6">
        <v>0</v>
      </c>
      <c r="T418" s="6">
        <f t="shared" si="100"/>
        <v>0</v>
      </c>
      <c r="U418" s="6">
        <v>0</v>
      </c>
      <c r="V418" s="6">
        <f t="shared" si="101"/>
        <v>0</v>
      </c>
      <c r="W418" s="6">
        <v>0</v>
      </c>
      <c r="X418" s="6">
        <f t="shared" si="102"/>
        <v>0</v>
      </c>
      <c r="Y418" s="6">
        <v>0</v>
      </c>
      <c r="Z418" s="6">
        <f t="shared" si="93"/>
        <v>0</v>
      </c>
      <c r="AA418" s="6">
        <v>0</v>
      </c>
      <c r="AB418" s="6">
        <f t="shared" si="94"/>
        <v>0</v>
      </c>
      <c r="AC418" s="6">
        <v>0</v>
      </c>
      <c r="AD418" s="6">
        <f t="shared" si="95"/>
        <v>0</v>
      </c>
      <c r="AE418" s="6">
        <v>0</v>
      </c>
      <c r="AF418" s="6">
        <f t="shared" si="96"/>
        <v>0</v>
      </c>
      <c r="AG418" s="6">
        <v>258.2</v>
      </c>
      <c r="AH418" s="6">
        <v>19.61</v>
      </c>
      <c r="AI418" s="14">
        <v>964.89410527466498</v>
      </c>
      <c r="AJ418" s="14">
        <v>26.246308966147701</v>
      </c>
      <c r="AK418" s="14">
        <v>9477.7663011443892</v>
      </c>
      <c r="AL418" s="14">
        <v>466.73310429705998</v>
      </c>
      <c r="AM418" s="14">
        <v>21.182751501315899</v>
      </c>
      <c r="AN418" s="12">
        <f t="shared" si="103"/>
        <v>1</v>
      </c>
      <c r="AO418" s="12">
        <f t="shared" si="104"/>
        <v>0.16666666666666666</v>
      </c>
    </row>
    <row r="419" spans="1:41" ht="15">
      <c r="A419" s="8">
        <v>41913</v>
      </c>
      <c r="B419" s="6">
        <v>2014</v>
      </c>
      <c r="C419" s="6">
        <v>10</v>
      </c>
      <c r="D419" s="12">
        <v>418</v>
      </c>
      <c r="E419" s="2">
        <v>295</v>
      </c>
      <c r="F419" s="2">
        <v>11</v>
      </c>
      <c r="G419" s="6">
        <f t="shared" si="105"/>
        <v>3.73</v>
      </c>
      <c r="H419" s="2">
        <v>9.09</v>
      </c>
      <c r="I419" s="2">
        <v>7</v>
      </c>
      <c r="J419" s="6">
        <f t="shared" si="97"/>
        <v>2.3728813559322033</v>
      </c>
      <c r="K419" s="6">
        <v>1</v>
      </c>
      <c r="L419" s="6">
        <f t="shared" si="91"/>
        <v>9.0909090909090917</v>
      </c>
      <c r="M419" s="10">
        <f t="shared" si="98"/>
        <v>4</v>
      </c>
      <c r="N419" s="6">
        <f t="shared" si="92"/>
        <v>1.3559322033898304</v>
      </c>
      <c r="O419" s="6">
        <v>0</v>
      </c>
      <c r="P419" s="12">
        <f t="shared" si="99"/>
        <v>0</v>
      </c>
      <c r="Q419" s="6">
        <v>0</v>
      </c>
      <c r="R419" s="6">
        <v>0</v>
      </c>
      <c r="S419" s="6">
        <v>0</v>
      </c>
      <c r="T419" s="6">
        <f t="shared" si="100"/>
        <v>0</v>
      </c>
      <c r="U419" s="6">
        <v>1</v>
      </c>
      <c r="V419" s="6">
        <f t="shared" si="101"/>
        <v>0.33898305084745761</v>
      </c>
      <c r="W419" s="6">
        <v>3</v>
      </c>
      <c r="X419" s="6">
        <f t="shared" si="102"/>
        <v>1.0169491525423728</v>
      </c>
      <c r="Y419" s="6">
        <v>0</v>
      </c>
      <c r="Z419" s="6">
        <f t="shared" si="93"/>
        <v>0</v>
      </c>
      <c r="AA419" s="6">
        <v>0</v>
      </c>
      <c r="AB419" s="6">
        <f t="shared" si="94"/>
        <v>0</v>
      </c>
      <c r="AC419" s="6">
        <v>0</v>
      </c>
      <c r="AD419" s="6">
        <f t="shared" si="95"/>
        <v>0</v>
      </c>
      <c r="AE419" s="6">
        <v>0</v>
      </c>
      <c r="AF419" s="6">
        <f t="shared" si="96"/>
        <v>0</v>
      </c>
      <c r="AG419" s="6">
        <v>21.2</v>
      </c>
      <c r="AH419" s="6">
        <v>15.34</v>
      </c>
      <c r="AI419" s="14">
        <v>966.08607024132004</v>
      </c>
      <c r="AJ419" s="14">
        <v>26.215962174761302</v>
      </c>
      <c r="AK419" s="14">
        <v>9486.7166635699105</v>
      </c>
      <c r="AL419" s="14">
        <v>465.76187135910902</v>
      </c>
      <c r="AM419" s="14">
        <v>21.246491246828899</v>
      </c>
      <c r="AN419" s="12">
        <f t="shared" si="103"/>
        <v>1</v>
      </c>
      <c r="AO419" s="12">
        <f t="shared" si="104"/>
        <v>0.14285714285714285</v>
      </c>
    </row>
    <row r="420" spans="1:41" ht="15">
      <c r="A420" s="8">
        <v>41944</v>
      </c>
      <c r="B420" s="6">
        <v>2014</v>
      </c>
      <c r="C420" s="6">
        <v>11</v>
      </c>
      <c r="D420" s="12">
        <v>419</v>
      </c>
      <c r="E420" s="2">
        <v>301</v>
      </c>
      <c r="F420" s="2">
        <v>25</v>
      </c>
      <c r="G420" s="6">
        <f t="shared" si="105"/>
        <v>8.31</v>
      </c>
      <c r="H420" s="6">
        <v>0</v>
      </c>
      <c r="I420" s="6">
        <v>24</v>
      </c>
      <c r="J420" s="6">
        <f t="shared" si="97"/>
        <v>7.9734219269102988</v>
      </c>
      <c r="K420" s="6">
        <v>0</v>
      </c>
      <c r="L420" s="6">
        <f t="shared" si="91"/>
        <v>0</v>
      </c>
      <c r="M420" s="10">
        <f t="shared" si="98"/>
        <v>1</v>
      </c>
      <c r="N420" s="6">
        <f t="shared" si="92"/>
        <v>0.33222591362126247</v>
      </c>
      <c r="O420" s="6">
        <v>0</v>
      </c>
      <c r="P420" s="12">
        <f t="shared" si="99"/>
        <v>0</v>
      </c>
      <c r="Q420" s="6">
        <v>1</v>
      </c>
      <c r="R420" s="6">
        <f t="shared" ref="R420:R451" si="106">100*Q420/E420</f>
        <v>0.33222591362126247</v>
      </c>
      <c r="S420" s="6">
        <v>0</v>
      </c>
      <c r="T420" s="6">
        <f t="shared" si="100"/>
        <v>0</v>
      </c>
      <c r="U420" s="6">
        <v>0</v>
      </c>
      <c r="V420" s="6">
        <f t="shared" si="101"/>
        <v>0</v>
      </c>
      <c r="W420" s="6">
        <v>0</v>
      </c>
      <c r="X420" s="6">
        <f t="shared" si="102"/>
        <v>0</v>
      </c>
      <c r="Y420" s="6">
        <v>0</v>
      </c>
      <c r="Z420" s="6">
        <f t="shared" si="93"/>
        <v>0</v>
      </c>
      <c r="AA420" s="6">
        <v>0</v>
      </c>
      <c r="AB420" s="6">
        <f t="shared" si="94"/>
        <v>0</v>
      </c>
      <c r="AC420" s="6">
        <v>0</v>
      </c>
      <c r="AD420" s="6">
        <f t="shared" si="95"/>
        <v>0</v>
      </c>
      <c r="AE420" s="6">
        <v>0</v>
      </c>
      <c r="AF420" s="6">
        <f t="shared" si="96"/>
        <v>0</v>
      </c>
      <c r="AG420" s="6">
        <v>34.9</v>
      </c>
      <c r="AH420" s="6">
        <v>7.93</v>
      </c>
      <c r="AI420" s="14">
        <v>967.27803520797499</v>
      </c>
      <c r="AJ420" s="14">
        <v>26.185691025993201</v>
      </c>
      <c r="AK420" s="14">
        <v>9495.6682609176605</v>
      </c>
      <c r="AL420" s="14">
        <v>464.790582530535</v>
      </c>
      <c r="AM420" s="14">
        <v>21.310492705348601</v>
      </c>
      <c r="AN420" s="12">
        <f t="shared" si="103"/>
        <v>0.96</v>
      </c>
      <c r="AO420" s="12">
        <f t="shared" si="104"/>
        <v>0</v>
      </c>
    </row>
    <row r="421" spans="1:41" ht="15">
      <c r="A421" s="8">
        <v>41974</v>
      </c>
      <c r="B421" s="6">
        <v>2014</v>
      </c>
      <c r="C421" s="6">
        <v>12</v>
      </c>
      <c r="D421" s="12">
        <v>420</v>
      </c>
      <c r="E421" s="2">
        <v>302</v>
      </c>
      <c r="F421" s="2">
        <v>11</v>
      </c>
      <c r="G421" s="6">
        <f t="shared" si="105"/>
        <v>3.64</v>
      </c>
      <c r="H421" s="6">
        <v>0</v>
      </c>
      <c r="I421" s="6">
        <v>7</v>
      </c>
      <c r="J421" s="6">
        <f t="shared" si="97"/>
        <v>2.3178807947019866</v>
      </c>
      <c r="K421" s="6">
        <v>0</v>
      </c>
      <c r="L421" s="6">
        <f t="shared" si="91"/>
        <v>0</v>
      </c>
      <c r="M421" s="10">
        <f t="shared" si="98"/>
        <v>4</v>
      </c>
      <c r="N421" s="6">
        <f t="shared" si="92"/>
        <v>1.3245033112582782</v>
      </c>
      <c r="O421" s="6">
        <v>0</v>
      </c>
      <c r="P421" s="12">
        <f t="shared" si="99"/>
        <v>0</v>
      </c>
      <c r="Q421" s="6">
        <v>0</v>
      </c>
      <c r="R421" s="6">
        <f t="shared" si="106"/>
        <v>0</v>
      </c>
      <c r="S421" s="6">
        <v>0</v>
      </c>
      <c r="T421" s="6">
        <f t="shared" si="100"/>
        <v>0</v>
      </c>
      <c r="U421" s="6">
        <v>0</v>
      </c>
      <c r="V421" s="6">
        <f t="shared" si="101"/>
        <v>0</v>
      </c>
      <c r="W421" s="6">
        <v>4</v>
      </c>
      <c r="X421" s="6">
        <f t="shared" si="102"/>
        <v>1.3245033112582782</v>
      </c>
      <c r="Y421" s="6">
        <v>0</v>
      </c>
      <c r="Z421" s="6">
        <f t="shared" si="93"/>
        <v>0</v>
      </c>
      <c r="AA421" s="6">
        <v>0</v>
      </c>
      <c r="AB421" s="6">
        <f t="shared" si="94"/>
        <v>0</v>
      </c>
      <c r="AC421" s="6">
        <v>0</v>
      </c>
      <c r="AD421" s="6">
        <f t="shared" si="95"/>
        <v>0</v>
      </c>
      <c r="AE421" s="6">
        <v>0</v>
      </c>
      <c r="AF421" s="6">
        <f t="shared" si="96"/>
        <v>0</v>
      </c>
      <c r="AG421" s="6">
        <v>0.5</v>
      </c>
      <c r="AH421" s="6">
        <v>1.22</v>
      </c>
      <c r="AI421" s="14">
        <v>968.47000017463301</v>
      </c>
      <c r="AJ421" s="14">
        <v>26.155470305637799</v>
      </c>
      <c r="AK421" s="14">
        <v>9504.6206815469304</v>
      </c>
      <c r="AL421" s="14">
        <v>463.819256441542</v>
      </c>
      <c r="AM421" s="14">
        <v>21.374756921137099</v>
      </c>
      <c r="AN421" s="12">
        <f t="shared" si="103"/>
        <v>1</v>
      </c>
      <c r="AO421" s="12">
        <f t="shared" si="104"/>
        <v>0</v>
      </c>
    </row>
    <row r="422" spans="1:41" ht="15.5">
      <c r="A422" s="8">
        <v>42005</v>
      </c>
      <c r="B422" s="6">
        <v>2015</v>
      </c>
      <c r="C422" s="6">
        <v>1</v>
      </c>
      <c r="D422" s="12">
        <v>421</v>
      </c>
      <c r="E422" s="3">
        <v>294</v>
      </c>
      <c r="F422" s="3">
        <v>9</v>
      </c>
      <c r="G422" s="6">
        <f t="shared" si="105"/>
        <v>3.06</v>
      </c>
      <c r="H422" s="6" t="s">
        <v>8</v>
      </c>
      <c r="I422" s="6">
        <v>5</v>
      </c>
      <c r="J422" s="6">
        <f t="shared" si="97"/>
        <v>1.7006802721088434</v>
      </c>
      <c r="K422" s="6">
        <v>0</v>
      </c>
      <c r="L422" s="6">
        <f t="shared" si="91"/>
        <v>0</v>
      </c>
      <c r="M422" s="10">
        <f t="shared" si="98"/>
        <v>4</v>
      </c>
      <c r="N422" s="6">
        <f t="shared" si="92"/>
        <v>1.3605442176870748</v>
      </c>
      <c r="O422" s="6">
        <v>0</v>
      </c>
      <c r="P422" s="12">
        <f t="shared" si="99"/>
        <v>0</v>
      </c>
      <c r="Q422" s="6">
        <v>0</v>
      </c>
      <c r="R422" s="6">
        <f t="shared" si="106"/>
        <v>0</v>
      </c>
      <c r="S422" s="6">
        <v>0</v>
      </c>
      <c r="T422" s="6">
        <f t="shared" si="100"/>
        <v>0</v>
      </c>
      <c r="U422" s="6">
        <v>4</v>
      </c>
      <c r="V422" s="6">
        <f t="shared" si="101"/>
        <v>1.3605442176870748</v>
      </c>
      <c r="W422" s="6">
        <v>0</v>
      </c>
      <c r="X422" s="6">
        <f t="shared" si="102"/>
        <v>0</v>
      </c>
      <c r="Y422" s="6">
        <v>0</v>
      </c>
      <c r="Z422" s="6">
        <f t="shared" si="93"/>
        <v>0</v>
      </c>
      <c r="AA422" s="6">
        <v>0</v>
      </c>
      <c r="AB422" s="6">
        <f t="shared" si="94"/>
        <v>0</v>
      </c>
      <c r="AC422" s="6">
        <v>0</v>
      </c>
      <c r="AD422" s="6">
        <f t="shared" si="95"/>
        <v>0</v>
      </c>
      <c r="AE422" s="6">
        <v>0</v>
      </c>
      <c r="AF422" s="6">
        <f t="shared" si="96"/>
        <v>0</v>
      </c>
      <c r="AG422" s="6">
        <v>4</v>
      </c>
      <c r="AH422" s="6">
        <v>1.42</v>
      </c>
      <c r="AI422" s="14">
        <v>969.66196514128796</v>
      </c>
      <c r="AJ422" s="14">
        <v>26.125274799488398</v>
      </c>
      <c r="AK422" s="14">
        <v>9513.5735138169202</v>
      </c>
      <c r="AL422" s="14">
        <v>462.84791172234497</v>
      </c>
      <c r="AM422" s="14">
        <v>21.439284950423598</v>
      </c>
      <c r="AN422" s="12">
        <f t="shared" si="103"/>
        <v>1</v>
      </c>
      <c r="AO422" s="12">
        <f t="shared" si="104"/>
        <v>0</v>
      </c>
    </row>
    <row r="423" spans="1:41" ht="15.5">
      <c r="A423" s="8">
        <v>42036</v>
      </c>
      <c r="B423" s="6">
        <v>2015</v>
      </c>
      <c r="C423" s="6">
        <v>2</v>
      </c>
      <c r="D423" s="12">
        <v>422</v>
      </c>
      <c r="E423" s="3">
        <v>295</v>
      </c>
      <c r="F423" s="6">
        <v>4</v>
      </c>
      <c r="G423" s="6">
        <f t="shared" si="105"/>
        <v>1.36</v>
      </c>
      <c r="H423" s="6" t="s">
        <v>8</v>
      </c>
      <c r="I423" s="6">
        <v>2</v>
      </c>
      <c r="J423" s="6">
        <f t="shared" si="97"/>
        <v>0.67796610169491522</v>
      </c>
      <c r="K423" s="6">
        <v>0</v>
      </c>
      <c r="L423" s="6">
        <f t="shared" si="91"/>
        <v>0</v>
      </c>
      <c r="M423" s="10">
        <f t="shared" si="98"/>
        <v>2</v>
      </c>
      <c r="N423" s="6">
        <f t="shared" si="92"/>
        <v>0.67796610169491522</v>
      </c>
      <c r="O423" s="6">
        <v>0</v>
      </c>
      <c r="P423" s="12">
        <f t="shared" si="99"/>
        <v>0</v>
      </c>
      <c r="Q423" s="6">
        <v>0</v>
      </c>
      <c r="R423" s="6">
        <f t="shared" si="106"/>
        <v>0</v>
      </c>
      <c r="S423" s="6">
        <v>0</v>
      </c>
      <c r="T423" s="6">
        <f t="shared" si="100"/>
        <v>0</v>
      </c>
      <c r="U423" s="6">
        <v>0</v>
      </c>
      <c r="V423" s="6">
        <f t="shared" si="101"/>
        <v>0</v>
      </c>
      <c r="W423" s="6">
        <v>2</v>
      </c>
      <c r="X423" s="6">
        <f t="shared" si="102"/>
        <v>0.67796610169491522</v>
      </c>
      <c r="Y423" s="6">
        <v>0</v>
      </c>
      <c r="Z423" s="6">
        <f t="shared" si="93"/>
        <v>0</v>
      </c>
      <c r="AA423" s="6">
        <v>0</v>
      </c>
      <c r="AB423" s="6">
        <f t="shared" si="94"/>
        <v>0</v>
      </c>
      <c r="AC423" s="6">
        <v>0</v>
      </c>
      <c r="AD423" s="6">
        <f t="shared" si="95"/>
        <v>0</v>
      </c>
      <c r="AE423" s="6">
        <v>0</v>
      </c>
      <c r="AF423" s="6">
        <f t="shared" si="96"/>
        <v>0</v>
      </c>
      <c r="AG423" s="6">
        <v>1.6</v>
      </c>
      <c r="AH423" s="6">
        <v>4.2300000000000004</v>
      </c>
      <c r="AI423" s="14">
        <v>970.85393010794303</v>
      </c>
      <c r="AJ423" s="14">
        <v>26.095083495706898</v>
      </c>
      <c r="AK423" s="14">
        <v>9522.5264146936897</v>
      </c>
      <c r="AL423" s="14">
        <v>461.87656389811298</v>
      </c>
      <c r="AM423" s="14">
        <v>21.504077953801499</v>
      </c>
      <c r="AN423" s="12">
        <f t="shared" si="103"/>
        <v>1</v>
      </c>
      <c r="AO423" s="12">
        <f t="shared" si="104"/>
        <v>0</v>
      </c>
    </row>
    <row r="424" spans="1:41" ht="15.5">
      <c r="A424" s="8">
        <v>42064</v>
      </c>
      <c r="B424" s="6">
        <v>2015</v>
      </c>
      <c r="C424" s="6">
        <v>3</v>
      </c>
      <c r="D424" s="12">
        <v>423</v>
      </c>
      <c r="E424" s="3">
        <v>291</v>
      </c>
      <c r="F424" s="6">
        <v>5</v>
      </c>
      <c r="G424" s="6">
        <f t="shared" si="105"/>
        <v>1.72</v>
      </c>
      <c r="H424" s="6" t="s">
        <v>8</v>
      </c>
      <c r="I424" s="6">
        <v>5</v>
      </c>
      <c r="J424" s="6">
        <f t="shared" si="97"/>
        <v>1.7182130584192439</v>
      </c>
      <c r="K424" s="6">
        <v>0</v>
      </c>
      <c r="L424" s="6">
        <f t="shared" si="91"/>
        <v>0</v>
      </c>
      <c r="M424" s="10">
        <f t="shared" si="98"/>
        <v>0</v>
      </c>
      <c r="N424" s="6">
        <f t="shared" si="92"/>
        <v>0</v>
      </c>
      <c r="O424" s="6">
        <v>0</v>
      </c>
      <c r="P424" s="12">
        <f t="shared" si="99"/>
        <v>0</v>
      </c>
      <c r="Q424" s="6">
        <v>0</v>
      </c>
      <c r="R424" s="6">
        <f t="shared" si="106"/>
        <v>0</v>
      </c>
      <c r="S424" s="6">
        <v>0</v>
      </c>
      <c r="T424" s="6">
        <f t="shared" si="100"/>
        <v>0</v>
      </c>
      <c r="U424" s="6">
        <v>0</v>
      </c>
      <c r="V424" s="6">
        <f t="shared" si="101"/>
        <v>0</v>
      </c>
      <c r="W424" s="6">
        <v>0</v>
      </c>
      <c r="X424" s="6">
        <f t="shared" si="102"/>
        <v>0</v>
      </c>
      <c r="Y424" s="6">
        <v>0</v>
      </c>
      <c r="Z424" s="6">
        <f t="shared" si="93"/>
        <v>0</v>
      </c>
      <c r="AA424" s="6">
        <v>0</v>
      </c>
      <c r="AB424" s="6">
        <f t="shared" si="94"/>
        <v>0</v>
      </c>
      <c r="AC424" s="6">
        <v>0</v>
      </c>
      <c r="AD424" s="6">
        <f t="shared" si="95"/>
        <v>0</v>
      </c>
      <c r="AE424" s="6">
        <v>0</v>
      </c>
      <c r="AF424" s="6">
        <f t="shared" si="96"/>
        <v>0</v>
      </c>
      <c r="AG424" s="6">
        <v>42.4</v>
      </c>
      <c r="AH424" s="6">
        <v>9.43</v>
      </c>
      <c r="AI424" s="14">
        <v>972.04589507460105</v>
      </c>
      <c r="AJ424" s="14">
        <v>26.064892191925601</v>
      </c>
      <c r="AK424" s="14">
        <v>9531.4793155704901</v>
      </c>
      <c r="AL424" s="14">
        <v>460.90521607387802</v>
      </c>
      <c r="AM424" s="14">
        <v>21.569137473448201</v>
      </c>
      <c r="AN424" s="12">
        <f t="shared" si="103"/>
        <v>1</v>
      </c>
      <c r="AO424" s="12">
        <f t="shared" si="104"/>
        <v>0</v>
      </c>
    </row>
    <row r="425" spans="1:41" ht="15.5">
      <c r="A425" s="8">
        <v>42095</v>
      </c>
      <c r="B425" s="6">
        <v>2015</v>
      </c>
      <c r="C425" s="6">
        <v>4</v>
      </c>
      <c r="D425" s="12">
        <v>424</v>
      </c>
      <c r="E425" s="3">
        <v>284</v>
      </c>
      <c r="F425" s="3">
        <v>1</v>
      </c>
      <c r="G425" s="6">
        <f t="shared" si="105"/>
        <v>0.35</v>
      </c>
      <c r="H425" s="6" t="s">
        <v>8</v>
      </c>
      <c r="I425" s="6">
        <v>0</v>
      </c>
      <c r="J425" s="6">
        <f t="shared" si="97"/>
        <v>0</v>
      </c>
      <c r="K425" s="6">
        <v>0</v>
      </c>
      <c r="L425" s="6">
        <f t="shared" si="91"/>
        <v>0</v>
      </c>
      <c r="M425" s="10">
        <f t="shared" si="98"/>
        <v>1</v>
      </c>
      <c r="N425" s="6">
        <f t="shared" si="92"/>
        <v>0.352112676056338</v>
      </c>
      <c r="O425" s="6">
        <v>0</v>
      </c>
      <c r="P425" s="12">
        <f t="shared" si="99"/>
        <v>0</v>
      </c>
      <c r="Q425" s="6">
        <v>0</v>
      </c>
      <c r="R425" s="6">
        <f t="shared" si="106"/>
        <v>0</v>
      </c>
      <c r="S425" s="6">
        <v>0</v>
      </c>
      <c r="T425" s="6">
        <f t="shared" si="100"/>
        <v>0</v>
      </c>
      <c r="U425" s="6">
        <v>0</v>
      </c>
      <c r="V425" s="6">
        <f t="shared" si="101"/>
        <v>0</v>
      </c>
      <c r="W425" s="6">
        <v>1</v>
      </c>
      <c r="X425" s="6">
        <f t="shared" si="102"/>
        <v>0.35211267605633806</v>
      </c>
      <c r="Y425" s="6">
        <v>0</v>
      </c>
      <c r="Z425" s="6">
        <f t="shared" si="93"/>
        <v>0</v>
      </c>
      <c r="AA425" s="6">
        <v>0</v>
      </c>
      <c r="AB425" s="6">
        <f t="shared" si="94"/>
        <v>0</v>
      </c>
      <c r="AC425" s="6">
        <v>0</v>
      </c>
      <c r="AD425" s="6">
        <f t="shared" si="95"/>
        <v>0</v>
      </c>
      <c r="AE425" s="6">
        <v>0</v>
      </c>
      <c r="AF425" s="6">
        <f t="shared" si="96"/>
        <v>0</v>
      </c>
      <c r="AG425" s="6">
        <v>127.3</v>
      </c>
      <c r="AH425" s="6">
        <v>15.06</v>
      </c>
      <c r="AI425" s="14">
        <v>973.237860041256</v>
      </c>
      <c r="AJ425" s="14">
        <v>26.034700888143998</v>
      </c>
      <c r="AK425" s="14">
        <v>9540.4322164472705</v>
      </c>
      <c r="AL425" s="14">
        <v>459.93386824964603</v>
      </c>
      <c r="AM425" s="14">
        <v>21.6344651571643</v>
      </c>
      <c r="AN425" s="12" t="e">
        <f t="shared" si="103"/>
        <v>#DIV/0!</v>
      </c>
      <c r="AO425" s="12" t="e">
        <f t="shared" si="104"/>
        <v>#DIV/0!</v>
      </c>
    </row>
    <row r="426" spans="1:41" ht="15.5">
      <c r="A426" s="8">
        <v>42125</v>
      </c>
      <c r="B426" s="6">
        <v>2015</v>
      </c>
      <c r="C426" s="6">
        <v>5</v>
      </c>
      <c r="D426" s="12">
        <v>425</v>
      </c>
      <c r="E426" s="3">
        <v>297</v>
      </c>
      <c r="F426" s="3">
        <v>16</v>
      </c>
      <c r="G426" s="6">
        <f t="shared" si="105"/>
        <v>5.39</v>
      </c>
      <c r="H426" s="6" t="s">
        <v>8</v>
      </c>
      <c r="I426" s="6">
        <v>16</v>
      </c>
      <c r="J426" s="6">
        <f t="shared" si="97"/>
        <v>5.3872053872053876</v>
      </c>
      <c r="K426" s="6">
        <v>0</v>
      </c>
      <c r="L426" s="6">
        <f t="shared" si="91"/>
        <v>0</v>
      </c>
      <c r="M426" s="10">
        <f t="shared" si="98"/>
        <v>0</v>
      </c>
      <c r="N426" s="6">
        <f t="shared" si="92"/>
        <v>0</v>
      </c>
      <c r="O426" s="6">
        <v>0</v>
      </c>
      <c r="P426" s="12">
        <f t="shared" si="99"/>
        <v>0</v>
      </c>
      <c r="Q426" s="6">
        <v>0</v>
      </c>
      <c r="R426" s="6">
        <f t="shared" si="106"/>
        <v>0</v>
      </c>
      <c r="S426" s="6">
        <v>0</v>
      </c>
      <c r="T426" s="6">
        <f t="shared" si="100"/>
        <v>0</v>
      </c>
      <c r="U426" s="6">
        <v>0</v>
      </c>
      <c r="V426" s="6">
        <f t="shared" si="101"/>
        <v>0</v>
      </c>
      <c r="W426" s="6">
        <v>0</v>
      </c>
      <c r="X426" s="6">
        <f t="shared" si="102"/>
        <v>0</v>
      </c>
      <c r="Y426" s="6">
        <v>0</v>
      </c>
      <c r="Z426" s="6">
        <f t="shared" si="93"/>
        <v>0</v>
      </c>
      <c r="AA426" s="6">
        <v>0</v>
      </c>
      <c r="AB426" s="6">
        <f t="shared" si="94"/>
        <v>0</v>
      </c>
      <c r="AC426" s="6">
        <v>0</v>
      </c>
      <c r="AD426" s="6">
        <f t="shared" si="95"/>
        <v>0</v>
      </c>
      <c r="AE426" s="6">
        <v>0</v>
      </c>
      <c r="AF426" s="6">
        <f t="shared" si="96"/>
        <v>0</v>
      </c>
      <c r="AG426" s="6">
        <v>70.7</v>
      </c>
      <c r="AH426" s="6">
        <v>20.29</v>
      </c>
      <c r="AI426" s="14">
        <v>974.42982500791004</v>
      </c>
      <c r="AJ426" s="14">
        <v>26.004509584362399</v>
      </c>
      <c r="AK426" s="14">
        <v>9549.38511732404</v>
      </c>
      <c r="AL426" s="14">
        <v>458.96252042541403</v>
      </c>
      <c r="AM426" s="14">
        <v>21.700062666362701</v>
      </c>
      <c r="AN426" s="12">
        <f t="shared" si="103"/>
        <v>1</v>
      </c>
      <c r="AO426" s="12">
        <f t="shared" si="104"/>
        <v>0</v>
      </c>
    </row>
    <row r="427" spans="1:41" ht="15.5">
      <c r="A427" s="8">
        <v>42156</v>
      </c>
      <c r="B427" s="6">
        <v>2015</v>
      </c>
      <c r="C427" s="6">
        <v>6</v>
      </c>
      <c r="D427" s="12">
        <v>426</v>
      </c>
      <c r="E427" s="3">
        <v>308</v>
      </c>
      <c r="F427" s="3">
        <v>30</v>
      </c>
      <c r="G427" s="6">
        <f t="shared" si="105"/>
        <v>9.74</v>
      </c>
      <c r="H427" s="6" t="s">
        <v>8</v>
      </c>
      <c r="I427" s="6">
        <v>30</v>
      </c>
      <c r="J427" s="6">
        <f t="shared" si="97"/>
        <v>9.7402597402597397</v>
      </c>
      <c r="K427" s="6">
        <v>0</v>
      </c>
      <c r="L427" s="6">
        <f t="shared" si="91"/>
        <v>0</v>
      </c>
      <c r="M427" s="10">
        <f t="shared" si="98"/>
        <v>0</v>
      </c>
      <c r="N427" s="6">
        <f t="shared" si="92"/>
        <v>0</v>
      </c>
      <c r="O427" s="6">
        <v>0</v>
      </c>
      <c r="P427" s="12">
        <f t="shared" si="99"/>
        <v>0</v>
      </c>
      <c r="Q427" s="6">
        <v>0</v>
      </c>
      <c r="R427" s="6">
        <f t="shared" si="106"/>
        <v>0</v>
      </c>
      <c r="S427" s="6">
        <v>0</v>
      </c>
      <c r="T427" s="6">
        <f t="shared" si="100"/>
        <v>0</v>
      </c>
      <c r="U427" s="6">
        <v>0</v>
      </c>
      <c r="V427" s="6">
        <f t="shared" si="101"/>
        <v>0</v>
      </c>
      <c r="W427" s="6">
        <v>0</v>
      </c>
      <c r="X427" s="6">
        <f t="shared" si="102"/>
        <v>0</v>
      </c>
      <c r="Y427" s="6">
        <v>0</v>
      </c>
      <c r="Z427" s="6">
        <f t="shared" si="93"/>
        <v>0</v>
      </c>
      <c r="AA427" s="6">
        <v>0</v>
      </c>
      <c r="AB427" s="6">
        <f t="shared" si="94"/>
        <v>0</v>
      </c>
      <c r="AC427" s="6">
        <v>0</v>
      </c>
      <c r="AD427" s="6">
        <f t="shared" si="95"/>
        <v>0</v>
      </c>
      <c r="AE427" s="6">
        <v>0</v>
      </c>
      <c r="AF427" s="6">
        <f t="shared" si="96"/>
        <v>0</v>
      </c>
      <c r="AG427" s="6">
        <v>96.6</v>
      </c>
      <c r="AH427" s="6">
        <v>23.66</v>
      </c>
      <c r="AI427" s="14">
        <v>975.62178997456897</v>
      </c>
      <c r="AJ427" s="14">
        <v>25.974318280580601</v>
      </c>
      <c r="AK427" s="14">
        <v>9558.3380182008405</v>
      </c>
      <c r="AL427" s="14">
        <v>457.99117260117902</v>
      </c>
      <c r="AM427" s="14">
        <v>21.765931676209199</v>
      </c>
      <c r="AN427" s="12">
        <f t="shared" si="103"/>
        <v>1</v>
      </c>
      <c r="AO427" s="12">
        <f t="shared" si="104"/>
        <v>0</v>
      </c>
    </row>
    <row r="428" spans="1:41" ht="15.5">
      <c r="A428" s="8">
        <v>42186</v>
      </c>
      <c r="B428" s="6">
        <v>2015</v>
      </c>
      <c r="C428" s="6">
        <v>7</v>
      </c>
      <c r="D428" s="12">
        <v>427</v>
      </c>
      <c r="E428" s="3">
        <v>422</v>
      </c>
      <c r="F428" s="3">
        <v>44</v>
      </c>
      <c r="G428" s="6">
        <f t="shared" si="105"/>
        <v>10.43</v>
      </c>
      <c r="H428" s="6" t="s">
        <v>8</v>
      </c>
      <c r="I428" s="6">
        <v>43</v>
      </c>
      <c r="J428" s="6">
        <f t="shared" si="97"/>
        <v>10.189573459715639</v>
      </c>
      <c r="K428" s="6">
        <v>0</v>
      </c>
      <c r="L428" s="6">
        <f t="shared" si="91"/>
        <v>0</v>
      </c>
      <c r="M428" s="10">
        <f t="shared" si="98"/>
        <v>0</v>
      </c>
      <c r="N428" s="6">
        <f t="shared" si="92"/>
        <v>0</v>
      </c>
      <c r="O428" s="6">
        <v>0</v>
      </c>
      <c r="P428" s="12">
        <f t="shared" si="99"/>
        <v>0</v>
      </c>
      <c r="Q428" s="6">
        <v>0</v>
      </c>
      <c r="R428" s="6">
        <f t="shared" si="106"/>
        <v>0</v>
      </c>
      <c r="S428" s="6">
        <v>0</v>
      </c>
      <c r="T428" s="6">
        <f t="shared" si="100"/>
        <v>0</v>
      </c>
      <c r="U428" s="6">
        <v>0</v>
      </c>
      <c r="V428" s="6">
        <f t="shared" si="101"/>
        <v>0</v>
      </c>
      <c r="W428" s="6">
        <v>0</v>
      </c>
      <c r="X428" s="6">
        <f t="shared" si="102"/>
        <v>0</v>
      </c>
      <c r="Y428" s="6">
        <v>0</v>
      </c>
      <c r="Z428" s="6">
        <f t="shared" si="93"/>
        <v>0</v>
      </c>
      <c r="AA428" s="6">
        <v>0</v>
      </c>
      <c r="AB428" s="6">
        <f t="shared" si="94"/>
        <v>0</v>
      </c>
      <c r="AC428" s="6">
        <v>0</v>
      </c>
      <c r="AD428" s="6">
        <f t="shared" si="95"/>
        <v>0</v>
      </c>
      <c r="AE428" s="6">
        <v>0</v>
      </c>
      <c r="AF428" s="6">
        <f t="shared" si="96"/>
        <v>0</v>
      </c>
      <c r="AG428" s="6">
        <v>6.6</v>
      </c>
      <c r="AH428" s="6">
        <v>27.41</v>
      </c>
      <c r="AI428" s="14">
        <v>976.81375494122301</v>
      </c>
      <c r="AJ428" s="14">
        <v>25.944126976799001</v>
      </c>
      <c r="AK428" s="14">
        <v>9567.2909190776209</v>
      </c>
      <c r="AL428" s="14">
        <v>457.01982477694702</v>
      </c>
      <c r="AM428" s="14">
        <v>21.832073875764301</v>
      </c>
      <c r="AN428" s="12">
        <f t="shared" si="103"/>
        <v>1</v>
      </c>
      <c r="AO428" s="12">
        <f t="shared" si="104"/>
        <v>0</v>
      </c>
    </row>
    <row r="429" spans="1:41" ht="15.5">
      <c r="A429" s="8">
        <v>42217</v>
      </c>
      <c r="B429" s="6">
        <v>2015</v>
      </c>
      <c r="C429" s="6">
        <v>8</v>
      </c>
      <c r="D429" s="12">
        <v>428</v>
      </c>
      <c r="E429" s="3">
        <v>299</v>
      </c>
      <c r="F429" s="3">
        <v>21</v>
      </c>
      <c r="G429" s="6">
        <f t="shared" si="105"/>
        <v>7.02</v>
      </c>
      <c r="H429" s="6" t="s">
        <v>8</v>
      </c>
      <c r="I429" s="6">
        <v>21</v>
      </c>
      <c r="J429" s="6">
        <f t="shared" si="97"/>
        <v>7.023411371237458</v>
      </c>
      <c r="K429" s="6">
        <v>0</v>
      </c>
      <c r="L429" s="6">
        <f t="shared" si="91"/>
        <v>0</v>
      </c>
      <c r="M429" s="10">
        <f t="shared" si="98"/>
        <v>0</v>
      </c>
      <c r="N429" s="6">
        <f t="shared" si="92"/>
        <v>0</v>
      </c>
      <c r="O429" s="6">
        <v>0</v>
      </c>
      <c r="P429" s="12">
        <f t="shared" si="99"/>
        <v>0</v>
      </c>
      <c r="Q429" s="6">
        <v>0</v>
      </c>
      <c r="R429" s="6">
        <f t="shared" si="106"/>
        <v>0</v>
      </c>
      <c r="S429" s="6">
        <v>0</v>
      </c>
      <c r="T429" s="6">
        <f t="shared" si="100"/>
        <v>0</v>
      </c>
      <c r="U429" s="6">
        <v>0</v>
      </c>
      <c r="V429" s="6">
        <f t="shared" si="101"/>
        <v>0</v>
      </c>
      <c r="W429" s="6">
        <v>0</v>
      </c>
      <c r="X429" s="6">
        <f t="shared" si="102"/>
        <v>0</v>
      </c>
      <c r="Y429" s="6">
        <v>0</v>
      </c>
      <c r="Z429" s="6">
        <f t="shared" si="93"/>
        <v>0</v>
      </c>
      <c r="AA429" s="6">
        <v>0</v>
      </c>
      <c r="AB429" s="6">
        <f t="shared" si="94"/>
        <v>0</v>
      </c>
      <c r="AC429" s="6">
        <v>0</v>
      </c>
      <c r="AD429" s="6">
        <f t="shared" si="95"/>
        <v>0</v>
      </c>
      <c r="AE429" s="6">
        <v>0</v>
      </c>
      <c r="AF429" s="6">
        <f t="shared" si="96"/>
        <v>0</v>
      </c>
      <c r="AG429" s="6">
        <v>66.7</v>
      </c>
      <c r="AH429" s="6">
        <v>24.81</v>
      </c>
      <c r="AI429" s="14">
        <v>978.00571990787796</v>
      </c>
      <c r="AJ429" s="14">
        <v>25.913935673017701</v>
      </c>
      <c r="AK429" s="14">
        <v>9576.2438199543994</v>
      </c>
      <c r="AL429" s="14">
        <v>456.04847695271599</v>
      </c>
      <c r="AM429" s="14">
        <v>21.898490968129</v>
      </c>
      <c r="AN429" s="12">
        <f t="shared" si="103"/>
        <v>1</v>
      </c>
      <c r="AO429" s="12">
        <f t="shared" si="104"/>
        <v>0</v>
      </c>
    </row>
    <row r="430" spans="1:41" ht="15.5">
      <c r="A430" s="8">
        <v>42248</v>
      </c>
      <c r="B430" s="6">
        <v>2015</v>
      </c>
      <c r="C430" s="6">
        <v>9</v>
      </c>
      <c r="D430" s="12">
        <v>429</v>
      </c>
      <c r="E430" s="3">
        <v>294</v>
      </c>
      <c r="F430" s="3">
        <v>27</v>
      </c>
      <c r="G430" s="6">
        <f t="shared" si="105"/>
        <v>9.18</v>
      </c>
      <c r="H430" s="6" t="s">
        <v>8</v>
      </c>
      <c r="I430" s="6">
        <v>27</v>
      </c>
      <c r="J430" s="6">
        <f t="shared" si="97"/>
        <v>9.183673469387756</v>
      </c>
      <c r="K430" s="6">
        <v>0</v>
      </c>
      <c r="L430" s="6">
        <f t="shared" si="91"/>
        <v>0</v>
      </c>
      <c r="M430" s="10">
        <f t="shared" si="98"/>
        <v>0</v>
      </c>
      <c r="N430" s="6">
        <f t="shared" si="92"/>
        <v>0</v>
      </c>
      <c r="O430" s="6">
        <v>0</v>
      </c>
      <c r="P430" s="12">
        <f t="shared" si="99"/>
        <v>0</v>
      </c>
      <c r="Q430" s="6">
        <v>0</v>
      </c>
      <c r="R430" s="6">
        <f t="shared" si="106"/>
        <v>0</v>
      </c>
      <c r="S430" s="6">
        <v>0</v>
      </c>
      <c r="T430" s="6">
        <f t="shared" si="100"/>
        <v>0</v>
      </c>
      <c r="U430" s="6">
        <v>0</v>
      </c>
      <c r="V430" s="6">
        <f t="shared" si="101"/>
        <v>0</v>
      </c>
      <c r="W430" s="6">
        <v>0</v>
      </c>
      <c r="X430" s="6">
        <f t="shared" si="102"/>
        <v>0</v>
      </c>
      <c r="Y430" s="6">
        <v>0</v>
      </c>
      <c r="Z430" s="6">
        <f t="shared" si="93"/>
        <v>0</v>
      </c>
      <c r="AA430" s="6">
        <v>0</v>
      </c>
      <c r="AB430" s="6">
        <f t="shared" si="94"/>
        <v>0</v>
      </c>
      <c r="AC430" s="6">
        <v>0</v>
      </c>
      <c r="AD430" s="6">
        <f t="shared" si="95"/>
        <v>0</v>
      </c>
      <c r="AE430" s="6">
        <v>0</v>
      </c>
      <c r="AF430" s="6">
        <f t="shared" si="96"/>
        <v>0</v>
      </c>
      <c r="AG430" s="6">
        <v>88.8</v>
      </c>
      <c r="AH430" s="6">
        <v>20.38</v>
      </c>
      <c r="AI430" s="14">
        <v>979.19768487453598</v>
      </c>
      <c r="AJ430" s="14">
        <v>25.883744369235899</v>
      </c>
      <c r="AK430" s="14">
        <v>9585.1967208311908</v>
      </c>
      <c r="AL430" s="14">
        <v>455.07712912848098</v>
      </c>
      <c r="AM430" s="14">
        <v>21.965184670590201</v>
      </c>
      <c r="AN430" s="12">
        <f t="shared" si="103"/>
        <v>1</v>
      </c>
      <c r="AO430" s="12">
        <f t="shared" si="104"/>
        <v>0</v>
      </c>
    </row>
    <row r="431" spans="1:41" ht="15.5">
      <c r="A431" s="8">
        <v>42278</v>
      </c>
      <c r="B431" s="6">
        <v>2015</v>
      </c>
      <c r="C431" s="6">
        <v>10</v>
      </c>
      <c r="D431" s="12">
        <v>430</v>
      </c>
      <c r="E431" s="3">
        <v>304</v>
      </c>
      <c r="F431" s="3">
        <v>14</v>
      </c>
      <c r="G431" s="6">
        <f t="shared" si="105"/>
        <v>4.6100000000000003</v>
      </c>
      <c r="H431" s="6" t="s">
        <v>8</v>
      </c>
      <c r="I431" s="6">
        <v>12</v>
      </c>
      <c r="J431" s="6">
        <f t="shared" si="97"/>
        <v>3.9473684210526314</v>
      </c>
      <c r="K431" s="6">
        <v>0</v>
      </c>
      <c r="L431" s="6">
        <f t="shared" si="91"/>
        <v>0</v>
      </c>
      <c r="M431" s="10">
        <f t="shared" si="98"/>
        <v>2</v>
      </c>
      <c r="N431" s="6">
        <f t="shared" si="92"/>
        <v>0.65789473684210531</v>
      </c>
      <c r="O431" s="6">
        <v>0</v>
      </c>
      <c r="P431" s="12">
        <f t="shared" si="99"/>
        <v>0</v>
      </c>
      <c r="Q431" s="6">
        <v>0</v>
      </c>
      <c r="R431" s="6">
        <f t="shared" si="106"/>
        <v>0</v>
      </c>
      <c r="S431" s="6">
        <v>0</v>
      </c>
      <c r="T431" s="6">
        <f t="shared" si="100"/>
        <v>0</v>
      </c>
      <c r="U431" s="6">
        <v>2</v>
      </c>
      <c r="V431" s="6">
        <f t="shared" si="101"/>
        <v>0.6578947368421052</v>
      </c>
      <c r="W431" s="6">
        <v>0</v>
      </c>
      <c r="X431" s="6">
        <f t="shared" si="102"/>
        <v>0</v>
      </c>
      <c r="Y431" s="6">
        <v>0</v>
      </c>
      <c r="Z431" s="6">
        <f t="shared" si="93"/>
        <v>0</v>
      </c>
      <c r="AA431" s="6">
        <v>0</v>
      </c>
      <c r="AB431" s="6">
        <f t="shared" si="94"/>
        <v>0</v>
      </c>
      <c r="AC431" s="6">
        <v>0</v>
      </c>
      <c r="AD431" s="6">
        <f t="shared" si="95"/>
        <v>0</v>
      </c>
      <c r="AE431" s="6">
        <v>0</v>
      </c>
      <c r="AF431" s="6">
        <f t="shared" si="96"/>
        <v>0</v>
      </c>
      <c r="AG431" s="6">
        <v>56</v>
      </c>
      <c r="AH431" s="6">
        <v>14.21</v>
      </c>
      <c r="AI431" s="14">
        <v>980.38964984119104</v>
      </c>
      <c r="AJ431" s="14">
        <v>25.8535530654542</v>
      </c>
      <c r="AK431" s="14">
        <v>9594.1496217079693</v>
      </c>
      <c r="AL431" s="14">
        <v>454.10578130424898</v>
      </c>
      <c r="AM431" s="14">
        <v>22.032156714768298</v>
      </c>
      <c r="AN431" s="12">
        <f t="shared" si="103"/>
        <v>1</v>
      </c>
      <c r="AO431" s="12">
        <f t="shared" si="104"/>
        <v>0</v>
      </c>
    </row>
    <row r="432" spans="1:41" ht="15.5">
      <c r="A432" s="8">
        <v>42309</v>
      </c>
      <c r="B432" s="6">
        <v>2015</v>
      </c>
      <c r="C432" s="6">
        <v>11</v>
      </c>
      <c r="D432" s="12">
        <v>431</v>
      </c>
      <c r="E432" s="4">
        <v>302</v>
      </c>
      <c r="F432" s="4">
        <v>27</v>
      </c>
      <c r="G432" s="6">
        <f t="shared" si="105"/>
        <v>8.94</v>
      </c>
      <c r="H432" s="6" t="s">
        <v>8</v>
      </c>
      <c r="I432" s="6">
        <v>27</v>
      </c>
      <c r="J432" s="6">
        <f t="shared" si="97"/>
        <v>8.9403973509933774</v>
      </c>
      <c r="K432" s="6">
        <v>0</v>
      </c>
      <c r="L432" s="6">
        <f t="shared" si="91"/>
        <v>0</v>
      </c>
      <c r="M432" s="10">
        <f t="shared" si="98"/>
        <v>0</v>
      </c>
      <c r="N432" s="6">
        <f t="shared" si="92"/>
        <v>0</v>
      </c>
      <c r="O432" s="6">
        <v>0</v>
      </c>
      <c r="P432" s="12">
        <f t="shared" si="99"/>
        <v>0</v>
      </c>
      <c r="Q432" s="6">
        <v>0</v>
      </c>
      <c r="R432" s="6">
        <f t="shared" si="106"/>
        <v>0</v>
      </c>
      <c r="S432" s="6">
        <v>0</v>
      </c>
      <c r="T432" s="6">
        <f t="shared" si="100"/>
        <v>0</v>
      </c>
      <c r="U432" s="6">
        <v>0</v>
      </c>
      <c r="V432" s="6">
        <f t="shared" si="101"/>
        <v>0</v>
      </c>
      <c r="W432" s="6">
        <v>0</v>
      </c>
      <c r="X432" s="6">
        <f t="shared" si="102"/>
        <v>0</v>
      </c>
      <c r="Y432" s="6">
        <v>0</v>
      </c>
      <c r="Z432" s="6">
        <f t="shared" si="93"/>
        <v>0</v>
      </c>
      <c r="AA432" s="6">
        <v>0</v>
      </c>
      <c r="AB432" s="6">
        <f t="shared" si="94"/>
        <v>0</v>
      </c>
      <c r="AC432" s="6">
        <v>0</v>
      </c>
      <c r="AD432" s="6">
        <f t="shared" si="95"/>
        <v>0</v>
      </c>
      <c r="AE432" s="6">
        <v>0</v>
      </c>
      <c r="AF432" s="6">
        <f t="shared" si="96"/>
        <v>0</v>
      </c>
      <c r="AG432" s="6">
        <v>41.9</v>
      </c>
      <c r="AH432" s="6">
        <v>7.71</v>
      </c>
      <c r="AI432" s="14">
        <v>981.58161480784599</v>
      </c>
      <c r="AJ432" s="14">
        <v>25.823361761672999</v>
      </c>
      <c r="AK432" s="14">
        <v>9603.1025225847407</v>
      </c>
      <c r="AL432" s="14">
        <v>453.13443348001698</v>
      </c>
      <c r="AM432" s="14">
        <v>22.099408846767801</v>
      </c>
      <c r="AN432" s="12">
        <f t="shared" si="103"/>
        <v>1</v>
      </c>
      <c r="AO432" s="12">
        <f t="shared" si="104"/>
        <v>0</v>
      </c>
    </row>
    <row r="433" spans="1:41" ht="15.5">
      <c r="A433" s="8">
        <v>42339</v>
      </c>
      <c r="B433" s="6">
        <v>2015</v>
      </c>
      <c r="C433" s="6">
        <v>12</v>
      </c>
      <c r="D433" s="12">
        <v>432</v>
      </c>
      <c r="E433" s="3">
        <v>400</v>
      </c>
      <c r="F433" s="3">
        <v>37</v>
      </c>
      <c r="G433" s="6">
        <f t="shared" si="105"/>
        <v>9.25</v>
      </c>
      <c r="H433" s="6" t="s">
        <v>8</v>
      </c>
      <c r="I433" s="6">
        <v>37</v>
      </c>
      <c r="J433" s="6">
        <f t="shared" si="97"/>
        <v>9.25</v>
      </c>
      <c r="K433" s="6">
        <v>0</v>
      </c>
      <c r="L433" s="6">
        <f t="shared" si="91"/>
        <v>0</v>
      </c>
      <c r="M433" s="10">
        <f t="shared" si="98"/>
        <v>0</v>
      </c>
      <c r="N433" s="6">
        <f t="shared" si="92"/>
        <v>0</v>
      </c>
      <c r="O433" s="6">
        <v>0</v>
      </c>
      <c r="P433" s="12">
        <f t="shared" si="99"/>
        <v>0</v>
      </c>
      <c r="Q433" s="6">
        <v>0</v>
      </c>
      <c r="R433" s="6">
        <f t="shared" si="106"/>
        <v>0</v>
      </c>
      <c r="S433" s="6">
        <v>0</v>
      </c>
      <c r="T433" s="6">
        <f t="shared" si="100"/>
        <v>0</v>
      </c>
      <c r="U433" s="6">
        <v>0</v>
      </c>
      <c r="V433" s="6">
        <f t="shared" si="101"/>
        <v>0</v>
      </c>
      <c r="W433" s="6">
        <v>0</v>
      </c>
      <c r="X433" s="6">
        <f t="shared" si="102"/>
        <v>0</v>
      </c>
      <c r="Y433" s="6">
        <v>0</v>
      </c>
      <c r="Z433" s="6">
        <f t="shared" si="93"/>
        <v>0</v>
      </c>
      <c r="AA433" s="6">
        <v>0</v>
      </c>
      <c r="AB433" s="6">
        <f t="shared" si="94"/>
        <v>0</v>
      </c>
      <c r="AC433" s="6">
        <v>0</v>
      </c>
      <c r="AD433" s="6">
        <f t="shared" si="95"/>
        <v>0</v>
      </c>
      <c r="AE433" s="6">
        <v>0</v>
      </c>
      <c r="AF433" s="6">
        <f t="shared" si="96"/>
        <v>0</v>
      </c>
      <c r="AG433" s="6">
        <v>1.5</v>
      </c>
      <c r="AH433" s="6">
        <v>2.13</v>
      </c>
      <c r="AI433" s="14">
        <v>982.77357977450401</v>
      </c>
      <c r="AJ433" s="14">
        <v>25.7931704578913</v>
      </c>
      <c r="AK433" s="14">
        <v>9612.0554234615392</v>
      </c>
      <c r="AL433" s="14">
        <v>452.16308565578203</v>
      </c>
      <c r="AM433" s="14">
        <v>22.166942827329098</v>
      </c>
      <c r="AN433" s="12">
        <f t="shared" si="103"/>
        <v>1</v>
      </c>
      <c r="AO433" s="12">
        <f t="shared" si="104"/>
        <v>0</v>
      </c>
    </row>
    <row r="434" spans="1:41" ht="15.5">
      <c r="A434" s="8">
        <v>42370</v>
      </c>
      <c r="B434" s="6">
        <v>2016</v>
      </c>
      <c r="C434" s="6">
        <v>1</v>
      </c>
      <c r="D434" s="12">
        <v>433</v>
      </c>
      <c r="E434" s="3">
        <v>310</v>
      </c>
      <c r="F434" s="3">
        <v>34</v>
      </c>
      <c r="G434" s="6">
        <f t="shared" si="105"/>
        <v>10.97</v>
      </c>
      <c r="H434" s="6" t="s">
        <v>8</v>
      </c>
      <c r="I434" s="6">
        <v>31</v>
      </c>
      <c r="J434" s="6">
        <f t="shared" si="97"/>
        <v>10</v>
      </c>
      <c r="K434" s="6">
        <v>0</v>
      </c>
      <c r="L434" s="6">
        <f t="shared" ref="L434:L497" si="107">K434/F434*100</f>
        <v>0</v>
      </c>
      <c r="M434" s="10">
        <f t="shared" si="98"/>
        <v>1</v>
      </c>
      <c r="N434" s="6">
        <f t="shared" ref="N434:N497" si="108">100*M434/E434</f>
        <v>0.32258064516129031</v>
      </c>
      <c r="O434" s="6">
        <v>0</v>
      </c>
      <c r="P434" s="12">
        <f t="shared" si="99"/>
        <v>0</v>
      </c>
      <c r="Q434" s="6">
        <v>0</v>
      </c>
      <c r="R434" s="6">
        <f t="shared" si="106"/>
        <v>0</v>
      </c>
      <c r="S434" s="6">
        <v>0</v>
      </c>
      <c r="T434" s="6">
        <f t="shared" si="100"/>
        <v>0</v>
      </c>
      <c r="U434" s="6">
        <v>0</v>
      </c>
      <c r="V434" s="6">
        <f t="shared" si="101"/>
        <v>0</v>
      </c>
      <c r="W434" s="6">
        <v>1</v>
      </c>
      <c r="X434" s="6">
        <f t="shared" si="102"/>
        <v>0.32258064516129031</v>
      </c>
      <c r="Y434" s="6">
        <v>0</v>
      </c>
      <c r="Z434" s="6">
        <f t="shared" ref="Z434:Z493" si="109">Y434*100/$E434</f>
        <v>0</v>
      </c>
      <c r="AA434" s="6">
        <v>0</v>
      </c>
      <c r="AB434" s="6">
        <f t="shared" ref="AB434:AB493" si="110">AA434*100/$E434</f>
        <v>0</v>
      </c>
      <c r="AC434" s="6">
        <v>0</v>
      </c>
      <c r="AD434" s="6">
        <f t="shared" ref="AD434:AD493" si="111">AC434*100/$E434</f>
        <v>0</v>
      </c>
      <c r="AE434" s="6">
        <v>0</v>
      </c>
      <c r="AF434" s="6">
        <f t="shared" ref="AF434:AF496" si="112">AE434*100/$E434</f>
        <v>0</v>
      </c>
      <c r="AG434" s="7">
        <v>6.45</v>
      </c>
      <c r="AH434" s="6">
        <v>-0.83</v>
      </c>
      <c r="AI434" s="14">
        <v>983.96554474115896</v>
      </c>
      <c r="AJ434" s="14">
        <v>25.7629791541099</v>
      </c>
      <c r="AK434" s="14">
        <v>9621.0083243383197</v>
      </c>
      <c r="AL434" s="14">
        <v>451.19173783154997</v>
      </c>
      <c r="AM434" s="14">
        <v>22.234760431981101</v>
      </c>
      <c r="AN434" s="12">
        <f t="shared" si="103"/>
        <v>1</v>
      </c>
      <c r="AO434" s="12">
        <f t="shared" si="104"/>
        <v>0</v>
      </c>
    </row>
    <row r="435" spans="1:41" ht="15.5">
      <c r="A435" s="8">
        <v>42401</v>
      </c>
      <c r="B435" s="6">
        <v>2016</v>
      </c>
      <c r="C435" s="6">
        <v>2</v>
      </c>
      <c r="D435" s="12">
        <v>434</v>
      </c>
      <c r="E435" s="3">
        <v>300</v>
      </c>
      <c r="F435" s="3">
        <v>32</v>
      </c>
      <c r="G435" s="6">
        <f t="shared" si="105"/>
        <v>10.67</v>
      </c>
      <c r="H435" s="6" t="s">
        <v>8</v>
      </c>
      <c r="I435" s="6">
        <v>30</v>
      </c>
      <c r="J435" s="6">
        <f t="shared" si="97"/>
        <v>10</v>
      </c>
      <c r="K435" s="6">
        <v>0</v>
      </c>
      <c r="L435" s="6">
        <f t="shared" si="107"/>
        <v>0</v>
      </c>
      <c r="M435" s="10">
        <f t="shared" si="98"/>
        <v>2</v>
      </c>
      <c r="N435" s="6">
        <f t="shared" si="108"/>
        <v>0.66666666666666663</v>
      </c>
      <c r="O435" s="6">
        <v>0</v>
      </c>
      <c r="P435" s="12">
        <f t="shared" si="99"/>
        <v>0</v>
      </c>
      <c r="Q435" s="6">
        <v>0</v>
      </c>
      <c r="R435" s="6">
        <f t="shared" si="106"/>
        <v>0</v>
      </c>
      <c r="S435" s="6">
        <v>0</v>
      </c>
      <c r="T435" s="6">
        <f t="shared" si="100"/>
        <v>0</v>
      </c>
      <c r="U435" s="6">
        <v>0</v>
      </c>
      <c r="V435" s="6">
        <f t="shared" si="101"/>
        <v>0</v>
      </c>
      <c r="W435" s="6">
        <v>2</v>
      </c>
      <c r="X435" s="6">
        <f t="shared" si="102"/>
        <v>0.66666666666666674</v>
      </c>
      <c r="Y435" s="6">
        <v>0</v>
      </c>
      <c r="Z435" s="6">
        <f t="shared" si="109"/>
        <v>0</v>
      </c>
      <c r="AA435" s="6">
        <v>0</v>
      </c>
      <c r="AB435" s="6">
        <f t="shared" si="110"/>
        <v>0</v>
      </c>
      <c r="AC435" s="6">
        <v>0</v>
      </c>
      <c r="AD435" s="6">
        <f t="shared" si="111"/>
        <v>0</v>
      </c>
      <c r="AE435" s="6">
        <v>0</v>
      </c>
      <c r="AF435" s="6">
        <f t="shared" si="112"/>
        <v>0</v>
      </c>
      <c r="AG435" s="7">
        <v>2.4</v>
      </c>
      <c r="AH435" s="6">
        <v>4.0599999999999996</v>
      </c>
      <c r="AI435" s="14">
        <v>985.15750970781403</v>
      </c>
      <c r="AJ435" s="14">
        <v>25.732787850327998</v>
      </c>
      <c r="AK435" s="14">
        <v>9629.9612252150891</v>
      </c>
      <c r="AL435" s="14">
        <v>450.22039000731797</v>
      </c>
      <c r="AM435" s="14">
        <v>22.3028634511981</v>
      </c>
      <c r="AN435" s="12">
        <f t="shared" si="103"/>
        <v>1</v>
      </c>
      <c r="AO435" s="12">
        <f t="shared" si="104"/>
        <v>0</v>
      </c>
    </row>
    <row r="436" spans="1:41" ht="15.5">
      <c r="A436" s="8">
        <v>42430</v>
      </c>
      <c r="B436" s="6">
        <v>2016</v>
      </c>
      <c r="C436" s="6">
        <v>3</v>
      </c>
      <c r="D436" s="12">
        <v>435</v>
      </c>
      <c r="E436" s="3">
        <v>297</v>
      </c>
      <c r="F436" s="3">
        <v>8</v>
      </c>
      <c r="G436" s="6">
        <f t="shared" si="105"/>
        <v>2.69</v>
      </c>
      <c r="H436" s="6" t="s">
        <v>8</v>
      </c>
      <c r="I436" s="6">
        <v>8</v>
      </c>
      <c r="J436" s="6">
        <f t="shared" ref="J436:J445" si="113">100*I436/E436</f>
        <v>2.6936026936026938</v>
      </c>
      <c r="K436" s="6">
        <v>0</v>
      </c>
      <c r="L436" s="6">
        <f t="shared" si="107"/>
        <v>0</v>
      </c>
      <c r="M436" s="10">
        <f t="shared" si="98"/>
        <v>0</v>
      </c>
      <c r="N436" s="6">
        <f t="shared" si="108"/>
        <v>0</v>
      </c>
      <c r="O436" s="6">
        <v>0</v>
      </c>
      <c r="P436" s="12">
        <f t="shared" si="99"/>
        <v>0</v>
      </c>
      <c r="Q436" s="6">
        <v>0</v>
      </c>
      <c r="R436" s="6">
        <f t="shared" si="106"/>
        <v>0</v>
      </c>
      <c r="S436" s="6">
        <v>0</v>
      </c>
      <c r="T436" s="6">
        <f t="shared" si="100"/>
        <v>0</v>
      </c>
      <c r="U436" s="6">
        <v>0</v>
      </c>
      <c r="V436" s="6">
        <f t="shared" si="101"/>
        <v>0</v>
      </c>
      <c r="W436" s="6">
        <v>0</v>
      </c>
      <c r="X436" s="6">
        <f t="shared" si="102"/>
        <v>0</v>
      </c>
      <c r="Y436" s="6">
        <v>0</v>
      </c>
      <c r="Z436" s="6">
        <f t="shared" si="109"/>
        <v>0</v>
      </c>
      <c r="AA436" s="6">
        <v>0</v>
      </c>
      <c r="AB436" s="6">
        <f t="shared" si="110"/>
        <v>0</v>
      </c>
      <c r="AC436" s="6">
        <v>0</v>
      </c>
      <c r="AD436" s="6">
        <f t="shared" si="111"/>
        <v>0</v>
      </c>
      <c r="AE436" s="6">
        <v>0</v>
      </c>
      <c r="AF436" s="6">
        <f t="shared" si="112"/>
        <v>0</v>
      </c>
      <c r="AG436" s="7">
        <v>5.7</v>
      </c>
      <c r="AH436" s="6">
        <v>10.130000000000001</v>
      </c>
      <c r="AI436" s="14">
        <v>986.34947467447205</v>
      </c>
      <c r="AJ436" s="14">
        <v>25.702596546546499</v>
      </c>
      <c r="AK436" s="14">
        <v>9638.9141260918896</v>
      </c>
      <c r="AL436" s="14">
        <v>449.24904218308399</v>
      </c>
      <c r="AM436" s="14">
        <v>22.371253690557101</v>
      </c>
      <c r="AN436" s="12">
        <f t="shared" si="103"/>
        <v>1</v>
      </c>
      <c r="AO436" s="12">
        <f t="shared" si="104"/>
        <v>0</v>
      </c>
    </row>
    <row r="437" spans="1:41" ht="15.5">
      <c r="A437" s="8">
        <v>42461</v>
      </c>
      <c r="B437" s="6">
        <v>2016</v>
      </c>
      <c r="C437" s="6">
        <v>4</v>
      </c>
      <c r="D437" s="12">
        <v>436</v>
      </c>
      <c r="E437" s="3">
        <v>288</v>
      </c>
      <c r="F437" s="3">
        <v>18</v>
      </c>
      <c r="G437" s="6">
        <f t="shared" si="105"/>
        <v>6.25</v>
      </c>
      <c r="H437" s="6" t="s">
        <v>8</v>
      </c>
      <c r="I437" s="6">
        <v>18</v>
      </c>
      <c r="J437" s="6">
        <f t="shared" si="113"/>
        <v>6.25</v>
      </c>
      <c r="K437" s="6">
        <v>0</v>
      </c>
      <c r="L437" s="6">
        <f t="shared" si="107"/>
        <v>0</v>
      </c>
      <c r="M437" s="10">
        <f t="shared" si="98"/>
        <v>0</v>
      </c>
      <c r="N437" s="6">
        <f t="shared" si="108"/>
        <v>0</v>
      </c>
      <c r="O437" s="6">
        <v>0</v>
      </c>
      <c r="P437" s="12">
        <f t="shared" si="99"/>
        <v>0</v>
      </c>
      <c r="Q437" s="6">
        <v>0</v>
      </c>
      <c r="R437" s="6">
        <f t="shared" si="106"/>
        <v>0</v>
      </c>
      <c r="S437" s="6">
        <v>0</v>
      </c>
      <c r="T437" s="6">
        <f t="shared" si="100"/>
        <v>0</v>
      </c>
      <c r="U437" s="6">
        <v>0</v>
      </c>
      <c r="V437" s="6">
        <f t="shared" si="101"/>
        <v>0</v>
      </c>
      <c r="W437" s="6">
        <v>0</v>
      </c>
      <c r="X437" s="6">
        <f t="shared" si="102"/>
        <v>0</v>
      </c>
      <c r="Y437" s="6">
        <v>0</v>
      </c>
      <c r="Z437" s="6">
        <f t="shared" si="109"/>
        <v>0</v>
      </c>
      <c r="AA437" s="6">
        <v>0</v>
      </c>
      <c r="AB437" s="6">
        <f t="shared" si="110"/>
        <v>0</v>
      </c>
      <c r="AC437" s="6">
        <v>0</v>
      </c>
      <c r="AD437" s="6">
        <f t="shared" si="111"/>
        <v>0</v>
      </c>
      <c r="AE437" s="6">
        <v>0</v>
      </c>
      <c r="AF437" s="6">
        <f t="shared" si="112"/>
        <v>0</v>
      </c>
      <c r="AG437" s="6">
        <v>27.2</v>
      </c>
      <c r="AH437" s="6">
        <v>16.82</v>
      </c>
      <c r="AI437" s="14">
        <v>987.541439641127</v>
      </c>
      <c r="AJ437" s="14">
        <v>25.672405242764899</v>
      </c>
      <c r="AK437" s="14">
        <v>9647.86702696867</v>
      </c>
      <c r="AL437" s="14">
        <v>448.27769435885102</v>
      </c>
      <c r="AM437" s="14">
        <v>22.439932970896098</v>
      </c>
      <c r="AN437" s="12">
        <f t="shared" si="103"/>
        <v>1</v>
      </c>
      <c r="AO437" s="12">
        <f t="shared" si="104"/>
        <v>0</v>
      </c>
    </row>
    <row r="438" spans="1:41" ht="15.5">
      <c r="A438" s="8">
        <v>42491</v>
      </c>
      <c r="B438" s="6">
        <v>2016</v>
      </c>
      <c r="C438" s="6">
        <v>5</v>
      </c>
      <c r="D438" s="12">
        <v>437</v>
      </c>
      <c r="E438" s="3">
        <v>289</v>
      </c>
      <c r="F438" s="3">
        <v>17</v>
      </c>
      <c r="G438" s="6">
        <f t="shared" si="105"/>
        <v>5.88</v>
      </c>
      <c r="H438" s="6" t="s">
        <v>8</v>
      </c>
      <c r="I438" s="6">
        <v>17</v>
      </c>
      <c r="J438" s="6">
        <f t="shared" si="113"/>
        <v>5.882352941176471</v>
      </c>
      <c r="K438" s="6">
        <v>0</v>
      </c>
      <c r="L438" s="6">
        <f t="shared" si="107"/>
        <v>0</v>
      </c>
      <c r="M438" s="10">
        <f t="shared" si="98"/>
        <v>0</v>
      </c>
      <c r="N438" s="6">
        <f t="shared" si="108"/>
        <v>0</v>
      </c>
      <c r="O438" s="6">
        <v>0</v>
      </c>
      <c r="P438" s="12">
        <f t="shared" si="99"/>
        <v>0</v>
      </c>
      <c r="Q438" s="6">
        <v>0</v>
      </c>
      <c r="R438" s="6">
        <f t="shared" si="106"/>
        <v>0</v>
      </c>
      <c r="S438" s="6">
        <v>0</v>
      </c>
      <c r="T438" s="6">
        <f t="shared" si="100"/>
        <v>0</v>
      </c>
      <c r="U438" s="6">
        <v>0</v>
      </c>
      <c r="V438" s="6">
        <f t="shared" si="101"/>
        <v>0</v>
      </c>
      <c r="W438" s="6">
        <v>0</v>
      </c>
      <c r="X438" s="6">
        <f t="shared" si="102"/>
        <v>0</v>
      </c>
      <c r="Y438" s="6">
        <v>0</v>
      </c>
      <c r="Z438" s="6">
        <f t="shared" si="109"/>
        <v>0</v>
      </c>
      <c r="AA438" s="6">
        <v>0</v>
      </c>
      <c r="AB438" s="6">
        <f t="shared" si="110"/>
        <v>0</v>
      </c>
      <c r="AC438" s="6">
        <v>0</v>
      </c>
      <c r="AD438" s="6">
        <f t="shared" si="111"/>
        <v>0</v>
      </c>
      <c r="AE438" s="6">
        <v>0</v>
      </c>
      <c r="AF438" s="6">
        <f t="shared" si="112"/>
        <v>0</v>
      </c>
      <c r="AG438" s="6">
        <v>74.099999999999994</v>
      </c>
      <c r="AH438" s="6">
        <v>18.91</v>
      </c>
      <c r="AI438" s="14">
        <v>988.73340460778195</v>
      </c>
      <c r="AJ438" s="14">
        <v>25.642213938983499</v>
      </c>
      <c r="AK438" s="14">
        <v>9656.8199278454395</v>
      </c>
      <c r="AL438" s="14">
        <v>447.30634653461902</v>
      </c>
      <c r="AM438" s="14">
        <v>22.508903128477499</v>
      </c>
      <c r="AN438" s="12">
        <f t="shared" si="103"/>
        <v>1</v>
      </c>
      <c r="AO438" s="12">
        <f t="shared" si="104"/>
        <v>0</v>
      </c>
    </row>
    <row r="439" spans="1:41" ht="15.5">
      <c r="A439" s="8">
        <v>42522</v>
      </c>
      <c r="B439" s="6">
        <v>2016</v>
      </c>
      <c r="C439" s="6">
        <v>6</v>
      </c>
      <c r="D439" s="12">
        <v>438</v>
      </c>
      <c r="E439" s="3">
        <v>299</v>
      </c>
      <c r="F439" s="3">
        <v>30</v>
      </c>
      <c r="G439" s="6">
        <f t="shared" si="105"/>
        <v>10.029999999999999</v>
      </c>
      <c r="H439" s="6" t="s">
        <v>8</v>
      </c>
      <c r="I439" s="6">
        <v>30</v>
      </c>
      <c r="J439" s="6">
        <f t="shared" si="113"/>
        <v>10.033444816053512</v>
      </c>
      <c r="K439" s="6">
        <v>2</v>
      </c>
      <c r="L439" s="6">
        <f t="shared" si="107"/>
        <v>6.666666666666667</v>
      </c>
      <c r="M439" s="10">
        <f t="shared" si="98"/>
        <v>0</v>
      </c>
      <c r="N439" s="6">
        <f t="shared" si="108"/>
        <v>0</v>
      </c>
      <c r="O439" s="6">
        <v>0</v>
      </c>
      <c r="P439" s="12">
        <f t="shared" si="99"/>
        <v>0</v>
      </c>
      <c r="Q439" s="6">
        <v>0</v>
      </c>
      <c r="R439" s="6">
        <f t="shared" si="106"/>
        <v>0</v>
      </c>
      <c r="S439" s="6">
        <v>0</v>
      </c>
      <c r="T439" s="6">
        <f t="shared" si="100"/>
        <v>0</v>
      </c>
      <c r="U439" s="6">
        <v>0</v>
      </c>
      <c r="V439" s="6">
        <f t="shared" si="101"/>
        <v>0</v>
      </c>
      <c r="W439" s="6">
        <v>0</v>
      </c>
      <c r="X439" s="6">
        <f t="shared" si="102"/>
        <v>0</v>
      </c>
      <c r="Y439" s="6">
        <v>0</v>
      </c>
      <c r="Z439" s="6">
        <f t="shared" si="109"/>
        <v>0</v>
      </c>
      <c r="AA439" s="6">
        <v>0</v>
      </c>
      <c r="AB439" s="6">
        <f t="shared" si="110"/>
        <v>0</v>
      </c>
      <c r="AC439" s="6">
        <v>0</v>
      </c>
      <c r="AD439" s="6">
        <f t="shared" si="111"/>
        <v>0</v>
      </c>
      <c r="AE439" s="6">
        <v>0</v>
      </c>
      <c r="AF439" s="6">
        <f t="shared" si="112"/>
        <v>0</v>
      </c>
      <c r="AG439" s="6">
        <v>145.4</v>
      </c>
      <c r="AH439" s="6">
        <v>25.78</v>
      </c>
      <c r="AI439" s="14">
        <v>989.92536957443997</v>
      </c>
      <c r="AJ439" s="14">
        <v>25.612022635202099</v>
      </c>
      <c r="AK439" s="14">
        <v>9665.7728287222508</v>
      </c>
      <c r="AL439" s="14">
        <v>446.33499871038498</v>
      </c>
      <c r="AM439" s="14">
        <v>22.578166015151002</v>
      </c>
      <c r="AN439" s="12">
        <f t="shared" si="103"/>
        <v>1</v>
      </c>
      <c r="AO439" s="12">
        <f t="shared" si="104"/>
        <v>6.6666666666666666E-2</v>
      </c>
    </row>
    <row r="440" spans="1:41" ht="15.5">
      <c r="A440" s="8">
        <v>42552</v>
      </c>
      <c r="B440" s="6">
        <v>2016</v>
      </c>
      <c r="C440" s="6">
        <v>7</v>
      </c>
      <c r="D440" s="12">
        <v>439</v>
      </c>
      <c r="E440" s="3">
        <v>422</v>
      </c>
      <c r="F440" s="3">
        <v>44</v>
      </c>
      <c r="G440" s="6">
        <f t="shared" si="105"/>
        <v>10.43</v>
      </c>
      <c r="H440" s="6" t="s">
        <v>8</v>
      </c>
      <c r="I440" s="6">
        <v>49</v>
      </c>
      <c r="J440" s="6">
        <f t="shared" si="113"/>
        <v>11.611374407582938</v>
      </c>
      <c r="K440" s="6">
        <v>3</v>
      </c>
      <c r="L440" s="6">
        <f t="shared" si="107"/>
        <v>6.8181818181818175</v>
      </c>
      <c r="M440" s="10">
        <f t="shared" si="98"/>
        <v>0</v>
      </c>
      <c r="N440" s="6">
        <f t="shared" si="108"/>
        <v>0</v>
      </c>
      <c r="O440" s="6">
        <v>0</v>
      </c>
      <c r="P440" s="12">
        <f t="shared" si="99"/>
        <v>0</v>
      </c>
      <c r="Q440" s="6">
        <v>0</v>
      </c>
      <c r="R440" s="6">
        <f t="shared" si="106"/>
        <v>0</v>
      </c>
      <c r="S440" s="6">
        <v>0</v>
      </c>
      <c r="T440" s="6">
        <f t="shared" si="100"/>
        <v>0</v>
      </c>
      <c r="U440" s="6">
        <v>0</v>
      </c>
      <c r="V440" s="6">
        <f t="shared" si="101"/>
        <v>0</v>
      </c>
      <c r="W440" s="6">
        <v>0</v>
      </c>
      <c r="X440" s="6">
        <f t="shared" si="102"/>
        <v>0</v>
      </c>
      <c r="Y440" s="6">
        <v>0</v>
      </c>
      <c r="Z440" s="6">
        <f t="shared" si="109"/>
        <v>0</v>
      </c>
      <c r="AA440" s="6">
        <v>0</v>
      </c>
      <c r="AB440" s="6">
        <f t="shared" si="110"/>
        <v>0</v>
      </c>
      <c r="AC440" s="6">
        <v>0</v>
      </c>
      <c r="AD440" s="6">
        <f t="shared" si="111"/>
        <v>0</v>
      </c>
      <c r="AE440" s="6">
        <v>0</v>
      </c>
      <c r="AF440" s="6">
        <f t="shared" si="112"/>
        <v>0</v>
      </c>
      <c r="AG440" s="6">
        <v>68.7</v>
      </c>
      <c r="AH440" s="6">
        <v>27.4</v>
      </c>
      <c r="AI440" s="14">
        <v>991.11733454109503</v>
      </c>
      <c r="AJ440" s="14">
        <v>25.581831331420201</v>
      </c>
      <c r="AK440" s="14">
        <v>9674.7257295990203</v>
      </c>
      <c r="AL440" s="14">
        <v>445.36365088615298</v>
      </c>
      <c r="AM440" s="14">
        <v>22.647723498518602</v>
      </c>
      <c r="AN440" s="12">
        <f t="shared" si="103"/>
        <v>1</v>
      </c>
      <c r="AO440" s="12">
        <f t="shared" si="104"/>
        <v>6.1224489795918366E-2</v>
      </c>
    </row>
    <row r="441" spans="1:41" ht="15.5">
      <c r="A441" s="8">
        <v>42583</v>
      </c>
      <c r="B441" s="6">
        <v>2016</v>
      </c>
      <c r="C441" s="6">
        <v>8</v>
      </c>
      <c r="D441" s="12">
        <v>440</v>
      </c>
      <c r="E441" s="3">
        <v>306</v>
      </c>
      <c r="F441" s="3">
        <v>53</v>
      </c>
      <c r="G441" s="6">
        <f t="shared" si="105"/>
        <v>17.32</v>
      </c>
      <c r="H441" s="6" t="s">
        <v>8</v>
      </c>
      <c r="I441" s="6">
        <v>53</v>
      </c>
      <c r="J441" s="6">
        <f t="shared" si="113"/>
        <v>17.320261437908496</v>
      </c>
      <c r="K441" s="6">
        <v>1</v>
      </c>
      <c r="L441" s="6">
        <f t="shared" si="107"/>
        <v>1.8867924528301887</v>
      </c>
      <c r="M441" s="10">
        <f t="shared" si="98"/>
        <v>0</v>
      </c>
      <c r="N441" s="6">
        <f t="shared" si="108"/>
        <v>0</v>
      </c>
      <c r="O441" s="6">
        <v>0</v>
      </c>
      <c r="P441" s="12">
        <f t="shared" si="99"/>
        <v>0</v>
      </c>
      <c r="Q441" s="6">
        <v>0</v>
      </c>
      <c r="R441" s="6">
        <f t="shared" si="106"/>
        <v>0</v>
      </c>
      <c r="S441" s="6">
        <v>0</v>
      </c>
      <c r="T441" s="6">
        <f t="shared" si="100"/>
        <v>0</v>
      </c>
      <c r="U441" s="6">
        <v>0</v>
      </c>
      <c r="V441" s="6">
        <f t="shared" si="101"/>
        <v>0</v>
      </c>
      <c r="W441" s="6">
        <v>0</v>
      </c>
      <c r="X441" s="6">
        <f t="shared" si="102"/>
        <v>0</v>
      </c>
      <c r="Y441" s="6">
        <v>0</v>
      </c>
      <c r="Z441" s="6">
        <f t="shared" si="109"/>
        <v>0</v>
      </c>
      <c r="AA441" s="6">
        <v>0</v>
      </c>
      <c r="AB441" s="6">
        <f t="shared" si="110"/>
        <v>0</v>
      </c>
      <c r="AC441" s="6">
        <v>0</v>
      </c>
      <c r="AD441" s="6">
        <f t="shared" si="111"/>
        <v>0</v>
      </c>
      <c r="AE441" s="6">
        <v>0</v>
      </c>
      <c r="AF441" s="6">
        <f t="shared" si="112"/>
        <v>0</v>
      </c>
      <c r="AG441" s="6">
        <v>37.1</v>
      </c>
      <c r="AH441" s="6">
        <v>28.09</v>
      </c>
      <c r="AI441" s="14">
        <v>992.30929950774998</v>
      </c>
      <c r="AJ441" s="14">
        <v>25.5516400276388</v>
      </c>
      <c r="AK441" s="14">
        <v>9683.6786304758007</v>
      </c>
      <c r="AL441" s="14">
        <v>444.39230306192098</v>
      </c>
      <c r="AM441" s="14">
        <v>22.717577462103701</v>
      </c>
      <c r="AN441" s="12">
        <f t="shared" si="103"/>
        <v>1</v>
      </c>
      <c r="AO441" s="12">
        <f t="shared" si="104"/>
        <v>1.8867924528301886E-2</v>
      </c>
    </row>
    <row r="442" spans="1:41" ht="15.5">
      <c r="A442" s="8">
        <v>42614</v>
      </c>
      <c r="B442" s="6">
        <v>2016</v>
      </c>
      <c r="C442" s="6">
        <v>9</v>
      </c>
      <c r="D442" s="12">
        <v>441</v>
      </c>
      <c r="E442" s="3">
        <v>296</v>
      </c>
      <c r="F442" s="3">
        <v>29</v>
      </c>
      <c r="G442" s="6">
        <f t="shared" si="105"/>
        <v>9.8000000000000007</v>
      </c>
      <c r="H442" s="6" t="s">
        <v>8</v>
      </c>
      <c r="I442" s="6">
        <v>29</v>
      </c>
      <c r="J442" s="6">
        <f t="shared" si="113"/>
        <v>9.7972972972972965</v>
      </c>
      <c r="K442" s="6">
        <v>1</v>
      </c>
      <c r="L442" s="6">
        <f t="shared" si="107"/>
        <v>3.4482758620689653</v>
      </c>
      <c r="M442" s="10">
        <f t="shared" si="98"/>
        <v>0</v>
      </c>
      <c r="N442" s="6">
        <f t="shared" si="108"/>
        <v>0</v>
      </c>
      <c r="O442" s="6">
        <v>0</v>
      </c>
      <c r="P442" s="12">
        <f t="shared" si="99"/>
        <v>0</v>
      </c>
      <c r="Q442" s="6">
        <v>0</v>
      </c>
      <c r="R442" s="6">
        <f t="shared" si="106"/>
        <v>0</v>
      </c>
      <c r="S442" s="6">
        <v>0</v>
      </c>
      <c r="T442" s="6">
        <f t="shared" si="100"/>
        <v>0</v>
      </c>
      <c r="U442" s="6">
        <v>0</v>
      </c>
      <c r="V442" s="6">
        <f t="shared" si="101"/>
        <v>0</v>
      </c>
      <c r="W442" s="6">
        <v>0</v>
      </c>
      <c r="X442" s="6">
        <f t="shared" si="102"/>
        <v>0</v>
      </c>
      <c r="Y442" s="6">
        <v>0</v>
      </c>
      <c r="Z442" s="6">
        <f t="shared" si="109"/>
        <v>0</v>
      </c>
      <c r="AA442" s="6">
        <v>0</v>
      </c>
      <c r="AB442" s="6">
        <f t="shared" si="110"/>
        <v>0</v>
      </c>
      <c r="AC442" s="6">
        <v>0</v>
      </c>
      <c r="AD442" s="6">
        <f t="shared" si="111"/>
        <v>0</v>
      </c>
      <c r="AE442" s="6">
        <v>0</v>
      </c>
      <c r="AF442" s="6">
        <f t="shared" si="112"/>
        <v>0</v>
      </c>
      <c r="AG442" s="6">
        <v>70.400000000000006</v>
      </c>
      <c r="AH442" s="6">
        <v>21.46</v>
      </c>
      <c r="AI442" s="14">
        <v>993.501264474408</v>
      </c>
      <c r="AJ442" s="14">
        <v>25.5214487238574</v>
      </c>
      <c r="AK442" s="14">
        <v>9692.6315313525902</v>
      </c>
      <c r="AL442" s="14">
        <v>443.42095523768597</v>
      </c>
      <c r="AM442" s="14">
        <v>22.787729805520701</v>
      </c>
      <c r="AN442" s="12">
        <f t="shared" si="103"/>
        <v>1</v>
      </c>
      <c r="AO442" s="12">
        <f t="shared" si="104"/>
        <v>3.4482758620689655E-2</v>
      </c>
    </row>
    <row r="443" spans="1:41" ht="15.5">
      <c r="A443" s="8">
        <v>42644</v>
      </c>
      <c r="B443" s="6">
        <v>2016</v>
      </c>
      <c r="C443" s="6">
        <v>10</v>
      </c>
      <c r="D443" s="12">
        <v>442</v>
      </c>
      <c r="E443" s="3">
        <v>303</v>
      </c>
      <c r="F443" s="3">
        <v>44</v>
      </c>
      <c r="G443" s="6">
        <f t="shared" si="105"/>
        <v>14.52</v>
      </c>
      <c r="H443" s="6" t="s">
        <v>8</v>
      </c>
      <c r="I443" s="6">
        <v>42</v>
      </c>
      <c r="J443" s="6">
        <f t="shared" si="113"/>
        <v>13.861386138613861</v>
      </c>
      <c r="K443" s="6">
        <v>3</v>
      </c>
      <c r="L443" s="6">
        <f t="shared" si="107"/>
        <v>6.8181818181818175</v>
      </c>
      <c r="M443" s="10">
        <f t="shared" si="98"/>
        <v>2</v>
      </c>
      <c r="N443" s="6">
        <f t="shared" si="108"/>
        <v>0.66006600660066006</v>
      </c>
      <c r="O443" s="6">
        <v>0</v>
      </c>
      <c r="P443" s="12">
        <f t="shared" si="99"/>
        <v>0</v>
      </c>
      <c r="Q443" s="6">
        <v>0</v>
      </c>
      <c r="R443" s="6">
        <f t="shared" si="106"/>
        <v>0</v>
      </c>
      <c r="S443" s="6">
        <v>0</v>
      </c>
      <c r="T443" s="6">
        <f t="shared" si="100"/>
        <v>0</v>
      </c>
      <c r="U443" s="6">
        <v>0</v>
      </c>
      <c r="V443" s="6">
        <f t="shared" si="101"/>
        <v>0</v>
      </c>
      <c r="W443" s="6">
        <v>2</v>
      </c>
      <c r="X443" s="6">
        <f t="shared" si="102"/>
        <v>0.66006600660066006</v>
      </c>
      <c r="Y443" s="6">
        <v>0</v>
      </c>
      <c r="Z443" s="6">
        <f t="shared" si="109"/>
        <v>0</v>
      </c>
      <c r="AA443" s="6">
        <v>0</v>
      </c>
      <c r="AB443" s="6">
        <f t="shared" si="110"/>
        <v>0</v>
      </c>
      <c r="AC443" s="6">
        <v>0</v>
      </c>
      <c r="AD443" s="6">
        <f t="shared" si="111"/>
        <v>0</v>
      </c>
      <c r="AE443" s="6">
        <v>0</v>
      </c>
      <c r="AF443" s="6">
        <f t="shared" si="112"/>
        <v>0</v>
      </c>
      <c r="AG443" s="6">
        <v>85.2</v>
      </c>
      <c r="AH443" s="6">
        <v>14.45</v>
      </c>
      <c r="AI443" s="14">
        <v>994.69322944106295</v>
      </c>
      <c r="AJ443" s="14">
        <v>25.491257420075598</v>
      </c>
      <c r="AK443" s="14">
        <v>9701.5844322293706</v>
      </c>
      <c r="AL443" s="14">
        <v>442.44960741345398</v>
      </c>
      <c r="AM443" s="14">
        <v>22.858182444646399</v>
      </c>
      <c r="AN443" s="12">
        <f t="shared" si="103"/>
        <v>1</v>
      </c>
      <c r="AO443" s="12">
        <f t="shared" si="104"/>
        <v>7.1428571428571425E-2</v>
      </c>
    </row>
    <row r="444" spans="1:41" ht="15.5">
      <c r="A444" s="8">
        <v>42675</v>
      </c>
      <c r="B444" s="6">
        <v>2016</v>
      </c>
      <c r="C444" s="6">
        <v>11</v>
      </c>
      <c r="D444" s="12">
        <v>443</v>
      </c>
      <c r="E444" s="3">
        <v>297</v>
      </c>
      <c r="F444" s="3">
        <v>29</v>
      </c>
      <c r="G444" s="6">
        <f t="shared" si="105"/>
        <v>9.76</v>
      </c>
      <c r="H444" s="6" t="s">
        <v>8</v>
      </c>
      <c r="I444" s="6">
        <v>26</v>
      </c>
      <c r="J444" s="6">
        <f t="shared" si="113"/>
        <v>8.7542087542087543</v>
      </c>
      <c r="K444" s="6">
        <v>4</v>
      </c>
      <c r="L444" s="6">
        <f t="shared" si="107"/>
        <v>13.793103448275861</v>
      </c>
      <c r="M444" s="10">
        <f t="shared" si="98"/>
        <v>3</v>
      </c>
      <c r="N444" s="6">
        <f t="shared" si="108"/>
        <v>1.0101010101010102</v>
      </c>
      <c r="O444" s="6">
        <v>0</v>
      </c>
      <c r="P444" s="12">
        <f t="shared" si="99"/>
        <v>0</v>
      </c>
      <c r="Q444" s="6">
        <v>0</v>
      </c>
      <c r="R444" s="6">
        <f t="shared" si="106"/>
        <v>0</v>
      </c>
      <c r="S444" s="6">
        <v>0</v>
      </c>
      <c r="T444" s="6">
        <f t="shared" si="100"/>
        <v>0</v>
      </c>
      <c r="U444" s="6">
        <v>0</v>
      </c>
      <c r="V444" s="6">
        <f t="shared" si="101"/>
        <v>0</v>
      </c>
      <c r="W444" s="6">
        <v>3</v>
      </c>
      <c r="X444" s="6">
        <f t="shared" si="102"/>
        <v>1.0101010101010102</v>
      </c>
      <c r="Y444" s="6">
        <v>0</v>
      </c>
      <c r="Z444" s="6">
        <f t="shared" si="109"/>
        <v>0</v>
      </c>
      <c r="AA444" s="6">
        <v>0</v>
      </c>
      <c r="AB444" s="6">
        <f t="shared" si="110"/>
        <v>0</v>
      </c>
      <c r="AC444" s="6">
        <v>0</v>
      </c>
      <c r="AD444" s="6">
        <f t="shared" si="111"/>
        <v>0</v>
      </c>
      <c r="AE444" s="6">
        <v>0</v>
      </c>
      <c r="AF444" s="6">
        <f t="shared" si="112"/>
        <v>0</v>
      </c>
      <c r="AG444" s="6">
        <v>26.5</v>
      </c>
      <c r="AH444" s="6">
        <v>7.38</v>
      </c>
      <c r="AI444" s="14">
        <v>995.88519440771802</v>
      </c>
      <c r="AJ444" s="14">
        <v>25.4610661162938</v>
      </c>
      <c r="AK444" s="14">
        <v>9710.5373331061401</v>
      </c>
      <c r="AL444" s="14">
        <v>441.47825958922198</v>
      </c>
      <c r="AM444" s="14">
        <v>22.9289373117956</v>
      </c>
      <c r="AN444" s="12">
        <f t="shared" si="103"/>
        <v>1</v>
      </c>
      <c r="AO444" s="12">
        <f t="shared" si="104"/>
        <v>0.15384615384615385</v>
      </c>
    </row>
    <row r="445" spans="1:41" ht="15.5">
      <c r="A445" s="8">
        <v>42705</v>
      </c>
      <c r="B445" s="6">
        <v>2016</v>
      </c>
      <c r="C445" s="6">
        <v>12</v>
      </c>
      <c r="D445" s="12">
        <v>444</v>
      </c>
      <c r="E445" s="3">
        <v>300</v>
      </c>
      <c r="F445" s="3">
        <v>31</v>
      </c>
      <c r="G445" s="6">
        <f t="shared" si="105"/>
        <v>10.33</v>
      </c>
      <c r="H445" s="6" t="s">
        <v>8</v>
      </c>
      <c r="I445" s="6">
        <v>31</v>
      </c>
      <c r="J445" s="6">
        <f t="shared" si="113"/>
        <v>10.333333333333334</v>
      </c>
      <c r="K445" s="6">
        <v>11</v>
      </c>
      <c r="L445" s="6">
        <f t="shared" si="107"/>
        <v>35.483870967741936</v>
      </c>
      <c r="M445" s="10">
        <f t="shared" si="98"/>
        <v>0</v>
      </c>
      <c r="N445" s="6">
        <f t="shared" si="108"/>
        <v>0</v>
      </c>
      <c r="O445" s="6">
        <v>0</v>
      </c>
      <c r="P445" s="12">
        <f t="shared" si="99"/>
        <v>0</v>
      </c>
      <c r="Q445" s="6">
        <v>0</v>
      </c>
      <c r="R445" s="6">
        <f t="shared" si="106"/>
        <v>0</v>
      </c>
      <c r="S445" s="6">
        <v>0</v>
      </c>
      <c r="T445" s="6">
        <f t="shared" si="100"/>
        <v>0</v>
      </c>
      <c r="U445" s="6">
        <v>0</v>
      </c>
      <c r="V445" s="6">
        <f t="shared" si="101"/>
        <v>0</v>
      </c>
      <c r="W445" s="6">
        <v>0</v>
      </c>
      <c r="X445" s="6">
        <f t="shared" si="102"/>
        <v>0</v>
      </c>
      <c r="Y445" s="6">
        <v>0</v>
      </c>
      <c r="Z445" s="6">
        <f t="shared" si="109"/>
        <v>0</v>
      </c>
      <c r="AA445" s="6">
        <v>0</v>
      </c>
      <c r="AB445" s="6">
        <f t="shared" si="110"/>
        <v>0</v>
      </c>
      <c r="AC445" s="6">
        <v>0</v>
      </c>
      <c r="AD445" s="6">
        <f t="shared" si="111"/>
        <v>0</v>
      </c>
      <c r="AE445" s="6">
        <v>0</v>
      </c>
      <c r="AF445" s="6">
        <f t="shared" si="112"/>
        <v>0</v>
      </c>
      <c r="AG445" s="6">
        <v>3.2</v>
      </c>
      <c r="AH445" s="6">
        <v>3.42</v>
      </c>
      <c r="AI445" s="14">
        <v>997.07715937437501</v>
      </c>
      <c r="AJ445" s="14">
        <v>25.430874812512499</v>
      </c>
      <c r="AK445" s="14">
        <v>9719.4902339829496</v>
      </c>
      <c r="AL445" s="14">
        <v>440.50691176498702</v>
      </c>
      <c r="AM445" s="14">
        <v>22.999996355897199</v>
      </c>
      <c r="AN445" s="12">
        <f t="shared" si="103"/>
        <v>1</v>
      </c>
      <c r="AO445" s="12">
        <f t="shared" si="104"/>
        <v>0.35483870967741937</v>
      </c>
    </row>
    <row r="446" spans="1:41">
      <c r="A446" s="8">
        <v>42736</v>
      </c>
      <c r="B446" s="6">
        <v>2017</v>
      </c>
      <c r="C446" s="6">
        <v>1</v>
      </c>
      <c r="D446" s="12">
        <v>445</v>
      </c>
      <c r="E446" s="6">
        <v>296</v>
      </c>
      <c r="F446" s="5">
        <v>15</v>
      </c>
      <c r="G446" s="6">
        <f t="shared" ref="G446:G509" si="114">F446/E446*100</f>
        <v>5.0675675675675675</v>
      </c>
      <c r="I446" s="5">
        <v>15</v>
      </c>
      <c r="J446" s="6">
        <f>I446/E446*100</f>
        <v>5.0675675675675675</v>
      </c>
      <c r="K446" s="15">
        <v>4</v>
      </c>
      <c r="L446" s="6">
        <f t="shared" si="107"/>
        <v>26.666666666666668</v>
      </c>
      <c r="M446" s="10">
        <f t="shared" si="98"/>
        <v>0</v>
      </c>
      <c r="N446" s="6">
        <f t="shared" si="108"/>
        <v>0</v>
      </c>
      <c r="O446" s="6">
        <v>0</v>
      </c>
      <c r="P446" s="12">
        <f t="shared" si="99"/>
        <v>0</v>
      </c>
      <c r="Q446" s="6">
        <v>0</v>
      </c>
      <c r="R446" s="6">
        <f t="shared" si="106"/>
        <v>0</v>
      </c>
      <c r="S446" s="6">
        <v>0</v>
      </c>
      <c r="T446" s="6">
        <f t="shared" si="100"/>
        <v>0</v>
      </c>
      <c r="U446" s="5">
        <v>0</v>
      </c>
      <c r="V446" s="6">
        <f t="shared" si="101"/>
        <v>0</v>
      </c>
      <c r="W446" s="5">
        <v>0</v>
      </c>
      <c r="X446" s="6">
        <f t="shared" si="102"/>
        <v>0</v>
      </c>
      <c r="Y446" s="6">
        <v>0</v>
      </c>
      <c r="Z446" s="6">
        <f t="shared" si="109"/>
        <v>0</v>
      </c>
      <c r="AA446" s="6">
        <v>0</v>
      </c>
      <c r="AB446" s="6">
        <f t="shared" si="110"/>
        <v>0</v>
      </c>
      <c r="AC446" s="6">
        <v>0</v>
      </c>
      <c r="AD446" s="6">
        <f t="shared" si="111"/>
        <v>0</v>
      </c>
      <c r="AE446" s="6">
        <v>0</v>
      </c>
      <c r="AF446" s="6">
        <f t="shared" si="112"/>
        <v>0</v>
      </c>
      <c r="AG446" s="6">
        <v>2.6</v>
      </c>
      <c r="AH446" s="6">
        <v>1.69</v>
      </c>
      <c r="AI446" s="14">
        <v>998.26912434102996</v>
      </c>
      <c r="AJ446" s="14">
        <v>25.400683508731099</v>
      </c>
      <c r="AK446" s="14">
        <v>9728.4431348597209</v>
      </c>
      <c r="AL446" s="14">
        <v>439.53556394075599</v>
      </c>
      <c r="AM446" s="14">
        <v>23.0713615426729</v>
      </c>
      <c r="AN446" s="12">
        <f t="shared" si="103"/>
        <v>1</v>
      </c>
      <c r="AO446" s="12">
        <f t="shared" si="104"/>
        <v>0.26666666666666666</v>
      </c>
    </row>
    <row r="447" spans="1:41">
      <c r="A447" s="8">
        <v>42767</v>
      </c>
      <c r="B447" s="6">
        <v>2017</v>
      </c>
      <c r="C447" s="6">
        <v>2</v>
      </c>
      <c r="D447" s="12">
        <v>446</v>
      </c>
      <c r="E447" s="6">
        <v>299</v>
      </c>
      <c r="F447" s="5">
        <v>10</v>
      </c>
      <c r="G447" s="6">
        <f t="shared" si="114"/>
        <v>3.3444816053511706</v>
      </c>
      <c r="I447" s="5">
        <v>10</v>
      </c>
      <c r="J447" s="6">
        <f t="shared" ref="J447:J510" si="115">I447/E447*100</f>
        <v>3.3444816053511706</v>
      </c>
      <c r="K447" s="15">
        <v>1</v>
      </c>
      <c r="L447" s="6">
        <f t="shared" si="107"/>
        <v>10</v>
      </c>
      <c r="M447" s="10">
        <f t="shared" si="98"/>
        <v>0</v>
      </c>
      <c r="N447" s="6">
        <f t="shared" si="108"/>
        <v>0</v>
      </c>
      <c r="O447" s="6">
        <v>0</v>
      </c>
      <c r="P447" s="12">
        <f t="shared" si="99"/>
        <v>0</v>
      </c>
      <c r="Q447" s="6">
        <v>0</v>
      </c>
      <c r="R447" s="6">
        <f t="shared" si="106"/>
        <v>0</v>
      </c>
      <c r="S447" s="6">
        <v>0</v>
      </c>
      <c r="T447" s="6">
        <f t="shared" si="100"/>
        <v>0</v>
      </c>
      <c r="U447" s="5">
        <v>0</v>
      </c>
      <c r="V447" s="6">
        <f t="shared" si="101"/>
        <v>0</v>
      </c>
      <c r="W447" s="5">
        <v>0</v>
      </c>
      <c r="X447" s="6">
        <f t="shared" si="102"/>
        <v>0</v>
      </c>
      <c r="Y447" s="6">
        <v>0</v>
      </c>
      <c r="Z447" s="6">
        <f t="shared" si="109"/>
        <v>0</v>
      </c>
      <c r="AA447" s="6">
        <v>0</v>
      </c>
      <c r="AB447" s="6">
        <f t="shared" si="110"/>
        <v>0</v>
      </c>
      <c r="AC447" s="6">
        <v>0</v>
      </c>
      <c r="AD447" s="6">
        <f t="shared" si="111"/>
        <v>0</v>
      </c>
      <c r="AE447" s="6">
        <v>0</v>
      </c>
      <c r="AF447" s="6">
        <f t="shared" si="112"/>
        <v>0</v>
      </c>
      <c r="AG447" s="6">
        <v>7</v>
      </c>
      <c r="AH447" s="6">
        <v>4.42</v>
      </c>
      <c r="AI447" s="14">
        <v>999.46108930768503</v>
      </c>
      <c r="AJ447" s="14">
        <v>25.370492204949201</v>
      </c>
      <c r="AK447" s="14">
        <v>9737.3960357364995</v>
      </c>
      <c r="AL447" s="14">
        <v>438.56421611652399</v>
      </c>
      <c r="AM447" s="14">
        <v>23.143034854819099</v>
      </c>
      <c r="AN447" s="12">
        <f t="shared" si="103"/>
        <v>1</v>
      </c>
      <c r="AO447" s="12">
        <f t="shared" si="104"/>
        <v>0.1</v>
      </c>
    </row>
    <row r="448" spans="1:41">
      <c r="A448" s="8">
        <v>42795</v>
      </c>
      <c r="B448" s="6">
        <v>2017</v>
      </c>
      <c r="C448" s="6">
        <v>3</v>
      </c>
      <c r="D448" s="12">
        <v>447</v>
      </c>
      <c r="E448" s="6">
        <v>293</v>
      </c>
      <c r="F448" s="5">
        <v>8</v>
      </c>
      <c r="G448" s="6">
        <f t="shared" si="114"/>
        <v>2.7303754266211606</v>
      </c>
      <c r="I448" s="5">
        <v>8</v>
      </c>
      <c r="J448" s="6">
        <f t="shared" si="115"/>
        <v>2.7303754266211606</v>
      </c>
      <c r="K448" s="15">
        <v>2</v>
      </c>
      <c r="L448" s="6">
        <f t="shared" si="107"/>
        <v>25</v>
      </c>
      <c r="M448" s="10">
        <f t="shared" si="98"/>
        <v>0</v>
      </c>
      <c r="N448" s="6">
        <f t="shared" si="108"/>
        <v>0</v>
      </c>
      <c r="O448" s="6">
        <v>0</v>
      </c>
      <c r="P448" s="12">
        <f t="shared" si="99"/>
        <v>0</v>
      </c>
      <c r="Q448" s="6">
        <v>0</v>
      </c>
      <c r="R448" s="6">
        <f t="shared" si="106"/>
        <v>0</v>
      </c>
      <c r="S448" s="6">
        <v>0</v>
      </c>
      <c r="T448" s="6">
        <f t="shared" si="100"/>
        <v>0</v>
      </c>
      <c r="U448" s="5">
        <v>0</v>
      </c>
      <c r="V448" s="6">
        <f t="shared" si="101"/>
        <v>0</v>
      </c>
      <c r="W448" s="5">
        <v>0</v>
      </c>
      <c r="X448" s="6">
        <f t="shared" si="102"/>
        <v>0</v>
      </c>
      <c r="Y448" s="6">
        <v>0</v>
      </c>
      <c r="Z448" s="6">
        <f t="shared" si="109"/>
        <v>0</v>
      </c>
      <c r="AA448" s="6">
        <v>0</v>
      </c>
      <c r="AB448" s="6">
        <f t="shared" si="110"/>
        <v>0</v>
      </c>
      <c r="AC448" s="6">
        <v>0</v>
      </c>
      <c r="AD448" s="6">
        <f t="shared" si="111"/>
        <v>0</v>
      </c>
      <c r="AE448" s="6">
        <v>0</v>
      </c>
      <c r="AF448" s="6">
        <f t="shared" si="112"/>
        <v>0</v>
      </c>
      <c r="AG448" s="7">
        <v>58.099999999999994</v>
      </c>
      <c r="AH448" s="6">
        <v>8.77</v>
      </c>
      <c r="AI448" s="14">
        <v>1000.65305427434</v>
      </c>
      <c r="AJ448" s="14">
        <v>25.340300901167701</v>
      </c>
      <c r="AK448" s="14">
        <v>9746.3489366132999</v>
      </c>
      <c r="AL448" s="14">
        <v>437.59286829228898</v>
      </c>
      <c r="AM448" s="14">
        <v>23.215018292190098</v>
      </c>
      <c r="AN448" s="12">
        <f t="shared" si="103"/>
        <v>1</v>
      </c>
      <c r="AO448" s="12">
        <f t="shared" si="104"/>
        <v>0.25</v>
      </c>
    </row>
    <row r="449" spans="1:41">
      <c r="A449" s="8">
        <v>42826</v>
      </c>
      <c r="B449" s="6">
        <v>2017</v>
      </c>
      <c r="C449" s="6">
        <v>4</v>
      </c>
      <c r="D449" s="12">
        <v>448</v>
      </c>
      <c r="E449" s="6">
        <v>295</v>
      </c>
      <c r="F449" s="5">
        <v>5</v>
      </c>
      <c r="G449" s="6">
        <f t="shared" si="114"/>
        <v>1.6949152542372881</v>
      </c>
      <c r="I449" s="5">
        <v>5</v>
      </c>
      <c r="J449" s="6">
        <f t="shared" si="115"/>
        <v>1.6949152542372881</v>
      </c>
      <c r="K449" s="15">
        <v>0</v>
      </c>
      <c r="L449" s="6">
        <f t="shared" si="107"/>
        <v>0</v>
      </c>
      <c r="M449" s="10">
        <f t="shared" si="98"/>
        <v>0</v>
      </c>
      <c r="N449" s="6">
        <f t="shared" si="108"/>
        <v>0</v>
      </c>
      <c r="O449" s="6">
        <v>0</v>
      </c>
      <c r="P449" s="12">
        <f t="shared" si="99"/>
        <v>0</v>
      </c>
      <c r="Q449" s="6">
        <v>0</v>
      </c>
      <c r="R449" s="6">
        <f t="shared" si="106"/>
        <v>0</v>
      </c>
      <c r="S449" s="6">
        <v>0</v>
      </c>
      <c r="T449" s="6">
        <f t="shared" si="100"/>
        <v>0</v>
      </c>
      <c r="U449" s="5">
        <v>0</v>
      </c>
      <c r="V449" s="6">
        <f t="shared" si="101"/>
        <v>0</v>
      </c>
      <c r="W449" s="5">
        <v>0</v>
      </c>
      <c r="X449" s="6">
        <f t="shared" si="102"/>
        <v>0</v>
      </c>
      <c r="Y449" s="6">
        <v>0</v>
      </c>
      <c r="Z449" s="6">
        <f t="shared" si="109"/>
        <v>0</v>
      </c>
      <c r="AA449" s="6">
        <v>0</v>
      </c>
      <c r="AB449" s="6">
        <f t="shared" si="110"/>
        <v>0</v>
      </c>
      <c r="AC449" s="6">
        <v>0</v>
      </c>
      <c r="AD449" s="6">
        <f t="shared" si="111"/>
        <v>0</v>
      </c>
      <c r="AE449" s="6">
        <v>0</v>
      </c>
      <c r="AF449" s="6">
        <f t="shared" si="112"/>
        <v>0</v>
      </c>
      <c r="AG449" s="6">
        <v>49.3</v>
      </c>
      <c r="AH449" s="6">
        <v>15.75</v>
      </c>
      <c r="AI449" s="14">
        <v>1001.845019241</v>
      </c>
      <c r="AJ449" s="14">
        <v>25.3101095973858</v>
      </c>
      <c r="AK449" s="14">
        <v>9755.3018374900694</v>
      </c>
      <c r="AL449" s="14">
        <v>436.62152046805699</v>
      </c>
      <c r="AM449" s="14">
        <v>23.287313871983802</v>
      </c>
      <c r="AN449" s="12">
        <f t="shared" si="103"/>
        <v>1</v>
      </c>
      <c r="AO449" s="12">
        <f t="shared" si="104"/>
        <v>0</v>
      </c>
    </row>
    <row r="450" spans="1:41">
      <c r="A450" s="8">
        <v>42856</v>
      </c>
      <c r="B450" s="6">
        <v>2017</v>
      </c>
      <c r="C450" s="6">
        <v>5</v>
      </c>
      <c r="D450" s="12">
        <v>449</v>
      </c>
      <c r="E450" s="6">
        <v>293</v>
      </c>
      <c r="F450" s="5">
        <v>16</v>
      </c>
      <c r="G450" s="6">
        <f t="shared" si="114"/>
        <v>5.4607508532423212</v>
      </c>
      <c r="I450" s="5">
        <v>15</v>
      </c>
      <c r="J450" s="6">
        <f t="shared" si="115"/>
        <v>5.1194539249146755</v>
      </c>
      <c r="K450" s="6">
        <v>1</v>
      </c>
      <c r="L450" s="6">
        <f t="shared" si="107"/>
        <v>6.25</v>
      </c>
      <c r="M450" s="10">
        <f t="shared" ref="M450:M493" si="116">O450+Q450+S450+U450+W450+Y450+AC450+AE450</f>
        <v>1</v>
      </c>
      <c r="N450" s="6">
        <f t="shared" si="108"/>
        <v>0.34129692832764508</v>
      </c>
      <c r="O450" s="6">
        <v>0</v>
      </c>
      <c r="P450" s="12">
        <f t="shared" ref="P450:P493" si="117">O450/E450*100</f>
        <v>0</v>
      </c>
      <c r="Q450" s="6">
        <v>0</v>
      </c>
      <c r="R450" s="6">
        <f t="shared" si="106"/>
        <v>0</v>
      </c>
      <c r="S450" s="6">
        <v>0</v>
      </c>
      <c r="T450" s="6">
        <f t="shared" ref="T450:T493" si="118">S450/E450*100</f>
        <v>0</v>
      </c>
      <c r="U450" s="5">
        <v>0</v>
      </c>
      <c r="V450" s="6">
        <f t="shared" ref="V450:V493" si="119">U450/E450*100</f>
        <v>0</v>
      </c>
      <c r="W450" s="5">
        <v>1</v>
      </c>
      <c r="X450" s="6">
        <f t="shared" ref="X450:X493" si="120">W450/E450*100</f>
        <v>0.34129692832764508</v>
      </c>
      <c r="Y450" s="6">
        <v>0</v>
      </c>
      <c r="Z450" s="6">
        <f t="shared" si="109"/>
        <v>0</v>
      </c>
      <c r="AA450" s="6">
        <v>0</v>
      </c>
      <c r="AB450" s="6">
        <f t="shared" si="110"/>
        <v>0</v>
      </c>
      <c r="AC450" s="6">
        <v>0</v>
      </c>
      <c r="AD450" s="6">
        <f t="shared" si="111"/>
        <v>0</v>
      </c>
      <c r="AE450" s="6">
        <v>0</v>
      </c>
      <c r="AF450" s="6">
        <f t="shared" si="112"/>
        <v>0</v>
      </c>
      <c r="AG450" s="6">
        <v>54.9</v>
      </c>
      <c r="AH450" s="6">
        <v>21.05</v>
      </c>
      <c r="AI450" s="14">
        <v>1003.03698420765</v>
      </c>
      <c r="AJ450" s="14">
        <v>25.279918293604801</v>
      </c>
      <c r="AK450" s="14">
        <v>9764.2547383668498</v>
      </c>
      <c r="AL450" s="14">
        <v>435.65017264382499</v>
      </c>
      <c r="AM450" s="14">
        <v>23.359923628930801</v>
      </c>
      <c r="AN450" s="12">
        <f t="shared" ref="AN450:AN517" si="121">I450/(I450+O450+Q450)</f>
        <v>1</v>
      </c>
      <c r="AO450" s="12">
        <f t="shared" ref="AO450:AO514" si="122">K450/I450</f>
        <v>6.6666666666666666E-2</v>
      </c>
    </row>
    <row r="451" spans="1:41">
      <c r="A451" s="8">
        <v>42887</v>
      </c>
      <c r="B451" s="6">
        <v>2017</v>
      </c>
      <c r="C451" s="6">
        <v>6</v>
      </c>
      <c r="D451" s="12">
        <v>450</v>
      </c>
      <c r="E451" s="6">
        <v>302</v>
      </c>
      <c r="F451" s="5">
        <v>38</v>
      </c>
      <c r="G451" s="6">
        <f t="shared" si="114"/>
        <v>12.582781456953644</v>
      </c>
      <c r="I451" s="5">
        <v>38</v>
      </c>
      <c r="J451" s="6">
        <f t="shared" si="115"/>
        <v>12.582781456953644</v>
      </c>
      <c r="K451" s="6">
        <v>0</v>
      </c>
      <c r="L451" s="6">
        <f t="shared" si="107"/>
        <v>0</v>
      </c>
      <c r="M451" s="10">
        <f t="shared" si="116"/>
        <v>0</v>
      </c>
      <c r="N451" s="6">
        <f t="shared" si="108"/>
        <v>0</v>
      </c>
      <c r="O451" s="6">
        <v>0</v>
      </c>
      <c r="P451" s="12">
        <f t="shared" si="117"/>
        <v>0</v>
      </c>
      <c r="Q451" s="6">
        <v>0</v>
      </c>
      <c r="R451" s="6">
        <f t="shared" si="106"/>
        <v>0</v>
      </c>
      <c r="S451" s="6">
        <v>0</v>
      </c>
      <c r="T451" s="6">
        <f t="shared" si="118"/>
        <v>0</v>
      </c>
      <c r="U451" s="5">
        <v>0</v>
      </c>
      <c r="V451" s="6">
        <f t="shared" si="119"/>
        <v>0</v>
      </c>
      <c r="W451" s="5">
        <v>0</v>
      </c>
      <c r="X451" s="6">
        <f t="shared" si="120"/>
        <v>0</v>
      </c>
      <c r="Y451" s="6">
        <v>0</v>
      </c>
      <c r="Z451" s="6">
        <f t="shared" si="109"/>
        <v>0</v>
      </c>
      <c r="AA451" s="6">
        <v>0</v>
      </c>
      <c r="AB451" s="6">
        <f t="shared" si="110"/>
        <v>0</v>
      </c>
      <c r="AC451" s="6">
        <v>0</v>
      </c>
      <c r="AD451" s="6">
        <f t="shared" si="111"/>
        <v>0</v>
      </c>
      <c r="AE451" s="6">
        <v>0</v>
      </c>
      <c r="AF451" s="6">
        <f t="shared" si="112"/>
        <v>0</v>
      </c>
      <c r="AG451" s="6">
        <v>76.8</v>
      </c>
      <c r="AH451" s="6">
        <v>25.32</v>
      </c>
      <c r="AI451" s="14">
        <v>1004.2289491743099</v>
      </c>
      <c r="AJ451" s="14">
        <v>25.2497269898229</v>
      </c>
      <c r="AK451" s="14">
        <v>9773.2076392436502</v>
      </c>
      <c r="AL451" s="14">
        <v>434.67882481958998</v>
      </c>
      <c r="AM451" s="14">
        <v>23.432849615485399</v>
      </c>
      <c r="AN451" s="12">
        <f t="shared" si="121"/>
        <v>1</v>
      </c>
      <c r="AO451" s="12">
        <f t="shared" si="122"/>
        <v>0</v>
      </c>
    </row>
    <row r="452" spans="1:41">
      <c r="A452" s="8">
        <v>42917</v>
      </c>
      <c r="B452" s="6">
        <v>2017</v>
      </c>
      <c r="C452" s="6">
        <v>7</v>
      </c>
      <c r="D452" s="12">
        <v>451</v>
      </c>
      <c r="E452" s="6">
        <v>297</v>
      </c>
      <c r="F452" s="5">
        <v>24</v>
      </c>
      <c r="G452" s="6">
        <f t="shared" si="114"/>
        <v>8.0808080808080813</v>
      </c>
      <c r="I452" s="5">
        <v>24</v>
      </c>
      <c r="J452" s="6">
        <f t="shared" si="115"/>
        <v>8.0808080808080813</v>
      </c>
      <c r="K452" s="6">
        <v>1</v>
      </c>
      <c r="L452" s="6">
        <f t="shared" si="107"/>
        <v>4.1666666666666661</v>
      </c>
      <c r="M452" s="10">
        <f t="shared" si="116"/>
        <v>0</v>
      </c>
      <c r="N452" s="6">
        <f t="shared" si="108"/>
        <v>0</v>
      </c>
      <c r="O452" s="6">
        <v>0</v>
      </c>
      <c r="P452" s="12">
        <f t="shared" si="117"/>
        <v>0</v>
      </c>
      <c r="Q452" s="6">
        <v>0</v>
      </c>
      <c r="R452" s="6">
        <f t="shared" ref="R452:R483" si="123">100*Q452/E452</f>
        <v>0</v>
      </c>
      <c r="S452" s="6">
        <v>0</v>
      </c>
      <c r="T452" s="6">
        <f t="shared" si="118"/>
        <v>0</v>
      </c>
      <c r="U452" s="5">
        <v>0</v>
      </c>
      <c r="V452" s="6">
        <f t="shared" si="119"/>
        <v>0</v>
      </c>
      <c r="W452" s="5">
        <v>0</v>
      </c>
      <c r="X452" s="6">
        <f t="shared" si="120"/>
        <v>0</v>
      </c>
      <c r="Y452" s="6">
        <v>0</v>
      </c>
      <c r="Z452" s="6">
        <f t="shared" si="109"/>
        <v>0</v>
      </c>
      <c r="AA452" s="6">
        <v>0</v>
      </c>
      <c r="AB452" s="6">
        <f t="shared" si="110"/>
        <v>0</v>
      </c>
      <c r="AC452" s="6">
        <v>0</v>
      </c>
      <c r="AD452" s="6">
        <f t="shared" si="111"/>
        <v>0</v>
      </c>
      <c r="AE452" s="6">
        <v>0</v>
      </c>
      <c r="AF452" s="6">
        <f t="shared" si="112"/>
        <v>0</v>
      </c>
      <c r="AG452" s="6">
        <v>40.9</v>
      </c>
      <c r="AH452" s="6">
        <v>30.26</v>
      </c>
      <c r="AI452" s="14">
        <v>1005.42091414097</v>
      </c>
      <c r="AJ452" s="14">
        <v>25.219535686041901</v>
      </c>
      <c r="AK452" s="14">
        <v>9782.1605401204197</v>
      </c>
      <c r="AL452" s="14">
        <v>433.70747699535798</v>
      </c>
      <c r="AM452" s="14">
        <v>23.5060939020176</v>
      </c>
      <c r="AN452" s="12">
        <f t="shared" si="121"/>
        <v>1</v>
      </c>
      <c r="AO452" s="12">
        <f t="shared" si="122"/>
        <v>4.1666666666666664E-2</v>
      </c>
    </row>
    <row r="453" spans="1:41">
      <c r="A453" s="8">
        <v>42948</v>
      </c>
      <c r="B453" s="6">
        <v>2017</v>
      </c>
      <c r="C453" s="6">
        <v>8</v>
      </c>
      <c r="D453" s="12">
        <v>452</v>
      </c>
      <c r="E453" s="6">
        <v>295</v>
      </c>
      <c r="F453" s="5">
        <v>22</v>
      </c>
      <c r="G453" s="6">
        <f t="shared" si="114"/>
        <v>7.4576271186440684</v>
      </c>
      <c r="I453" s="5">
        <v>22</v>
      </c>
      <c r="J453" s="6">
        <f t="shared" si="115"/>
        <v>7.4576271186440684</v>
      </c>
      <c r="K453" s="6">
        <v>1</v>
      </c>
      <c r="L453" s="6">
        <f t="shared" si="107"/>
        <v>4.5454545454545459</v>
      </c>
      <c r="M453" s="10">
        <f t="shared" si="116"/>
        <v>0</v>
      </c>
      <c r="N453" s="6">
        <f t="shared" si="108"/>
        <v>0</v>
      </c>
      <c r="O453" s="6">
        <v>0</v>
      </c>
      <c r="P453" s="12">
        <f t="shared" si="117"/>
        <v>0</v>
      </c>
      <c r="Q453" s="6">
        <v>0</v>
      </c>
      <c r="R453" s="6">
        <f t="shared" si="123"/>
        <v>0</v>
      </c>
      <c r="S453" s="6">
        <v>0</v>
      </c>
      <c r="T453" s="6">
        <f t="shared" si="118"/>
        <v>0</v>
      </c>
      <c r="U453" s="5">
        <v>0</v>
      </c>
      <c r="V453" s="6">
        <f t="shared" si="119"/>
        <v>0</v>
      </c>
      <c r="W453" s="5">
        <v>0</v>
      </c>
      <c r="X453" s="6">
        <f t="shared" si="120"/>
        <v>0</v>
      </c>
      <c r="Y453" s="6">
        <v>0</v>
      </c>
      <c r="Z453" s="6">
        <f t="shared" si="109"/>
        <v>0</v>
      </c>
      <c r="AA453" s="6">
        <v>0</v>
      </c>
      <c r="AB453" s="6">
        <f t="shared" si="110"/>
        <v>0</v>
      </c>
      <c r="AC453" s="6">
        <v>0</v>
      </c>
      <c r="AD453" s="6">
        <f t="shared" si="111"/>
        <v>0</v>
      </c>
      <c r="AE453" s="6">
        <v>0</v>
      </c>
      <c r="AF453" s="6">
        <f t="shared" si="112"/>
        <v>0</v>
      </c>
      <c r="AG453" s="6">
        <v>138.4</v>
      </c>
      <c r="AH453" s="6">
        <v>25.83</v>
      </c>
      <c r="AI453" s="14">
        <v>1006.61287910762</v>
      </c>
      <c r="AJ453" s="14">
        <v>25.189344382259801</v>
      </c>
      <c r="AK453" s="14">
        <v>9791.1134409972001</v>
      </c>
      <c r="AL453" s="14">
        <v>432.73612917112598</v>
      </c>
      <c r="AM453" s="14">
        <v>23.5796585770108</v>
      </c>
      <c r="AN453" s="12">
        <f t="shared" si="121"/>
        <v>1</v>
      </c>
      <c r="AO453" s="12">
        <f t="shared" si="122"/>
        <v>4.5454545454545456E-2</v>
      </c>
    </row>
    <row r="454" spans="1:41">
      <c r="A454" s="8">
        <v>42979</v>
      </c>
      <c r="B454" s="6">
        <v>2017</v>
      </c>
      <c r="C454" s="6">
        <v>9</v>
      </c>
      <c r="D454" s="12">
        <v>453</v>
      </c>
      <c r="E454" s="6">
        <v>292</v>
      </c>
      <c r="F454" s="5">
        <v>30</v>
      </c>
      <c r="G454" s="6">
        <f t="shared" si="114"/>
        <v>10.273972602739725</v>
      </c>
      <c r="I454" s="5">
        <v>30</v>
      </c>
      <c r="J454" s="6">
        <f t="shared" si="115"/>
        <v>10.273972602739725</v>
      </c>
      <c r="K454" s="6">
        <v>2</v>
      </c>
      <c r="L454" s="6">
        <f t="shared" si="107"/>
        <v>6.666666666666667</v>
      </c>
      <c r="M454" s="10">
        <f t="shared" si="116"/>
        <v>0</v>
      </c>
      <c r="N454" s="6">
        <f t="shared" si="108"/>
        <v>0</v>
      </c>
      <c r="O454" s="6">
        <v>0</v>
      </c>
      <c r="P454" s="12">
        <f t="shared" si="117"/>
        <v>0</v>
      </c>
      <c r="Q454" s="6">
        <v>0</v>
      </c>
      <c r="R454" s="6">
        <f t="shared" si="123"/>
        <v>0</v>
      </c>
      <c r="S454" s="6">
        <v>0</v>
      </c>
      <c r="T454" s="6">
        <f t="shared" si="118"/>
        <v>0</v>
      </c>
      <c r="U454" s="5">
        <v>0</v>
      </c>
      <c r="V454" s="6">
        <f t="shared" si="119"/>
        <v>0</v>
      </c>
      <c r="W454" s="5">
        <v>0</v>
      </c>
      <c r="X454" s="6">
        <f t="shared" si="120"/>
        <v>0</v>
      </c>
      <c r="Y454" s="6">
        <v>0</v>
      </c>
      <c r="Z454" s="6">
        <f t="shared" si="109"/>
        <v>0</v>
      </c>
      <c r="AA454" s="6">
        <v>0</v>
      </c>
      <c r="AB454" s="6">
        <f t="shared" si="110"/>
        <v>0</v>
      </c>
      <c r="AC454" s="6">
        <v>0</v>
      </c>
      <c r="AD454" s="6">
        <f t="shared" si="111"/>
        <v>0</v>
      </c>
      <c r="AE454" s="6">
        <v>0</v>
      </c>
      <c r="AF454" s="6">
        <f t="shared" si="112"/>
        <v>0</v>
      </c>
      <c r="AG454" s="6">
        <v>185.7</v>
      </c>
      <c r="AH454" s="6">
        <v>20.399999999999999</v>
      </c>
      <c r="AI454" s="14">
        <v>1007.80484407428</v>
      </c>
      <c r="AJ454" s="14">
        <v>25.159153078478099</v>
      </c>
      <c r="AK454" s="14">
        <v>9800.0663418740005</v>
      </c>
      <c r="AL454" s="14">
        <v>431.76478134689199</v>
      </c>
      <c r="AM454" s="14">
        <v>23.6535457472595</v>
      </c>
      <c r="AN454" s="12">
        <f t="shared" si="121"/>
        <v>1</v>
      </c>
      <c r="AO454" s="12">
        <f t="shared" si="122"/>
        <v>6.6666666666666666E-2</v>
      </c>
    </row>
    <row r="455" spans="1:41">
      <c r="A455" s="8">
        <v>43009</v>
      </c>
      <c r="B455" s="6">
        <v>2017</v>
      </c>
      <c r="C455" s="6">
        <v>10</v>
      </c>
      <c r="D455" s="12">
        <v>454</v>
      </c>
      <c r="E455" s="6">
        <v>299</v>
      </c>
      <c r="F455" s="5">
        <v>47</v>
      </c>
      <c r="G455" s="6">
        <f t="shared" si="114"/>
        <v>15.719063545150503</v>
      </c>
      <c r="I455" s="5">
        <v>45</v>
      </c>
      <c r="J455" s="6">
        <f t="shared" si="115"/>
        <v>15.050167224080269</v>
      </c>
      <c r="K455" s="15">
        <v>4</v>
      </c>
      <c r="L455" s="6">
        <f t="shared" si="107"/>
        <v>8.5106382978723403</v>
      </c>
      <c r="M455" s="10">
        <f t="shared" si="116"/>
        <v>2</v>
      </c>
      <c r="N455" s="6">
        <f t="shared" si="108"/>
        <v>0.66889632107023411</v>
      </c>
      <c r="O455" s="6">
        <v>0</v>
      </c>
      <c r="P455" s="12">
        <f t="shared" si="117"/>
        <v>0</v>
      </c>
      <c r="Q455" s="6">
        <v>0</v>
      </c>
      <c r="R455" s="6">
        <f t="shared" si="123"/>
        <v>0</v>
      </c>
      <c r="S455" s="6">
        <v>0</v>
      </c>
      <c r="T455" s="6">
        <f t="shared" si="118"/>
        <v>0</v>
      </c>
      <c r="U455" s="5">
        <v>0</v>
      </c>
      <c r="V455" s="6">
        <f t="shared" si="119"/>
        <v>0</v>
      </c>
      <c r="W455" s="5">
        <v>2</v>
      </c>
      <c r="X455" s="6">
        <f t="shared" si="120"/>
        <v>0.66889632107023411</v>
      </c>
      <c r="Y455" s="6">
        <v>0</v>
      </c>
      <c r="Z455" s="6">
        <f t="shared" si="109"/>
        <v>0</v>
      </c>
      <c r="AA455" s="6">
        <v>0</v>
      </c>
      <c r="AB455" s="6">
        <f t="shared" si="110"/>
        <v>0</v>
      </c>
      <c r="AC455" s="6">
        <v>0</v>
      </c>
      <c r="AD455" s="6">
        <f t="shared" si="111"/>
        <v>0</v>
      </c>
      <c r="AE455" s="6">
        <v>0</v>
      </c>
      <c r="AF455" s="6">
        <f t="shared" si="112"/>
        <v>0</v>
      </c>
      <c r="AG455" s="6">
        <v>159.30000000000001</v>
      </c>
      <c r="AH455" s="6">
        <v>13.17</v>
      </c>
      <c r="AI455" s="14">
        <v>1008.99680904093</v>
      </c>
      <c r="AJ455" s="14">
        <v>25.128961774696599</v>
      </c>
      <c r="AK455" s="14">
        <v>9809.01924275077</v>
      </c>
      <c r="AL455" s="14">
        <v>430.79343352265897</v>
      </c>
      <c r="AM455" s="14">
        <v>23.727757538069898</v>
      </c>
      <c r="AN455" s="12">
        <f t="shared" si="121"/>
        <v>1</v>
      </c>
      <c r="AO455" s="12">
        <f t="shared" si="122"/>
        <v>8.8888888888888892E-2</v>
      </c>
    </row>
    <row r="456" spans="1:41">
      <c r="A456" s="8">
        <v>43040</v>
      </c>
      <c r="B456" s="6">
        <v>2017</v>
      </c>
      <c r="C456" s="6">
        <v>11</v>
      </c>
      <c r="D456" s="12">
        <v>455</v>
      </c>
      <c r="E456" s="6">
        <v>293</v>
      </c>
      <c r="F456" s="5">
        <v>21</v>
      </c>
      <c r="G456" s="6">
        <f t="shared" si="114"/>
        <v>7.1672354948805461</v>
      </c>
      <c r="I456" s="5">
        <v>21</v>
      </c>
      <c r="J456" s="6">
        <f t="shared" si="115"/>
        <v>7.1672354948805461</v>
      </c>
      <c r="K456" s="6">
        <v>1</v>
      </c>
      <c r="L456" s="6">
        <f t="shared" si="107"/>
        <v>4.7619047619047619</v>
      </c>
      <c r="M456" s="10">
        <f t="shared" si="116"/>
        <v>0</v>
      </c>
      <c r="N456" s="6">
        <f t="shared" si="108"/>
        <v>0</v>
      </c>
      <c r="O456" s="6">
        <v>0</v>
      </c>
      <c r="P456" s="12">
        <f t="shared" si="117"/>
        <v>0</v>
      </c>
      <c r="Q456" s="6">
        <v>0</v>
      </c>
      <c r="R456" s="6">
        <f t="shared" si="123"/>
        <v>0</v>
      </c>
      <c r="S456" s="6">
        <v>0</v>
      </c>
      <c r="T456" s="6">
        <f t="shared" si="118"/>
        <v>0</v>
      </c>
      <c r="U456" s="5">
        <v>0</v>
      </c>
      <c r="V456" s="6">
        <f t="shared" si="119"/>
        <v>0</v>
      </c>
      <c r="W456" s="5">
        <v>0</v>
      </c>
      <c r="X456" s="6">
        <f t="shared" si="120"/>
        <v>0</v>
      </c>
      <c r="Y456" s="6">
        <v>0</v>
      </c>
      <c r="Z456" s="6">
        <f t="shared" si="109"/>
        <v>0</v>
      </c>
      <c r="AA456" s="6">
        <v>0</v>
      </c>
      <c r="AB456" s="6">
        <f t="shared" si="110"/>
        <v>0</v>
      </c>
      <c r="AC456" s="6">
        <v>0</v>
      </c>
      <c r="AD456" s="6">
        <f t="shared" si="111"/>
        <v>0</v>
      </c>
      <c r="AE456" s="6">
        <v>0</v>
      </c>
      <c r="AF456" s="6">
        <f t="shared" si="112"/>
        <v>0</v>
      </c>
      <c r="AG456" s="6">
        <v>4.0999999999999996</v>
      </c>
      <c r="AH456" s="6">
        <v>7.9</v>
      </c>
      <c r="AI456" s="14">
        <v>1010.18877400759</v>
      </c>
      <c r="AJ456" s="14">
        <v>25.098770470914999</v>
      </c>
      <c r="AK456" s="14">
        <v>9817.9721436275504</v>
      </c>
      <c r="AL456" s="14">
        <v>429.822085698428</v>
      </c>
      <c r="AM456" s="14">
        <v>23.802296093464602</v>
      </c>
      <c r="AN456" s="12">
        <f t="shared" si="121"/>
        <v>1</v>
      </c>
      <c r="AO456" s="12">
        <f t="shared" si="122"/>
        <v>4.7619047619047616E-2</v>
      </c>
    </row>
    <row r="457" spans="1:41">
      <c r="A457" s="8">
        <v>43070</v>
      </c>
      <c r="B457" s="6">
        <v>2017</v>
      </c>
      <c r="C457" s="6">
        <v>12</v>
      </c>
      <c r="D457" s="12">
        <v>456</v>
      </c>
      <c r="E457" s="6">
        <v>300</v>
      </c>
      <c r="F457" s="5">
        <v>18</v>
      </c>
      <c r="G457" s="6">
        <f t="shared" si="114"/>
        <v>6</v>
      </c>
      <c r="I457" s="5">
        <v>12</v>
      </c>
      <c r="J457" s="6">
        <f t="shared" si="115"/>
        <v>4</v>
      </c>
      <c r="K457" s="6">
        <v>2</v>
      </c>
      <c r="L457" s="6">
        <f t="shared" si="107"/>
        <v>11.111111111111111</v>
      </c>
      <c r="M457" s="10">
        <f t="shared" si="116"/>
        <v>6</v>
      </c>
      <c r="N457" s="6">
        <f t="shared" si="108"/>
        <v>2</v>
      </c>
      <c r="O457" s="6">
        <v>0</v>
      </c>
      <c r="P457" s="12">
        <f t="shared" si="117"/>
        <v>0</v>
      </c>
      <c r="Q457" s="6">
        <v>0</v>
      </c>
      <c r="R457" s="6">
        <f t="shared" si="123"/>
        <v>0</v>
      </c>
      <c r="S457" s="6">
        <v>0</v>
      </c>
      <c r="T457" s="6">
        <f t="shared" si="118"/>
        <v>0</v>
      </c>
      <c r="U457" s="5">
        <v>2</v>
      </c>
      <c r="V457" s="6">
        <f t="shared" si="119"/>
        <v>0.66666666666666674</v>
      </c>
      <c r="W457" s="5">
        <v>4</v>
      </c>
      <c r="X457" s="6">
        <f t="shared" si="120"/>
        <v>1.3333333333333335</v>
      </c>
      <c r="Y457" s="6">
        <v>0</v>
      </c>
      <c r="Z457" s="6">
        <f t="shared" si="109"/>
        <v>0</v>
      </c>
      <c r="AA457" s="6">
        <v>0</v>
      </c>
      <c r="AB457" s="6">
        <f t="shared" si="110"/>
        <v>0</v>
      </c>
      <c r="AC457" s="6">
        <v>0</v>
      </c>
      <c r="AD457" s="6">
        <f t="shared" si="111"/>
        <v>0</v>
      </c>
      <c r="AE457" s="6">
        <v>0</v>
      </c>
      <c r="AF457" s="6">
        <f t="shared" si="112"/>
        <v>0</v>
      </c>
      <c r="AG457" s="6">
        <v>0</v>
      </c>
      <c r="AH457" s="6">
        <v>2.2599999999999998</v>
      </c>
      <c r="AI457" s="14">
        <v>1011.38073897425</v>
      </c>
      <c r="AJ457" s="14">
        <v>25.068579167133699</v>
      </c>
      <c r="AK457" s="14">
        <v>9826.9250445043508</v>
      </c>
      <c r="AL457" s="14">
        <v>428.85073787419299</v>
      </c>
      <c r="AM457" s="14">
        <v>23.877163576389101</v>
      </c>
      <c r="AN457" s="12">
        <f t="shared" si="121"/>
        <v>1</v>
      </c>
      <c r="AO457" s="12">
        <f t="shared" si="122"/>
        <v>0.16666666666666666</v>
      </c>
    </row>
    <row r="458" spans="1:41" ht="15">
      <c r="A458" s="8">
        <v>43101</v>
      </c>
      <c r="B458" s="6">
        <f t="shared" ref="B458:B493" si="124">YEAR(A458)</f>
        <v>2018</v>
      </c>
      <c r="C458" s="6">
        <f t="shared" ref="C458:C517" si="125">MONTH(A458)</f>
        <v>1</v>
      </c>
      <c r="D458" s="12">
        <v>457</v>
      </c>
      <c r="E458" s="6">
        <v>298</v>
      </c>
      <c r="F458" s="1">
        <v>10</v>
      </c>
      <c r="G458" s="6">
        <f t="shared" si="114"/>
        <v>3.3557046979865772</v>
      </c>
      <c r="I458" s="5">
        <v>8</v>
      </c>
      <c r="J458" s="6">
        <f t="shared" si="115"/>
        <v>2.6845637583892619</v>
      </c>
      <c r="K458" s="25">
        <v>2</v>
      </c>
      <c r="L458" s="6">
        <f t="shared" si="107"/>
        <v>20</v>
      </c>
      <c r="M458" s="10">
        <f t="shared" si="116"/>
        <v>2</v>
      </c>
      <c r="N458" s="6">
        <f t="shared" si="108"/>
        <v>0.67114093959731547</v>
      </c>
      <c r="O458" s="6">
        <v>0</v>
      </c>
      <c r="P458" s="12">
        <f t="shared" si="117"/>
        <v>0</v>
      </c>
      <c r="Q458" s="6">
        <v>0</v>
      </c>
      <c r="R458" s="6">
        <f t="shared" si="123"/>
        <v>0</v>
      </c>
      <c r="S458" s="6">
        <v>0</v>
      </c>
      <c r="T458" s="6">
        <f t="shared" si="118"/>
        <v>0</v>
      </c>
      <c r="U458" s="5">
        <v>0</v>
      </c>
      <c r="V458" s="6">
        <f t="shared" si="119"/>
        <v>0</v>
      </c>
      <c r="W458" s="5">
        <v>2</v>
      </c>
      <c r="X458" s="6">
        <f t="shared" si="120"/>
        <v>0.67114093959731547</v>
      </c>
      <c r="Y458" s="6">
        <v>0</v>
      </c>
      <c r="Z458" s="6">
        <f t="shared" si="109"/>
        <v>0</v>
      </c>
      <c r="AA458" s="6">
        <v>0</v>
      </c>
      <c r="AB458" s="6">
        <f t="shared" si="110"/>
        <v>0</v>
      </c>
      <c r="AC458" s="6">
        <v>0</v>
      </c>
      <c r="AD458" s="6">
        <f t="shared" si="111"/>
        <v>0</v>
      </c>
      <c r="AE458" s="6">
        <v>0</v>
      </c>
      <c r="AF458" s="6">
        <f t="shared" si="112"/>
        <v>0</v>
      </c>
      <c r="AG458" s="6">
        <v>24.2</v>
      </c>
      <c r="AH458" s="6">
        <v>-1.51</v>
      </c>
      <c r="AI458" s="14">
        <v>1012.5727039409001</v>
      </c>
      <c r="AJ458" s="14">
        <v>25.038387863352199</v>
      </c>
      <c r="AK458" s="14">
        <v>9835.8779453811203</v>
      </c>
      <c r="AL458" s="14">
        <v>427.87939004996099</v>
      </c>
      <c r="AM458" s="14">
        <v>23.952362168919699</v>
      </c>
      <c r="AN458" s="12">
        <f t="shared" si="121"/>
        <v>1</v>
      </c>
      <c r="AO458" s="12">
        <f t="shared" si="122"/>
        <v>0.25</v>
      </c>
    </row>
    <row r="459" spans="1:41" ht="15">
      <c r="A459" s="8">
        <v>43132</v>
      </c>
      <c r="B459" s="6">
        <f t="shared" si="124"/>
        <v>2018</v>
      </c>
      <c r="C459" s="6">
        <f t="shared" si="125"/>
        <v>2</v>
      </c>
      <c r="D459" s="12">
        <v>458</v>
      </c>
      <c r="E459" s="6">
        <v>295</v>
      </c>
      <c r="F459" s="1">
        <v>6</v>
      </c>
      <c r="G459" s="6">
        <f t="shared" si="114"/>
        <v>2.0338983050847457</v>
      </c>
      <c r="I459" s="5">
        <v>4</v>
      </c>
      <c r="J459" s="6">
        <f t="shared" si="115"/>
        <v>1.3559322033898304</v>
      </c>
      <c r="K459" s="25">
        <v>2</v>
      </c>
      <c r="L459" s="6">
        <f t="shared" si="107"/>
        <v>33.333333333333329</v>
      </c>
      <c r="M459" s="10">
        <f t="shared" si="116"/>
        <v>2</v>
      </c>
      <c r="N459" s="6">
        <f t="shared" si="108"/>
        <v>0.67796610169491522</v>
      </c>
      <c r="O459" s="6">
        <v>0</v>
      </c>
      <c r="P459" s="12">
        <f t="shared" si="117"/>
        <v>0</v>
      </c>
      <c r="Q459" s="6">
        <v>0</v>
      </c>
      <c r="R459" s="6">
        <f t="shared" si="123"/>
        <v>0</v>
      </c>
      <c r="S459" s="6">
        <v>0</v>
      </c>
      <c r="T459" s="6">
        <f t="shared" si="118"/>
        <v>0</v>
      </c>
      <c r="U459" s="5">
        <v>0</v>
      </c>
      <c r="V459" s="6">
        <f t="shared" si="119"/>
        <v>0</v>
      </c>
      <c r="W459" s="5">
        <v>2</v>
      </c>
      <c r="X459" s="6">
        <f t="shared" si="120"/>
        <v>0.67796610169491522</v>
      </c>
      <c r="Y459" s="6">
        <v>0</v>
      </c>
      <c r="Z459" s="6">
        <f t="shared" si="109"/>
        <v>0</v>
      </c>
      <c r="AA459" s="6">
        <v>0</v>
      </c>
      <c r="AB459" s="6">
        <f t="shared" si="110"/>
        <v>0</v>
      </c>
      <c r="AC459" s="6">
        <v>0</v>
      </c>
      <c r="AD459" s="6">
        <f t="shared" si="111"/>
        <v>0</v>
      </c>
      <c r="AE459" s="6">
        <v>0</v>
      </c>
      <c r="AF459" s="6">
        <f t="shared" si="112"/>
        <v>0</v>
      </c>
      <c r="AG459" s="6">
        <v>12.8</v>
      </c>
      <c r="AH459" s="6">
        <v>3.74</v>
      </c>
      <c r="AI459" s="14">
        <v>1013.76466890756</v>
      </c>
      <c r="AJ459" s="14">
        <v>25.0081965595706</v>
      </c>
      <c r="AK459" s="14">
        <v>9844.8308462579007</v>
      </c>
      <c r="AL459" s="14">
        <v>426.90804222572899</v>
      </c>
      <c r="AM459" s="14">
        <v>24.0278940724771</v>
      </c>
      <c r="AN459" s="12">
        <f t="shared" si="121"/>
        <v>1</v>
      </c>
      <c r="AO459" s="12">
        <f t="shared" si="122"/>
        <v>0.5</v>
      </c>
    </row>
    <row r="460" spans="1:41" ht="15">
      <c r="A460" s="8">
        <v>43160</v>
      </c>
      <c r="B460" s="6">
        <f t="shared" si="124"/>
        <v>2018</v>
      </c>
      <c r="C460" s="6">
        <f t="shared" si="125"/>
        <v>3</v>
      </c>
      <c r="D460" s="12">
        <v>459</v>
      </c>
      <c r="E460" s="6">
        <v>297</v>
      </c>
      <c r="F460" s="1">
        <v>13</v>
      </c>
      <c r="G460" s="6">
        <f t="shared" si="114"/>
        <v>4.3771043771043772</v>
      </c>
      <c r="I460" s="5">
        <v>13</v>
      </c>
      <c r="J460" s="6">
        <f t="shared" si="115"/>
        <v>4.3771043771043772</v>
      </c>
      <c r="K460" s="25">
        <v>0</v>
      </c>
      <c r="L460" s="6">
        <f t="shared" si="107"/>
        <v>0</v>
      </c>
      <c r="M460" s="10">
        <f t="shared" si="116"/>
        <v>0</v>
      </c>
      <c r="N460" s="6">
        <f t="shared" si="108"/>
        <v>0</v>
      </c>
      <c r="O460" s="6">
        <v>0</v>
      </c>
      <c r="P460" s="12">
        <f t="shared" si="117"/>
        <v>0</v>
      </c>
      <c r="Q460" s="6">
        <v>0</v>
      </c>
      <c r="R460" s="6">
        <f t="shared" si="123"/>
        <v>0</v>
      </c>
      <c r="S460" s="6">
        <v>0</v>
      </c>
      <c r="T460" s="6">
        <f t="shared" si="118"/>
        <v>0</v>
      </c>
      <c r="U460" s="5">
        <v>0</v>
      </c>
      <c r="V460" s="6">
        <f t="shared" si="119"/>
        <v>0</v>
      </c>
      <c r="W460" s="5">
        <v>0</v>
      </c>
      <c r="X460" s="6">
        <f t="shared" si="120"/>
        <v>0</v>
      </c>
      <c r="Y460" s="6">
        <v>0</v>
      </c>
      <c r="Z460" s="6">
        <f t="shared" si="109"/>
        <v>0</v>
      </c>
      <c r="AA460" s="6">
        <v>0</v>
      </c>
      <c r="AB460" s="6">
        <f t="shared" si="110"/>
        <v>0</v>
      </c>
      <c r="AC460" s="6">
        <v>0</v>
      </c>
      <c r="AD460" s="6">
        <f t="shared" si="111"/>
        <v>0</v>
      </c>
      <c r="AE460" s="6">
        <v>0</v>
      </c>
      <c r="AF460" s="6">
        <f t="shared" si="112"/>
        <v>0</v>
      </c>
      <c r="AG460" s="6">
        <v>27.9</v>
      </c>
      <c r="AH460" s="6">
        <v>12.4</v>
      </c>
      <c r="AI460" s="14">
        <v>1014.95663387421</v>
      </c>
      <c r="AJ460" s="14">
        <v>24.978005255788901</v>
      </c>
      <c r="AK460" s="14">
        <v>9853.7837471346993</v>
      </c>
      <c r="AL460" s="14">
        <v>425.93669440149398</v>
      </c>
      <c r="AM460" s="14">
        <v>24.103761508040598</v>
      </c>
      <c r="AN460" s="12">
        <f t="shared" si="121"/>
        <v>1</v>
      </c>
      <c r="AO460" s="12">
        <f t="shared" si="122"/>
        <v>0</v>
      </c>
    </row>
    <row r="461" spans="1:41" ht="15">
      <c r="A461" s="8">
        <v>43191</v>
      </c>
      <c r="B461" s="6">
        <f t="shared" si="124"/>
        <v>2018</v>
      </c>
      <c r="C461" s="6">
        <f t="shared" si="125"/>
        <v>4</v>
      </c>
      <c r="D461" s="12">
        <v>460</v>
      </c>
      <c r="E461" s="6">
        <v>303</v>
      </c>
      <c r="F461" s="1">
        <v>17</v>
      </c>
      <c r="G461" s="6">
        <f t="shared" si="114"/>
        <v>5.6105610561056105</v>
      </c>
      <c r="I461" s="5">
        <v>12</v>
      </c>
      <c r="J461" s="6">
        <f t="shared" si="115"/>
        <v>3.9603960396039604</v>
      </c>
      <c r="K461" s="25">
        <v>3</v>
      </c>
      <c r="L461" s="6">
        <f t="shared" si="107"/>
        <v>17.647058823529413</v>
      </c>
      <c r="M461" s="10">
        <f t="shared" si="116"/>
        <v>5</v>
      </c>
      <c r="N461" s="6">
        <f t="shared" si="108"/>
        <v>1.6501650165016502</v>
      </c>
      <c r="O461" s="6">
        <v>0</v>
      </c>
      <c r="P461" s="12">
        <f t="shared" si="117"/>
        <v>0</v>
      </c>
      <c r="Q461" s="6">
        <v>0</v>
      </c>
      <c r="R461" s="6">
        <f t="shared" si="123"/>
        <v>0</v>
      </c>
      <c r="S461" s="6">
        <v>0</v>
      </c>
      <c r="T461" s="6">
        <f t="shared" si="118"/>
        <v>0</v>
      </c>
      <c r="U461" s="5">
        <v>0</v>
      </c>
      <c r="V461" s="6">
        <f t="shared" si="119"/>
        <v>0</v>
      </c>
      <c r="W461" s="5">
        <v>5</v>
      </c>
      <c r="X461" s="6">
        <f t="shared" si="120"/>
        <v>1.6501650165016499</v>
      </c>
      <c r="Y461" s="6">
        <v>0</v>
      </c>
      <c r="Z461" s="6">
        <f t="shared" si="109"/>
        <v>0</v>
      </c>
      <c r="AA461" s="6">
        <v>0</v>
      </c>
      <c r="AB461" s="6">
        <f t="shared" si="110"/>
        <v>0</v>
      </c>
      <c r="AC461" s="6">
        <v>0</v>
      </c>
      <c r="AD461" s="6">
        <f t="shared" si="111"/>
        <v>0</v>
      </c>
      <c r="AE461" s="6">
        <v>0</v>
      </c>
      <c r="AF461" s="6">
        <f t="shared" si="112"/>
        <v>0</v>
      </c>
      <c r="AG461" s="6">
        <v>64.5</v>
      </c>
      <c r="AH461" s="6">
        <v>16.77</v>
      </c>
      <c r="AI461" s="14">
        <v>1016.14859884087</v>
      </c>
      <c r="AJ461" s="14">
        <v>24.947813952007198</v>
      </c>
      <c r="AK461" s="14">
        <v>9862.7366480114706</v>
      </c>
      <c r="AL461" s="14">
        <v>424.96534657726198</v>
      </c>
      <c r="AM461" s="14">
        <v>24.179966716365101</v>
      </c>
      <c r="AN461" s="12">
        <f t="shared" si="121"/>
        <v>1</v>
      </c>
      <c r="AO461" s="12">
        <f t="shared" si="122"/>
        <v>0.25</v>
      </c>
    </row>
    <row r="462" spans="1:41" ht="15">
      <c r="A462" s="8">
        <v>43221</v>
      </c>
      <c r="B462" s="6">
        <f t="shared" si="124"/>
        <v>2018</v>
      </c>
      <c r="C462" s="6">
        <f t="shared" si="125"/>
        <v>5</v>
      </c>
      <c r="D462" s="12">
        <v>461</v>
      </c>
      <c r="E462" s="6">
        <v>307</v>
      </c>
      <c r="F462" s="1">
        <v>29</v>
      </c>
      <c r="G462" s="6">
        <f t="shared" si="114"/>
        <v>9.4462540716612384</v>
      </c>
      <c r="I462" s="5">
        <v>29</v>
      </c>
      <c r="J462" s="6">
        <f t="shared" si="115"/>
        <v>9.4462540716612384</v>
      </c>
      <c r="K462" s="25">
        <v>0</v>
      </c>
      <c r="L462" s="6">
        <f t="shared" si="107"/>
        <v>0</v>
      </c>
      <c r="M462" s="10">
        <f t="shared" si="116"/>
        <v>0</v>
      </c>
      <c r="N462" s="6">
        <f t="shared" si="108"/>
        <v>0</v>
      </c>
      <c r="O462" s="6">
        <v>0</v>
      </c>
      <c r="P462" s="12">
        <f t="shared" si="117"/>
        <v>0</v>
      </c>
      <c r="Q462" s="6">
        <v>0</v>
      </c>
      <c r="R462" s="6">
        <f t="shared" si="123"/>
        <v>0</v>
      </c>
      <c r="S462" s="6">
        <v>0</v>
      </c>
      <c r="T462" s="6">
        <f t="shared" si="118"/>
        <v>0</v>
      </c>
      <c r="U462" s="5">
        <v>0</v>
      </c>
      <c r="V462" s="6">
        <f t="shared" si="119"/>
        <v>0</v>
      </c>
      <c r="W462" s="5">
        <v>0</v>
      </c>
      <c r="X462" s="6">
        <f t="shared" si="120"/>
        <v>0</v>
      </c>
      <c r="Y462" s="6">
        <v>0</v>
      </c>
      <c r="Z462" s="6">
        <f t="shared" si="109"/>
        <v>0</v>
      </c>
      <c r="AA462" s="6">
        <v>0</v>
      </c>
      <c r="AB462" s="6">
        <f t="shared" si="110"/>
        <v>0</v>
      </c>
      <c r="AC462" s="6">
        <v>0</v>
      </c>
      <c r="AD462" s="6">
        <f t="shared" si="111"/>
        <v>0</v>
      </c>
      <c r="AE462" s="6">
        <v>0</v>
      </c>
      <c r="AF462" s="6">
        <f t="shared" si="112"/>
        <v>0</v>
      </c>
      <c r="AG462" s="6">
        <v>37.299999999999997</v>
      </c>
      <c r="AH462" s="6">
        <v>20.94</v>
      </c>
      <c r="AI462" s="14">
        <v>1017.34056380752</v>
      </c>
      <c r="AJ462" s="14">
        <v>24.917622648225901</v>
      </c>
      <c r="AK462" s="14">
        <v>9871.6895488882492</v>
      </c>
      <c r="AL462" s="14">
        <v>423.99399875302998</v>
      </c>
      <c r="AM462" s="14">
        <v>24.2565119582028</v>
      </c>
      <c r="AN462" s="12">
        <f t="shared" si="121"/>
        <v>1</v>
      </c>
      <c r="AO462" s="12">
        <f t="shared" si="122"/>
        <v>0</v>
      </c>
    </row>
    <row r="463" spans="1:41" ht="15">
      <c r="A463" s="8">
        <v>43252</v>
      </c>
      <c r="B463" s="6">
        <f t="shared" si="124"/>
        <v>2018</v>
      </c>
      <c r="C463" s="6">
        <f t="shared" si="125"/>
        <v>6</v>
      </c>
      <c r="D463" s="12">
        <v>462</v>
      </c>
      <c r="E463" s="6">
        <v>310</v>
      </c>
      <c r="F463" s="1">
        <v>52</v>
      </c>
      <c r="G463" s="6">
        <f t="shared" si="114"/>
        <v>16.7741935483871</v>
      </c>
      <c r="I463" s="5">
        <v>52</v>
      </c>
      <c r="J463" s="6">
        <f t="shared" si="115"/>
        <v>16.7741935483871</v>
      </c>
      <c r="K463" s="25">
        <v>0</v>
      </c>
      <c r="L463" s="6">
        <f t="shared" si="107"/>
        <v>0</v>
      </c>
      <c r="M463" s="10">
        <f t="shared" si="116"/>
        <v>0</v>
      </c>
      <c r="N463" s="6">
        <f t="shared" si="108"/>
        <v>0</v>
      </c>
      <c r="O463" s="6">
        <v>0</v>
      </c>
      <c r="P463" s="12">
        <f t="shared" si="117"/>
        <v>0</v>
      </c>
      <c r="Q463" s="6">
        <v>0</v>
      </c>
      <c r="R463" s="6">
        <f t="shared" si="123"/>
        <v>0</v>
      </c>
      <c r="S463" s="6">
        <v>0</v>
      </c>
      <c r="T463" s="6">
        <f t="shared" si="118"/>
        <v>0</v>
      </c>
      <c r="U463" s="5">
        <v>0</v>
      </c>
      <c r="V463" s="6">
        <f t="shared" si="119"/>
        <v>0</v>
      </c>
      <c r="W463" s="5">
        <v>0</v>
      </c>
      <c r="X463" s="6">
        <f t="shared" si="120"/>
        <v>0</v>
      </c>
      <c r="Y463" s="6">
        <v>0</v>
      </c>
      <c r="Z463" s="6">
        <f t="shared" si="109"/>
        <v>0</v>
      </c>
      <c r="AA463" s="6">
        <v>0</v>
      </c>
      <c r="AB463" s="6">
        <f t="shared" si="110"/>
        <v>0</v>
      </c>
      <c r="AC463" s="6">
        <v>0</v>
      </c>
      <c r="AD463" s="6">
        <f t="shared" si="111"/>
        <v>0</v>
      </c>
      <c r="AE463" s="6">
        <v>0</v>
      </c>
      <c r="AF463" s="6">
        <f t="shared" si="112"/>
        <v>0</v>
      </c>
      <c r="AG463" s="6">
        <v>101.9</v>
      </c>
      <c r="AH463" s="6">
        <v>25.44</v>
      </c>
      <c r="AI463" s="14">
        <v>1018.53252877418</v>
      </c>
      <c r="AJ463" s="14">
        <v>24.887431344444199</v>
      </c>
      <c r="AK463" s="14">
        <v>9880.6424497650496</v>
      </c>
      <c r="AL463" s="14">
        <v>423.022650928796</v>
      </c>
      <c r="AM463" s="14">
        <v>24.333399514526601</v>
      </c>
      <c r="AN463" s="12">
        <f t="shared" si="121"/>
        <v>1</v>
      </c>
      <c r="AO463" s="12">
        <f t="shared" si="122"/>
        <v>0</v>
      </c>
    </row>
    <row r="464" spans="1:41" ht="15">
      <c r="A464" s="8">
        <v>43282</v>
      </c>
      <c r="B464" s="6">
        <f t="shared" si="124"/>
        <v>2018</v>
      </c>
      <c r="C464" s="6">
        <f t="shared" si="125"/>
        <v>7</v>
      </c>
      <c r="D464" s="12">
        <v>463</v>
      </c>
      <c r="E464" s="6">
        <v>302</v>
      </c>
      <c r="F464" s="1">
        <v>44</v>
      </c>
      <c r="G464" s="6">
        <f t="shared" si="114"/>
        <v>14.569536423841059</v>
      </c>
      <c r="I464" s="5">
        <v>44</v>
      </c>
      <c r="J464" s="6">
        <f t="shared" si="115"/>
        <v>14.569536423841059</v>
      </c>
      <c r="K464" s="27"/>
      <c r="L464" s="6">
        <f t="shared" si="107"/>
        <v>0</v>
      </c>
      <c r="M464" s="10">
        <f t="shared" si="116"/>
        <v>0</v>
      </c>
      <c r="N464" s="6">
        <f t="shared" si="108"/>
        <v>0</v>
      </c>
      <c r="O464" s="6">
        <v>0</v>
      </c>
      <c r="P464" s="12">
        <f t="shared" si="117"/>
        <v>0</v>
      </c>
      <c r="Q464" s="6">
        <v>0</v>
      </c>
      <c r="R464" s="6">
        <f t="shared" si="123"/>
        <v>0</v>
      </c>
      <c r="S464" s="6">
        <v>0</v>
      </c>
      <c r="T464" s="6">
        <f t="shared" si="118"/>
        <v>0</v>
      </c>
      <c r="U464" s="5">
        <v>0</v>
      </c>
      <c r="V464" s="6">
        <f t="shared" si="119"/>
        <v>0</v>
      </c>
      <c r="W464" s="5">
        <v>0</v>
      </c>
      <c r="X464" s="6">
        <f t="shared" si="120"/>
        <v>0</v>
      </c>
      <c r="Y464" s="6">
        <v>0</v>
      </c>
      <c r="Z464" s="6">
        <f t="shared" si="109"/>
        <v>0</v>
      </c>
      <c r="AA464" s="6">
        <v>0</v>
      </c>
      <c r="AB464" s="6">
        <f t="shared" si="110"/>
        <v>0</v>
      </c>
      <c r="AC464" s="6">
        <v>0</v>
      </c>
      <c r="AD464" s="6">
        <f t="shared" si="111"/>
        <v>0</v>
      </c>
      <c r="AE464" s="6">
        <v>0</v>
      </c>
      <c r="AF464" s="6">
        <f t="shared" si="112"/>
        <v>0</v>
      </c>
      <c r="AG464" s="6">
        <v>148.6</v>
      </c>
      <c r="AH464" s="6">
        <v>27.33</v>
      </c>
      <c r="AI464" s="14">
        <v>1019.72449374084</v>
      </c>
      <c r="AJ464" s="14">
        <v>24.8572400406626</v>
      </c>
      <c r="AK464" s="14">
        <v>9889.5953506418191</v>
      </c>
      <c r="AL464" s="14">
        <v>422.051303104564</v>
      </c>
      <c r="AM464" s="14">
        <v>24.4106316867556</v>
      </c>
      <c r="AN464" s="12">
        <f t="shared" si="121"/>
        <v>1</v>
      </c>
      <c r="AO464" s="12">
        <f t="shared" si="122"/>
        <v>0</v>
      </c>
    </row>
    <row r="465" spans="1:41" ht="15">
      <c r="A465" s="8">
        <v>43313</v>
      </c>
      <c r="B465" s="6">
        <f t="shared" si="124"/>
        <v>2018</v>
      </c>
      <c r="C465" s="6">
        <f t="shared" si="125"/>
        <v>8</v>
      </c>
      <c r="D465" s="12">
        <v>464</v>
      </c>
      <c r="E465" s="6">
        <v>306</v>
      </c>
      <c r="F465" s="1">
        <v>73</v>
      </c>
      <c r="G465" s="6">
        <f t="shared" si="114"/>
        <v>23.856209150326798</v>
      </c>
      <c r="I465" s="5">
        <v>71</v>
      </c>
      <c r="J465" s="6">
        <f t="shared" si="115"/>
        <v>23.202614379084967</v>
      </c>
      <c r="K465" s="25">
        <v>5</v>
      </c>
      <c r="L465" s="6">
        <f t="shared" si="107"/>
        <v>6.8493150684931505</v>
      </c>
      <c r="M465" s="10">
        <f t="shared" si="116"/>
        <v>2</v>
      </c>
      <c r="N465" s="6">
        <f t="shared" si="108"/>
        <v>0.65359477124183007</v>
      </c>
      <c r="O465" s="6">
        <v>0</v>
      </c>
      <c r="P465" s="12">
        <f t="shared" si="117"/>
        <v>0</v>
      </c>
      <c r="Q465" s="6">
        <v>0</v>
      </c>
      <c r="R465" s="6">
        <f t="shared" si="123"/>
        <v>0</v>
      </c>
      <c r="S465" s="6">
        <v>0</v>
      </c>
      <c r="T465" s="6">
        <f t="shared" si="118"/>
        <v>0</v>
      </c>
      <c r="U465" s="5">
        <v>0</v>
      </c>
      <c r="V465" s="6">
        <f t="shared" si="119"/>
        <v>0</v>
      </c>
      <c r="W465" s="5">
        <v>2</v>
      </c>
      <c r="X465" s="6">
        <f t="shared" si="120"/>
        <v>0.65359477124183007</v>
      </c>
      <c r="Y465" s="6">
        <v>0</v>
      </c>
      <c r="Z465" s="6">
        <f t="shared" si="109"/>
        <v>0</v>
      </c>
      <c r="AA465" s="6">
        <v>0</v>
      </c>
      <c r="AB465" s="6">
        <f t="shared" si="110"/>
        <v>0</v>
      </c>
      <c r="AC465" s="6">
        <v>0</v>
      </c>
      <c r="AD465" s="6">
        <f t="shared" si="111"/>
        <v>0</v>
      </c>
      <c r="AE465" s="6">
        <v>0</v>
      </c>
      <c r="AF465" s="6">
        <f t="shared" si="112"/>
        <v>0</v>
      </c>
      <c r="AG465" s="6">
        <v>70.5</v>
      </c>
      <c r="AH465" s="6">
        <v>28.03</v>
      </c>
      <c r="AI465" s="14">
        <v>1020.9164587074901</v>
      </c>
      <c r="AJ465" s="14">
        <v>24.8270487368811</v>
      </c>
      <c r="AK465" s="14">
        <v>9898.5482515185995</v>
      </c>
      <c r="AL465" s="14">
        <v>421.07995528033098</v>
      </c>
      <c r="AM465" s="14">
        <v>24.488210796986198</v>
      </c>
      <c r="AN465" s="12">
        <f t="shared" si="121"/>
        <v>1</v>
      </c>
      <c r="AO465" s="12">
        <f t="shared" si="122"/>
        <v>7.0422535211267609E-2</v>
      </c>
    </row>
    <row r="466" spans="1:41" ht="15">
      <c r="A466" s="8">
        <v>43344</v>
      </c>
      <c r="B466" s="6">
        <f t="shared" si="124"/>
        <v>2018</v>
      </c>
      <c r="C466" s="6">
        <f t="shared" si="125"/>
        <v>9</v>
      </c>
      <c r="D466" s="12">
        <v>465</v>
      </c>
      <c r="E466" s="6">
        <v>313</v>
      </c>
      <c r="F466" s="1">
        <v>79</v>
      </c>
      <c r="G466" s="6">
        <f t="shared" si="114"/>
        <v>25.23961661341853</v>
      </c>
      <c r="I466" s="5">
        <v>79</v>
      </c>
      <c r="J466" s="6">
        <f t="shared" si="115"/>
        <v>25.23961661341853</v>
      </c>
      <c r="K466" s="25">
        <v>2</v>
      </c>
      <c r="L466" s="6">
        <f t="shared" si="107"/>
        <v>2.5316455696202533</v>
      </c>
      <c r="M466" s="10">
        <f t="shared" si="116"/>
        <v>0</v>
      </c>
      <c r="N466" s="6">
        <f t="shared" si="108"/>
        <v>0</v>
      </c>
      <c r="O466" s="6">
        <v>0</v>
      </c>
      <c r="P466" s="12">
        <f t="shared" si="117"/>
        <v>0</v>
      </c>
      <c r="Q466" s="6">
        <v>0</v>
      </c>
      <c r="R466" s="6">
        <f t="shared" si="123"/>
        <v>0</v>
      </c>
      <c r="S466" s="6">
        <v>0</v>
      </c>
      <c r="T466" s="6">
        <f t="shared" si="118"/>
        <v>0</v>
      </c>
      <c r="U466" s="5">
        <v>0</v>
      </c>
      <c r="V466" s="6">
        <f t="shared" si="119"/>
        <v>0</v>
      </c>
      <c r="W466" s="5">
        <v>0</v>
      </c>
      <c r="X466" s="6">
        <f t="shared" si="120"/>
        <v>0</v>
      </c>
      <c r="Y466" s="6">
        <v>0</v>
      </c>
      <c r="Z466" s="6">
        <f t="shared" si="109"/>
        <v>0</v>
      </c>
      <c r="AA466" s="6">
        <v>0</v>
      </c>
      <c r="AB466" s="6">
        <f t="shared" si="110"/>
        <v>0</v>
      </c>
      <c r="AC466" s="6">
        <v>0</v>
      </c>
      <c r="AD466" s="6">
        <f t="shared" si="111"/>
        <v>0</v>
      </c>
      <c r="AE466" s="6">
        <v>0</v>
      </c>
      <c r="AF466" s="6">
        <f t="shared" si="112"/>
        <v>0</v>
      </c>
      <c r="AG466" s="6">
        <v>70.7</v>
      </c>
      <c r="AH466" s="6">
        <v>19.88</v>
      </c>
      <c r="AI466" s="14">
        <v>1022.10842367415</v>
      </c>
      <c r="AJ466" s="14">
        <v>24.7968574330995</v>
      </c>
      <c r="AK466" s="14">
        <v>9907.5011523953999</v>
      </c>
      <c r="AL466" s="14">
        <v>420.10860745609699</v>
      </c>
      <c r="AM466" s="14">
        <v>24.566139188224099</v>
      </c>
      <c r="AN466" s="12">
        <f t="shared" si="121"/>
        <v>1</v>
      </c>
      <c r="AO466" s="12">
        <f t="shared" si="122"/>
        <v>2.5316455696202531E-2</v>
      </c>
    </row>
    <row r="467" spans="1:41" ht="15">
      <c r="A467" s="8">
        <v>43374</v>
      </c>
      <c r="B467" s="6">
        <f t="shared" si="124"/>
        <v>2018</v>
      </c>
      <c r="C467" s="6">
        <f t="shared" si="125"/>
        <v>10</v>
      </c>
      <c r="D467" s="12">
        <v>466</v>
      </c>
      <c r="E467" s="6">
        <v>301</v>
      </c>
      <c r="F467" s="1">
        <v>63</v>
      </c>
      <c r="G467" s="6">
        <f t="shared" si="114"/>
        <v>20.930232558139537</v>
      </c>
      <c r="I467" s="5">
        <v>59</v>
      </c>
      <c r="J467" s="6">
        <f t="shared" si="115"/>
        <v>19.601328903654487</v>
      </c>
      <c r="K467" s="25">
        <v>1</v>
      </c>
      <c r="L467" s="6">
        <f t="shared" si="107"/>
        <v>1.5873015873015872</v>
      </c>
      <c r="M467" s="10">
        <f t="shared" si="116"/>
        <v>4</v>
      </c>
      <c r="N467" s="6">
        <f t="shared" si="108"/>
        <v>1.3289036544850499</v>
      </c>
      <c r="O467" s="6">
        <v>0</v>
      </c>
      <c r="P467" s="12">
        <f t="shared" si="117"/>
        <v>0</v>
      </c>
      <c r="Q467" s="6">
        <v>0</v>
      </c>
      <c r="R467" s="6">
        <f t="shared" si="123"/>
        <v>0</v>
      </c>
      <c r="S467" s="6">
        <v>0</v>
      </c>
      <c r="T467" s="6">
        <f t="shared" si="118"/>
        <v>0</v>
      </c>
      <c r="U467" s="5">
        <v>0</v>
      </c>
      <c r="V467" s="6">
        <f t="shared" si="119"/>
        <v>0</v>
      </c>
      <c r="W467" s="5">
        <v>4</v>
      </c>
      <c r="X467" s="6">
        <f t="shared" si="120"/>
        <v>1.3289036544850499</v>
      </c>
      <c r="Y467" s="6">
        <v>0</v>
      </c>
      <c r="Z467" s="6">
        <f t="shared" si="109"/>
        <v>0</v>
      </c>
      <c r="AA467" s="6">
        <v>0</v>
      </c>
      <c r="AB467" s="6">
        <f t="shared" si="110"/>
        <v>0</v>
      </c>
      <c r="AC467" s="6">
        <v>0</v>
      </c>
      <c r="AD467" s="6">
        <f t="shared" si="111"/>
        <v>0</v>
      </c>
      <c r="AE467" s="6">
        <v>0</v>
      </c>
      <c r="AF467" s="6">
        <f t="shared" si="112"/>
        <v>0</v>
      </c>
      <c r="AG467" s="6">
        <v>4.9000000000000004</v>
      </c>
      <c r="AH467" s="6">
        <v>14.35</v>
      </c>
      <c r="AI467" s="14">
        <v>1023.30038864081</v>
      </c>
      <c r="AJ467" s="14">
        <v>24.766666129317802</v>
      </c>
      <c r="AK467" s="14">
        <v>9916.4540532721694</v>
      </c>
      <c r="AL467" s="14">
        <v>419.13725963186499</v>
      </c>
      <c r="AM467" s="14">
        <v>24.6444192246196</v>
      </c>
      <c r="AN467" s="12">
        <f t="shared" si="121"/>
        <v>1</v>
      </c>
      <c r="AO467" s="12">
        <f t="shared" si="122"/>
        <v>1.6949152542372881E-2</v>
      </c>
    </row>
    <row r="468" spans="1:41" ht="15">
      <c r="A468" s="8">
        <v>43405</v>
      </c>
      <c r="B468" s="6">
        <f t="shared" si="124"/>
        <v>2018</v>
      </c>
      <c r="C468" s="6">
        <f t="shared" si="125"/>
        <v>11</v>
      </c>
      <c r="D468" s="12">
        <v>467</v>
      </c>
      <c r="E468" s="6">
        <v>296</v>
      </c>
      <c r="F468" s="1">
        <v>31</v>
      </c>
      <c r="G468" s="6">
        <f t="shared" si="114"/>
        <v>10.472972972972974</v>
      </c>
      <c r="I468" s="5">
        <v>30</v>
      </c>
      <c r="J468" s="6">
        <f t="shared" si="115"/>
        <v>10.135135135135135</v>
      </c>
      <c r="K468" s="25">
        <v>0</v>
      </c>
      <c r="L468" s="6">
        <f t="shared" si="107"/>
        <v>0</v>
      </c>
      <c r="M468" s="10">
        <f t="shared" si="116"/>
        <v>1</v>
      </c>
      <c r="N468" s="6">
        <f t="shared" si="108"/>
        <v>0.33783783783783783</v>
      </c>
      <c r="O468" s="6">
        <v>0</v>
      </c>
      <c r="P468" s="12">
        <f t="shared" si="117"/>
        <v>0</v>
      </c>
      <c r="Q468" s="6">
        <v>0</v>
      </c>
      <c r="R468" s="6">
        <f t="shared" si="123"/>
        <v>0</v>
      </c>
      <c r="S468" s="6">
        <v>0</v>
      </c>
      <c r="T468" s="6">
        <f t="shared" si="118"/>
        <v>0</v>
      </c>
      <c r="U468" s="5">
        <v>0</v>
      </c>
      <c r="V468" s="6">
        <f t="shared" si="119"/>
        <v>0</v>
      </c>
      <c r="W468" s="5">
        <v>1</v>
      </c>
      <c r="X468" s="6">
        <f t="shared" si="120"/>
        <v>0.33783783783783783</v>
      </c>
      <c r="Y468" s="6">
        <v>0</v>
      </c>
      <c r="Z468" s="6">
        <f t="shared" si="109"/>
        <v>0</v>
      </c>
      <c r="AA468" s="6">
        <v>0</v>
      </c>
      <c r="AB468" s="6">
        <f t="shared" si="110"/>
        <v>0</v>
      </c>
      <c r="AC468" s="6">
        <v>0</v>
      </c>
      <c r="AD468" s="6">
        <f t="shared" si="111"/>
        <v>0</v>
      </c>
      <c r="AE468" s="6">
        <v>0</v>
      </c>
      <c r="AF468" s="6">
        <f t="shared" si="112"/>
        <v>0</v>
      </c>
      <c r="AG468" s="6">
        <v>37.299999999999997</v>
      </c>
      <c r="AH468" s="6">
        <v>7.15</v>
      </c>
      <c r="AI468" s="14">
        <v>1024.49235360746</v>
      </c>
      <c r="AJ468" s="14">
        <v>24.736474825536401</v>
      </c>
      <c r="AK468" s="14">
        <v>9925.4069541489498</v>
      </c>
      <c r="AL468" s="14">
        <v>418.16591180763299</v>
      </c>
      <c r="AM468" s="14">
        <v>24.723053291707799</v>
      </c>
      <c r="AN468" s="12">
        <f t="shared" si="121"/>
        <v>1</v>
      </c>
      <c r="AO468" s="12">
        <f t="shared" si="122"/>
        <v>0</v>
      </c>
    </row>
    <row r="469" spans="1:41" ht="15">
      <c r="A469" s="8">
        <v>43435</v>
      </c>
      <c r="B469" s="6">
        <f t="shared" si="124"/>
        <v>2018</v>
      </c>
      <c r="C469" s="6">
        <f t="shared" si="125"/>
        <v>12</v>
      </c>
      <c r="D469" s="12">
        <v>468</v>
      </c>
      <c r="E469" s="6">
        <v>298</v>
      </c>
      <c r="F469" s="1">
        <v>25</v>
      </c>
      <c r="G469" s="6">
        <f t="shared" si="114"/>
        <v>8.3892617449664435</v>
      </c>
      <c r="I469" s="5">
        <v>24</v>
      </c>
      <c r="J469" s="6">
        <f t="shared" si="115"/>
        <v>8.0536912751677843</v>
      </c>
      <c r="K469" s="25">
        <v>0</v>
      </c>
      <c r="L469" s="6">
        <f t="shared" si="107"/>
        <v>0</v>
      </c>
      <c r="M469" s="10">
        <f t="shared" si="116"/>
        <v>1</v>
      </c>
      <c r="N469" s="6">
        <f t="shared" si="108"/>
        <v>0.33557046979865773</v>
      </c>
      <c r="O469" s="6">
        <v>0</v>
      </c>
      <c r="P469" s="12">
        <f t="shared" si="117"/>
        <v>0</v>
      </c>
      <c r="Q469" s="6">
        <v>0</v>
      </c>
      <c r="R469" s="6">
        <f t="shared" si="123"/>
        <v>0</v>
      </c>
      <c r="S469" s="6">
        <v>0</v>
      </c>
      <c r="T469" s="6">
        <f t="shared" si="118"/>
        <v>0</v>
      </c>
      <c r="U469" s="5">
        <v>0</v>
      </c>
      <c r="V469" s="6">
        <f t="shared" si="119"/>
        <v>0</v>
      </c>
      <c r="W469" s="5">
        <v>1</v>
      </c>
      <c r="X469" s="6">
        <f t="shared" si="120"/>
        <v>0.33557046979865773</v>
      </c>
      <c r="Y469" s="6">
        <v>0</v>
      </c>
      <c r="Z469" s="6">
        <f t="shared" si="109"/>
        <v>0</v>
      </c>
      <c r="AA469" s="6">
        <v>0</v>
      </c>
      <c r="AB469" s="6">
        <f t="shared" si="110"/>
        <v>0</v>
      </c>
      <c r="AC469" s="6">
        <v>0</v>
      </c>
      <c r="AD469" s="6">
        <f t="shared" si="111"/>
        <v>0</v>
      </c>
      <c r="AE469" s="6">
        <v>0</v>
      </c>
      <c r="AF469" s="6">
        <f t="shared" si="112"/>
        <v>0</v>
      </c>
      <c r="AG469" s="6">
        <v>7</v>
      </c>
      <c r="AH469" s="6">
        <v>1.25</v>
      </c>
      <c r="AI469" s="14">
        <v>1025.68431857412</v>
      </c>
      <c r="AJ469" s="14">
        <v>24.706283521754699</v>
      </c>
      <c r="AK469" s="14">
        <v>9934.3598550257502</v>
      </c>
      <c r="AL469" s="14">
        <v>417.19456398339798</v>
      </c>
      <c r="AM469" s="14">
        <v>24.8020437966507</v>
      </c>
      <c r="AN469" s="12">
        <f t="shared" si="121"/>
        <v>1</v>
      </c>
      <c r="AO469" s="12">
        <f t="shared" si="122"/>
        <v>0</v>
      </c>
    </row>
    <row r="470" spans="1:41">
      <c r="A470" s="8">
        <v>43466</v>
      </c>
      <c r="B470" s="6">
        <f t="shared" si="124"/>
        <v>2019</v>
      </c>
      <c r="C470" s="6">
        <f t="shared" si="125"/>
        <v>1</v>
      </c>
      <c r="D470" s="12">
        <v>469</v>
      </c>
      <c r="E470" s="6">
        <v>300</v>
      </c>
      <c r="F470" s="6">
        <v>18</v>
      </c>
      <c r="G470" s="6">
        <f t="shared" si="114"/>
        <v>6</v>
      </c>
      <c r="I470" s="5">
        <v>15</v>
      </c>
      <c r="J470" s="6">
        <f t="shared" si="115"/>
        <v>5</v>
      </c>
      <c r="K470" s="25">
        <v>0</v>
      </c>
      <c r="L470" s="6">
        <f t="shared" si="107"/>
        <v>0</v>
      </c>
      <c r="M470" s="10">
        <f t="shared" si="116"/>
        <v>6</v>
      </c>
      <c r="N470" s="6">
        <f t="shared" si="108"/>
        <v>2</v>
      </c>
      <c r="O470" s="6">
        <v>0</v>
      </c>
      <c r="P470" s="12">
        <f t="shared" si="117"/>
        <v>0</v>
      </c>
      <c r="Q470" s="5">
        <v>0</v>
      </c>
      <c r="R470" s="6">
        <f t="shared" si="123"/>
        <v>0</v>
      </c>
      <c r="S470" s="5">
        <v>0</v>
      </c>
      <c r="T470" s="6">
        <f t="shared" si="118"/>
        <v>0</v>
      </c>
      <c r="U470" s="5">
        <v>3</v>
      </c>
      <c r="V470" s="6">
        <f t="shared" si="119"/>
        <v>1</v>
      </c>
      <c r="W470" s="5">
        <v>3</v>
      </c>
      <c r="X470" s="6">
        <f t="shared" si="120"/>
        <v>1</v>
      </c>
      <c r="Y470" s="6">
        <v>0</v>
      </c>
      <c r="Z470" s="6">
        <f t="shared" si="109"/>
        <v>0</v>
      </c>
      <c r="AA470" s="6">
        <v>0</v>
      </c>
      <c r="AB470" s="6">
        <f t="shared" si="110"/>
        <v>0</v>
      </c>
      <c r="AC470" s="6">
        <v>0</v>
      </c>
      <c r="AD470" s="6">
        <f t="shared" si="111"/>
        <v>0</v>
      </c>
      <c r="AE470" s="6">
        <v>0</v>
      </c>
      <c r="AF470" s="6">
        <f t="shared" si="112"/>
        <v>0</v>
      </c>
      <c r="AG470" s="6">
        <v>6.1</v>
      </c>
      <c r="AH470" s="6">
        <v>0.28000000000000003</v>
      </c>
      <c r="AI470" s="14">
        <v>1026.8762835407699</v>
      </c>
      <c r="AJ470" s="14">
        <v>24.676092217973402</v>
      </c>
      <c r="AK470" s="14">
        <v>9943.3127559025197</v>
      </c>
      <c r="AL470" s="14">
        <v>416.22321615916599</v>
      </c>
      <c r="AM470" s="14">
        <v>24.8813931684818</v>
      </c>
      <c r="AN470" s="12">
        <f t="shared" si="121"/>
        <v>1</v>
      </c>
      <c r="AO470" s="12">
        <f t="shared" si="122"/>
        <v>0</v>
      </c>
    </row>
    <row r="471" spans="1:41">
      <c r="A471" s="8">
        <v>43497</v>
      </c>
      <c r="B471" s="6">
        <f t="shared" si="124"/>
        <v>2019</v>
      </c>
      <c r="C471" s="6">
        <f t="shared" si="125"/>
        <v>2</v>
      </c>
      <c r="D471" s="12">
        <v>470</v>
      </c>
      <c r="E471" s="6">
        <v>296</v>
      </c>
      <c r="F471" s="6">
        <v>28</v>
      </c>
      <c r="G471" s="6">
        <f t="shared" si="114"/>
        <v>9.4594594594594597</v>
      </c>
      <c r="I471" s="5">
        <v>24</v>
      </c>
      <c r="J471" s="6">
        <f t="shared" si="115"/>
        <v>8.1081081081081088</v>
      </c>
      <c r="K471" s="25">
        <v>1</v>
      </c>
      <c r="L471" s="6">
        <f t="shared" si="107"/>
        <v>3.5714285714285712</v>
      </c>
      <c r="M471" s="10">
        <f t="shared" si="116"/>
        <v>8</v>
      </c>
      <c r="N471" s="6">
        <f t="shared" si="108"/>
        <v>2.7027027027027026</v>
      </c>
      <c r="O471" s="6">
        <v>0</v>
      </c>
      <c r="P471" s="12">
        <f t="shared" si="117"/>
        <v>0</v>
      </c>
      <c r="Q471" s="5">
        <v>0</v>
      </c>
      <c r="R471" s="6">
        <f t="shared" si="123"/>
        <v>0</v>
      </c>
      <c r="S471" s="5">
        <v>0</v>
      </c>
      <c r="T471" s="6">
        <f t="shared" si="118"/>
        <v>0</v>
      </c>
      <c r="U471" s="5">
        <v>4</v>
      </c>
      <c r="V471" s="6">
        <f t="shared" si="119"/>
        <v>1.3513513513513513</v>
      </c>
      <c r="W471" s="5">
        <v>4</v>
      </c>
      <c r="X471" s="6">
        <f t="shared" si="120"/>
        <v>1.3513513513513513</v>
      </c>
      <c r="Y471" s="6">
        <v>0</v>
      </c>
      <c r="Z471" s="6">
        <f t="shared" si="109"/>
        <v>0</v>
      </c>
      <c r="AA471" s="6">
        <v>0</v>
      </c>
      <c r="AB471" s="6">
        <f t="shared" si="110"/>
        <v>0</v>
      </c>
      <c r="AC471" s="6">
        <v>0</v>
      </c>
      <c r="AD471" s="6">
        <f t="shared" si="111"/>
        <v>0</v>
      </c>
      <c r="AE471" s="6">
        <v>0</v>
      </c>
      <c r="AF471" s="6">
        <f t="shared" si="112"/>
        <v>0</v>
      </c>
      <c r="AG471" s="6">
        <v>17.600000000000001</v>
      </c>
      <c r="AH471" s="6">
        <v>2.78</v>
      </c>
      <c r="AI471" s="14">
        <v>1028.0682485074301</v>
      </c>
      <c r="AJ471" s="14">
        <v>24.645900914191401</v>
      </c>
      <c r="AK471" s="14">
        <v>9952.2656567793001</v>
      </c>
      <c r="AL471" s="14">
        <v>415.25186833493399</v>
      </c>
      <c r="AM471" s="14">
        <v>24.961103858356399</v>
      </c>
      <c r="AN471" s="12">
        <f t="shared" si="121"/>
        <v>1</v>
      </c>
      <c r="AO471" s="12">
        <f t="shared" si="122"/>
        <v>4.1666666666666664E-2</v>
      </c>
    </row>
    <row r="472" spans="1:41">
      <c r="A472" s="8">
        <v>43525</v>
      </c>
      <c r="B472" s="6">
        <f t="shared" si="124"/>
        <v>2019</v>
      </c>
      <c r="C472" s="6">
        <f t="shared" si="125"/>
        <v>3</v>
      </c>
      <c r="D472" s="12">
        <v>471</v>
      </c>
      <c r="E472" s="6">
        <v>301</v>
      </c>
      <c r="F472" s="6">
        <v>24</v>
      </c>
      <c r="G472" s="6">
        <f t="shared" si="114"/>
        <v>7.9734219269102988</v>
      </c>
      <c r="I472" s="5">
        <v>18</v>
      </c>
      <c r="J472" s="6">
        <f t="shared" si="115"/>
        <v>5.9800664451827243</v>
      </c>
      <c r="K472" s="25">
        <v>1</v>
      </c>
      <c r="L472" s="6">
        <f t="shared" si="107"/>
        <v>4.1666666666666661</v>
      </c>
      <c r="M472" s="10">
        <f t="shared" si="116"/>
        <v>12</v>
      </c>
      <c r="N472" s="6">
        <f t="shared" si="108"/>
        <v>3.9867109634551494</v>
      </c>
      <c r="O472" s="6">
        <v>0</v>
      </c>
      <c r="P472" s="12">
        <f t="shared" si="117"/>
        <v>0</v>
      </c>
      <c r="Q472" s="5">
        <v>0</v>
      </c>
      <c r="R472" s="6">
        <f t="shared" si="123"/>
        <v>0</v>
      </c>
      <c r="S472" s="5">
        <v>0</v>
      </c>
      <c r="T472" s="6">
        <f t="shared" si="118"/>
        <v>0</v>
      </c>
      <c r="U472" s="5">
        <v>6</v>
      </c>
      <c r="V472" s="6">
        <f t="shared" si="119"/>
        <v>1.9933554817275747</v>
      </c>
      <c r="W472" s="5">
        <v>6</v>
      </c>
      <c r="X472" s="6">
        <f t="shared" si="120"/>
        <v>1.9933554817275747</v>
      </c>
      <c r="Y472" s="6">
        <v>0</v>
      </c>
      <c r="Z472" s="6">
        <f t="shared" si="109"/>
        <v>0</v>
      </c>
      <c r="AA472" s="6">
        <v>0</v>
      </c>
      <c r="AB472" s="6">
        <f t="shared" si="110"/>
        <v>0</v>
      </c>
      <c r="AC472" s="6">
        <v>0</v>
      </c>
      <c r="AD472" s="6">
        <f t="shared" si="111"/>
        <v>0</v>
      </c>
      <c r="AE472" s="6">
        <v>0</v>
      </c>
      <c r="AF472" s="6">
        <f t="shared" si="112"/>
        <v>0</v>
      </c>
      <c r="AG472" s="6">
        <v>5.3</v>
      </c>
      <c r="AH472" s="6">
        <v>11.16</v>
      </c>
      <c r="AI472" s="14">
        <v>1029.2602134740901</v>
      </c>
      <c r="AJ472" s="14">
        <v>24.6157096104102</v>
      </c>
      <c r="AK472" s="14">
        <v>9961.2185576561005</v>
      </c>
      <c r="AL472" s="14">
        <v>414.2805205107</v>
      </c>
      <c r="AM472" s="14">
        <v>25.041178339803601</v>
      </c>
      <c r="AN472" s="12">
        <f t="shared" si="121"/>
        <v>1</v>
      </c>
      <c r="AO472" s="12">
        <f t="shared" si="122"/>
        <v>5.5555555555555552E-2</v>
      </c>
    </row>
    <row r="473" spans="1:41">
      <c r="A473" s="8">
        <v>43556</v>
      </c>
      <c r="B473" s="6">
        <f t="shared" si="124"/>
        <v>2019</v>
      </c>
      <c r="C473" s="6">
        <f t="shared" si="125"/>
        <v>4</v>
      </c>
      <c r="D473" s="12">
        <v>472</v>
      </c>
      <c r="E473" s="6">
        <v>302</v>
      </c>
      <c r="F473" s="6">
        <v>18</v>
      </c>
      <c r="G473" s="6">
        <f t="shared" si="114"/>
        <v>5.9602649006622519</v>
      </c>
      <c r="I473" s="5">
        <v>12</v>
      </c>
      <c r="J473" s="6">
        <f t="shared" si="115"/>
        <v>3.9735099337748347</v>
      </c>
      <c r="K473" s="27"/>
      <c r="L473" s="6">
        <f t="shared" si="107"/>
        <v>0</v>
      </c>
      <c r="M473" s="10">
        <f t="shared" si="116"/>
        <v>11</v>
      </c>
      <c r="N473" s="6">
        <f t="shared" si="108"/>
        <v>3.6423841059602649</v>
      </c>
      <c r="O473" s="6">
        <v>0</v>
      </c>
      <c r="P473" s="12">
        <f t="shared" si="117"/>
        <v>0</v>
      </c>
      <c r="Q473" s="5">
        <v>0</v>
      </c>
      <c r="R473" s="6">
        <f t="shared" si="123"/>
        <v>0</v>
      </c>
      <c r="S473" s="5">
        <v>1</v>
      </c>
      <c r="T473" s="6">
        <f t="shared" si="118"/>
        <v>0.33112582781456956</v>
      </c>
      <c r="U473" s="5">
        <v>5</v>
      </c>
      <c r="V473" s="6">
        <f t="shared" si="119"/>
        <v>1.6556291390728477</v>
      </c>
      <c r="W473" s="5">
        <v>5</v>
      </c>
      <c r="X473" s="6">
        <f t="shared" si="120"/>
        <v>1.6556291390728477</v>
      </c>
      <c r="Y473" s="6">
        <v>0</v>
      </c>
      <c r="Z473" s="6">
        <f t="shared" si="109"/>
        <v>0</v>
      </c>
      <c r="AA473" s="6">
        <v>0</v>
      </c>
      <c r="AB473" s="6">
        <f t="shared" si="110"/>
        <v>0</v>
      </c>
      <c r="AC473" s="6">
        <v>0</v>
      </c>
      <c r="AD473" s="6">
        <f t="shared" si="111"/>
        <v>0</v>
      </c>
      <c r="AE473" s="6">
        <v>0</v>
      </c>
      <c r="AF473" s="6">
        <f t="shared" si="112"/>
        <v>0</v>
      </c>
      <c r="AG473" s="6">
        <v>82.2</v>
      </c>
      <c r="AH473" s="6">
        <v>16.600000000000001</v>
      </c>
      <c r="AI473" s="14">
        <v>1030.45217844074</v>
      </c>
      <c r="AJ473" s="14">
        <v>24.585518306628401</v>
      </c>
      <c r="AK473" s="14">
        <v>9970.17145853287</v>
      </c>
      <c r="AL473" s="14">
        <v>413.309172686468</v>
      </c>
      <c r="AM473" s="14">
        <v>25.121619108981299</v>
      </c>
      <c r="AN473" s="12">
        <f t="shared" si="121"/>
        <v>1</v>
      </c>
      <c r="AO473" s="12">
        <f t="shared" si="122"/>
        <v>0</v>
      </c>
    </row>
    <row r="474" spans="1:41">
      <c r="A474" s="8">
        <v>43586</v>
      </c>
      <c r="B474" s="6">
        <f t="shared" si="124"/>
        <v>2019</v>
      </c>
      <c r="C474" s="6">
        <f t="shared" si="125"/>
        <v>5</v>
      </c>
      <c r="D474" s="12">
        <v>473</v>
      </c>
      <c r="E474" s="6">
        <v>304</v>
      </c>
      <c r="F474" s="6">
        <v>32</v>
      </c>
      <c r="G474" s="6">
        <f t="shared" si="114"/>
        <v>10.526315789473683</v>
      </c>
      <c r="I474" s="5">
        <v>31</v>
      </c>
      <c r="J474" s="6">
        <f t="shared" si="115"/>
        <v>10.197368421052632</v>
      </c>
      <c r="K474" s="25">
        <v>3</v>
      </c>
      <c r="L474" s="6">
        <f t="shared" si="107"/>
        <v>9.375</v>
      </c>
      <c r="M474" s="10">
        <f t="shared" si="116"/>
        <v>2</v>
      </c>
      <c r="N474" s="6">
        <f t="shared" si="108"/>
        <v>0.65789473684210531</v>
      </c>
      <c r="O474" s="6">
        <v>0</v>
      </c>
      <c r="P474" s="12">
        <f t="shared" si="117"/>
        <v>0</v>
      </c>
      <c r="Q474" s="5">
        <v>0</v>
      </c>
      <c r="R474" s="6">
        <f t="shared" si="123"/>
        <v>0</v>
      </c>
      <c r="S474" s="5">
        <v>0</v>
      </c>
      <c r="T474" s="6">
        <f t="shared" si="118"/>
        <v>0</v>
      </c>
      <c r="U474" s="5">
        <v>1</v>
      </c>
      <c r="V474" s="6">
        <f t="shared" si="119"/>
        <v>0.3289473684210526</v>
      </c>
      <c r="W474" s="5">
        <v>1</v>
      </c>
      <c r="X474" s="6">
        <f t="shared" si="120"/>
        <v>0.3289473684210526</v>
      </c>
      <c r="Y474" s="6">
        <v>0</v>
      </c>
      <c r="Z474" s="6">
        <f t="shared" si="109"/>
        <v>0</v>
      </c>
      <c r="AA474" s="6">
        <v>0</v>
      </c>
      <c r="AB474" s="6">
        <f t="shared" si="110"/>
        <v>0</v>
      </c>
      <c r="AC474" s="6">
        <v>0</v>
      </c>
      <c r="AD474" s="6">
        <f t="shared" si="111"/>
        <v>0</v>
      </c>
      <c r="AE474" s="6">
        <v>0</v>
      </c>
      <c r="AF474" s="6">
        <f t="shared" si="112"/>
        <v>0</v>
      </c>
      <c r="AG474" s="6">
        <v>44</v>
      </c>
      <c r="AH474" s="6">
        <v>19.87</v>
      </c>
      <c r="AI474" s="14">
        <v>1031.6441434074</v>
      </c>
      <c r="AJ474" s="14">
        <v>24.555327002846902</v>
      </c>
      <c r="AK474" s="14">
        <v>9979.1243594096504</v>
      </c>
      <c r="AL474" s="14">
        <v>412.337824862236</v>
      </c>
      <c r="AM474" s="14">
        <v>25.202428684936901</v>
      </c>
      <c r="AN474" s="12">
        <f t="shared" si="121"/>
        <v>1</v>
      </c>
      <c r="AO474" s="12">
        <f t="shared" si="122"/>
        <v>9.6774193548387094E-2</v>
      </c>
    </row>
    <row r="475" spans="1:41">
      <c r="A475" s="8">
        <v>43617</v>
      </c>
      <c r="B475" s="6">
        <f t="shared" si="124"/>
        <v>2019</v>
      </c>
      <c r="C475" s="6">
        <f t="shared" si="125"/>
        <v>6</v>
      </c>
      <c r="D475" s="12">
        <v>474</v>
      </c>
      <c r="E475" s="6">
        <v>298</v>
      </c>
      <c r="F475" s="6">
        <v>44</v>
      </c>
      <c r="G475" s="6">
        <f t="shared" si="114"/>
        <v>14.76510067114094</v>
      </c>
      <c r="I475" s="5">
        <v>38</v>
      </c>
      <c r="J475" s="6">
        <f t="shared" si="115"/>
        <v>12.751677852348994</v>
      </c>
      <c r="K475" s="25">
        <v>2</v>
      </c>
      <c r="L475" s="6">
        <f t="shared" si="107"/>
        <v>4.5454545454545459</v>
      </c>
      <c r="M475" s="10">
        <f t="shared" si="116"/>
        <v>4</v>
      </c>
      <c r="N475" s="6">
        <f t="shared" si="108"/>
        <v>1.3422818791946309</v>
      </c>
      <c r="O475" s="6">
        <v>0</v>
      </c>
      <c r="P475" s="12">
        <f t="shared" si="117"/>
        <v>0</v>
      </c>
      <c r="Q475" s="5">
        <v>0</v>
      </c>
      <c r="R475" s="6">
        <f t="shared" si="123"/>
        <v>0</v>
      </c>
      <c r="S475" s="5">
        <v>0</v>
      </c>
      <c r="T475" s="6">
        <f t="shared" si="118"/>
        <v>0</v>
      </c>
      <c r="U475" s="5">
        <v>2</v>
      </c>
      <c r="V475" s="6">
        <f t="shared" si="119"/>
        <v>0.67114093959731547</v>
      </c>
      <c r="W475" s="5">
        <v>2</v>
      </c>
      <c r="X475" s="6">
        <f t="shared" si="120"/>
        <v>0.67114093959731547</v>
      </c>
      <c r="Y475" s="6">
        <v>0</v>
      </c>
      <c r="Z475" s="6">
        <f t="shared" si="109"/>
        <v>0</v>
      </c>
      <c r="AA475" s="6">
        <v>0</v>
      </c>
      <c r="AB475" s="6">
        <f t="shared" si="110"/>
        <v>0</v>
      </c>
      <c r="AC475" s="6">
        <v>0</v>
      </c>
      <c r="AD475" s="6">
        <f t="shared" si="111"/>
        <v>0</v>
      </c>
      <c r="AE475" s="6">
        <v>0</v>
      </c>
      <c r="AF475" s="6">
        <f t="shared" si="112"/>
        <v>0</v>
      </c>
      <c r="AG475" s="6">
        <v>122.4</v>
      </c>
      <c r="AH475" s="6">
        <v>24.2</v>
      </c>
      <c r="AI475" s="14">
        <v>1032.8361083740499</v>
      </c>
      <c r="AJ475" s="14">
        <v>24.525135699065299</v>
      </c>
      <c r="AK475" s="14">
        <v>9988.0772602864508</v>
      </c>
      <c r="AL475" s="14">
        <v>411.36647703800099</v>
      </c>
      <c r="AM475" s="14">
        <v>25.2836096098697</v>
      </c>
      <c r="AN475" s="12">
        <f t="shared" si="121"/>
        <v>1</v>
      </c>
      <c r="AO475" s="12">
        <f t="shared" si="122"/>
        <v>5.2631578947368418E-2</v>
      </c>
    </row>
    <row r="476" spans="1:41">
      <c r="A476" s="8">
        <v>43647</v>
      </c>
      <c r="B476" s="6">
        <f t="shared" si="124"/>
        <v>2019</v>
      </c>
      <c r="C476" s="6">
        <f t="shared" si="125"/>
        <v>7</v>
      </c>
      <c r="D476" s="12">
        <v>475</v>
      </c>
      <c r="E476" s="6">
        <v>303</v>
      </c>
      <c r="F476" s="6">
        <v>38</v>
      </c>
      <c r="G476" s="6">
        <f t="shared" si="114"/>
        <v>12.541254125412541</v>
      </c>
      <c r="I476" s="5">
        <v>37</v>
      </c>
      <c r="J476" s="6">
        <f t="shared" si="115"/>
        <v>12.211221122112212</v>
      </c>
      <c r="K476" s="25">
        <v>1</v>
      </c>
      <c r="L476" s="6">
        <f t="shared" si="107"/>
        <v>2.6315789473684208</v>
      </c>
      <c r="M476" s="10">
        <f t="shared" si="116"/>
        <v>2</v>
      </c>
      <c r="N476" s="6">
        <f t="shared" si="108"/>
        <v>0.66006600660066006</v>
      </c>
      <c r="O476" s="6">
        <v>0</v>
      </c>
      <c r="P476" s="12">
        <f t="shared" si="117"/>
        <v>0</v>
      </c>
      <c r="Q476" s="5">
        <v>0</v>
      </c>
      <c r="R476" s="6">
        <f t="shared" si="123"/>
        <v>0</v>
      </c>
      <c r="S476" s="5">
        <v>0</v>
      </c>
      <c r="T476" s="6">
        <f t="shared" si="118"/>
        <v>0</v>
      </c>
      <c r="U476" s="5">
        <v>1</v>
      </c>
      <c r="V476" s="6">
        <f t="shared" si="119"/>
        <v>0.33003300330033003</v>
      </c>
      <c r="W476" s="5">
        <v>1</v>
      </c>
      <c r="X476" s="6">
        <f t="shared" si="120"/>
        <v>0.33003300330033003</v>
      </c>
      <c r="Y476" s="6">
        <v>0</v>
      </c>
      <c r="Z476" s="6">
        <f t="shared" si="109"/>
        <v>0</v>
      </c>
      <c r="AA476" s="6">
        <v>0</v>
      </c>
      <c r="AB476" s="6">
        <f t="shared" si="110"/>
        <v>0</v>
      </c>
      <c r="AC476" s="6">
        <v>0</v>
      </c>
      <c r="AD476" s="6">
        <f t="shared" si="111"/>
        <v>0</v>
      </c>
      <c r="AE476" s="6">
        <v>0</v>
      </c>
      <c r="AF476" s="6">
        <f t="shared" si="112"/>
        <v>0</v>
      </c>
      <c r="AG476" s="6">
        <v>60</v>
      </c>
      <c r="AH476" s="6">
        <v>26.38</v>
      </c>
      <c r="AI476" s="14">
        <v>1034.0280733407101</v>
      </c>
      <c r="AJ476" s="14">
        <v>24.4949443952835</v>
      </c>
      <c r="AK476" s="14">
        <v>9997.0301611632203</v>
      </c>
      <c r="AL476" s="14">
        <v>410.395129213769</v>
      </c>
      <c r="AM476" s="14">
        <v>25.3651644493969</v>
      </c>
      <c r="AN476" s="12">
        <f t="shared" si="121"/>
        <v>1</v>
      </c>
      <c r="AO476" s="12">
        <f t="shared" si="122"/>
        <v>2.7027027027027029E-2</v>
      </c>
    </row>
    <row r="477" spans="1:41">
      <c r="A477" s="8">
        <v>43678</v>
      </c>
      <c r="B477" s="6">
        <f t="shared" si="124"/>
        <v>2019</v>
      </c>
      <c r="C477" s="6">
        <f t="shared" si="125"/>
        <v>8</v>
      </c>
      <c r="D477" s="12">
        <v>476</v>
      </c>
      <c r="E477" s="6">
        <v>307</v>
      </c>
      <c r="F477" s="6">
        <v>64</v>
      </c>
      <c r="G477" s="6">
        <f t="shared" si="114"/>
        <v>20.846905537459286</v>
      </c>
      <c r="I477" s="5">
        <v>59</v>
      </c>
      <c r="J477" s="6">
        <f t="shared" si="115"/>
        <v>19.218241042345277</v>
      </c>
      <c r="K477" s="25">
        <v>5</v>
      </c>
      <c r="L477" s="6">
        <f t="shared" si="107"/>
        <v>7.8125</v>
      </c>
      <c r="M477" s="10">
        <f t="shared" si="116"/>
        <v>2</v>
      </c>
      <c r="N477" s="6">
        <f t="shared" si="108"/>
        <v>0.65146579804560256</v>
      </c>
      <c r="O477" s="6">
        <v>0</v>
      </c>
      <c r="P477" s="12">
        <f t="shared" si="117"/>
        <v>0</v>
      </c>
      <c r="Q477" s="5">
        <v>2</v>
      </c>
      <c r="R477" s="6">
        <f t="shared" si="123"/>
        <v>0.65146579804560256</v>
      </c>
      <c r="S477" s="5">
        <v>0</v>
      </c>
      <c r="T477" s="6">
        <f t="shared" si="118"/>
        <v>0</v>
      </c>
      <c r="U477" s="5">
        <v>0</v>
      </c>
      <c r="V477" s="6">
        <f t="shared" si="119"/>
        <v>0</v>
      </c>
      <c r="W477" s="5">
        <v>0</v>
      </c>
      <c r="X477" s="6">
        <f t="shared" si="120"/>
        <v>0</v>
      </c>
      <c r="Y477" s="6">
        <v>0</v>
      </c>
      <c r="Z477" s="6">
        <f t="shared" si="109"/>
        <v>0</v>
      </c>
      <c r="AA477" s="6">
        <v>0</v>
      </c>
      <c r="AB477" s="6">
        <f t="shared" si="110"/>
        <v>0</v>
      </c>
      <c r="AC477" s="6">
        <v>0</v>
      </c>
      <c r="AD477" s="6">
        <f t="shared" si="111"/>
        <v>0</v>
      </c>
      <c r="AE477" s="6">
        <v>0</v>
      </c>
      <c r="AF477" s="6">
        <f t="shared" si="112"/>
        <v>0</v>
      </c>
      <c r="AG477" s="6">
        <v>99.5</v>
      </c>
      <c r="AH477" s="6">
        <v>25.71</v>
      </c>
      <c r="AI477" s="14">
        <v>1035.22003830736</v>
      </c>
      <c r="AJ477" s="14">
        <v>24.4647530915022</v>
      </c>
      <c r="AK477" s="14">
        <v>10005.983062040001</v>
      </c>
      <c r="AL477" s="14">
        <v>409.423781389537</v>
      </c>
      <c r="AM477" s="14">
        <v>25.4470957928248</v>
      </c>
      <c r="AN477" s="12">
        <f t="shared" si="121"/>
        <v>0.96721311475409832</v>
      </c>
      <c r="AO477" s="12">
        <f t="shared" si="122"/>
        <v>8.4745762711864403E-2</v>
      </c>
    </row>
    <row r="478" spans="1:41">
      <c r="A478" s="8">
        <v>43709</v>
      </c>
      <c r="B478" s="6">
        <f t="shared" si="124"/>
        <v>2019</v>
      </c>
      <c r="C478" s="6">
        <f t="shared" si="125"/>
        <v>9</v>
      </c>
      <c r="D478" s="12">
        <v>477</v>
      </c>
      <c r="E478" s="6">
        <v>305</v>
      </c>
      <c r="F478" s="6">
        <v>49</v>
      </c>
      <c r="G478" s="6">
        <f t="shared" si="114"/>
        <v>16.065573770491802</v>
      </c>
      <c r="I478" s="5">
        <v>43</v>
      </c>
      <c r="J478" s="6">
        <f t="shared" si="115"/>
        <v>14.098360655737704</v>
      </c>
      <c r="K478" s="25">
        <v>1</v>
      </c>
      <c r="L478" s="6">
        <f t="shared" si="107"/>
        <v>2.0408163265306123</v>
      </c>
      <c r="M478" s="10">
        <f t="shared" si="116"/>
        <v>1</v>
      </c>
      <c r="N478" s="6">
        <f t="shared" si="108"/>
        <v>0.32786885245901637</v>
      </c>
      <c r="O478" s="6">
        <v>0</v>
      </c>
      <c r="P478" s="12">
        <f t="shared" si="117"/>
        <v>0</v>
      </c>
      <c r="Q478" s="5">
        <v>0</v>
      </c>
      <c r="R478" s="6">
        <f t="shared" si="123"/>
        <v>0</v>
      </c>
      <c r="S478" s="5">
        <v>1</v>
      </c>
      <c r="T478" s="6">
        <f t="shared" si="118"/>
        <v>0.32786885245901637</v>
      </c>
      <c r="U478" s="5">
        <v>0</v>
      </c>
      <c r="V478" s="6">
        <f t="shared" si="119"/>
        <v>0</v>
      </c>
      <c r="W478" s="5">
        <v>0</v>
      </c>
      <c r="X478" s="6">
        <f t="shared" si="120"/>
        <v>0</v>
      </c>
      <c r="Y478" s="6">
        <v>0</v>
      </c>
      <c r="Z478" s="6">
        <f t="shared" si="109"/>
        <v>0</v>
      </c>
      <c r="AA478" s="6">
        <v>0</v>
      </c>
      <c r="AB478" s="6">
        <f t="shared" si="110"/>
        <v>0</v>
      </c>
      <c r="AC478" s="6">
        <v>0</v>
      </c>
      <c r="AD478" s="6">
        <f t="shared" si="111"/>
        <v>0</v>
      </c>
      <c r="AE478" s="6">
        <v>0</v>
      </c>
      <c r="AF478" s="6">
        <f t="shared" si="112"/>
        <v>0</v>
      </c>
      <c r="AG478" s="6">
        <v>219</v>
      </c>
      <c r="AH478" s="6">
        <v>20</v>
      </c>
      <c r="AI478" s="14">
        <v>1036.41200327402</v>
      </c>
      <c r="AJ478" s="14">
        <v>24.434561787720401</v>
      </c>
      <c r="AK478" s="14">
        <v>10014.935962916799</v>
      </c>
      <c r="AL478" s="14">
        <v>408.45243356530199</v>
      </c>
      <c r="AM478" s="14">
        <v>25.5294062534227</v>
      </c>
      <c r="AN478" s="12">
        <f t="shared" si="121"/>
        <v>1</v>
      </c>
      <c r="AO478" s="12">
        <f t="shared" si="122"/>
        <v>2.3255813953488372E-2</v>
      </c>
    </row>
    <row r="479" spans="1:41">
      <c r="A479" s="8">
        <v>43739</v>
      </c>
      <c r="B479" s="6">
        <f t="shared" si="124"/>
        <v>2019</v>
      </c>
      <c r="C479" s="6">
        <f t="shared" si="125"/>
        <v>10</v>
      </c>
      <c r="D479" s="12">
        <v>478</v>
      </c>
      <c r="E479" s="6">
        <v>307</v>
      </c>
      <c r="F479" s="6">
        <v>61</v>
      </c>
      <c r="G479" s="6">
        <f t="shared" si="114"/>
        <v>19.869706840390879</v>
      </c>
      <c r="I479" s="5">
        <v>56</v>
      </c>
      <c r="J479" s="6">
        <f t="shared" si="115"/>
        <v>18.241042345276874</v>
      </c>
      <c r="K479" s="25">
        <v>7</v>
      </c>
      <c r="L479" s="6">
        <f t="shared" si="107"/>
        <v>11.475409836065573</v>
      </c>
      <c r="M479" s="10">
        <f t="shared" si="116"/>
        <v>1</v>
      </c>
      <c r="N479" s="6">
        <f t="shared" si="108"/>
        <v>0.32573289902280128</v>
      </c>
      <c r="O479" s="6">
        <v>0</v>
      </c>
      <c r="P479" s="12">
        <f t="shared" si="117"/>
        <v>0</v>
      </c>
      <c r="Q479" s="5">
        <v>1</v>
      </c>
      <c r="R479" s="6">
        <f t="shared" si="123"/>
        <v>0.32573289902280128</v>
      </c>
      <c r="S479" s="5">
        <v>0</v>
      </c>
      <c r="T479" s="6">
        <f t="shared" si="118"/>
        <v>0</v>
      </c>
      <c r="U479" s="5">
        <v>0</v>
      </c>
      <c r="V479" s="6">
        <f t="shared" si="119"/>
        <v>0</v>
      </c>
      <c r="W479" s="5">
        <v>0</v>
      </c>
      <c r="X479" s="6">
        <f t="shared" si="120"/>
        <v>0</v>
      </c>
      <c r="Y479" s="6">
        <v>0</v>
      </c>
      <c r="Z479" s="6">
        <f t="shared" si="109"/>
        <v>0</v>
      </c>
      <c r="AA479" s="6">
        <v>0</v>
      </c>
      <c r="AB479" s="6">
        <f t="shared" si="110"/>
        <v>0</v>
      </c>
      <c r="AC479" s="6">
        <v>0</v>
      </c>
      <c r="AD479" s="6">
        <f t="shared" si="111"/>
        <v>0</v>
      </c>
      <c r="AE479" s="6">
        <v>0</v>
      </c>
      <c r="AF479" s="6">
        <f t="shared" si="112"/>
        <v>0</v>
      </c>
      <c r="AG479" s="6">
        <v>54.1</v>
      </c>
      <c r="AH479" s="6">
        <v>13.97</v>
      </c>
      <c r="AI479" s="14">
        <v>1037.6039682406799</v>
      </c>
      <c r="AJ479" s="14">
        <v>24.404370483939001</v>
      </c>
      <c r="AK479" s="14">
        <v>10023.8888637936</v>
      </c>
      <c r="AL479" s="14">
        <v>407.48108574106999</v>
      </c>
      <c r="AM479" s="14">
        <v>25.612098468699699</v>
      </c>
      <c r="AN479" s="12">
        <f t="shared" si="121"/>
        <v>0.98245614035087714</v>
      </c>
      <c r="AO479" s="12">
        <f t="shared" si="122"/>
        <v>0.125</v>
      </c>
    </row>
    <row r="480" spans="1:41">
      <c r="A480" s="8">
        <v>43770</v>
      </c>
      <c r="B480" s="6">
        <f t="shared" si="124"/>
        <v>2019</v>
      </c>
      <c r="C480" s="6">
        <f t="shared" si="125"/>
        <v>11</v>
      </c>
      <c r="D480" s="12">
        <v>479</v>
      </c>
      <c r="E480" s="6">
        <v>302</v>
      </c>
      <c r="F480" s="6">
        <v>80</v>
      </c>
      <c r="G480" s="6">
        <f t="shared" si="114"/>
        <v>26.490066225165563</v>
      </c>
      <c r="I480" s="5">
        <v>64</v>
      </c>
      <c r="J480" s="6">
        <f t="shared" si="115"/>
        <v>21.192052980132452</v>
      </c>
      <c r="K480" s="25">
        <v>11</v>
      </c>
      <c r="L480" s="6">
        <f t="shared" si="107"/>
        <v>13.750000000000002</v>
      </c>
      <c r="M480" s="10">
        <f t="shared" si="116"/>
        <v>6</v>
      </c>
      <c r="N480" s="6">
        <f t="shared" si="108"/>
        <v>1.9867549668874172</v>
      </c>
      <c r="O480" s="6">
        <v>0</v>
      </c>
      <c r="P480" s="12">
        <f t="shared" si="117"/>
        <v>0</v>
      </c>
      <c r="Q480" s="5">
        <v>0</v>
      </c>
      <c r="R480" s="6">
        <f t="shared" si="123"/>
        <v>0</v>
      </c>
      <c r="S480" s="5">
        <v>0</v>
      </c>
      <c r="T480" s="6">
        <f t="shared" si="118"/>
        <v>0</v>
      </c>
      <c r="U480" s="5">
        <v>4</v>
      </c>
      <c r="V480" s="6">
        <f t="shared" si="119"/>
        <v>1.3245033112582782</v>
      </c>
      <c r="W480" s="5">
        <v>2</v>
      </c>
      <c r="X480" s="6">
        <f t="shared" si="120"/>
        <v>0.66225165562913912</v>
      </c>
      <c r="Y480" s="6">
        <v>0</v>
      </c>
      <c r="Z480" s="6">
        <f t="shared" si="109"/>
        <v>0</v>
      </c>
      <c r="AA480" s="6">
        <v>0</v>
      </c>
      <c r="AB480" s="6">
        <f t="shared" si="110"/>
        <v>0</v>
      </c>
      <c r="AC480" s="6">
        <v>0</v>
      </c>
      <c r="AD480" s="6">
        <f t="shared" si="111"/>
        <v>0</v>
      </c>
      <c r="AE480" s="6">
        <v>0</v>
      </c>
      <c r="AF480" s="6">
        <f t="shared" si="112"/>
        <v>0</v>
      </c>
      <c r="AG480" s="6">
        <v>30</v>
      </c>
      <c r="AH480" s="6">
        <v>8.11</v>
      </c>
      <c r="AI480" s="14">
        <v>1038.7959332073301</v>
      </c>
      <c r="AJ480" s="14">
        <v>24.374179180157501</v>
      </c>
      <c r="AK480" s="14">
        <v>10032.8417646703</v>
      </c>
      <c r="AL480" s="14">
        <v>406.50973791683799</v>
      </c>
      <c r="AM480" s="14">
        <v>25.6951751006881</v>
      </c>
      <c r="AN480" s="12">
        <f t="shared" si="121"/>
        <v>1</v>
      </c>
      <c r="AO480" s="12">
        <f t="shared" si="122"/>
        <v>0.171875</v>
      </c>
    </row>
    <row r="481" spans="1:41">
      <c r="A481" s="8">
        <v>43800</v>
      </c>
      <c r="B481" s="6">
        <f t="shared" si="124"/>
        <v>2019</v>
      </c>
      <c r="C481" s="6">
        <f t="shared" si="125"/>
        <v>12</v>
      </c>
      <c r="D481" s="12">
        <v>480</v>
      </c>
      <c r="E481" s="6">
        <v>301</v>
      </c>
      <c r="F481" s="6">
        <v>45</v>
      </c>
      <c r="G481" s="6">
        <f t="shared" si="114"/>
        <v>14.950166112956811</v>
      </c>
      <c r="I481" s="5">
        <v>33</v>
      </c>
      <c r="J481" s="6">
        <f t="shared" si="115"/>
        <v>10.963455149501661</v>
      </c>
      <c r="K481" s="25">
        <v>1</v>
      </c>
      <c r="L481" s="6">
        <f t="shared" si="107"/>
        <v>2.2222222222222223</v>
      </c>
      <c r="M481" s="10">
        <f t="shared" si="116"/>
        <v>15</v>
      </c>
      <c r="N481" s="6">
        <f t="shared" si="108"/>
        <v>4.9833887043189371</v>
      </c>
      <c r="O481" s="6">
        <v>0</v>
      </c>
      <c r="P481" s="12">
        <f t="shared" si="117"/>
        <v>0</v>
      </c>
      <c r="Q481" s="5">
        <v>0</v>
      </c>
      <c r="R481" s="6">
        <f t="shared" si="123"/>
        <v>0</v>
      </c>
      <c r="S481" s="5">
        <v>4</v>
      </c>
      <c r="T481" s="6">
        <f t="shared" si="118"/>
        <v>1.3289036544850499</v>
      </c>
      <c r="U481" s="5">
        <v>6</v>
      </c>
      <c r="V481" s="6">
        <f t="shared" si="119"/>
        <v>1.9933554817275747</v>
      </c>
      <c r="W481" s="5">
        <v>5</v>
      </c>
      <c r="X481" s="6">
        <f t="shared" si="120"/>
        <v>1.6611295681063125</v>
      </c>
      <c r="Y481" s="6">
        <v>0</v>
      </c>
      <c r="Z481" s="6">
        <f t="shared" si="109"/>
        <v>0</v>
      </c>
      <c r="AA481" s="6">
        <v>0</v>
      </c>
      <c r="AB481" s="6">
        <f t="shared" si="110"/>
        <v>0</v>
      </c>
      <c r="AC481" s="6">
        <v>0</v>
      </c>
      <c r="AD481" s="6">
        <f t="shared" si="111"/>
        <v>0</v>
      </c>
      <c r="AE481" s="6">
        <v>0</v>
      </c>
      <c r="AF481" s="6">
        <f t="shared" si="112"/>
        <v>0</v>
      </c>
      <c r="AG481" s="6">
        <v>2.4</v>
      </c>
      <c r="AH481" s="6">
        <v>2.71</v>
      </c>
      <c r="AI481" s="14">
        <v>1039.9878981739901</v>
      </c>
      <c r="AJ481" s="14">
        <v>24.3439878763763</v>
      </c>
      <c r="AK481" s="14">
        <v>10041.794665547101</v>
      </c>
      <c r="AL481" s="14">
        <v>405.538390092604</v>
      </c>
      <c r="AM481" s="14">
        <v>25.778638836227898</v>
      </c>
      <c r="AN481" s="12">
        <f t="shared" si="121"/>
        <v>1</v>
      </c>
      <c r="AO481" s="12">
        <f t="shared" si="122"/>
        <v>3.0303030303030304E-2</v>
      </c>
    </row>
    <row r="482" spans="1:41">
      <c r="A482" s="8">
        <v>43831</v>
      </c>
      <c r="B482" s="6">
        <f t="shared" si="124"/>
        <v>2020</v>
      </c>
      <c r="C482" s="6">
        <f t="shared" si="125"/>
        <v>1</v>
      </c>
      <c r="D482" s="12">
        <v>481</v>
      </c>
      <c r="E482" s="6">
        <v>305</v>
      </c>
      <c r="F482" s="6">
        <v>39</v>
      </c>
      <c r="G482" s="6">
        <f t="shared" si="114"/>
        <v>12.786885245901638</v>
      </c>
      <c r="I482" s="5">
        <v>25</v>
      </c>
      <c r="J482" s="6">
        <f t="shared" si="115"/>
        <v>8.1967213114754092</v>
      </c>
      <c r="K482" s="25">
        <v>3</v>
      </c>
      <c r="L482" s="6">
        <f t="shared" si="107"/>
        <v>7.6923076923076925</v>
      </c>
      <c r="M482" s="10">
        <f t="shared" si="116"/>
        <v>14</v>
      </c>
      <c r="N482" s="6">
        <f t="shared" si="108"/>
        <v>4.5901639344262293</v>
      </c>
      <c r="O482" s="6">
        <v>0</v>
      </c>
      <c r="P482" s="12">
        <f t="shared" si="117"/>
        <v>0</v>
      </c>
      <c r="Q482" s="5">
        <v>0</v>
      </c>
      <c r="R482" s="6">
        <f t="shared" si="123"/>
        <v>0</v>
      </c>
      <c r="S482" s="6">
        <v>1</v>
      </c>
      <c r="T482" s="6">
        <f t="shared" si="118"/>
        <v>0.32786885245901637</v>
      </c>
      <c r="U482" s="5">
        <v>10</v>
      </c>
      <c r="V482" s="6">
        <f t="shared" si="119"/>
        <v>3.278688524590164</v>
      </c>
      <c r="W482" s="6">
        <v>3</v>
      </c>
      <c r="X482" s="6">
        <f t="shared" si="120"/>
        <v>0.98360655737704927</v>
      </c>
      <c r="Y482" s="6">
        <v>0</v>
      </c>
      <c r="Z482" s="6">
        <f t="shared" si="109"/>
        <v>0</v>
      </c>
      <c r="AA482" s="6">
        <v>0</v>
      </c>
      <c r="AB482" s="6">
        <f t="shared" si="110"/>
        <v>0</v>
      </c>
      <c r="AC482" s="6">
        <v>0</v>
      </c>
      <c r="AD482" s="6">
        <f t="shared" si="111"/>
        <v>0</v>
      </c>
      <c r="AE482" s="6">
        <v>0</v>
      </c>
      <c r="AF482" s="6">
        <f t="shared" si="112"/>
        <v>0</v>
      </c>
      <c r="AG482" s="6">
        <v>6.5</v>
      </c>
      <c r="AH482" s="6">
        <v>1.69</v>
      </c>
      <c r="AI482" s="14">
        <v>1041.17986314064</v>
      </c>
      <c r="AJ482" s="14">
        <v>24.313796572594701</v>
      </c>
      <c r="AK482" s="14">
        <v>10050.747566423899</v>
      </c>
      <c r="AL482" s="14">
        <v>404.56704226837201</v>
      </c>
      <c r="AM482" s="14">
        <v>25.8624923872563</v>
      </c>
      <c r="AN482" s="12">
        <f t="shared" si="121"/>
        <v>1</v>
      </c>
      <c r="AO482" s="12">
        <f t="shared" si="122"/>
        <v>0.12</v>
      </c>
    </row>
    <row r="483" spans="1:41">
      <c r="A483" s="8">
        <v>43862</v>
      </c>
      <c r="B483" s="6">
        <f t="shared" si="124"/>
        <v>2020</v>
      </c>
      <c r="C483" s="6">
        <f t="shared" si="125"/>
        <v>2</v>
      </c>
      <c r="D483" s="12">
        <v>482</v>
      </c>
      <c r="E483" s="6">
        <v>0</v>
      </c>
      <c r="F483" s="6">
        <v>0</v>
      </c>
      <c r="G483" s="6" t="e">
        <f t="shared" si="114"/>
        <v>#DIV/0!</v>
      </c>
      <c r="I483" s="5">
        <v>0</v>
      </c>
      <c r="J483" s="6" t="e">
        <f t="shared" si="115"/>
        <v>#DIV/0!</v>
      </c>
      <c r="K483" s="25"/>
      <c r="L483" s="6" t="e">
        <f t="shared" si="107"/>
        <v>#DIV/0!</v>
      </c>
      <c r="M483" s="10">
        <f t="shared" si="116"/>
        <v>0</v>
      </c>
      <c r="N483" s="6" t="e">
        <f t="shared" si="108"/>
        <v>#DIV/0!</v>
      </c>
      <c r="O483" s="6">
        <v>0</v>
      </c>
      <c r="P483" s="6" t="e">
        <f t="shared" si="117"/>
        <v>#DIV/0!</v>
      </c>
      <c r="Q483" s="5">
        <v>0</v>
      </c>
      <c r="R483" s="6" t="e">
        <f t="shared" si="123"/>
        <v>#DIV/0!</v>
      </c>
      <c r="S483" s="6">
        <v>0</v>
      </c>
      <c r="T483" s="6" t="e">
        <f t="shared" si="118"/>
        <v>#DIV/0!</v>
      </c>
      <c r="U483" s="5">
        <v>0</v>
      </c>
      <c r="V483" s="6" t="e">
        <f t="shared" si="119"/>
        <v>#DIV/0!</v>
      </c>
      <c r="W483" s="6">
        <v>0</v>
      </c>
      <c r="X483" s="6" t="e">
        <f t="shared" si="120"/>
        <v>#DIV/0!</v>
      </c>
      <c r="Y483" s="6">
        <v>0</v>
      </c>
      <c r="Z483" s="6" t="e">
        <f t="shared" si="109"/>
        <v>#DIV/0!</v>
      </c>
      <c r="AA483" s="6">
        <v>0</v>
      </c>
      <c r="AB483" s="6" t="e">
        <f t="shared" si="110"/>
        <v>#DIV/0!</v>
      </c>
      <c r="AC483" s="6">
        <v>0</v>
      </c>
      <c r="AD483" s="6" t="e">
        <f t="shared" si="111"/>
        <v>#DIV/0!</v>
      </c>
      <c r="AE483" s="6">
        <v>0</v>
      </c>
      <c r="AF483" s="6" t="e">
        <f t="shared" si="112"/>
        <v>#DIV/0!</v>
      </c>
      <c r="AG483" s="6">
        <v>10.4</v>
      </c>
      <c r="AH483" s="6">
        <v>5.27</v>
      </c>
      <c r="AI483" s="28">
        <v>1042.3718281073</v>
      </c>
      <c r="AJ483" s="28">
        <v>24.2836052688127</v>
      </c>
      <c r="AK483" s="28">
        <v>10059.7004673007</v>
      </c>
      <c r="AL483" s="28">
        <v>403.59569444414001</v>
      </c>
      <c r="AM483" s="28">
        <v>25.946738491102401</v>
      </c>
      <c r="AN483" s="6" t="e">
        <f t="shared" si="121"/>
        <v>#DIV/0!</v>
      </c>
      <c r="AO483" s="6" t="e">
        <f t="shared" si="122"/>
        <v>#DIV/0!</v>
      </c>
    </row>
    <row r="484" spans="1:41">
      <c r="A484" s="8">
        <v>43891</v>
      </c>
      <c r="B484" s="6">
        <f t="shared" si="124"/>
        <v>2020</v>
      </c>
      <c r="C484" s="6">
        <f t="shared" si="125"/>
        <v>3</v>
      </c>
      <c r="D484" s="12">
        <v>483</v>
      </c>
      <c r="E484" s="6">
        <v>297</v>
      </c>
      <c r="F484" s="6">
        <v>18</v>
      </c>
      <c r="G484" s="6">
        <f t="shared" si="114"/>
        <v>6.0606060606060606</v>
      </c>
      <c r="I484" s="5">
        <v>14</v>
      </c>
      <c r="J484" s="6">
        <f t="shared" si="115"/>
        <v>4.7138047138047137</v>
      </c>
      <c r="K484" s="25">
        <v>3</v>
      </c>
      <c r="L484" s="6">
        <f t="shared" si="107"/>
        <v>16.666666666666664</v>
      </c>
      <c r="M484" s="10">
        <f t="shared" si="116"/>
        <v>4</v>
      </c>
      <c r="N484" s="6">
        <f t="shared" si="108"/>
        <v>1.3468013468013469</v>
      </c>
      <c r="O484" s="6">
        <v>0</v>
      </c>
      <c r="P484" s="12">
        <f t="shared" si="117"/>
        <v>0</v>
      </c>
      <c r="Q484" s="5">
        <v>1</v>
      </c>
      <c r="R484" s="6">
        <f t="shared" ref="R484:R490" si="126">100*Q484/E484</f>
        <v>0.33670033670033672</v>
      </c>
      <c r="S484" s="6">
        <v>0</v>
      </c>
      <c r="T484" s="6">
        <f t="shared" si="118"/>
        <v>0</v>
      </c>
      <c r="U484" s="5">
        <v>3</v>
      </c>
      <c r="V484" s="6">
        <f t="shared" si="119"/>
        <v>1.0101010101010102</v>
      </c>
      <c r="W484" s="6">
        <v>0</v>
      </c>
      <c r="X484" s="6">
        <f t="shared" si="120"/>
        <v>0</v>
      </c>
      <c r="Y484" s="6">
        <v>0</v>
      </c>
      <c r="Z484" s="6">
        <f t="shared" si="109"/>
        <v>0</v>
      </c>
      <c r="AA484" s="6">
        <v>0</v>
      </c>
      <c r="AB484" s="6">
        <f t="shared" si="110"/>
        <v>0</v>
      </c>
      <c r="AC484" s="6">
        <v>0</v>
      </c>
      <c r="AD484" s="6">
        <f t="shared" si="111"/>
        <v>0</v>
      </c>
      <c r="AE484" s="6">
        <v>0</v>
      </c>
      <c r="AF484" s="6">
        <f t="shared" si="112"/>
        <v>0</v>
      </c>
      <c r="AG484" s="6">
        <v>19.600000000000001</v>
      </c>
      <c r="AH484" s="6">
        <v>11.4</v>
      </c>
      <c r="AI484" s="14">
        <v>1043.5637930739599</v>
      </c>
      <c r="AJ484" s="14">
        <v>24.2534139650311</v>
      </c>
      <c r="AK484" s="14">
        <v>10068.6533681775</v>
      </c>
      <c r="AL484" s="14">
        <v>402.624346619905</v>
      </c>
      <c r="AM484" s="14">
        <v>26.0313799107847</v>
      </c>
      <c r="AN484" s="12">
        <f t="shared" si="121"/>
        <v>0.93333333333333335</v>
      </c>
      <c r="AO484" s="12">
        <f t="shared" si="122"/>
        <v>0.21428571428571427</v>
      </c>
    </row>
    <row r="485" spans="1:41">
      <c r="A485" s="8">
        <v>43922</v>
      </c>
      <c r="B485" s="6">
        <f t="shared" si="124"/>
        <v>2020</v>
      </c>
      <c r="C485" s="6">
        <f t="shared" si="125"/>
        <v>4</v>
      </c>
      <c r="D485" s="12">
        <v>484</v>
      </c>
      <c r="E485" s="6">
        <v>304</v>
      </c>
      <c r="F485" s="6">
        <v>28</v>
      </c>
      <c r="G485" s="6">
        <f t="shared" si="114"/>
        <v>9.2105263157894726</v>
      </c>
      <c r="I485" s="5">
        <v>24</v>
      </c>
      <c r="J485" s="6">
        <f t="shared" si="115"/>
        <v>7.8947368421052628</v>
      </c>
      <c r="K485" s="25">
        <v>0</v>
      </c>
      <c r="L485" s="6">
        <f t="shared" si="107"/>
        <v>0</v>
      </c>
      <c r="M485" s="10">
        <f t="shared" si="116"/>
        <v>4</v>
      </c>
      <c r="N485" s="6">
        <f t="shared" si="108"/>
        <v>1.3157894736842106</v>
      </c>
      <c r="O485" s="6">
        <v>0</v>
      </c>
      <c r="P485" s="12">
        <f t="shared" si="117"/>
        <v>0</v>
      </c>
      <c r="Q485" s="5">
        <v>0</v>
      </c>
      <c r="R485" s="6">
        <f t="shared" si="126"/>
        <v>0</v>
      </c>
      <c r="S485" s="6">
        <v>0</v>
      </c>
      <c r="T485" s="6">
        <f t="shared" si="118"/>
        <v>0</v>
      </c>
      <c r="U485" s="5">
        <v>3</v>
      </c>
      <c r="V485" s="6">
        <f t="shared" si="119"/>
        <v>0.98684210526315785</v>
      </c>
      <c r="W485" s="6">
        <v>1</v>
      </c>
      <c r="X485" s="6">
        <f t="shared" si="120"/>
        <v>0.3289473684210526</v>
      </c>
      <c r="Y485" s="6">
        <v>0</v>
      </c>
      <c r="Z485" s="6">
        <f t="shared" si="109"/>
        <v>0</v>
      </c>
      <c r="AA485" s="6">
        <v>0</v>
      </c>
      <c r="AB485" s="6">
        <f t="shared" si="110"/>
        <v>0</v>
      </c>
      <c r="AC485" s="6">
        <v>0</v>
      </c>
      <c r="AD485" s="6">
        <f t="shared" si="111"/>
        <v>0</v>
      </c>
      <c r="AE485" s="6">
        <v>0</v>
      </c>
      <c r="AF485" s="6">
        <f t="shared" si="112"/>
        <v>0</v>
      </c>
      <c r="AG485" s="6">
        <v>11.2</v>
      </c>
      <c r="AH485" s="6">
        <v>15.22</v>
      </c>
      <c r="AI485" s="14">
        <v>1044.7557580406101</v>
      </c>
      <c r="AJ485" s="14">
        <v>24.2232226612498</v>
      </c>
      <c r="AK485" s="14">
        <v>10077.6062690543</v>
      </c>
      <c r="AL485" s="14">
        <v>401.652998795673</v>
      </c>
      <c r="AM485" s="14">
        <v>26.116419435312199</v>
      </c>
      <c r="AN485" s="12">
        <f t="shared" si="121"/>
        <v>1</v>
      </c>
      <c r="AO485" s="12">
        <f t="shared" si="122"/>
        <v>0</v>
      </c>
    </row>
    <row r="486" spans="1:41">
      <c r="A486" s="8">
        <v>43952</v>
      </c>
      <c r="B486" s="6">
        <f t="shared" si="124"/>
        <v>2020</v>
      </c>
      <c r="C486" s="6">
        <f t="shared" si="125"/>
        <v>5</v>
      </c>
      <c r="D486" s="12">
        <v>485</v>
      </c>
      <c r="E486" s="6">
        <v>302</v>
      </c>
      <c r="F486" s="6">
        <v>25</v>
      </c>
      <c r="G486" s="6">
        <f t="shared" si="114"/>
        <v>8.2781456953642394</v>
      </c>
      <c r="I486" s="5">
        <v>22</v>
      </c>
      <c r="J486" s="6">
        <f t="shared" si="115"/>
        <v>7.2847682119205297</v>
      </c>
      <c r="K486" s="25">
        <v>0</v>
      </c>
      <c r="L486" s="6">
        <f t="shared" si="107"/>
        <v>0</v>
      </c>
      <c r="M486" s="10">
        <f t="shared" si="116"/>
        <v>3</v>
      </c>
      <c r="N486" s="6">
        <f t="shared" si="108"/>
        <v>0.99337748344370858</v>
      </c>
      <c r="O486" s="6">
        <v>0</v>
      </c>
      <c r="P486" s="12">
        <f t="shared" si="117"/>
        <v>0</v>
      </c>
      <c r="Q486" s="5">
        <v>0</v>
      </c>
      <c r="R486" s="6">
        <f t="shared" si="126"/>
        <v>0</v>
      </c>
      <c r="S486" s="6">
        <v>0</v>
      </c>
      <c r="T486" s="6">
        <f t="shared" si="118"/>
        <v>0</v>
      </c>
      <c r="U486" s="5">
        <v>3</v>
      </c>
      <c r="V486" s="6">
        <f t="shared" si="119"/>
        <v>0.99337748344370869</v>
      </c>
      <c r="W486" s="6">
        <v>0</v>
      </c>
      <c r="X486" s="6">
        <f t="shared" si="120"/>
        <v>0</v>
      </c>
      <c r="Y486" s="6">
        <v>0</v>
      </c>
      <c r="Z486" s="6">
        <f t="shared" si="109"/>
        <v>0</v>
      </c>
      <c r="AA486" s="6">
        <v>0</v>
      </c>
      <c r="AB486" s="6">
        <f t="shared" si="110"/>
        <v>0</v>
      </c>
      <c r="AC486" s="6">
        <v>0</v>
      </c>
      <c r="AD486" s="6">
        <f t="shared" si="111"/>
        <v>0</v>
      </c>
      <c r="AE486" s="6">
        <v>0</v>
      </c>
      <c r="AF486" s="6">
        <f t="shared" si="112"/>
        <v>0</v>
      </c>
      <c r="AG486" s="6">
        <v>62.2</v>
      </c>
      <c r="AH486" s="6">
        <v>22.06</v>
      </c>
      <c r="AI486" s="14">
        <v>1045.94772300727</v>
      </c>
      <c r="AJ486" s="14">
        <v>24.193031357468001</v>
      </c>
      <c r="AK486" s="14">
        <v>10086.559169931001</v>
      </c>
      <c r="AL486" s="14">
        <v>400.681650971441</v>
      </c>
      <c r="AM486" s="14">
        <v>26.201859879992298</v>
      </c>
      <c r="AN486" s="12">
        <f t="shared" si="121"/>
        <v>1</v>
      </c>
      <c r="AO486" s="12">
        <f t="shared" si="122"/>
        <v>0</v>
      </c>
    </row>
    <row r="487" spans="1:41">
      <c r="A487" s="8">
        <v>43983</v>
      </c>
      <c r="B487" s="6">
        <f t="shared" si="124"/>
        <v>2020</v>
      </c>
      <c r="C487" s="6">
        <f t="shared" si="125"/>
        <v>6</v>
      </c>
      <c r="D487" s="12">
        <v>486</v>
      </c>
      <c r="E487" s="6">
        <v>303</v>
      </c>
      <c r="F487" s="6">
        <v>40</v>
      </c>
      <c r="G487" s="6">
        <f t="shared" si="114"/>
        <v>13.201320132013199</v>
      </c>
      <c r="I487" s="5">
        <v>39</v>
      </c>
      <c r="J487" s="6">
        <f t="shared" si="115"/>
        <v>12.871287128712872</v>
      </c>
      <c r="K487" s="27"/>
      <c r="L487" s="6">
        <f t="shared" si="107"/>
        <v>0</v>
      </c>
      <c r="M487" s="10">
        <f t="shared" si="116"/>
        <v>1</v>
      </c>
      <c r="N487" s="6">
        <f t="shared" si="108"/>
        <v>0.33003300330033003</v>
      </c>
      <c r="O487" s="6">
        <v>0</v>
      </c>
      <c r="P487" s="12">
        <f t="shared" si="117"/>
        <v>0</v>
      </c>
      <c r="Q487" s="5">
        <v>0</v>
      </c>
      <c r="R487" s="6">
        <f t="shared" si="126"/>
        <v>0</v>
      </c>
      <c r="S487" s="6">
        <v>0</v>
      </c>
      <c r="T487" s="6">
        <f t="shared" si="118"/>
        <v>0</v>
      </c>
      <c r="U487" s="5">
        <v>1</v>
      </c>
      <c r="V487" s="6">
        <f t="shared" si="119"/>
        <v>0.33003300330033003</v>
      </c>
      <c r="W487" s="6">
        <v>0</v>
      </c>
      <c r="X487" s="6">
        <f t="shared" si="120"/>
        <v>0</v>
      </c>
      <c r="Y487" s="6">
        <v>0</v>
      </c>
      <c r="Z487" s="6">
        <f t="shared" si="109"/>
        <v>0</v>
      </c>
      <c r="AA487" s="6">
        <v>0</v>
      </c>
      <c r="AB487" s="6">
        <f t="shared" si="110"/>
        <v>0</v>
      </c>
      <c r="AC487" s="6">
        <v>0</v>
      </c>
      <c r="AD487" s="6">
        <f t="shared" si="111"/>
        <v>0</v>
      </c>
      <c r="AE487" s="6">
        <v>0</v>
      </c>
      <c r="AF487" s="6">
        <f t="shared" si="112"/>
        <v>0</v>
      </c>
      <c r="AG487" s="6">
        <v>150</v>
      </c>
      <c r="AH487" s="6">
        <v>24.29</v>
      </c>
      <c r="AI487" s="14">
        <v>1047.13968797392</v>
      </c>
      <c r="AJ487" s="14">
        <v>24.162840053686701</v>
      </c>
      <c r="AK487" s="14">
        <v>10095.512070807899</v>
      </c>
      <c r="AL487" s="14">
        <v>399.71030314720599</v>
      </c>
      <c r="AM487" s="14">
        <v>26.287704086740799</v>
      </c>
      <c r="AN487" s="12">
        <f t="shared" si="121"/>
        <v>1</v>
      </c>
      <c r="AO487" s="12">
        <f t="shared" si="122"/>
        <v>0</v>
      </c>
    </row>
    <row r="488" spans="1:41">
      <c r="A488" s="8">
        <v>44013</v>
      </c>
      <c r="B488" s="6">
        <f t="shared" si="124"/>
        <v>2020</v>
      </c>
      <c r="C488" s="6">
        <f t="shared" si="125"/>
        <v>7</v>
      </c>
      <c r="D488" s="12">
        <v>487</v>
      </c>
      <c r="E488" s="6">
        <v>301</v>
      </c>
      <c r="F488" s="6">
        <v>39</v>
      </c>
      <c r="G488" s="6">
        <f t="shared" si="114"/>
        <v>12.956810631229235</v>
      </c>
      <c r="I488" s="5">
        <v>37</v>
      </c>
      <c r="J488" s="6">
        <f t="shared" si="115"/>
        <v>12.29235880398671</v>
      </c>
      <c r="K488" s="25">
        <v>2</v>
      </c>
      <c r="L488" s="6">
        <f t="shared" si="107"/>
        <v>5.1282051282051277</v>
      </c>
      <c r="M488" s="10">
        <f t="shared" si="116"/>
        <v>2</v>
      </c>
      <c r="N488" s="6">
        <f t="shared" si="108"/>
        <v>0.66445182724252494</v>
      </c>
      <c r="O488" s="6">
        <v>0</v>
      </c>
      <c r="P488" s="12">
        <f t="shared" si="117"/>
        <v>0</v>
      </c>
      <c r="Q488" s="5">
        <v>0</v>
      </c>
      <c r="R488" s="6">
        <f t="shared" si="126"/>
        <v>0</v>
      </c>
      <c r="S488" s="6">
        <v>1</v>
      </c>
      <c r="T488" s="6">
        <f t="shared" si="118"/>
        <v>0.33222591362126247</v>
      </c>
      <c r="U488" s="5">
        <v>0</v>
      </c>
      <c r="V488" s="6">
        <f t="shared" si="119"/>
        <v>0</v>
      </c>
      <c r="W488" s="6">
        <v>1</v>
      </c>
      <c r="X488" s="6">
        <f t="shared" si="120"/>
        <v>0.33222591362126247</v>
      </c>
      <c r="Y488" s="6">
        <v>0</v>
      </c>
      <c r="Z488" s="6">
        <f t="shared" si="109"/>
        <v>0</v>
      </c>
      <c r="AA488" s="6">
        <v>0</v>
      </c>
      <c r="AB488" s="6">
        <f t="shared" si="110"/>
        <v>0</v>
      </c>
      <c r="AC488" s="6">
        <v>0</v>
      </c>
      <c r="AD488" s="6">
        <f t="shared" si="111"/>
        <v>0</v>
      </c>
      <c r="AE488" s="6">
        <v>0</v>
      </c>
      <c r="AF488" s="6">
        <f t="shared" si="112"/>
        <v>0</v>
      </c>
      <c r="AG488" s="6">
        <v>107.9</v>
      </c>
      <c r="AH488" s="6">
        <v>24.96</v>
      </c>
      <c r="AI488" s="14">
        <v>1048.3316529405799</v>
      </c>
      <c r="AJ488" s="14">
        <v>24.132648749904799</v>
      </c>
      <c r="AK488" s="14">
        <v>10104.4649716846</v>
      </c>
      <c r="AL488" s="14">
        <v>398.73895532297399</v>
      </c>
      <c r="AM488" s="14">
        <v>26.373954924396099</v>
      </c>
      <c r="AN488" s="12">
        <f t="shared" si="121"/>
        <v>1</v>
      </c>
      <c r="AO488" s="12">
        <f t="shared" si="122"/>
        <v>5.4054054054054057E-2</v>
      </c>
    </row>
    <row r="489" spans="1:41">
      <c r="A489" s="8">
        <v>44044</v>
      </c>
      <c r="B489" s="6">
        <f t="shared" si="124"/>
        <v>2020</v>
      </c>
      <c r="C489" s="6">
        <f t="shared" si="125"/>
        <v>8</v>
      </c>
      <c r="D489" s="12">
        <v>488</v>
      </c>
      <c r="E489" s="6">
        <v>305</v>
      </c>
      <c r="F489" s="6">
        <v>55</v>
      </c>
      <c r="G489" s="6">
        <f t="shared" si="114"/>
        <v>18.032786885245901</v>
      </c>
      <c r="I489" s="5">
        <v>51</v>
      </c>
      <c r="J489" s="6">
        <f t="shared" si="115"/>
        <v>16.721311475409838</v>
      </c>
      <c r="K489" s="25">
        <v>0</v>
      </c>
      <c r="L489" s="6">
        <f t="shared" si="107"/>
        <v>0</v>
      </c>
      <c r="M489" s="10">
        <f t="shared" si="116"/>
        <v>4</v>
      </c>
      <c r="N489" s="6">
        <f t="shared" si="108"/>
        <v>1.3114754098360655</v>
      </c>
      <c r="O489" s="6">
        <v>0</v>
      </c>
      <c r="P489" s="12">
        <f t="shared" si="117"/>
        <v>0</v>
      </c>
      <c r="Q489" s="5">
        <v>2</v>
      </c>
      <c r="R489" s="6">
        <f t="shared" si="126"/>
        <v>0.65573770491803274</v>
      </c>
      <c r="S489" s="6">
        <v>0</v>
      </c>
      <c r="T489" s="6">
        <f t="shared" si="118"/>
        <v>0</v>
      </c>
      <c r="U489" s="5">
        <v>2</v>
      </c>
      <c r="V489" s="6">
        <f t="shared" si="119"/>
        <v>0.65573770491803274</v>
      </c>
      <c r="W489" s="6">
        <v>0</v>
      </c>
      <c r="X489" s="6">
        <f t="shared" si="120"/>
        <v>0</v>
      </c>
      <c r="Y489" s="6">
        <v>0</v>
      </c>
      <c r="Z489" s="6">
        <f t="shared" si="109"/>
        <v>0</v>
      </c>
      <c r="AA489" s="6">
        <v>0</v>
      </c>
      <c r="AB489" s="6">
        <f t="shared" si="110"/>
        <v>0</v>
      </c>
      <c r="AC489" s="6">
        <v>0</v>
      </c>
      <c r="AD489" s="6">
        <f t="shared" si="111"/>
        <v>0</v>
      </c>
      <c r="AE489" s="6">
        <v>0</v>
      </c>
      <c r="AF489" s="6">
        <f t="shared" si="112"/>
        <v>0</v>
      </c>
      <c r="AG489" s="6">
        <v>123</v>
      </c>
      <c r="AH489" s="6">
        <v>24.69</v>
      </c>
      <c r="AI489" s="14">
        <v>1049.5236179072299</v>
      </c>
      <c r="AJ489" s="14">
        <v>24.102457446123701</v>
      </c>
      <c r="AK489" s="14">
        <v>10113.4178725614</v>
      </c>
      <c r="AL489" s="14">
        <v>397.767607498742</v>
      </c>
      <c r="AM489" s="14">
        <v>26.460615289040501</v>
      </c>
      <c r="AN489" s="12">
        <f t="shared" si="121"/>
        <v>0.96226415094339623</v>
      </c>
      <c r="AO489" s="12">
        <f t="shared" si="122"/>
        <v>0</v>
      </c>
    </row>
    <row r="490" spans="1:41">
      <c r="A490" s="8">
        <v>44075</v>
      </c>
      <c r="B490" s="6">
        <f t="shared" si="124"/>
        <v>2020</v>
      </c>
      <c r="C490" s="6">
        <f t="shared" si="125"/>
        <v>9</v>
      </c>
      <c r="D490" s="12">
        <v>489</v>
      </c>
      <c r="E490" s="6">
        <v>304</v>
      </c>
      <c r="F490" s="6">
        <v>62</v>
      </c>
      <c r="G490" s="6">
        <f t="shared" si="114"/>
        <v>20.394736842105264</v>
      </c>
      <c r="I490" s="5">
        <v>59</v>
      </c>
      <c r="J490" s="6">
        <f t="shared" si="115"/>
        <v>19.407894736842106</v>
      </c>
      <c r="K490" s="25">
        <v>0</v>
      </c>
      <c r="L490" s="6">
        <f t="shared" si="107"/>
        <v>0</v>
      </c>
      <c r="M490" s="10">
        <f t="shared" si="116"/>
        <v>3</v>
      </c>
      <c r="N490" s="6">
        <f t="shared" si="108"/>
        <v>0.98684210526315785</v>
      </c>
      <c r="O490" s="6">
        <v>0</v>
      </c>
      <c r="P490" s="12">
        <f t="shared" si="117"/>
        <v>0</v>
      </c>
      <c r="Q490" s="5">
        <v>0</v>
      </c>
      <c r="R490" s="6">
        <f t="shared" si="126"/>
        <v>0</v>
      </c>
      <c r="S490" s="6">
        <v>0</v>
      </c>
      <c r="T490" s="6">
        <f t="shared" si="118"/>
        <v>0</v>
      </c>
      <c r="U490" s="5">
        <v>3</v>
      </c>
      <c r="V490" s="6">
        <f t="shared" si="119"/>
        <v>0.98684210526315785</v>
      </c>
      <c r="W490" s="6">
        <v>0</v>
      </c>
      <c r="X490" s="6">
        <f t="shared" si="120"/>
        <v>0</v>
      </c>
      <c r="Y490" s="6">
        <v>0</v>
      </c>
      <c r="Z490" s="6">
        <f t="shared" si="109"/>
        <v>0</v>
      </c>
      <c r="AA490" s="6">
        <v>0</v>
      </c>
      <c r="AB490" s="6">
        <f t="shared" si="110"/>
        <v>0</v>
      </c>
      <c r="AC490" s="6">
        <v>0</v>
      </c>
      <c r="AD490" s="6">
        <f t="shared" si="111"/>
        <v>0</v>
      </c>
      <c r="AE490" s="6">
        <v>0</v>
      </c>
      <c r="AF490" s="6">
        <f t="shared" si="112"/>
        <v>0</v>
      </c>
      <c r="AG490" s="6">
        <v>46.6</v>
      </c>
      <c r="AH490" s="6">
        <v>20.91</v>
      </c>
      <c r="AI490" s="14">
        <v>1050.7155828738901</v>
      </c>
      <c r="AJ490" s="14">
        <v>24.0722661423417</v>
      </c>
      <c r="AK490" s="14">
        <v>10122.370773438201</v>
      </c>
      <c r="AL490" s="14">
        <v>396.79625967450801</v>
      </c>
      <c r="AM490" s="14">
        <v>26.547688104323399</v>
      </c>
      <c r="AN490" s="12">
        <f t="shared" si="121"/>
        <v>1</v>
      </c>
      <c r="AO490" s="12">
        <f t="shared" si="122"/>
        <v>0</v>
      </c>
    </row>
    <row r="491" spans="1:41">
      <c r="A491" s="8">
        <v>44105</v>
      </c>
      <c r="B491" s="6">
        <f t="shared" si="124"/>
        <v>2020</v>
      </c>
      <c r="C491" s="6">
        <f t="shared" si="125"/>
        <v>10</v>
      </c>
      <c r="D491" s="12">
        <v>490</v>
      </c>
      <c r="E491" s="6">
        <v>303</v>
      </c>
      <c r="F491" s="6">
        <v>56</v>
      </c>
      <c r="G491" s="6">
        <f t="shared" si="114"/>
        <v>18.481848184818482</v>
      </c>
      <c r="I491" s="6">
        <v>48</v>
      </c>
      <c r="J491" s="6">
        <f t="shared" si="115"/>
        <v>15.841584158415841</v>
      </c>
      <c r="K491" s="25">
        <v>0</v>
      </c>
      <c r="L491" s="6">
        <f t="shared" si="107"/>
        <v>0</v>
      </c>
      <c r="M491" s="10">
        <f t="shared" si="116"/>
        <v>8</v>
      </c>
      <c r="N491" s="6">
        <f t="shared" si="108"/>
        <v>2.6402640264026402</v>
      </c>
      <c r="O491" s="6">
        <v>0</v>
      </c>
      <c r="P491" s="12">
        <f t="shared" si="117"/>
        <v>0</v>
      </c>
      <c r="Q491" s="5">
        <v>0</v>
      </c>
      <c r="R491" s="23">
        <v>0</v>
      </c>
      <c r="S491" s="6">
        <v>0</v>
      </c>
      <c r="T491" s="6">
        <f t="shared" si="118"/>
        <v>0</v>
      </c>
      <c r="U491" s="23">
        <v>7</v>
      </c>
      <c r="V491" s="6">
        <f t="shared" si="119"/>
        <v>2.3102310231023102</v>
      </c>
      <c r="W491" s="6">
        <v>1</v>
      </c>
      <c r="X491" s="6">
        <f t="shared" si="120"/>
        <v>0.33003300330033003</v>
      </c>
      <c r="Y491" s="6">
        <v>0</v>
      </c>
      <c r="Z491" s="6">
        <f t="shared" si="109"/>
        <v>0</v>
      </c>
      <c r="AA491" s="6">
        <v>0</v>
      </c>
      <c r="AB491" s="6">
        <f t="shared" si="110"/>
        <v>0</v>
      </c>
      <c r="AC491" s="6">
        <v>0</v>
      </c>
      <c r="AD491" s="6">
        <f t="shared" si="111"/>
        <v>0</v>
      </c>
      <c r="AE491" s="6">
        <v>0</v>
      </c>
      <c r="AF491" s="6">
        <f t="shared" si="112"/>
        <v>0</v>
      </c>
      <c r="AG491" s="6">
        <v>90.4</v>
      </c>
      <c r="AH491" s="6">
        <v>13.03</v>
      </c>
      <c r="AI491" s="14">
        <v>1051.90754784055</v>
      </c>
      <c r="AJ491" s="14">
        <v>24.042074838559898</v>
      </c>
      <c r="AK491" s="14">
        <v>10131.323674314999</v>
      </c>
      <c r="AL491" s="14">
        <v>395.82491185027601</v>
      </c>
      <c r="AM491" s="14">
        <v>26.635176321789402</v>
      </c>
      <c r="AN491" s="12">
        <f t="shared" si="121"/>
        <v>1</v>
      </c>
      <c r="AO491" s="12">
        <f t="shared" si="122"/>
        <v>0</v>
      </c>
    </row>
    <row r="492" spans="1:41">
      <c r="A492" s="8">
        <v>44136</v>
      </c>
      <c r="B492" s="6">
        <f t="shared" si="124"/>
        <v>2020</v>
      </c>
      <c r="C492" s="6">
        <f t="shared" si="125"/>
        <v>11</v>
      </c>
      <c r="D492" s="12">
        <v>491</v>
      </c>
      <c r="E492" s="6">
        <v>309</v>
      </c>
      <c r="F492" s="6">
        <v>47</v>
      </c>
      <c r="G492" s="6">
        <f t="shared" si="114"/>
        <v>15.210355987055015</v>
      </c>
      <c r="I492" s="6">
        <v>37</v>
      </c>
      <c r="J492" s="6">
        <f t="shared" si="115"/>
        <v>11.974110032362459</v>
      </c>
      <c r="K492" s="25">
        <v>3</v>
      </c>
      <c r="L492" s="6">
        <f t="shared" si="107"/>
        <v>6.3829787234042552</v>
      </c>
      <c r="M492" s="10">
        <f t="shared" si="116"/>
        <v>10</v>
      </c>
      <c r="N492" s="6">
        <f t="shared" si="108"/>
        <v>3.2362459546925568</v>
      </c>
      <c r="O492" s="6">
        <v>0</v>
      </c>
      <c r="P492" s="12">
        <f t="shared" si="117"/>
        <v>0</v>
      </c>
      <c r="Q492" s="5">
        <v>0</v>
      </c>
      <c r="R492" s="23">
        <v>0</v>
      </c>
      <c r="S492" s="6">
        <v>1</v>
      </c>
      <c r="T492" s="6">
        <f t="shared" si="118"/>
        <v>0.3236245954692557</v>
      </c>
      <c r="U492" s="23">
        <v>8</v>
      </c>
      <c r="V492" s="6">
        <f t="shared" si="119"/>
        <v>2.5889967637540456</v>
      </c>
      <c r="W492" s="6">
        <v>1</v>
      </c>
      <c r="X492" s="6">
        <f t="shared" si="120"/>
        <v>0.3236245954692557</v>
      </c>
      <c r="Y492" s="6">
        <v>0</v>
      </c>
      <c r="Z492" s="6">
        <f t="shared" si="109"/>
        <v>0</v>
      </c>
      <c r="AA492" s="6">
        <v>0</v>
      </c>
      <c r="AB492" s="6">
        <f t="shared" si="110"/>
        <v>0</v>
      </c>
      <c r="AC492" s="6">
        <v>0</v>
      </c>
      <c r="AD492" s="6">
        <f t="shared" si="111"/>
        <v>0</v>
      </c>
      <c r="AE492" s="6">
        <v>0</v>
      </c>
      <c r="AF492" s="6">
        <f t="shared" si="112"/>
        <v>0</v>
      </c>
      <c r="AG492" s="6">
        <v>37.4</v>
      </c>
      <c r="AH492" s="6">
        <v>8.39</v>
      </c>
      <c r="AI492" s="14">
        <v>1053.0995128072</v>
      </c>
      <c r="AJ492" s="14">
        <v>24.011883534778899</v>
      </c>
      <c r="AK492" s="14">
        <v>10140.2765751918</v>
      </c>
      <c r="AL492" s="14">
        <v>394.85356402604401</v>
      </c>
      <c r="AM492" s="14">
        <v>26.723082921213202</v>
      </c>
      <c r="AN492" s="12">
        <f t="shared" si="121"/>
        <v>1</v>
      </c>
      <c r="AO492" s="12">
        <f t="shared" si="122"/>
        <v>8.1081081081081086E-2</v>
      </c>
    </row>
    <row r="493" spans="1:41">
      <c r="A493" s="8">
        <v>44166</v>
      </c>
      <c r="B493" s="6">
        <f t="shared" si="124"/>
        <v>2020</v>
      </c>
      <c r="C493" s="6">
        <f t="shared" si="125"/>
        <v>12</v>
      </c>
      <c r="D493" s="12">
        <v>492</v>
      </c>
      <c r="E493" s="6">
        <v>303</v>
      </c>
      <c r="F493" s="6">
        <v>39</v>
      </c>
      <c r="G493" s="6">
        <f t="shared" si="114"/>
        <v>12.871287128712872</v>
      </c>
      <c r="I493" s="6">
        <v>33</v>
      </c>
      <c r="J493" s="6">
        <f t="shared" si="115"/>
        <v>10.891089108910892</v>
      </c>
      <c r="K493" s="25">
        <v>2</v>
      </c>
      <c r="L493" s="6">
        <f t="shared" si="107"/>
        <v>5.1282051282051277</v>
      </c>
      <c r="M493" s="10">
        <f t="shared" si="116"/>
        <v>6</v>
      </c>
      <c r="N493" s="6">
        <f t="shared" si="108"/>
        <v>1.9801980198019802</v>
      </c>
      <c r="O493" s="6">
        <v>0</v>
      </c>
      <c r="P493" s="12">
        <f t="shared" si="117"/>
        <v>0</v>
      </c>
      <c r="Q493" s="5">
        <v>0</v>
      </c>
      <c r="R493" s="23">
        <v>0</v>
      </c>
      <c r="S493" s="6">
        <v>1</v>
      </c>
      <c r="T493" s="6">
        <f t="shared" si="118"/>
        <v>0.33003300330033003</v>
      </c>
      <c r="U493" s="23">
        <v>3</v>
      </c>
      <c r="V493" s="6">
        <f t="shared" si="119"/>
        <v>0.99009900990099009</v>
      </c>
      <c r="W493" s="6">
        <v>2</v>
      </c>
      <c r="X493" s="6">
        <f t="shared" si="120"/>
        <v>0.66006600660066006</v>
      </c>
      <c r="Y493" s="6">
        <v>0</v>
      </c>
      <c r="Z493" s="6">
        <f t="shared" si="109"/>
        <v>0</v>
      </c>
      <c r="AA493" s="6">
        <v>0</v>
      </c>
      <c r="AB493" s="6">
        <f t="shared" si="110"/>
        <v>0</v>
      </c>
      <c r="AC493" s="6">
        <v>0</v>
      </c>
      <c r="AD493" s="6">
        <f t="shared" si="111"/>
        <v>0</v>
      </c>
      <c r="AE493" s="6">
        <v>0</v>
      </c>
      <c r="AF493" s="6">
        <f t="shared" si="112"/>
        <v>0</v>
      </c>
      <c r="AG493" s="6">
        <v>5.3</v>
      </c>
      <c r="AH493" s="6">
        <v>0.68</v>
      </c>
      <c r="AI493" s="14">
        <v>1054.2914777738599</v>
      </c>
      <c r="AJ493" s="14">
        <v>23.981692230997002</v>
      </c>
      <c r="AK493" s="14">
        <v>10149.2294760686</v>
      </c>
      <c r="AL493" s="14">
        <v>393.882216201809</v>
      </c>
      <c r="AM493" s="14">
        <v>26.811410910937699</v>
      </c>
      <c r="AN493" s="12">
        <f t="shared" si="121"/>
        <v>1</v>
      </c>
      <c r="AO493" s="12">
        <f t="shared" si="122"/>
        <v>6.0606060606060608E-2</v>
      </c>
    </row>
    <row r="494" spans="1:41">
      <c r="A494" s="8">
        <v>44197</v>
      </c>
      <c r="B494" s="6">
        <v>2021</v>
      </c>
      <c r="C494" s="6">
        <f t="shared" si="125"/>
        <v>1</v>
      </c>
      <c r="D494" s="12">
        <v>493</v>
      </c>
      <c r="E494" s="6">
        <v>309</v>
      </c>
      <c r="F494" s="6">
        <v>22</v>
      </c>
      <c r="G494" s="6">
        <f t="shared" si="114"/>
        <v>7.1197411003236244</v>
      </c>
      <c r="H494" s="6">
        <v>0</v>
      </c>
      <c r="I494" s="6">
        <v>20</v>
      </c>
      <c r="J494" s="6">
        <f t="shared" si="115"/>
        <v>6.4724919093851128</v>
      </c>
      <c r="K494" s="25">
        <v>0</v>
      </c>
      <c r="L494" s="6">
        <f t="shared" si="107"/>
        <v>0</v>
      </c>
      <c r="M494" s="26">
        <v>2</v>
      </c>
      <c r="N494" s="6">
        <f t="shared" si="108"/>
        <v>0.6472491909385113</v>
      </c>
      <c r="O494" s="6">
        <v>0</v>
      </c>
      <c r="P494" s="6">
        <v>0</v>
      </c>
      <c r="Q494" s="5">
        <v>0</v>
      </c>
      <c r="R494" s="29">
        <v>0</v>
      </c>
      <c r="S494" s="29">
        <v>0</v>
      </c>
      <c r="T494" s="6">
        <v>0</v>
      </c>
      <c r="U494" s="29">
        <v>0</v>
      </c>
      <c r="V494" s="6">
        <v>0</v>
      </c>
      <c r="W494" s="29">
        <v>0</v>
      </c>
      <c r="X494" s="6">
        <v>0</v>
      </c>
      <c r="Y494" s="29">
        <v>2</v>
      </c>
      <c r="Z494" s="6">
        <v>0.6472491909385113</v>
      </c>
      <c r="AA494" s="6">
        <v>0</v>
      </c>
      <c r="AB494" s="6">
        <v>0</v>
      </c>
      <c r="AC494" s="6">
        <v>0</v>
      </c>
      <c r="AD494" s="6">
        <v>0</v>
      </c>
      <c r="AF494" s="6">
        <f t="shared" si="112"/>
        <v>0</v>
      </c>
      <c r="AG494" s="6">
        <v>5.6</v>
      </c>
      <c r="AH494" s="6">
        <v>3</v>
      </c>
      <c r="AI494" s="14">
        <v>1055.4834427405201</v>
      </c>
      <c r="AJ494" s="14">
        <v>23.6187361967723</v>
      </c>
      <c r="AK494" s="14">
        <v>10157.370007253099</v>
      </c>
      <c r="AL494" s="14">
        <v>392.96578928724801</v>
      </c>
      <c r="AM494" s="14">
        <v>26.916154499415601</v>
      </c>
      <c r="AN494" s="6">
        <f t="shared" si="121"/>
        <v>1</v>
      </c>
      <c r="AO494" s="6">
        <f t="shared" si="122"/>
        <v>0</v>
      </c>
    </row>
    <row r="495" spans="1:41">
      <c r="A495" s="8">
        <v>44228</v>
      </c>
      <c r="B495" s="6">
        <v>2021</v>
      </c>
      <c r="C495" s="6">
        <f t="shared" si="125"/>
        <v>2</v>
      </c>
      <c r="D495" s="12">
        <v>494</v>
      </c>
      <c r="E495" s="6">
        <v>298</v>
      </c>
      <c r="F495" s="6">
        <v>10</v>
      </c>
      <c r="G495" s="6">
        <f t="shared" si="114"/>
        <v>3.3557046979865772</v>
      </c>
      <c r="H495" s="6">
        <v>0</v>
      </c>
      <c r="I495" s="6">
        <v>9</v>
      </c>
      <c r="J495" s="6">
        <f t="shared" si="115"/>
        <v>3.0201342281879198</v>
      </c>
      <c r="K495" s="25">
        <v>1</v>
      </c>
      <c r="L495" s="6">
        <f t="shared" si="107"/>
        <v>10</v>
      </c>
      <c r="M495" s="26">
        <v>1</v>
      </c>
      <c r="N495" s="6">
        <f t="shared" si="108"/>
        <v>0.33557046979865773</v>
      </c>
      <c r="O495" s="6">
        <v>0</v>
      </c>
      <c r="P495" s="12">
        <v>0</v>
      </c>
      <c r="Q495" s="5">
        <v>0</v>
      </c>
      <c r="R495" s="23">
        <v>0</v>
      </c>
      <c r="S495" s="23">
        <v>0</v>
      </c>
      <c r="T495" s="6">
        <v>0</v>
      </c>
      <c r="U495" s="23">
        <v>0</v>
      </c>
      <c r="V495" s="6">
        <v>0</v>
      </c>
      <c r="W495" s="23">
        <v>1</v>
      </c>
      <c r="X495" s="6">
        <v>0.33557046979865773</v>
      </c>
      <c r="Y495" s="23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F495" s="6">
        <f t="shared" si="112"/>
        <v>0</v>
      </c>
      <c r="AG495" s="6">
        <v>39.1</v>
      </c>
      <c r="AH495" s="6">
        <v>9</v>
      </c>
      <c r="AI495" s="14">
        <v>1056.6754077071701</v>
      </c>
      <c r="AJ495" s="14">
        <v>23.569649858728699</v>
      </c>
      <c r="AK495" s="14">
        <v>10166.2735139592</v>
      </c>
      <c r="AL495" s="14">
        <v>391.99768111786301</v>
      </c>
      <c r="AM495" s="14">
        <v>27.006331068643501</v>
      </c>
      <c r="AN495" s="12">
        <f t="shared" si="121"/>
        <v>1</v>
      </c>
      <c r="AO495" s="12">
        <f t="shared" si="122"/>
        <v>0.1111111111111111</v>
      </c>
    </row>
    <row r="496" spans="1:41">
      <c r="A496" s="8">
        <v>44256</v>
      </c>
      <c r="B496" s="6">
        <v>2021</v>
      </c>
      <c r="C496" s="6">
        <f t="shared" si="125"/>
        <v>3</v>
      </c>
      <c r="D496" s="12">
        <v>495</v>
      </c>
      <c r="E496" s="6">
        <v>299</v>
      </c>
      <c r="F496" s="6">
        <v>4</v>
      </c>
      <c r="G496" s="6">
        <f t="shared" si="114"/>
        <v>1.3377926421404682</v>
      </c>
      <c r="I496" s="6">
        <v>1</v>
      </c>
      <c r="J496" s="6">
        <f t="shared" si="115"/>
        <v>0.33444816053511706</v>
      </c>
      <c r="K496" s="25">
        <v>0</v>
      </c>
      <c r="L496" s="6">
        <f t="shared" si="107"/>
        <v>0</v>
      </c>
      <c r="M496" s="26">
        <v>3</v>
      </c>
      <c r="N496" s="6">
        <f t="shared" si="108"/>
        <v>1.0033444816053512</v>
      </c>
      <c r="O496" s="6">
        <v>0</v>
      </c>
      <c r="P496" s="12">
        <v>0</v>
      </c>
      <c r="Q496" s="5">
        <v>0</v>
      </c>
      <c r="R496" s="23">
        <v>0</v>
      </c>
      <c r="S496" s="24">
        <v>0</v>
      </c>
      <c r="T496" s="6">
        <v>0</v>
      </c>
      <c r="U496" s="24">
        <v>3</v>
      </c>
      <c r="V496" s="6">
        <v>1.0033444816053512</v>
      </c>
      <c r="W496" s="24">
        <v>0</v>
      </c>
      <c r="X496" s="6">
        <v>0</v>
      </c>
      <c r="Y496" s="24">
        <v>0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F496" s="6">
        <f t="shared" si="112"/>
        <v>0</v>
      </c>
      <c r="AG496" s="6">
        <v>32.9</v>
      </c>
      <c r="AH496" s="6">
        <v>12</v>
      </c>
      <c r="AI496" s="14">
        <v>1057.86737267383</v>
      </c>
      <c r="AJ496" s="14">
        <v>23.5205635206853</v>
      </c>
      <c r="AK496" s="14">
        <v>10175.1770206653</v>
      </c>
      <c r="AL496" s="14">
        <v>391.02957294847698</v>
      </c>
      <c r="AM496" s="14">
        <v>27.096950175952301</v>
      </c>
      <c r="AN496" s="12">
        <f t="shared" si="121"/>
        <v>1</v>
      </c>
      <c r="AO496" s="12">
        <f t="shared" si="122"/>
        <v>0</v>
      </c>
    </row>
    <row r="497" spans="1:41">
      <c r="A497" s="8">
        <v>44287</v>
      </c>
      <c r="B497" s="25">
        <v>2021</v>
      </c>
      <c r="C497" s="25">
        <f t="shared" si="125"/>
        <v>4</v>
      </c>
      <c r="D497" s="12">
        <v>496</v>
      </c>
      <c r="E497" s="25">
        <v>305</v>
      </c>
      <c r="F497" s="25">
        <v>19</v>
      </c>
      <c r="G497" s="25">
        <f t="shared" si="114"/>
        <v>6.2295081967213122</v>
      </c>
      <c r="H497" s="6">
        <v>0</v>
      </c>
      <c r="I497" s="25">
        <v>16</v>
      </c>
      <c r="J497" s="6">
        <f t="shared" si="115"/>
        <v>5.2459016393442619</v>
      </c>
      <c r="K497" s="25">
        <v>0</v>
      </c>
      <c r="L497" s="6">
        <f t="shared" si="107"/>
        <v>0</v>
      </c>
      <c r="M497" s="25">
        <v>3</v>
      </c>
      <c r="N497" s="6">
        <f t="shared" si="108"/>
        <v>0.98360655737704916</v>
      </c>
      <c r="O497" s="6">
        <v>0</v>
      </c>
      <c r="P497" s="12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3</v>
      </c>
      <c r="X497" s="6">
        <v>0.98360655737704927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G497" s="6">
        <v>99.24</v>
      </c>
      <c r="AH497" s="6">
        <v>14</v>
      </c>
      <c r="AI497" s="14">
        <v>1059.05933764048</v>
      </c>
      <c r="AJ497" s="14">
        <v>23.471477182642101</v>
      </c>
      <c r="AK497" s="14">
        <v>10184.0805273714</v>
      </c>
      <c r="AL497" s="14">
        <v>390.06146477909198</v>
      </c>
      <c r="AM497" s="14">
        <v>27.188015086963102</v>
      </c>
      <c r="AN497" s="12">
        <f t="shared" si="121"/>
        <v>1</v>
      </c>
      <c r="AO497" s="12">
        <f t="shared" si="122"/>
        <v>0</v>
      </c>
    </row>
    <row r="498" spans="1:41">
      <c r="A498" s="8">
        <v>44317</v>
      </c>
      <c r="B498" s="25">
        <v>2021</v>
      </c>
      <c r="C498" s="25">
        <f t="shared" si="125"/>
        <v>5</v>
      </c>
      <c r="D498" s="12">
        <v>497</v>
      </c>
      <c r="E498" s="25">
        <v>300</v>
      </c>
      <c r="F498" s="25">
        <v>36</v>
      </c>
      <c r="G498" s="25">
        <f t="shared" si="114"/>
        <v>12</v>
      </c>
      <c r="H498" s="6">
        <v>2.7777777777777777</v>
      </c>
      <c r="I498" s="25">
        <v>35</v>
      </c>
      <c r="J498" s="6">
        <f t="shared" si="115"/>
        <v>11.666666666666666</v>
      </c>
      <c r="K498" s="25">
        <v>0</v>
      </c>
      <c r="L498" s="6">
        <f t="shared" ref="L498:L517" si="127">K498/F498*100</f>
        <v>0</v>
      </c>
      <c r="M498" s="25">
        <v>1</v>
      </c>
      <c r="N498" s="6">
        <f t="shared" ref="N498:N517" si="128">100*M498/E498</f>
        <v>0.33333333333333331</v>
      </c>
      <c r="O498" s="6">
        <v>0</v>
      </c>
      <c r="P498" s="12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1</v>
      </c>
      <c r="X498" s="6">
        <v>0.33333333333333337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G498" s="6">
        <v>67.31</v>
      </c>
      <c r="AH498" s="6">
        <v>22</v>
      </c>
      <c r="AI498" s="14">
        <v>1060.2513026071399</v>
      </c>
      <c r="AJ498" s="14">
        <v>23.4223908445984</v>
      </c>
      <c r="AK498" s="14">
        <v>10192.984034077501</v>
      </c>
      <c r="AL498" s="14">
        <v>389.09335660970601</v>
      </c>
      <c r="AM498" s="14">
        <v>27.279529099506998</v>
      </c>
      <c r="AN498" s="12">
        <f t="shared" si="121"/>
        <v>1</v>
      </c>
      <c r="AO498" s="12">
        <f t="shared" si="122"/>
        <v>0</v>
      </c>
    </row>
    <row r="499" spans="1:41">
      <c r="A499" s="8">
        <v>44348</v>
      </c>
      <c r="B499" s="25">
        <v>2021</v>
      </c>
      <c r="C499" s="25">
        <f t="shared" si="125"/>
        <v>6</v>
      </c>
      <c r="D499" s="12">
        <v>498</v>
      </c>
      <c r="E499" s="25">
        <v>303</v>
      </c>
      <c r="F499" s="25">
        <v>41</v>
      </c>
      <c r="G499" s="25">
        <f t="shared" si="114"/>
        <v>13.531353135313532</v>
      </c>
      <c r="H499" s="6">
        <v>2.4390243902439024</v>
      </c>
      <c r="I499" s="25">
        <v>40</v>
      </c>
      <c r="J499" s="6">
        <f t="shared" si="115"/>
        <v>13.201320132013199</v>
      </c>
      <c r="K499" s="25">
        <v>1</v>
      </c>
      <c r="L499" s="6">
        <f t="shared" si="127"/>
        <v>2.4390243902439024</v>
      </c>
      <c r="M499" s="25">
        <v>1</v>
      </c>
      <c r="N499" s="6">
        <f t="shared" si="128"/>
        <v>0.33003300330033003</v>
      </c>
      <c r="O499" s="6">
        <v>0</v>
      </c>
      <c r="P499" s="12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1</v>
      </c>
      <c r="X499" s="6">
        <v>0.33003300330033003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G499" s="6">
        <v>76.8</v>
      </c>
      <c r="AH499" s="6">
        <v>26</v>
      </c>
      <c r="AI499" s="14">
        <v>1061.4432675737901</v>
      </c>
      <c r="AJ499" s="14">
        <v>23.3733045065559</v>
      </c>
      <c r="AK499" s="14">
        <v>10201.8875407836</v>
      </c>
      <c r="AL499" s="14">
        <v>388.125248440321</v>
      </c>
      <c r="AM499" s="14">
        <v>27.371495544022999</v>
      </c>
      <c r="AN499" s="12">
        <f t="shared" si="121"/>
        <v>1</v>
      </c>
      <c r="AO499" s="12">
        <f t="shared" si="122"/>
        <v>2.5000000000000001E-2</v>
      </c>
    </row>
    <row r="500" spans="1:41">
      <c r="A500" s="8">
        <v>44378</v>
      </c>
      <c r="B500" s="25">
        <v>2021</v>
      </c>
      <c r="C500" s="25">
        <f t="shared" si="125"/>
        <v>7</v>
      </c>
      <c r="D500" s="12">
        <v>499</v>
      </c>
      <c r="E500" s="25">
        <v>304</v>
      </c>
      <c r="F500" s="25">
        <v>57</v>
      </c>
      <c r="G500" s="25">
        <f t="shared" si="114"/>
        <v>18.75</v>
      </c>
      <c r="H500" s="6">
        <v>3.5087719298245612</v>
      </c>
      <c r="I500" s="25">
        <v>53</v>
      </c>
      <c r="J500" s="6">
        <f t="shared" si="115"/>
        <v>17.434210526315788</v>
      </c>
      <c r="K500" s="25">
        <v>2</v>
      </c>
      <c r="L500" s="6">
        <f t="shared" si="127"/>
        <v>3.5087719298245612</v>
      </c>
      <c r="M500" s="25">
        <v>4</v>
      </c>
      <c r="N500" s="6">
        <f t="shared" si="128"/>
        <v>1.3157894736842106</v>
      </c>
      <c r="O500" s="6">
        <v>0</v>
      </c>
      <c r="P500" s="12">
        <v>0</v>
      </c>
      <c r="Q500" s="6">
        <v>0</v>
      </c>
      <c r="R500" s="6">
        <v>0</v>
      </c>
      <c r="S500" s="6">
        <v>0</v>
      </c>
      <c r="T500" s="6">
        <v>0</v>
      </c>
      <c r="U500" s="6">
        <v>2</v>
      </c>
      <c r="V500" s="6">
        <v>0.6578947368421052</v>
      </c>
      <c r="W500" s="6">
        <v>1</v>
      </c>
      <c r="X500" s="6">
        <v>0.3289473684210526</v>
      </c>
      <c r="Y500" s="6">
        <v>0</v>
      </c>
      <c r="Z500" s="6">
        <v>0</v>
      </c>
      <c r="AA500" s="6">
        <v>0</v>
      </c>
      <c r="AB500" s="6">
        <v>0</v>
      </c>
      <c r="AC500" s="6">
        <v>1</v>
      </c>
      <c r="AD500" s="6">
        <v>0.32894736842105265</v>
      </c>
      <c r="AG500" s="6">
        <v>145.9</v>
      </c>
      <c r="AH500" s="6">
        <v>28</v>
      </c>
      <c r="AI500" s="14">
        <v>1062.63523254045</v>
      </c>
      <c r="AJ500" s="14">
        <v>23.3242181685129</v>
      </c>
      <c r="AK500" s="14">
        <v>10210.7910474897</v>
      </c>
      <c r="AL500" s="14">
        <v>387.15714027093497</v>
      </c>
      <c r="AM500" s="14">
        <v>27.463917783962099</v>
      </c>
      <c r="AN500" s="12">
        <f t="shared" si="121"/>
        <v>1</v>
      </c>
      <c r="AO500" s="12">
        <f t="shared" si="122"/>
        <v>3.7735849056603772E-2</v>
      </c>
    </row>
    <row r="501" spans="1:41">
      <c r="A501" s="8">
        <v>44409</v>
      </c>
      <c r="B501" s="25">
        <v>2021</v>
      </c>
      <c r="C501" s="25">
        <f t="shared" si="125"/>
        <v>8</v>
      </c>
      <c r="D501" s="12">
        <v>500</v>
      </c>
      <c r="E501" s="25">
        <v>307</v>
      </c>
      <c r="F501" s="25">
        <v>45</v>
      </c>
      <c r="G501" s="25">
        <f t="shared" si="114"/>
        <v>14.65798045602606</v>
      </c>
      <c r="H501" s="6">
        <v>11.111111111111111</v>
      </c>
      <c r="I501" s="25">
        <v>42</v>
      </c>
      <c r="J501" s="6">
        <f t="shared" si="115"/>
        <v>13.680781758957655</v>
      </c>
      <c r="K501" s="25">
        <v>5</v>
      </c>
      <c r="L501" s="6">
        <f t="shared" si="127"/>
        <v>11.111111111111111</v>
      </c>
      <c r="M501" s="25">
        <v>3</v>
      </c>
      <c r="N501" s="6">
        <f t="shared" si="128"/>
        <v>0.9771986970684039</v>
      </c>
      <c r="O501" s="6">
        <v>0</v>
      </c>
      <c r="P501" s="12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1</v>
      </c>
      <c r="X501" s="6">
        <v>0.32573289902280134</v>
      </c>
      <c r="Y501" s="6">
        <v>0</v>
      </c>
      <c r="Z501" s="6">
        <v>0</v>
      </c>
      <c r="AA501" s="6">
        <v>0</v>
      </c>
      <c r="AB501" s="6">
        <v>0</v>
      </c>
      <c r="AC501" s="6">
        <v>2</v>
      </c>
      <c r="AD501" s="6">
        <v>0.65146579804560256</v>
      </c>
      <c r="AG501" s="6">
        <v>218.8</v>
      </c>
      <c r="AH501" s="6">
        <v>26</v>
      </c>
      <c r="AI501" s="14">
        <v>1063.8271975071</v>
      </c>
      <c r="AJ501" s="14">
        <v>23.2751318304698</v>
      </c>
      <c r="AK501" s="14">
        <v>10219.694554195799</v>
      </c>
      <c r="AL501" s="14">
        <v>386.18903210155003</v>
      </c>
      <c r="AM501" s="14">
        <v>27.5567992161976</v>
      </c>
      <c r="AN501" s="12">
        <f t="shared" si="121"/>
        <v>1</v>
      </c>
      <c r="AO501" s="12">
        <f t="shared" si="122"/>
        <v>0.11904761904761904</v>
      </c>
    </row>
    <row r="502" spans="1:41">
      <c r="A502" s="8">
        <v>44440</v>
      </c>
      <c r="B502" s="25">
        <v>2021</v>
      </c>
      <c r="C502" s="25">
        <f t="shared" si="125"/>
        <v>9</v>
      </c>
      <c r="D502" s="12">
        <v>501</v>
      </c>
      <c r="E502" s="25">
        <v>306</v>
      </c>
      <c r="F502" s="25">
        <v>44</v>
      </c>
      <c r="G502" s="25">
        <f t="shared" si="114"/>
        <v>14.37908496732026</v>
      </c>
      <c r="H502" s="6">
        <v>0</v>
      </c>
      <c r="I502" s="25">
        <v>42</v>
      </c>
      <c r="J502" s="6">
        <f t="shared" si="115"/>
        <v>13.725490196078432</v>
      </c>
      <c r="K502" s="25">
        <v>0</v>
      </c>
      <c r="L502" s="6">
        <f t="shared" si="127"/>
        <v>0</v>
      </c>
      <c r="M502" s="25">
        <v>2</v>
      </c>
      <c r="N502" s="6">
        <f t="shared" si="128"/>
        <v>0.65359477124183007</v>
      </c>
      <c r="O502" s="6">
        <v>0</v>
      </c>
      <c r="P502" s="12">
        <v>0</v>
      </c>
      <c r="Q502" s="6">
        <v>1</v>
      </c>
      <c r="R502" s="6">
        <v>0.32679738562091504</v>
      </c>
      <c r="S502" s="6">
        <v>0</v>
      </c>
      <c r="T502" s="6">
        <v>0</v>
      </c>
      <c r="U502" s="6">
        <v>1</v>
      </c>
      <c r="V502" s="6">
        <v>0.32679738562091504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G502" s="6">
        <v>316.89999999999998</v>
      </c>
      <c r="AH502" s="6">
        <v>21</v>
      </c>
      <c r="AI502" s="14">
        <v>1065.0191624737599</v>
      </c>
      <c r="AJ502" s="14">
        <v>23.226045492427101</v>
      </c>
      <c r="AK502" s="14">
        <v>10228.598060901801</v>
      </c>
      <c r="AL502" s="14">
        <v>385.220923932164</v>
      </c>
      <c r="AM502" s="14">
        <v>27.650143271440399</v>
      </c>
      <c r="AN502" s="12">
        <f t="shared" si="121"/>
        <v>0.97674418604651159</v>
      </c>
      <c r="AO502" s="12">
        <f t="shared" si="122"/>
        <v>0</v>
      </c>
    </row>
    <row r="503" spans="1:41">
      <c r="A503" s="8">
        <v>44470</v>
      </c>
      <c r="B503" s="25">
        <v>2021</v>
      </c>
      <c r="C503" s="25">
        <f t="shared" si="125"/>
        <v>10</v>
      </c>
      <c r="D503" s="12">
        <v>502</v>
      </c>
      <c r="E503" s="25">
        <v>305</v>
      </c>
      <c r="F503" s="25">
        <v>53</v>
      </c>
      <c r="G503" s="25">
        <f t="shared" si="114"/>
        <v>17.377049180327869</v>
      </c>
      <c r="H503" s="6">
        <v>3.7735849056603774</v>
      </c>
      <c r="I503" s="25">
        <v>44</v>
      </c>
      <c r="J503" s="6">
        <f t="shared" si="115"/>
        <v>14.426229508196723</v>
      </c>
      <c r="K503" s="25">
        <v>2</v>
      </c>
      <c r="L503" s="6">
        <f t="shared" si="127"/>
        <v>3.7735849056603774</v>
      </c>
      <c r="M503" s="25">
        <v>9</v>
      </c>
      <c r="N503" s="6">
        <f t="shared" si="128"/>
        <v>2.9508196721311477</v>
      </c>
      <c r="O503" s="6">
        <v>0</v>
      </c>
      <c r="P503" s="12">
        <v>0</v>
      </c>
      <c r="Q503" s="6">
        <v>0</v>
      </c>
      <c r="R503" s="6">
        <v>0</v>
      </c>
      <c r="S503" s="6">
        <v>0</v>
      </c>
      <c r="T503" s="6">
        <v>0</v>
      </c>
      <c r="U503" s="6">
        <v>4</v>
      </c>
      <c r="V503" s="6">
        <v>1.3114754098360655</v>
      </c>
      <c r="W503" s="6">
        <v>5</v>
      </c>
      <c r="X503" s="6">
        <v>1.639344262295082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G503" s="6">
        <v>106.6</v>
      </c>
      <c r="AH503" s="6">
        <v>14</v>
      </c>
      <c r="AI503" s="14">
        <v>1066.2111274404199</v>
      </c>
      <c r="AJ503" s="14">
        <v>23.176959154383599</v>
      </c>
      <c r="AK503" s="14">
        <v>10237.5015676079</v>
      </c>
      <c r="AL503" s="14">
        <v>384.25281576277803</v>
      </c>
      <c r="AM503" s="14">
        <v>27.743953414663</v>
      </c>
      <c r="AN503" s="12">
        <f t="shared" si="121"/>
        <v>1</v>
      </c>
      <c r="AO503" s="12">
        <f t="shared" si="122"/>
        <v>4.5454545454545456E-2</v>
      </c>
    </row>
    <row r="504" spans="1:41">
      <c r="A504" s="8">
        <v>44501</v>
      </c>
      <c r="B504" s="25">
        <v>2021</v>
      </c>
      <c r="C504" s="25">
        <f t="shared" si="125"/>
        <v>11</v>
      </c>
      <c r="D504" s="12">
        <v>503</v>
      </c>
      <c r="E504" s="25">
        <v>306</v>
      </c>
      <c r="F504" s="25">
        <v>47</v>
      </c>
      <c r="G504" s="25">
        <f t="shared" si="114"/>
        <v>15.359477124183007</v>
      </c>
      <c r="H504" s="6">
        <v>4.2553191489361701</v>
      </c>
      <c r="I504" s="25">
        <v>41</v>
      </c>
      <c r="J504" s="6">
        <f t="shared" si="115"/>
        <v>13.398692810457517</v>
      </c>
      <c r="K504" s="25">
        <v>2</v>
      </c>
      <c r="L504" s="6">
        <f t="shared" si="127"/>
        <v>4.2553191489361701</v>
      </c>
      <c r="M504" s="25">
        <v>6</v>
      </c>
      <c r="N504" s="6">
        <f t="shared" si="128"/>
        <v>1.9607843137254901</v>
      </c>
      <c r="O504" s="6">
        <v>0</v>
      </c>
      <c r="P504" s="12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6</v>
      </c>
      <c r="X504" s="6">
        <v>1.9607843137254901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G504" s="6">
        <v>16</v>
      </c>
      <c r="AH504" s="6">
        <v>8</v>
      </c>
      <c r="AI504" s="14">
        <v>1067.4030924070701</v>
      </c>
      <c r="AJ504" s="14">
        <v>23.127872816339998</v>
      </c>
      <c r="AK504" s="14">
        <v>10246.405074314</v>
      </c>
      <c r="AL504" s="14">
        <v>383.28470759339302</v>
      </c>
      <c r="AM504" s="14">
        <v>27.838233145526299</v>
      </c>
      <c r="AN504" s="12">
        <f t="shared" si="121"/>
        <v>1</v>
      </c>
      <c r="AO504" s="12">
        <f t="shared" si="122"/>
        <v>4.878048780487805E-2</v>
      </c>
    </row>
    <row r="505" spans="1:41">
      <c r="A505" s="8">
        <v>44531</v>
      </c>
      <c r="B505" s="25">
        <v>2021</v>
      </c>
      <c r="C505" s="25">
        <f t="shared" si="125"/>
        <v>12</v>
      </c>
      <c r="D505" s="12">
        <v>504</v>
      </c>
      <c r="E505" s="25">
        <v>307</v>
      </c>
      <c r="F505" s="25">
        <v>46</v>
      </c>
      <c r="G505" s="25">
        <f t="shared" si="114"/>
        <v>14.983713355048861</v>
      </c>
      <c r="H505" s="6">
        <v>2.1739130434782608</v>
      </c>
      <c r="I505" s="25">
        <v>33</v>
      </c>
      <c r="J505" s="6">
        <f t="shared" si="115"/>
        <v>10.749185667752444</v>
      </c>
      <c r="K505" s="25">
        <v>1</v>
      </c>
      <c r="L505" s="6">
        <f t="shared" si="127"/>
        <v>2.1739130434782608</v>
      </c>
      <c r="M505" s="25">
        <v>13</v>
      </c>
      <c r="N505" s="6">
        <f t="shared" si="128"/>
        <v>4.234527687296417</v>
      </c>
      <c r="O505" s="6">
        <v>0</v>
      </c>
      <c r="P505" s="12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13</v>
      </c>
      <c r="X505" s="6">
        <v>4.234527687296417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G505" s="6">
        <v>12.9</v>
      </c>
      <c r="AH505" s="6">
        <v>4</v>
      </c>
      <c r="AI505" s="14">
        <v>1068.59505737373</v>
      </c>
      <c r="AJ505" s="14">
        <v>23.078786478296699</v>
      </c>
      <c r="AK505" s="14">
        <v>10255.308581020099</v>
      </c>
      <c r="AL505" s="14">
        <v>382.31659942400699</v>
      </c>
      <c r="AM505" s="14">
        <v>27.932985998816399</v>
      </c>
      <c r="AN505" s="12">
        <f t="shared" si="121"/>
        <v>1</v>
      </c>
      <c r="AO505" s="12">
        <f t="shared" si="122"/>
        <v>3.0303030303030304E-2</v>
      </c>
    </row>
    <row r="506" spans="1:41">
      <c r="A506" s="8">
        <v>44562</v>
      </c>
      <c r="B506" s="25">
        <v>2022</v>
      </c>
      <c r="C506" s="25">
        <f t="shared" si="125"/>
        <v>1</v>
      </c>
      <c r="D506" s="12">
        <v>505</v>
      </c>
      <c r="E506" s="25">
        <v>304</v>
      </c>
      <c r="F506" s="25">
        <v>32</v>
      </c>
      <c r="G506" s="25">
        <f t="shared" si="114"/>
        <v>10.526315789473683</v>
      </c>
      <c r="H506" s="6">
        <v>9.375</v>
      </c>
      <c r="I506" s="25">
        <v>27</v>
      </c>
      <c r="J506" s="6">
        <f t="shared" si="115"/>
        <v>8.8815789473684212</v>
      </c>
      <c r="K506" s="25">
        <v>3</v>
      </c>
      <c r="L506" s="6">
        <f t="shared" si="127"/>
        <v>9.375</v>
      </c>
      <c r="M506" s="25">
        <v>5</v>
      </c>
      <c r="N506" s="6">
        <f t="shared" si="128"/>
        <v>1.6447368421052631</v>
      </c>
      <c r="O506" s="6">
        <v>0</v>
      </c>
      <c r="P506" s="12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5</v>
      </c>
      <c r="X506" s="6">
        <v>1.6447368421052631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G506" s="6">
        <v>21</v>
      </c>
      <c r="AH506" s="6">
        <v>3</v>
      </c>
      <c r="AI506" s="14">
        <v>1069.78702234038</v>
      </c>
      <c r="AJ506" s="14">
        <v>23.029700140253599</v>
      </c>
      <c r="AK506" s="14">
        <v>10264.2120877262</v>
      </c>
      <c r="AL506" s="14">
        <v>381.34849125462199</v>
      </c>
      <c r="AM506" s="14">
        <v>28.028215544885601</v>
      </c>
      <c r="AN506" s="12">
        <f t="shared" si="121"/>
        <v>1</v>
      </c>
      <c r="AO506" s="12">
        <f t="shared" si="122"/>
        <v>0.1111111111111111</v>
      </c>
    </row>
    <row r="507" spans="1:41">
      <c r="A507" s="8">
        <v>44593</v>
      </c>
      <c r="B507" s="25">
        <v>2022</v>
      </c>
      <c r="C507" s="25">
        <f t="shared" si="125"/>
        <v>2</v>
      </c>
      <c r="D507" s="12">
        <v>506</v>
      </c>
      <c r="E507" s="25">
        <v>299</v>
      </c>
      <c r="F507" s="25">
        <v>25</v>
      </c>
      <c r="G507" s="25">
        <f t="shared" si="114"/>
        <v>8.3612040133779271</v>
      </c>
      <c r="H507" s="6">
        <v>4</v>
      </c>
      <c r="I507" s="25">
        <v>22</v>
      </c>
      <c r="J507" s="6">
        <f t="shared" si="115"/>
        <v>7.3578595317725757</v>
      </c>
      <c r="K507" s="25">
        <v>1</v>
      </c>
      <c r="L507" s="6">
        <f t="shared" si="127"/>
        <v>4</v>
      </c>
      <c r="M507" s="25">
        <v>3</v>
      </c>
      <c r="N507" s="6">
        <f t="shared" si="128"/>
        <v>1.0033444816053512</v>
      </c>
      <c r="O507" s="6">
        <v>0</v>
      </c>
      <c r="P507" s="12">
        <v>0</v>
      </c>
      <c r="Q507" s="6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6">
        <v>3</v>
      </c>
      <c r="X507" s="6">
        <v>1.0033444816053512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G507" s="6">
        <v>15.8</v>
      </c>
      <c r="AH507" s="6">
        <v>3</v>
      </c>
      <c r="AI507" s="14">
        <v>1070.9789873070399</v>
      </c>
      <c r="AJ507" s="14">
        <v>22.980613802210001</v>
      </c>
      <c r="AK507" s="14">
        <v>10273.1155944323</v>
      </c>
      <c r="AL507" s="14">
        <v>380.38038308523699</v>
      </c>
      <c r="AM507" s="14">
        <v>28.1239253901011</v>
      </c>
      <c r="AN507" s="12">
        <f t="shared" si="121"/>
        <v>1</v>
      </c>
      <c r="AO507" s="12">
        <f t="shared" si="122"/>
        <v>4.5454545454545456E-2</v>
      </c>
    </row>
    <row r="508" spans="1:41">
      <c r="A508" s="8">
        <v>44621</v>
      </c>
      <c r="B508" s="25">
        <v>2022</v>
      </c>
      <c r="C508" s="25">
        <f t="shared" si="125"/>
        <v>3</v>
      </c>
      <c r="D508" s="12">
        <v>507</v>
      </c>
      <c r="E508" s="25">
        <v>302</v>
      </c>
      <c r="F508" s="25">
        <v>28</v>
      </c>
      <c r="G508" s="25">
        <f t="shared" si="114"/>
        <v>9.2715231788079464</v>
      </c>
      <c r="H508" s="6">
        <v>7.1428571428571423</v>
      </c>
      <c r="I508" s="25">
        <v>24</v>
      </c>
      <c r="J508" s="6">
        <f t="shared" si="115"/>
        <v>7.9470198675496695</v>
      </c>
      <c r="K508" s="25">
        <v>2</v>
      </c>
      <c r="L508" s="6">
        <f t="shared" si="127"/>
        <v>7.1428571428571423</v>
      </c>
      <c r="M508" s="25">
        <v>4</v>
      </c>
      <c r="N508" s="6">
        <f t="shared" si="128"/>
        <v>1.3245033112582782</v>
      </c>
      <c r="O508" s="6">
        <v>0</v>
      </c>
      <c r="P508" s="12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4</v>
      </c>
      <c r="X508" s="6">
        <v>1.3245033112582782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G508" s="6">
        <v>41.3</v>
      </c>
      <c r="AH508" s="6">
        <v>13</v>
      </c>
      <c r="AI508" s="14">
        <v>1072.1709522736901</v>
      </c>
      <c r="AJ508" s="14">
        <v>22.9315274641672</v>
      </c>
      <c r="AK508" s="14">
        <v>10282.019101138399</v>
      </c>
      <c r="AL508" s="14">
        <v>379.41227491585101</v>
      </c>
      <c r="AM508" s="14">
        <v>28.2201191772998</v>
      </c>
      <c r="AN508" s="12">
        <f t="shared" si="121"/>
        <v>1</v>
      </c>
      <c r="AO508" s="12">
        <f t="shared" si="122"/>
        <v>8.3333333333333329E-2</v>
      </c>
    </row>
    <row r="509" spans="1:41">
      <c r="A509" s="8">
        <v>44652</v>
      </c>
      <c r="B509" s="25">
        <v>2022</v>
      </c>
      <c r="C509" s="25">
        <f t="shared" si="125"/>
        <v>4</v>
      </c>
      <c r="D509" s="12">
        <v>508</v>
      </c>
      <c r="E509" s="25">
        <v>303</v>
      </c>
      <c r="F509" s="25">
        <v>20</v>
      </c>
      <c r="G509" s="25">
        <f t="shared" si="114"/>
        <v>6.6006600660065997</v>
      </c>
      <c r="H509" s="6">
        <v>30</v>
      </c>
      <c r="I509" s="25">
        <v>18</v>
      </c>
      <c r="J509" s="6">
        <f t="shared" si="115"/>
        <v>5.9405940594059405</v>
      </c>
      <c r="K509" s="25">
        <v>6</v>
      </c>
      <c r="L509" s="6">
        <f t="shared" si="127"/>
        <v>30</v>
      </c>
      <c r="M509" s="25">
        <v>2</v>
      </c>
      <c r="N509" s="6">
        <f t="shared" si="128"/>
        <v>0.66006600660066006</v>
      </c>
      <c r="O509" s="6">
        <v>0</v>
      </c>
      <c r="P509" s="12">
        <v>0</v>
      </c>
      <c r="Q509" s="6">
        <v>0</v>
      </c>
      <c r="R509" s="6">
        <v>0</v>
      </c>
      <c r="S509" s="6">
        <v>1</v>
      </c>
      <c r="T509" s="6">
        <v>0.33003300330033003</v>
      </c>
      <c r="U509" s="6">
        <v>0</v>
      </c>
      <c r="V509" s="6">
        <v>0</v>
      </c>
      <c r="W509" s="6">
        <v>1</v>
      </c>
      <c r="X509" s="6">
        <v>0.33003300330033003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G509" s="6">
        <v>82.8</v>
      </c>
      <c r="AH509" s="6">
        <v>16</v>
      </c>
      <c r="AI509" s="14">
        <v>1073.36291724035</v>
      </c>
      <c r="AJ509" s="14">
        <v>22.882441126124601</v>
      </c>
      <c r="AK509" s="14">
        <v>10290.922607844501</v>
      </c>
      <c r="AL509" s="14">
        <v>378.44416674646601</v>
      </c>
      <c r="AM509" s="14">
        <v>28.3168005862514</v>
      </c>
      <c r="AN509" s="12">
        <f t="shared" si="121"/>
        <v>1</v>
      </c>
      <c r="AO509" s="12">
        <f t="shared" si="122"/>
        <v>0.33333333333333331</v>
      </c>
    </row>
    <row r="510" spans="1:41">
      <c r="A510" s="8">
        <v>44682</v>
      </c>
      <c r="B510" s="25">
        <v>2022</v>
      </c>
      <c r="C510" s="25">
        <f t="shared" si="125"/>
        <v>5</v>
      </c>
      <c r="D510" s="12">
        <v>509</v>
      </c>
      <c r="E510" s="25">
        <v>304</v>
      </c>
      <c r="F510" s="25">
        <v>38</v>
      </c>
      <c r="G510" s="25">
        <f t="shared" ref="G510:G517" si="129">F510/E510*100</f>
        <v>12.5</v>
      </c>
      <c r="H510" s="6">
        <v>15.789473684210526</v>
      </c>
      <c r="I510" s="25">
        <v>36</v>
      </c>
      <c r="J510" s="6">
        <f t="shared" si="115"/>
        <v>11.842105263157894</v>
      </c>
      <c r="K510" s="25">
        <v>6</v>
      </c>
      <c r="L510" s="6">
        <f t="shared" si="127"/>
        <v>15.789473684210526</v>
      </c>
      <c r="M510" s="25">
        <v>2</v>
      </c>
      <c r="N510" s="6">
        <f t="shared" si="128"/>
        <v>0.65789473684210531</v>
      </c>
      <c r="O510" s="6">
        <v>0</v>
      </c>
      <c r="P510" s="12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6">
        <v>2</v>
      </c>
      <c r="X510" s="6">
        <v>0.6578947368421052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G510" s="6">
        <v>52.7</v>
      </c>
      <c r="AH510" s="6">
        <v>21</v>
      </c>
      <c r="AI510" s="14">
        <v>1074.554882207</v>
      </c>
      <c r="AJ510" s="14">
        <v>22.833354788081301</v>
      </c>
      <c r="AK510" s="14">
        <v>10299.8261145506</v>
      </c>
      <c r="AL510" s="14">
        <v>377.47605857707998</v>
      </c>
      <c r="AM510" s="14">
        <v>28.413973334126698</v>
      </c>
      <c r="AN510" s="12">
        <f t="shared" si="121"/>
        <v>1</v>
      </c>
      <c r="AO510" s="12">
        <f t="shared" si="122"/>
        <v>0.16666666666666666</v>
      </c>
    </row>
    <row r="511" spans="1:41">
      <c r="A511" s="8">
        <v>44713</v>
      </c>
      <c r="B511" s="25">
        <v>2022</v>
      </c>
      <c r="C511" s="25">
        <f t="shared" si="125"/>
        <v>6</v>
      </c>
      <c r="D511" s="12">
        <v>510</v>
      </c>
      <c r="E511" s="25">
        <v>302</v>
      </c>
      <c r="F511" s="25">
        <v>48</v>
      </c>
      <c r="G511" s="25">
        <f t="shared" si="129"/>
        <v>15.894039735099339</v>
      </c>
      <c r="H511" s="6">
        <v>2.083333333333333</v>
      </c>
      <c r="I511" s="25">
        <v>43</v>
      </c>
      <c r="J511" s="6">
        <f t="shared" ref="J511:J517" si="130">I511/E511*100</f>
        <v>14.23841059602649</v>
      </c>
      <c r="K511" s="25">
        <v>1</v>
      </c>
      <c r="L511" s="6">
        <f t="shared" si="127"/>
        <v>2.083333333333333</v>
      </c>
      <c r="M511" s="25">
        <v>5</v>
      </c>
      <c r="N511" s="6">
        <f t="shared" si="128"/>
        <v>1.6556291390728477</v>
      </c>
      <c r="O511" s="6">
        <v>0</v>
      </c>
      <c r="P511" s="12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5</v>
      </c>
      <c r="X511" s="6">
        <v>1.6556291390728477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G511" s="6">
        <v>79.3</v>
      </c>
      <c r="AH511" s="6">
        <v>28</v>
      </c>
      <c r="AI511" s="14">
        <v>1075.7468471736599</v>
      </c>
      <c r="AJ511" s="14">
        <v>22.784268450037501</v>
      </c>
      <c r="AK511" s="14">
        <v>10308.7296212567</v>
      </c>
      <c r="AL511" s="14">
        <v>376.50795040769498</v>
      </c>
      <c r="AM511" s="14">
        <v>28.5116411759745</v>
      </c>
      <c r="AN511" s="12">
        <f t="shared" si="121"/>
        <v>1</v>
      </c>
      <c r="AO511" s="12">
        <f t="shared" si="122"/>
        <v>2.3255813953488372E-2</v>
      </c>
    </row>
    <row r="512" spans="1:41">
      <c r="A512" s="8">
        <v>44743</v>
      </c>
      <c r="B512" s="25">
        <v>2022</v>
      </c>
      <c r="C512" s="25">
        <f t="shared" si="125"/>
        <v>7</v>
      </c>
      <c r="D512" s="12">
        <v>511</v>
      </c>
      <c r="E512" s="25">
        <v>305</v>
      </c>
      <c r="F512" s="25">
        <v>68</v>
      </c>
      <c r="G512" s="25">
        <f t="shared" si="129"/>
        <v>22.295081967213115</v>
      </c>
      <c r="H512" s="6">
        <v>2.9411764705882351</v>
      </c>
      <c r="I512" s="25">
        <v>65</v>
      </c>
      <c r="J512" s="6">
        <f t="shared" si="130"/>
        <v>21.311475409836063</v>
      </c>
      <c r="K512" s="25">
        <v>2</v>
      </c>
      <c r="L512" s="6">
        <f t="shared" si="127"/>
        <v>2.9411764705882351</v>
      </c>
      <c r="M512" s="25">
        <v>3</v>
      </c>
      <c r="N512" s="6">
        <f t="shared" si="128"/>
        <v>0.98360655737704916</v>
      </c>
      <c r="O512" s="6">
        <v>0</v>
      </c>
      <c r="P512" s="12">
        <v>0</v>
      </c>
      <c r="Q512" s="6">
        <v>1</v>
      </c>
      <c r="R512" s="6">
        <v>0.32786885245901637</v>
      </c>
      <c r="S512" s="6">
        <v>0</v>
      </c>
      <c r="T512" s="6">
        <v>0</v>
      </c>
      <c r="U512" s="6">
        <v>0</v>
      </c>
      <c r="V512" s="6">
        <v>0</v>
      </c>
      <c r="W512" s="6">
        <v>2</v>
      </c>
      <c r="X512" s="6">
        <v>0.65573770491803274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G512" s="6">
        <v>135</v>
      </c>
      <c r="AH512" s="6">
        <v>28</v>
      </c>
      <c r="AI512" s="14">
        <v>1076.9388121403199</v>
      </c>
      <c r="AJ512" s="14">
        <v>22.735182111994099</v>
      </c>
      <c r="AK512" s="14">
        <v>10317.633127962799</v>
      </c>
      <c r="AL512" s="14">
        <v>375.53984223830901</v>
      </c>
      <c r="AM512" s="14">
        <v>28.609807905205201</v>
      </c>
      <c r="AN512" s="12">
        <f t="shared" si="121"/>
        <v>0.98484848484848486</v>
      </c>
      <c r="AO512" s="12">
        <f t="shared" si="122"/>
        <v>3.0769230769230771E-2</v>
      </c>
    </row>
    <row r="513" spans="1:41">
      <c r="A513" s="8">
        <v>44774</v>
      </c>
      <c r="B513" s="25">
        <v>2022</v>
      </c>
      <c r="C513" s="25">
        <f t="shared" si="125"/>
        <v>8</v>
      </c>
      <c r="D513" s="12">
        <v>512</v>
      </c>
      <c r="E513" s="25">
        <v>300</v>
      </c>
      <c r="F513" s="25">
        <v>60</v>
      </c>
      <c r="G513" s="25">
        <f t="shared" si="129"/>
        <v>20</v>
      </c>
      <c r="H513" s="6">
        <v>3.3333333333333335</v>
      </c>
      <c r="I513" s="25">
        <v>58</v>
      </c>
      <c r="J513" s="6">
        <f t="shared" si="130"/>
        <v>19.333333333333332</v>
      </c>
      <c r="K513" s="25">
        <v>2</v>
      </c>
      <c r="L513" s="6">
        <f t="shared" si="127"/>
        <v>3.3333333333333335</v>
      </c>
      <c r="M513" s="25">
        <v>2</v>
      </c>
      <c r="N513" s="6">
        <f t="shared" si="128"/>
        <v>0.66666666666666663</v>
      </c>
      <c r="O513" s="6">
        <v>0</v>
      </c>
      <c r="P513" s="12">
        <v>0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2</v>
      </c>
      <c r="X513" s="6">
        <v>0.66666666666666674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  <c r="AD513" s="6">
        <v>0</v>
      </c>
      <c r="AG513" s="6">
        <v>121.16</v>
      </c>
      <c r="AH513" s="6">
        <v>28</v>
      </c>
      <c r="AI513" s="14">
        <v>1078.1307771069701</v>
      </c>
      <c r="AJ513" s="14">
        <v>22.6860957739516</v>
      </c>
      <c r="AK513" s="14">
        <v>10326.536634668901</v>
      </c>
      <c r="AL513" s="14">
        <v>374.57173406892298</v>
      </c>
      <c r="AM513" s="14">
        <v>28.708477354081801</v>
      </c>
      <c r="AN513" s="12">
        <f t="shared" si="121"/>
        <v>1</v>
      </c>
      <c r="AO513" s="12">
        <f t="shared" si="122"/>
        <v>3.4482758620689655E-2</v>
      </c>
    </row>
    <row r="514" spans="1:41">
      <c r="A514" s="8">
        <v>44805</v>
      </c>
      <c r="B514" s="25">
        <v>2022</v>
      </c>
      <c r="C514" s="25">
        <f t="shared" si="125"/>
        <v>9</v>
      </c>
      <c r="D514" s="12">
        <v>513</v>
      </c>
      <c r="E514" s="25">
        <v>303</v>
      </c>
      <c r="F514" s="25">
        <v>68</v>
      </c>
      <c r="G514" s="25">
        <f t="shared" si="129"/>
        <v>22.442244224422442</v>
      </c>
      <c r="H514" s="6">
        <v>4.4117647058823533</v>
      </c>
      <c r="I514" s="25">
        <v>66</v>
      </c>
      <c r="J514" s="6">
        <f t="shared" si="130"/>
        <v>21.782178217821784</v>
      </c>
      <c r="K514" s="25">
        <v>3</v>
      </c>
      <c r="L514" s="6">
        <f t="shared" si="127"/>
        <v>4.4117647058823533</v>
      </c>
      <c r="M514" s="25">
        <v>2</v>
      </c>
      <c r="N514" s="6">
        <f t="shared" si="128"/>
        <v>0.66006600660066006</v>
      </c>
      <c r="O514" s="6">
        <v>0</v>
      </c>
      <c r="P514" s="12">
        <v>0</v>
      </c>
      <c r="Q514" s="6">
        <v>0</v>
      </c>
      <c r="R514" s="6">
        <v>0</v>
      </c>
      <c r="S514" s="6">
        <v>1</v>
      </c>
      <c r="T514" s="6">
        <v>0.33003300330033003</v>
      </c>
      <c r="U514" s="6">
        <v>1</v>
      </c>
      <c r="V514" s="6">
        <v>0.33003300330033003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G514" s="6">
        <v>92.3</v>
      </c>
      <c r="AH514" s="6">
        <v>21</v>
      </c>
      <c r="AI514" s="14">
        <v>1079.32274207363</v>
      </c>
      <c r="AJ514" s="14">
        <v>22.637009435908901</v>
      </c>
      <c r="AK514" s="14">
        <v>10335.440141375</v>
      </c>
      <c r="AL514" s="14">
        <v>373.60362589953797</v>
      </c>
      <c r="AM514" s="14">
        <v>28.8076533942188</v>
      </c>
      <c r="AN514" s="12">
        <f t="shared" si="121"/>
        <v>1</v>
      </c>
      <c r="AO514" s="12">
        <f t="shared" si="122"/>
        <v>4.5454545454545456E-2</v>
      </c>
    </row>
    <row r="515" spans="1:41">
      <c r="A515" s="8">
        <v>44835</v>
      </c>
      <c r="B515" s="25">
        <v>2022</v>
      </c>
      <c r="C515" s="25">
        <f t="shared" si="125"/>
        <v>10</v>
      </c>
      <c r="D515" s="12">
        <v>514</v>
      </c>
      <c r="E515" s="25">
        <v>303</v>
      </c>
      <c r="F515" s="25">
        <v>61</v>
      </c>
      <c r="G515" s="25">
        <f t="shared" si="129"/>
        <v>20.132013201320131</v>
      </c>
      <c r="H515" s="6">
        <v>4.918032786885246</v>
      </c>
      <c r="I515" s="25">
        <v>59</v>
      </c>
      <c r="J515" s="6">
        <f t="shared" si="130"/>
        <v>19.471947194719473</v>
      </c>
      <c r="K515" s="25">
        <v>3</v>
      </c>
      <c r="L515" s="6">
        <f t="shared" si="127"/>
        <v>4.918032786885246</v>
      </c>
      <c r="M515" s="25">
        <v>2</v>
      </c>
      <c r="N515" s="6">
        <f t="shared" si="128"/>
        <v>0.66006600660066006</v>
      </c>
      <c r="O515" s="6">
        <v>0</v>
      </c>
      <c r="P515" s="12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2</v>
      </c>
      <c r="X515" s="6">
        <v>0.66006600660066006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G515" s="6">
        <v>102.8</v>
      </c>
      <c r="AH515" s="6">
        <v>15</v>
      </c>
      <c r="AI515" s="14">
        <v>1080.51470704028</v>
      </c>
      <c r="AJ515" s="14">
        <v>22.5879230978652</v>
      </c>
      <c r="AK515" s="14">
        <v>10344.3436480811</v>
      </c>
      <c r="AL515" s="14">
        <v>372.63551773015303</v>
      </c>
      <c r="AM515" s="14">
        <v>28.907339937088601</v>
      </c>
      <c r="AN515" s="12">
        <f t="shared" si="121"/>
        <v>1</v>
      </c>
      <c r="AO515" s="12">
        <f t="shared" ref="AO515:AO517" si="131">K515/I515</f>
        <v>5.0847457627118647E-2</v>
      </c>
    </row>
    <row r="516" spans="1:41">
      <c r="A516" s="8">
        <v>44866</v>
      </c>
      <c r="B516" s="25">
        <v>2022</v>
      </c>
      <c r="C516" s="25">
        <f t="shared" si="125"/>
        <v>11</v>
      </c>
      <c r="D516" s="12">
        <v>515</v>
      </c>
      <c r="E516" s="25">
        <v>305</v>
      </c>
      <c r="F516" s="25">
        <v>32</v>
      </c>
      <c r="G516" s="25">
        <f t="shared" si="129"/>
        <v>10.491803278688524</v>
      </c>
      <c r="H516" s="6">
        <v>3.125</v>
      </c>
      <c r="I516" s="25">
        <v>24</v>
      </c>
      <c r="J516" s="6">
        <f t="shared" si="130"/>
        <v>7.8688524590163942</v>
      </c>
      <c r="K516" s="25">
        <v>1</v>
      </c>
      <c r="L516" s="6">
        <f t="shared" si="127"/>
        <v>3.125</v>
      </c>
      <c r="M516" s="25">
        <v>8</v>
      </c>
      <c r="N516" s="6">
        <f t="shared" si="128"/>
        <v>2.622950819672131</v>
      </c>
      <c r="O516" s="6">
        <v>0</v>
      </c>
      <c r="P516" s="12">
        <v>0</v>
      </c>
      <c r="Q516" s="6">
        <v>0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 s="6">
        <v>8</v>
      </c>
      <c r="X516" s="6">
        <v>2.622950819672131</v>
      </c>
      <c r="Y516" s="6">
        <v>0</v>
      </c>
      <c r="Z516" s="6">
        <v>0</v>
      </c>
      <c r="AA516" s="6">
        <v>0</v>
      </c>
      <c r="AB516" s="6">
        <v>0</v>
      </c>
      <c r="AC516" s="6">
        <v>0</v>
      </c>
      <c r="AD516" s="6">
        <v>0</v>
      </c>
      <c r="AG516" s="6">
        <v>48.2</v>
      </c>
      <c r="AH516" s="6">
        <v>11</v>
      </c>
      <c r="AI516" s="14">
        <v>1081.7066720069399</v>
      </c>
      <c r="AJ516" s="14">
        <v>22.5388367598222</v>
      </c>
      <c r="AK516" s="14">
        <v>10353.247154787099</v>
      </c>
      <c r="AL516" s="14">
        <v>371.667409560767</v>
      </c>
      <c r="AM516" s="14">
        <v>29.007540934535498</v>
      </c>
      <c r="AN516" s="12">
        <f t="shared" si="121"/>
        <v>1</v>
      </c>
      <c r="AO516" s="12">
        <f t="shared" si="131"/>
        <v>4.1666666666666664E-2</v>
      </c>
    </row>
    <row r="517" spans="1:41">
      <c r="A517" s="8">
        <v>44896</v>
      </c>
      <c r="B517" s="25">
        <v>2022</v>
      </c>
      <c r="C517" s="25">
        <f t="shared" si="125"/>
        <v>12</v>
      </c>
      <c r="D517" s="12">
        <v>516</v>
      </c>
      <c r="E517" s="25">
        <v>306</v>
      </c>
      <c r="F517" s="25">
        <v>34</v>
      </c>
      <c r="G517" s="25">
        <f t="shared" si="129"/>
        <v>11.111111111111111</v>
      </c>
      <c r="H517" s="6">
        <v>0</v>
      </c>
      <c r="I517" s="25">
        <v>22</v>
      </c>
      <c r="J517" s="6">
        <f t="shared" si="130"/>
        <v>7.18954248366013</v>
      </c>
      <c r="K517" s="25">
        <v>0</v>
      </c>
      <c r="L517" s="6">
        <f t="shared" si="127"/>
        <v>0</v>
      </c>
      <c r="M517" s="25">
        <v>12</v>
      </c>
      <c r="N517" s="6">
        <f t="shared" si="128"/>
        <v>3.9215686274509802</v>
      </c>
      <c r="O517" s="6">
        <v>0</v>
      </c>
      <c r="P517" s="12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12</v>
      </c>
      <c r="X517" s="6">
        <v>3.9215686274509802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G517" s="6">
        <v>4.9000000000000004</v>
      </c>
      <c r="AH517" s="6">
        <v>2</v>
      </c>
      <c r="AI517" s="14">
        <v>1082.8986369735901</v>
      </c>
      <c r="AJ517" s="14">
        <v>22.4897504217783</v>
      </c>
      <c r="AK517" s="14">
        <v>10362.1506614932</v>
      </c>
      <c r="AL517" s="14">
        <v>370.69930139138199</v>
      </c>
      <c r="AM517" s="14">
        <v>29.108260379298201</v>
      </c>
      <c r="AN517" s="12">
        <f t="shared" si="121"/>
        <v>1</v>
      </c>
      <c r="AO517" s="12">
        <f t="shared" si="131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yidan</dc:creator>
  <cp:lastModifiedBy>Yuxin Wang</cp:lastModifiedBy>
  <dcterms:created xsi:type="dcterms:W3CDTF">2020-12-08T10:24:58Z</dcterms:created>
  <dcterms:modified xsi:type="dcterms:W3CDTF">2024-01-29T10:41:17Z</dcterms:modified>
</cp:coreProperties>
</file>