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Documentos\Cousera\Excel Skills for Business\Excel Skills for Business Intermediate II\Week 4\"/>
    </mc:Choice>
  </mc:AlternateContent>
  <xr:revisionPtr revIDLastSave="0" documentId="13_ncr:1_{A2F9F2CB-A921-4986-96B8-C7AD16BC4C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ccount_managrt">'Sales Dash'!$D$5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">'Sales Dash'!$D$11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Z11" i="1"/>
  <c r="Z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D5" i="10"/>
  <c r="D18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2" i="10"/>
  <c r="B30" i="10"/>
  <c r="C30" i="10" s="1"/>
  <c r="H34" i="10" l="1"/>
  <c r="F10" i="10" l="1"/>
  <c r="F9" i="10"/>
  <c r="B3" i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W10" i="1"/>
  <c r="X10" i="1" s="1"/>
  <c r="Z10" i="1" s="1"/>
  <c r="W8" i="1"/>
  <c r="X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Z3" i="1" l="1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E17" i="10"/>
  <c r="E11" i="10"/>
  <c r="E23" i="10"/>
  <c r="F7" i="10"/>
  <c r="G6" i="10"/>
  <c r="H6" i="10" s="1"/>
  <c r="F8" i="10"/>
  <c r="C8" i="10" s="1"/>
  <c r="G16" i="10"/>
  <c r="H16" i="10" s="1"/>
  <c r="F23" i="10"/>
  <c r="G10" i="10"/>
  <c r="H10" i="10" s="1"/>
  <c r="G7" i="10"/>
  <c r="H7" i="10" s="1"/>
  <c r="G9" i="10"/>
  <c r="H9" i="10" s="1"/>
  <c r="G5" i="10"/>
  <c r="E5" i="10"/>
  <c r="H24" i="10" l="1"/>
  <c r="G23" i="10"/>
  <c r="G24" i="10"/>
  <c r="G19" i="10"/>
  <c r="H5" i="10"/>
  <c r="C15" i="10"/>
  <c r="C32" i="10"/>
  <c r="H12" i="10"/>
  <c r="G25" i="10"/>
  <c r="F26" i="10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19" i="10" l="1"/>
  <c r="C5" i="15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<sst xmlns="http://schemas.openxmlformats.org/spreadsheetml/2006/main" count="12806" uniqueCount="2160">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</sst>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orders" displayName="orders" ref="A5:Z1044" totalsRowShown="0" dataDxfId="43" headerRowCellStyle="Accent5" dataCellStyle="Percent">
  <autoFilter ref="A5:Z1044" xr:uid="{00000000-0009-0000-0100-000002000000}"/>
  <tableColumns count="26">
    <tableColumn id="1" xr3:uid="{00000000-0010-0000-0000-000001000000}" name="Order No" dataDxfId="42"/>
    <tableColumn id="2" xr3:uid="{00000000-0010-0000-0000-000002000000}" name="Order Date" dataDxfId="41"/>
    <tableColumn id="3" xr3:uid="{00000000-0010-0000-0000-000003000000}" name="Order Year" dataDxfId="0">
      <calculatedColumnFormula>YEAR(orders[[#This Row],[Order Date]])</calculatedColumnFormula>
    </tableColumn>
    <tableColumn id="4" xr3:uid="{00000000-0010-0000-0000-000004000000}" name="Customer Name" dataDxfId="40"/>
    <tableColumn id="5" xr3:uid="{00000000-0010-0000-0000-000005000000}" name="Address" dataDxfId="39"/>
    <tableColumn id="6" xr3:uid="{00000000-0010-0000-0000-000006000000}" name="City" dataDxfId="38"/>
    <tableColumn id="7" xr3:uid="{00000000-0010-0000-0000-000007000000}" name="State" dataDxfId="37"/>
    <tableColumn id="8" xr3:uid="{00000000-0010-0000-0000-000008000000}" name="Customer Type" dataDxfId="36"/>
    <tableColumn id="9" xr3:uid="{00000000-0010-0000-0000-000009000000}" name="Emp ID" dataDxfId="35"/>
    <tableColumn id="10" xr3:uid="{00000000-0010-0000-0000-00000A000000}" name="Order Priority" dataDxfId="34"/>
    <tableColumn id="11" xr3:uid="{00000000-0010-0000-0000-00000B000000}" name="Product Name" dataDxfId="33"/>
    <tableColumn id="12" xr3:uid="{00000000-0010-0000-0000-00000C000000}" name="Product Category" dataDxfId="32"/>
    <tableColumn id="13" xr3:uid="{00000000-0010-0000-0000-00000D000000}" name="Product Container" dataDxfId="31"/>
    <tableColumn id="14" xr3:uid="{00000000-0010-0000-0000-00000E000000}" name="Ship Mode" dataDxfId="30"/>
    <tableColumn id="15" xr3:uid="{00000000-0010-0000-0000-00000F000000}" name="Ship Date" dataDxfId="29"/>
    <tableColumn id="16" xr3:uid="{00000000-0010-0000-0000-000010000000}" name="Days to Ship" dataDxfId="28">
      <calculatedColumnFormula>O6-B6</calculatedColumnFormula>
    </tableColumn>
    <tableColumn id="17" xr3:uid="{00000000-0010-0000-0000-000011000000}" name="Cost Price" dataDxfId="27"/>
    <tableColumn id="18" xr3:uid="{00000000-0010-0000-0000-000012000000}" name="Retail Price" dataDxfId="26"/>
    <tableColumn id="19" xr3:uid="{00000000-0010-0000-0000-000013000000}" name="Profit Margin" dataDxfId="25">
      <calculatedColumnFormula>R6-Q6</calculatedColumnFormula>
    </tableColumn>
    <tableColumn id="20" xr3:uid="{00000000-0010-0000-0000-000014000000}" name="Order Quantity" dataDxfId="24"/>
    <tableColumn id="21" xr3:uid="{00000000-0010-0000-0000-000015000000}" name="Sub Total" dataDxfId="23">
      <calculatedColumnFormula>R6*T6</calculatedColumnFormula>
    </tableColumn>
    <tableColumn id="22" xr3:uid="{00000000-0010-0000-0000-000016000000}" name="Discount %" dataDxfId="22" dataCellStyle="Percent"/>
    <tableColumn id="23" xr3:uid="{00000000-0010-0000-0000-000017000000}" name="Discount $" dataDxfId="21" dataCellStyle="Percent">
      <calculatedColumnFormula>U6*V6</calculatedColumnFormula>
    </tableColumn>
    <tableColumn id="24" xr3:uid="{00000000-0010-0000-0000-000018000000}" name="Order Total" dataDxfId="20" dataCellStyle="Percent">
      <calculatedColumnFormula>U6-W6</calculatedColumnFormula>
    </tableColumn>
    <tableColumn id="25" xr3:uid="{00000000-0010-0000-0000-000019000000}" name="Shipping Cost" dataDxfId="19"/>
    <tableColumn id="26" xr3:uid="{00000000-0010-0000-0000-00001A000000}" name="Total" dataDxfId="18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aff" displayName="Staff" ref="A3:O38" totalsRowShown="0" headerRowDxfId="17" dataDxfId="16" headerRowCellStyle="Accent5">
  <tableColumns count="15">
    <tableColumn id="1" xr3:uid="{00000000-0010-0000-0100-000001000000}" name="Emp ID" dataDxfId="15"/>
    <tableColumn id="2" xr3:uid="{00000000-0010-0000-0100-000002000000}" name="Last" dataDxfId="14"/>
    <tableColumn id="3" xr3:uid="{00000000-0010-0000-0100-000003000000}" name="First" dataDxfId="13"/>
    <tableColumn id="4" xr3:uid="{00000000-0010-0000-0100-000004000000}" name="Full Name" dataDxfId="12">
      <calculatedColumnFormula>PROPER(C4&amp;" "&amp;B4)</calculatedColumnFormula>
    </tableColumn>
    <tableColumn id="5" xr3:uid="{00000000-0010-0000-0100-000005000000}" name="Gender" dataDxfId="11"/>
    <tableColumn id="6" xr3:uid="{00000000-0010-0000-0100-000006000000}" name="Email" dataDxfId="10"/>
    <tableColumn id="7" xr3:uid="{00000000-0010-0000-0100-000007000000}" name="Date of Hire" dataDxfId="9"/>
    <tableColumn id="8" xr3:uid="{00000000-0010-0000-0100-000008000000}" name="Years Service" dataDxfId="8">
      <calculatedColumnFormula>YEARFRAC(G4,TODAY())</calculatedColumnFormula>
    </tableColumn>
    <tableColumn id="9" xr3:uid="{00000000-0010-0000-0100-000009000000}" name="Department" dataDxfId="7"/>
    <tableColumn id="10" xr3:uid="{00000000-0010-0000-0100-00000A000000}" name="Location" dataDxfId="6"/>
    <tableColumn id="11" xr3:uid="{00000000-0010-0000-0100-00000B000000}" name="Floor" dataDxfId="5">
      <calculatedColumnFormula>LEFT(J4,2)</calculatedColumnFormula>
    </tableColumn>
    <tableColumn id="12" xr3:uid="{00000000-0010-0000-0100-00000C000000}" name="Extension" dataDxfId="4">
      <calculatedColumnFormula>RIGHT(J4,4)</calculatedColumnFormula>
    </tableColumn>
    <tableColumn id="13" xr3:uid="{00000000-0010-0000-0100-00000D000000}" name="Last Review" dataDxfId="3"/>
    <tableColumn id="14" xr3:uid="{00000000-0010-0000-0100-00000E000000}" name="Next Review" dataDxfId="2">
      <calculatedColumnFormula>M4+365</calculatedColumnFormula>
    </tableColumn>
    <tableColumn id="15" xr3:uid="{00000000-0010-0000-0100-00000F000000}" name="Annual Salary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abSelected="1" topLeftCell="L3" zoomScaleNormal="100" workbookViewId="0">
      <selection activeCell="Z16" sqref="Z16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11.6640625" style="1" customWidth="1"/>
    <col min="4" max="4" width="18.664062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.88671875" style="1" customWidth="1"/>
    <col min="17" max="17" width="12" style="1" customWidth="1"/>
    <col min="18" max="18" width="12.6640625" style="1" customWidth="1"/>
    <col min="19" max="19" width="13.6640625" style="1" customWidth="1"/>
    <col min="20" max="20" width="15.33203125" style="1" customWidth="1"/>
    <col min="21" max="21" width="12.109375" style="1" customWidth="1"/>
    <col min="22" max="22" width="11.88671875" style="1" customWidth="1"/>
    <col min="23" max="23" width="11.44140625" style="1" customWidth="1"/>
    <col min="24" max="24" width="12.5546875" style="1" customWidth="1"/>
    <col min="25" max="25" width="14.44140625" style="1" customWidth="1"/>
    <col min="26" max="26" width="12.44140625" style="1" bestFit="1" customWidth="1"/>
    <col min="27" max="16384" width="8.88671875" style="1"/>
  </cols>
  <sheetData>
    <row r="1" spans="1:26" customFormat="1" ht="33.9" customHeight="1" x14ac:dyDescent="0.6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">
      <c r="P2" s="27"/>
    </row>
    <row r="3" spans="1:26" customFormat="1" x14ac:dyDescent="0.3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3">
      <c r="P4" s="27"/>
    </row>
    <row r="5" spans="1:26" customFormat="1" ht="18" customHeight="1" x14ac:dyDescent="0.3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">
      <c r="A6" s="1" t="s">
        <v>930</v>
      </c>
      <c r="B6" s="2">
        <v>41316</v>
      </c>
      <c r="C6" s="3">
        <f>YEAR(orders[[#This Row],[Order Date]])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0">O6-B6</f>
        <v>1</v>
      </c>
      <c r="Q6" s="4">
        <v>3.52</v>
      </c>
      <c r="R6" s="4">
        <v>5.58</v>
      </c>
      <c r="S6" s="4">
        <f t="shared" ref="S6:S69" si="1">R6-Q6</f>
        <v>2.06</v>
      </c>
      <c r="T6" s="7">
        <v>29</v>
      </c>
      <c r="U6" s="4">
        <f t="shared" ref="U6:U69" si="2">R6*T6</f>
        <v>161.82</v>
      </c>
      <c r="V6" s="5">
        <v>0.03</v>
      </c>
      <c r="W6" s="8">
        <f t="shared" ref="W6:W69" si="3">U6*V6</f>
        <v>4.8545999999999996</v>
      </c>
      <c r="X6" s="8">
        <f t="shared" ref="X6:X69" si="4">U6-W6</f>
        <v>156.96539999999999</v>
      </c>
      <c r="Y6" s="4">
        <v>2.99</v>
      </c>
      <c r="Z6" s="6">
        <f t="shared" ref="Z6:Z69" si="5">X6+Y6</f>
        <v>159.9554</v>
      </c>
    </row>
    <row r="7" spans="1:26" x14ac:dyDescent="0.3">
      <c r="A7" s="1" t="s">
        <v>931</v>
      </c>
      <c r="B7" s="2">
        <v>41316</v>
      </c>
      <c r="C7" s="3">
        <f>YEAR(orders[[#This Row],[Order Date]])</f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0"/>
        <v>1</v>
      </c>
      <c r="Q7" s="4">
        <v>2.39</v>
      </c>
      <c r="R7" s="4">
        <v>4.26</v>
      </c>
      <c r="S7" s="4">
        <f t="shared" si="1"/>
        <v>1.8699999999999997</v>
      </c>
      <c r="T7" s="7">
        <v>29</v>
      </c>
      <c r="U7" s="4">
        <f t="shared" si="2"/>
        <v>123.53999999999999</v>
      </c>
      <c r="V7" s="5">
        <v>0.03</v>
      </c>
      <c r="W7" s="8">
        <f t="shared" si="3"/>
        <v>3.7061999999999995</v>
      </c>
      <c r="X7" s="8">
        <f t="shared" si="4"/>
        <v>119.8338</v>
      </c>
      <c r="Y7" s="4">
        <v>1.2</v>
      </c>
      <c r="Z7" s="6">
        <f t="shared" si="5"/>
        <v>121.0338</v>
      </c>
    </row>
    <row r="8" spans="1:26" x14ac:dyDescent="0.3">
      <c r="A8" s="1" t="s">
        <v>932</v>
      </c>
      <c r="B8" s="2">
        <v>41317</v>
      </c>
      <c r="C8" s="3">
        <f>YEAR(orders[[#This Row],[Order Date]])</f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0"/>
        <v>2</v>
      </c>
      <c r="Q8" s="4">
        <v>2.41</v>
      </c>
      <c r="R8" s="4">
        <v>3.71</v>
      </c>
      <c r="S8" s="4">
        <f t="shared" si="1"/>
        <v>1.2999999999999998</v>
      </c>
      <c r="T8" s="7">
        <v>42</v>
      </c>
      <c r="U8" s="4">
        <f t="shared" si="2"/>
        <v>155.82</v>
      </c>
      <c r="V8" s="5">
        <v>7.0000000000000007E-2</v>
      </c>
      <c r="W8" s="8">
        <f t="shared" si="3"/>
        <v>10.907400000000001</v>
      </c>
      <c r="X8" s="8">
        <f t="shared" si="4"/>
        <v>144.9126</v>
      </c>
      <c r="Y8" s="4">
        <v>1.93</v>
      </c>
      <c r="Z8" s="6">
        <f>X8+Y8</f>
        <v>146.8426</v>
      </c>
    </row>
    <row r="9" spans="1:26" x14ac:dyDescent="0.3">
      <c r="A9" s="1" t="s">
        <v>933</v>
      </c>
      <c r="B9" s="2">
        <v>41318</v>
      </c>
      <c r="C9" s="3">
        <f>YEAR(orders[[#This Row],[Order Date]])</f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0"/>
        <v>2</v>
      </c>
      <c r="Q9" s="4">
        <v>75</v>
      </c>
      <c r="R9" s="4">
        <v>120.97</v>
      </c>
      <c r="S9" s="4">
        <f t="shared" si="1"/>
        <v>45.97</v>
      </c>
      <c r="T9" s="7">
        <v>6</v>
      </c>
      <c r="U9" s="4">
        <f t="shared" si="2"/>
        <v>725.81999999999994</v>
      </c>
      <c r="V9" s="5">
        <v>0.08</v>
      </c>
      <c r="W9" s="8">
        <f t="shared" si="3"/>
        <v>58.065599999999996</v>
      </c>
      <c r="X9" s="8">
        <f t="shared" si="4"/>
        <v>667.75439999999992</v>
      </c>
      <c r="Y9" s="4">
        <v>26.3</v>
      </c>
      <c r="Z9" s="6">
        <f t="shared" si="5"/>
        <v>694.05439999999987</v>
      </c>
    </row>
    <row r="10" spans="1:26" x14ac:dyDescent="0.3">
      <c r="A10" s="1" t="s">
        <v>934</v>
      </c>
      <c r="B10" s="2">
        <v>41319</v>
      </c>
      <c r="C10" s="3">
        <f>YEAR(orders[[#This Row],[Order Date]])</f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0"/>
        <v>1</v>
      </c>
      <c r="Q10" s="4">
        <v>0.9</v>
      </c>
      <c r="R10" s="4">
        <v>2.1</v>
      </c>
      <c r="S10" s="4">
        <f t="shared" si="1"/>
        <v>1.2000000000000002</v>
      </c>
      <c r="T10" s="7">
        <v>17</v>
      </c>
      <c r="U10" s="4">
        <f t="shared" si="2"/>
        <v>35.700000000000003</v>
      </c>
      <c r="V10" s="5">
        <v>0.03</v>
      </c>
      <c r="W10" s="8">
        <f t="shared" si="3"/>
        <v>1.071</v>
      </c>
      <c r="X10" s="8">
        <f t="shared" si="4"/>
        <v>34.629000000000005</v>
      </c>
      <c r="Y10" s="4">
        <v>0.7</v>
      </c>
      <c r="Z10" s="6">
        <f t="shared" si="5"/>
        <v>35.329000000000008</v>
      </c>
    </row>
    <row r="11" spans="1:26" x14ac:dyDescent="0.3">
      <c r="A11" s="1" t="s">
        <v>935</v>
      </c>
      <c r="B11" s="2">
        <v>41322</v>
      </c>
      <c r="C11" s="3">
        <f>YEAR(orders[[#This Row],[Order Date]])</f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0"/>
        <v>5</v>
      </c>
      <c r="Q11" s="4">
        <v>1.0900000000000001</v>
      </c>
      <c r="R11" s="4">
        <v>2.6</v>
      </c>
      <c r="S11" s="4">
        <f t="shared" si="1"/>
        <v>1.51</v>
      </c>
      <c r="T11" s="7">
        <v>47</v>
      </c>
      <c r="U11" s="4">
        <f t="shared" si="2"/>
        <v>122.2</v>
      </c>
      <c r="V11" s="5">
        <v>0.1</v>
      </c>
      <c r="W11" s="8">
        <f t="shared" si="3"/>
        <v>12.22</v>
      </c>
      <c r="X11" s="8">
        <f t="shared" si="4"/>
        <v>109.98</v>
      </c>
      <c r="Y11" s="4">
        <v>2.4</v>
      </c>
      <c r="Z11" s="6">
        <f>X11+Y11</f>
        <v>112.38000000000001</v>
      </c>
    </row>
    <row r="12" spans="1:26" x14ac:dyDescent="0.3">
      <c r="A12" s="1" t="s">
        <v>936</v>
      </c>
      <c r="B12" s="2">
        <v>41323</v>
      </c>
      <c r="C12" s="3">
        <f>YEAR(orders[[#This Row],[Order Date]])</f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0"/>
        <v>2</v>
      </c>
      <c r="Q12" s="4">
        <v>99.39</v>
      </c>
      <c r="R12" s="4">
        <v>162.93</v>
      </c>
      <c r="S12" s="4">
        <f t="shared" si="1"/>
        <v>63.540000000000006</v>
      </c>
      <c r="T12" s="7">
        <v>32</v>
      </c>
      <c r="U12" s="4">
        <f t="shared" si="2"/>
        <v>5213.76</v>
      </c>
      <c r="V12" s="5">
        <v>0.09</v>
      </c>
      <c r="W12" s="8">
        <f t="shared" si="3"/>
        <v>469.23840000000001</v>
      </c>
      <c r="X12" s="8">
        <f t="shared" si="4"/>
        <v>4744.5216</v>
      </c>
      <c r="Y12" s="4">
        <v>19.989999999999998</v>
      </c>
      <c r="Z12" s="6">
        <f>X12+Y12</f>
        <v>4764.5115999999998</v>
      </c>
    </row>
    <row r="13" spans="1:26" x14ac:dyDescent="0.3">
      <c r="A13" s="1" t="s">
        <v>937</v>
      </c>
      <c r="B13" s="2">
        <v>41325</v>
      </c>
      <c r="C13" s="3">
        <f>YEAR(orders[[#This Row],[Order Date]])</f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0"/>
        <v>2</v>
      </c>
      <c r="Q13" s="4">
        <v>1.0900000000000001</v>
      </c>
      <c r="R13" s="4">
        <v>1.68</v>
      </c>
      <c r="S13" s="4">
        <f t="shared" si="1"/>
        <v>0.58999999999999986</v>
      </c>
      <c r="T13" s="7">
        <v>33</v>
      </c>
      <c r="U13" s="4">
        <f t="shared" si="2"/>
        <v>55.44</v>
      </c>
      <c r="V13" s="5">
        <v>0.04</v>
      </c>
      <c r="W13" s="8">
        <f t="shared" si="3"/>
        <v>2.2176</v>
      </c>
      <c r="X13" s="8">
        <f t="shared" si="4"/>
        <v>53.2224</v>
      </c>
      <c r="Y13" s="4">
        <v>1</v>
      </c>
      <c r="Z13" s="6">
        <f t="shared" si="5"/>
        <v>54.2224</v>
      </c>
    </row>
    <row r="14" spans="1:26" x14ac:dyDescent="0.3">
      <c r="A14" s="1" t="s">
        <v>938</v>
      </c>
      <c r="B14" s="2">
        <v>41327</v>
      </c>
      <c r="C14" s="3">
        <f>YEAR(orders[[#This Row],[Order Date]])</f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0"/>
        <v>1</v>
      </c>
      <c r="Q14" s="4">
        <v>54.29</v>
      </c>
      <c r="R14" s="4">
        <v>90.48</v>
      </c>
      <c r="S14" s="4">
        <f t="shared" si="1"/>
        <v>36.190000000000005</v>
      </c>
      <c r="T14" s="7">
        <v>8</v>
      </c>
      <c r="U14" s="4">
        <f t="shared" si="2"/>
        <v>723.84</v>
      </c>
      <c r="V14" s="5">
        <v>7.0000000000000007E-2</v>
      </c>
      <c r="W14" s="8">
        <f t="shared" si="3"/>
        <v>50.668800000000005</v>
      </c>
      <c r="X14" s="8">
        <f t="shared" si="4"/>
        <v>673.1712</v>
      </c>
      <c r="Y14" s="4">
        <v>19.989999999999998</v>
      </c>
      <c r="Z14" s="6">
        <f t="shared" si="5"/>
        <v>693.16120000000001</v>
      </c>
    </row>
    <row r="15" spans="1:26" x14ac:dyDescent="0.3">
      <c r="A15" s="1" t="s">
        <v>939</v>
      </c>
      <c r="B15" s="2">
        <v>41328</v>
      </c>
      <c r="C15" s="3">
        <f>YEAR(orders[[#This Row],[Order Date]])</f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0"/>
        <v>0</v>
      </c>
      <c r="Q15" s="4">
        <v>5.33</v>
      </c>
      <c r="R15" s="4">
        <v>8.6</v>
      </c>
      <c r="S15" s="4">
        <f t="shared" si="1"/>
        <v>3.2699999999999996</v>
      </c>
      <c r="T15" s="7">
        <v>48</v>
      </c>
      <c r="U15" s="4">
        <f t="shared" si="2"/>
        <v>412.79999999999995</v>
      </c>
      <c r="V15" s="5">
        <v>0</v>
      </c>
      <c r="W15" s="8">
        <f t="shared" si="3"/>
        <v>0</v>
      </c>
      <c r="X15" s="8">
        <f t="shared" si="4"/>
        <v>412.79999999999995</v>
      </c>
      <c r="Y15" s="4">
        <v>6.19</v>
      </c>
      <c r="Z15" s="6">
        <f t="shared" si="5"/>
        <v>418.98999999999995</v>
      </c>
    </row>
    <row r="16" spans="1:26" x14ac:dyDescent="0.3">
      <c r="A16" s="1" t="s">
        <v>940</v>
      </c>
      <c r="B16" s="2">
        <v>41330</v>
      </c>
      <c r="C16" s="3">
        <f>YEAR(orders[[#This Row],[Order Date]])</f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0"/>
        <v>2</v>
      </c>
      <c r="Q16" s="4">
        <v>4.8899999999999997</v>
      </c>
      <c r="R16" s="4">
        <v>7.64</v>
      </c>
      <c r="S16" s="4">
        <f t="shared" si="1"/>
        <v>2.75</v>
      </c>
      <c r="T16" s="7">
        <v>18</v>
      </c>
      <c r="U16" s="4">
        <f t="shared" si="2"/>
        <v>137.51999999999998</v>
      </c>
      <c r="V16" s="5">
        <v>0.1</v>
      </c>
      <c r="W16" s="8">
        <f t="shared" si="3"/>
        <v>13.751999999999999</v>
      </c>
      <c r="X16" s="8">
        <f t="shared" si="4"/>
        <v>123.76799999999999</v>
      </c>
      <c r="Y16" s="4">
        <v>1.39</v>
      </c>
      <c r="Z16" s="6">
        <f t="shared" si="5"/>
        <v>125.15799999999999</v>
      </c>
    </row>
    <row r="17" spans="1:26" x14ac:dyDescent="0.3">
      <c r="A17" s="1" t="s">
        <v>941</v>
      </c>
      <c r="B17" s="2">
        <v>41330</v>
      </c>
      <c r="C17" s="3">
        <f>YEAR(orders[[#This Row],[Order Date]])</f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0"/>
        <v>2</v>
      </c>
      <c r="Q17" s="4">
        <v>54.29</v>
      </c>
      <c r="R17" s="4">
        <v>90.48</v>
      </c>
      <c r="S17" s="4">
        <f t="shared" si="1"/>
        <v>36.190000000000005</v>
      </c>
      <c r="T17" s="7">
        <v>3</v>
      </c>
      <c r="U17" s="4">
        <f t="shared" si="2"/>
        <v>271.44</v>
      </c>
      <c r="V17" s="5">
        <v>0.03</v>
      </c>
      <c r="W17" s="8">
        <f t="shared" si="3"/>
        <v>8.1432000000000002</v>
      </c>
      <c r="X17" s="8">
        <f t="shared" si="4"/>
        <v>263.29680000000002</v>
      </c>
      <c r="Y17" s="4">
        <v>19.989999999999998</v>
      </c>
      <c r="Z17" s="6">
        <f t="shared" si="5"/>
        <v>283.28680000000003</v>
      </c>
    </row>
    <row r="18" spans="1:26" x14ac:dyDescent="0.3">
      <c r="A18" s="1" t="s">
        <v>942</v>
      </c>
      <c r="B18" s="2">
        <v>41331</v>
      </c>
      <c r="C18" s="3">
        <f>YEAR(orders[[#This Row],[Order Date]])</f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0"/>
        <v>0</v>
      </c>
      <c r="Q18" s="4">
        <v>36.020000000000003</v>
      </c>
      <c r="R18" s="4">
        <v>58.1</v>
      </c>
      <c r="S18" s="4">
        <f t="shared" si="1"/>
        <v>22.08</v>
      </c>
      <c r="T18" s="7">
        <v>50</v>
      </c>
      <c r="U18" s="4">
        <f t="shared" si="2"/>
        <v>2905</v>
      </c>
      <c r="V18" s="5">
        <v>0.05</v>
      </c>
      <c r="W18" s="8">
        <f t="shared" si="3"/>
        <v>145.25</v>
      </c>
      <c r="X18" s="8">
        <f t="shared" si="4"/>
        <v>2759.75</v>
      </c>
      <c r="Y18" s="4">
        <v>1.49</v>
      </c>
      <c r="Z18" s="6">
        <f t="shared" si="5"/>
        <v>2761.24</v>
      </c>
    </row>
    <row r="19" spans="1:26" x14ac:dyDescent="0.3">
      <c r="A19" s="1" t="s">
        <v>943</v>
      </c>
      <c r="B19" s="2">
        <v>41340</v>
      </c>
      <c r="C19" s="3">
        <f>YEAR(orders[[#This Row],[Order Date]])</f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0"/>
        <v>3</v>
      </c>
      <c r="Q19" s="4">
        <v>0.71</v>
      </c>
      <c r="R19" s="4">
        <v>1.1399999999999999</v>
      </c>
      <c r="S19" s="4">
        <f t="shared" si="1"/>
        <v>0.42999999999999994</v>
      </c>
      <c r="T19" s="7">
        <v>50</v>
      </c>
      <c r="U19" s="4">
        <f t="shared" si="2"/>
        <v>56.999999999999993</v>
      </c>
      <c r="V19" s="5">
        <v>0.06</v>
      </c>
      <c r="W19" s="8">
        <f t="shared" si="3"/>
        <v>3.4199999999999995</v>
      </c>
      <c r="X19" s="8">
        <f t="shared" si="4"/>
        <v>53.579999999999991</v>
      </c>
      <c r="Y19" s="4">
        <v>0.7</v>
      </c>
      <c r="Z19" s="6">
        <f t="shared" si="5"/>
        <v>54.279999999999994</v>
      </c>
    </row>
    <row r="20" spans="1:26" x14ac:dyDescent="0.3">
      <c r="A20" s="1" t="s">
        <v>944</v>
      </c>
      <c r="B20" s="2">
        <v>41344</v>
      </c>
      <c r="C20" s="3">
        <f>YEAR(orders[[#This Row],[Order Date]])</f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0"/>
        <v>2</v>
      </c>
      <c r="Q20" s="4">
        <v>3.42</v>
      </c>
      <c r="R20" s="4">
        <v>8.34</v>
      </c>
      <c r="S20" s="4">
        <f t="shared" si="1"/>
        <v>4.92</v>
      </c>
      <c r="T20" s="7">
        <v>16</v>
      </c>
      <c r="U20" s="4">
        <f t="shared" si="2"/>
        <v>133.44</v>
      </c>
      <c r="V20" s="5">
        <v>0.03</v>
      </c>
      <c r="W20" s="8">
        <f t="shared" si="3"/>
        <v>4.0031999999999996</v>
      </c>
      <c r="X20" s="8">
        <f t="shared" si="4"/>
        <v>129.43680000000001</v>
      </c>
      <c r="Y20" s="4">
        <v>2.64</v>
      </c>
      <c r="Z20" s="6">
        <f t="shared" si="5"/>
        <v>132.07679999999999</v>
      </c>
    </row>
    <row r="21" spans="1:26" x14ac:dyDescent="0.3">
      <c r="A21" s="1" t="s">
        <v>945</v>
      </c>
      <c r="B21" s="2">
        <v>41346</v>
      </c>
      <c r="C21" s="3">
        <f>YEAR(orders[[#This Row],[Order Date]])</f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0"/>
        <v>0</v>
      </c>
      <c r="Q21" s="4">
        <v>0.71</v>
      </c>
      <c r="R21" s="4">
        <v>1.1399999999999999</v>
      </c>
      <c r="S21" s="4">
        <f t="shared" si="1"/>
        <v>0.42999999999999994</v>
      </c>
      <c r="T21" s="7">
        <v>38</v>
      </c>
      <c r="U21" s="4">
        <f t="shared" si="2"/>
        <v>43.319999999999993</v>
      </c>
      <c r="V21" s="5">
        <v>0.02</v>
      </c>
      <c r="W21" s="8">
        <f t="shared" si="3"/>
        <v>0.86639999999999984</v>
      </c>
      <c r="X21" s="8">
        <f t="shared" si="4"/>
        <v>42.453599999999994</v>
      </c>
      <c r="Y21" s="4">
        <v>0.7</v>
      </c>
      <c r="Z21" s="6">
        <f t="shared" si="5"/>
        <v>43.153599999999997</v>
      </c>
    </row>
    <row r="22" spans="1:26" x14ac:dyDescent="0.3">
      <c r="A22" s="1" t="s">
        <v>946</v>
      </c>
      <c r="B22" s="2">
        <v>41348</v>
      </c>
      <c r="C22" s="3">
        <f>YEAR(orders[[#This Row],[Order Date]])</f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0"/>
        <v>1</v>
      </c>
      <c r="Q22" s="4">
        <v>4.59</v>
      </c>
      <c r="R22" s="4">
        <v>7.28</v>
      </c>
      <c r="S22" s="4">
        <f t="shared" si="1"/>
        <v>2.6900000000000004</v>
      </c>
      <c r="T22" s="7">
        <v>22</v>
      </c>
      <c r="U22" s="4">
        <f t="shared" si="2"/>
        <v>160.16</v>
      </c>
      <c r="V22" s="5">
        <v>0.01</v>
      </c>
      <c r="W22" s="8">
        <f t="shared" si="3"/>
        <v>1.6015999999999999</v>
      </c>
      <c r="X22" s="8">
        <f t="shared" si="4"/>
        <v>158.55840000000001</v>
      </c>
      <c r="Y22" s="4">
        <v>11.15</v>
      </c>
      <c r="Z22" s="6">
        <f t="shared" si="5"/>
        <v>169.70840000000001</v>
      </c>
    </row>
    <row r="23" spans="1:26" x14ac:dyDescent="0.3">
      <c r="A23" s="1" t="s">
        <v>947</v>
      </c>
      <c r="B23" s="2">
        <v>41349</v>
      </c>
      <c r="C23" s="3">
        <f>YEAR(orders[[#This Row],[Order Date]])</f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0"/>
        <v>4</v>
      </c>
      <c r="Q23" s="4">
        <v>1.3</v>
      </c>
      <c r="R23" s="4">
        <v>2.88</v>
      </c>
      <c r="S23" s="4">
        <f t="shared" si="1"/>
        <v>1.5799999999999998</v>
      </c>
      <c r="T23" s="7">
        <v>48</v>
      </c>
      <c r="U23" s="4">
        <f t="shared" si="2"/>
        <v>138.24</v>
      </c>
      <c r="V23" s="5">
        <v>7.0000000000000007E-2</v>
      </c>
      <c r="W23" s="8">
        <f t="shared" si="3"/>
        <v>9.6768000000000018</v>
      </c>
      <c r="X23" s="8">
        <f t="shared" si="4"/>
        <v>128.56319999999999</v>
      </c>
      <c r="Y23" s="4">
        <v>1.01</v>
      </c>
      <c r="Z23" s="6">
        <f t="shared" si="5"/>
        <v>129.57319999999999</v>
      </c>
    </row>
    <row r="24" spans="1:26" x14ac:dyDescent="0.3">
      <c r="A24" s="1" t="s">
        <v>948</v>
      </c>
      <c r="B24" s="2">
        <v>41356</v>
      </c>
      <c r="C24" s="3">
        <f>YEAR(orders[[#This Row],[Order Date]])</f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0"/>
        <v>3</v>
      </c>
      <c r="Q24" s="4">
        <v>1.82</v>
      </c>
      <c r="R24" s="4">
        <v>2.98</v>
      </c>
      <c r="S24" s="4">
        <f t="shared" si="1"/>
        <v>1.1599999999999999</v>
      </c>
      <c r="T24" s="7">
        <v>22</v>
      </c>
      <c r="U24" s="4">
        <f t="shared" si="2"/>
        <v>65.56</v>
      </c>
      <c r="V24" s="5">
        <v>0.04</v>
      </c>
      <c r="W24" s="8">
        <f t="shared" si="3"/>
        <v>2.6224000000000003</v>
      </c>
      <c r="X24" s="8">
        <f t="shared" si="4"/>
        <v>62.937600000000003</v>
      </c>
      <c r="Y24" s="4">
        <v>1.58</v>
      </c>
      <c r="Z24" s="6">
        <f t="shared" si="5"/>
        <v>64.517600000000002</v>
      </c>
    </row>
    <row r="25" spans="1:26" x14ac:dyDescent="0.3">
      <c r="A25" s="1" t="s">
        <v>949</v>
      </c>
      <c r="B25" s="2">
        <v>41359</v>
      </c>
      <c r="C25" s="3">
        <f>YEAR(orders[[#This Row],[Order Date]])</f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0"/>
        <v>2</v>
      </c>
      <c r="Q25" s="4">
        <v>81.59</v>
      </c>
      <c r="R25" s="4">
        <v>159.99</v>
      </c>
      <c r="S25" s="4">
        <f t="shared" si="1"/>
        <v>78.400000000000006</v>
      </c>
      <c r="T25" s="7">
        <v>30</v>
      </c>
      <c r="U25" s="4">
        <f t="shared" si="2"/>
        <v>4799.7000000000007</v>
      </c>
      <c r="V25" s="5">
        <v>0.01</v>
      </c>
      <c r="W25" s="8">
        <f t="shared" si="3"/>
        <v>47.997000000000007</v>
      </c>
      <c r="X25" s="8">
        <f t="shared" si="4"/>
        <v>4751.7030000000004</v>
      </c>
      <c r="Y25" s="4">
        <v>5.5</v>
      </c>
      <c r="Z25" s="6">
        <f t="shared" si="5"/>
        <v>4757.2030000000004</v>
      </c>
    </row>
    <row r="26" spans="1:26" x14ac:dyDescent="0.3">
      <c r="A26" s="1" t="s">
        <v>950</v>
      </c>
      <c r="B26" s="2">
        <v>41360</v>
      </c>
      <c r="C26" s="3">
        <f>YEAR(orders[[#This Row],[Order Date]])</f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0"/>
        <v>7</v>
      </c>
      <c r="Q26" s="4">
        <v>5.33</v>
      </c>
      <c r="R26" s="4">
        <v>8.6</v>
      </c>
      <c r="S26" s="4">
        <f t="shared" si="1"/>
        <v>3.2699999999999996</v>
      </c>
      <c r="T26" s="7">
        <v>37</v>
      </c>
      <c r="U26" s="4">
        <f t="shared" si="2"/>
        <v>318.2</v>
      </c>
      <c r="V26" s="5">
        <v>0.04</v>
      </c>
      <c r="W26" s="8">
        <f t="shared" si="3"/>
        <v>12.728</v>
      </c>
      <c r="X26" s="8">
        <f t="shared" si="4"/>
        <v>305.47199999999998</v>
      </c>
      <c r="Y26" s="4">
        <v>6.19</v>
      </c>
      <c r="Z26" s="6">
        <f t="shared" si="5"/>
        <v>311.66199999999998</v>
      </c>
    </row>
    <row r="27" spans="1:26" x14ac:dyDescent="0.3">
      <c r="A27" s="1" t="s">
        <v>951</v>
      </c>
      <c r="B27" s="2">
        <v>41360</v>
      </c>
      <c r="C27" s="3">
        <f>YEAR(orders[[#This Row],[Order Date]])</f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0"/>
        <v>0</v>
      </c>
      <c r="Q27" s="4">
        <v>3.52</v>
      </c>
      <c r="R27" s="4">
        <v>5.68</v>
      </c>
      <c r="S27" s="4">
        <f t="shared" si="1"/>
        <v>2.1599999999999997</v>
      </c>
      <c r="T27" s="7">
        <v>24</v>
      </c>
      <c r="U27" s="4">
        <f t="shared" si="2"/>
        <v>136.32</v>
      </c>
      <c r="V27" s="5">
        <v>0.06</v>
      </c>
      <c r="W27" s="8">
        <f t="shared" si="3"/>
        <v>8.1791999999999998</v>
      </c>
      <c r="X27" s="8">
        <f t="shared" si="4"/>
        <v>128.14079999999998</v>
      </c>
      <c r="Y27" s="4">
        <v>1.39</v>
      </c>
      <c r="Z27" s="6">
        <f t="shared" si="5"/>
        <v>129.53079999999997</v>
      </c>
    </row>
    <row r="28" spans="1:26" x14ac:dyDescent="0.3">
      <c r="A28" s="1" t="s">
        <v>952</v>
      </c>
      <c r="B28" s="2">
        <v>41363</v>
      </c>
      <c r="C28" s="3">
        <f>YEAR(orders[[#This Row],[Order Date]])</f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0"/>
        <v>1</v>
      </c>
      <c r="Q28" s="4">
        <v>0.94</v>
      </c>
      <c r="R28" s="4">
        <v>2.08</v>
      </c>
      <c r="S28" s="4">
        <f t="shared" si="1"/>
        <v>1.1400000000000001</v>
      </c>
      <c r="T28" s="7">
        <v>4</v>
      </c>
      <c r="U28" s="4">
        <f t="shared" si="2"/>
        <v>8.32</v>
      </c>
      <c r="V28" s="5">
        <v>0.02</v>
      </c>
      <c r="W28" s="8">
        <f t="shared" si="3"/>
        <v>0.16640000000000002</v>
      </c>
      <c r="X28" s="8">
        <f t="shared" si="4"/>
        <v>8.1536000000000008</v>
      </c>
      <c r="Y28" s="4">
        <v>2.56</v>
      </c>
      <c r="Z28" s="6">
        <f t="shared" si="5"/>
        <v>10.713600000000001</v>
      </c>
    </row>
    <row r="29" spans="1:26" x14ac:dyDescent="0.3">
      <c r="A29" s="1" t="s">
        <v>953</v>
      </c>
      <c r="B29" s="2">
        <v>41383</v>
      </c>
      <c r="C29" s="3">
        <f>YEAR(orders[[#This Row],[Order Date]])</f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0"/>
        <v>1</v>
      </c>
      <c r="Q29" s="4">
        <v>5.33</v>
      </c>
      <c r="R29" s="4">
        <v>8.6</v>
      </c>
      <c r="S29" s="4">
        <f t="shared" si="1"/>
        <v>3.2699999999999996</v>
      </c>
      <c r="T29" s="7">
        <v>36</v>
      </c>
      <c r="U29" s="4">
        <f t="shared" si="2"/>
        <v>309.59999999999997</v>
      </c>
      <c r="V29" s="5">
        <v>0.06</v>
      </c>
      <c r="W29" s="8">
        <f t="shared" si="3"/>
        <v>18.575999999999997</v>
      </c>
      <c r="X29" s="8">
        <f t="shared" si="4"/>
        <v>291.02399999999994</v>
      </c>
      <c r="Y29" s="4">
        <v>6.19</v>
      </c>
      <c r="Z29" s="6">
        <f t="shared" si="5"/>
        <v>297.21399999999994</v>
      </c>
    </row>
    <row r="30" spans="1:26" x14ac:dyDescent="0.3">
      <c r="A30" s="1" t="s">
        <v>954</v>
      </c>
      <c r="B30" s="2">
        <v>41384</v>
      </c>
      <c r="C30" s="3">
        <f>YEAR(orders[[#This Row],[Order Date]])</f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0"/>
        <v>2</v>
      </c>
      <c r="Q30" s="4">
        <v>2.52</v>
      </c>
      <c r="R30" s="4">
        <v>4</v>
      </c>
      <c r="S30" s="4">
        <f t="shared" si="1"/>
        <v>1.48</v>
      </c>
      <c r="T30" s="7">
        <v>31</v>
      </c>
      <c r="U30" s="4">
        <f t="shared" si="2"/>
        <v>124</v>
      </c>
      <c r="V30" s="5">
        <v>0.01</v>
      </c>
      <c r="W30" s="8">
        <f t="shared" si="3"/>
        <v>1.24</v>
      </c>
      <c r="X30" s="8">
        <f t="shared" si="4"/>
        <v>122.76</v>
      </c>
      <c r="Y30" s="4">
        <v>1.3</v>
      </c>
      <c r="Z30" s="6">
        <f t="shared" si="5"/>
        <v>124.06</v>
      </c>
    </row>
    <row r="31" spans="1:26" x14ac:dyDescent="0.3">
      <c r="A31" s="1" t="s">
        <v>955</v>
      </c>
      <c r="B31" s="2">
        <v>41391</v>
      </c>
      <c r="C31" s="3">
        <f>YEAR(orders[[#This Row],[Order Date]])</f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0"/>
        <v>1</v>
      </c>
      <c r="Q31" s="4">
        <v>7.61</v>
      </c>
      <c r="R31" s="4">
        <v>12.28</v>
      </c>
      <c r="S31" s="4">
        <f t="shared" si="1"/>
        <v>4.669999999999999</v>
      </c>
      <c r="T31" s="7">
        <v>29</v>
      </c>
      <c r="U31" s="4">
        <f t="shared" si="2"/>
        <v>356.12</v>
      </c>
      <c r="V31" s="5">
        <v>0</v>
      </c>
      <c r="W31" s="8">
        <f t="shared" si="3"/>
        <v>0</v>
      </c>
      <c r="X31" s="8">
        <f t="shared" si="4"/>
        <v>356.12</v>
      </c>
      <c r="Y31" s="4">
        <v>6.35</v>
      </c>
      <c r="Z31" s="6">
        <f t="shared" si="5"/>
        <v>362.47</v>
      </c>
    </row>
    <row r="32" spans="1:26" x14ac:dyDescent="0.3">
      <c r="A32" s="1" t="s">
        <v>956</v>
      </c>
      <c r="B32" s="2">
        <v>41392</v>
      </c>
      <c r="C32" s="3">
        <f>YEAR(orders[[#This Row],[Order Date]])</f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0"/>
        <v>2</v>
      </c>
      <c r="Q32" s="4">
        <v>1.59</v>
      </c>
      <c r="R32" s="4">
        <v>2.61</v>
      </c>
      <c r="S32" s="4">
        <f t="shared" si="1"/>
        <v>1.0199999999999998</v>
      </c>
      <c r="T32" s="7">
        <v>9</v>
      </c>
      <c r="U32" s="4">
        <f t="shared" si="2"/>
        <v>23.49</v>
      </c>
      <c r="V32" s="5">
        <v>0.06</v>
      </c>
      <c r="W32" s="8">
        <f t="shared" si="3"/>
        <v>1.4093999999999998</v>
      </c>
      <c r="X32" s="8">
        <f t="shared" si="4"/>
        <v>22.080599999999997</v>
      </c>
      <c r="Y32" s="4">
        <v>0.5</v>
      </c>
      <c r="Z32" s="6">
        <f t="shared" si="5"/>
        <v>22.580599999999997</v>
      </c>
    </row>
    <row r="33" spans="1:26" x14ac:dyDescent="0.3">
      <c r="A33" s="1" t="s">
        <v>957</v>
      </c>
      <c r="B33" s="2">
        <v>41392</v>
      </c>
      <c r="C33" s="3">
        <f>YEAR(orders[[#This Row],[Order Date]])</f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0"/>
        <v>0</v>
      </c>
      <c r="Q33" s="4">
        <v>6.39</v>
      </c>
      <c r="R33" s="4">
        <v>19.98</v>
      </c>
      <c r="S33" s="4">
        <f t="shared" si="1"/>
        <v>13.59</v>
      </c>
      <c r="T33" s="7">
        <v>7</v>
      </c>
      <c r="U33" s="4">
        <f t="shared" si="2"/>
        <v>139.86000000000001</v>
      </c>
      <c r="V33" s="5">
        <v>0.01</v>
      </c>
      <c r="W33" s="8">
        <f t="shared" si="3"/>
        <v>1.3986000000000001</v>
      </c>
      <c r="X33" s="8">
        <f t="shared" si="4"/>
        <v>138.46140000000003</v>
      </c>
      <c r="Y33" s="4">
        <v>4</v>
      </c>
      <c r="Z33" s="6">
        <f t="shared" si="5"/>
        <v>142.46140000000003</v>
      </c>
    </row>
    <row r="34" spans="1:26" x14ac:dyDescent="0.3">
      <c r="A34" s="1" t="s">
        <v>958</v>
      </c>
      <c r="B34" s="2">
        <v>41394</v>
      </c>
      <c r="C34" s="3">
        <f>YEAR(orders[[#This Row],[Order Date]])</f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0"/>
        <v>1</v>
      </c>
      <c r="Q34" s="4">
        <v>32.020000000000003</v>
      </c>
      <c r="R34" s="4">
        <v>152.47999999999999</v>
      </c>
      <c r="S34" s="4">
        <f t="shared" si="1"/>
        <v>120.45999999999998</v>
      </c>
      <c r="T34" s="7">
        <v>16</v>
      </c>
      <c r="U34" s="4">
        <f t="shared" si="2"/>
        <v>2439.6799999999998</v>
      </c>
      <c r="V34" s="5">
        <v>0.1</v>
      </c>
      <c r="W34" s="8">
        <f t="shared" si="3"/>
        <v>243.96799999999999</v>
      </c>
      <c r="X34" s="8">
        <f t="shared" si="4"/>
        <v>2195.712</v>
      </c>
      <c r="Y34" s="4">
        <v>4</v>
      </c>
      <c r="Z34" s="6">
        <f t="shared" si="5"/>
        <v>2199.712</v>
      </c>
    </row>
    <row r="35" spans="1:26" x14ac:dyDescent="0.3">
      <c r="A35" s="1" t="s">
        <v>959</v>
      </c>
      <c r="B35" s="2">
        <v>41394</v>
      </c>
      <c r="C35" s="3">
        <f>YEAR(orders[[#This Row],[Order Date]])</f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0"/>
        <v>2</v>
      </c>
      <c r="Q35" s="4">
        <v>7.61</v>
      </c>
      <c r="R35" s="4">
        <v>12.28</v>
      </c>
      <c r="S35" s="4">
        <f t="shared" si="1"/>
        <v>4.669999999999999</v>
      </c>
      <c r="T35" s="7">
        <v>27</v>
      </c>
      <c r="U35" s="4">
        <f t="shared" si="2"/>
        <v>331.56</v>
      </c>
      <c r="V35" s="5">
        <v>0.03</v>
      </c>
      <c r="W35" s="8">
        <f t="shared" si="3"/>
        <v>9.9467999999999996</v>
      </c>
      <c r="X35" s="8">
        <f t="shared" si="4"/>
        <v>321.61320000000001</v>
      </c>
      <c r="Y35" s="4">
        <v>6.35</v>
      </c>
      <c r="Z35" s="6">
        <f t="shared" si="5"/>
        <v>327.96320000000003</v>
      </c>
    </row>
    <row r="36" spans="1:26" x14ac:dyDescent="0.3">
      <c r="A36" s="1" t="s">
        <v>960</v>
      </c>
      <c r="B36" s="2">
        <v>41394</v>
      </c>
      <c r="C36" s="3">
        <f>YEAR(orders[[#This Row],[Order Date]])</f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0"/>
        <v>2</v>
      </c>
      <c r="Q36" s="4">
        <v>10.07</v>
      </c>
      <c r="R36" s="4">
        <v>15.98</v>
      </c>
      <c r="S36" s="4">
        <f t="shared" si="1"/>
        <v>5.91</v>
      </c>
      <c r="T36" s="7">
        <v>39</v>
      </c>
      <c r="U36" s="4">
        <f t="shared" si="2"/>
        <v>623.22</v>
      </c>
      <c r="V36" s="5">
        <v>0.09</v>
      </c>
      <c r="W36" s="8">
        <f t="shared" si="3"/>
        <v>56.089800000000004</v>
      </c>
      <c r="X36" s="8">
        <f t="shared" si="4"/>
        <v>567.13020000000006</v>
      </c>
      <c r="Y36" s="4">
        <v>4</v>
      </c>
      <c r="Z36" s="6">
        <f t="shared" si="5"/>
        <v>571.13020000000006</v>
      </c>
    </row>
    <row r="37" spans="1:26" x14ac:dyDescent="0.3">
      <c r="A37" s="1" t="s">
        <v>961</v>
      </c>
      <c r="B37" s="2">
        <v>41395</v>
      </c>
      <c r="C37" s="3">
        <f>YEAR(orders[[#This Row],[Order Date]])</f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0"/>
        <v>2</v>
      </c>
      <c r="Q37" s="4">
        <v>4.79</v>
      </c>
      <c r="R37" s="4">
        <v>11.97</v>
      </c>
      <c r="S37" s="4">
        <f t="shared" si="1"/>
        <v>7.1800000000000006</v>
      </c>
      <c r="T37" s="7">
        <v>7</v>
      </c>
      <c r="U37" s="4">
        <f t="shared" si="2"/>
        <v>83.79</v>
      </c>
      <c r="V37" s="5">
        <v>0.05</v>
      </c>
      <c r="W37" s="8">
        <f t="shared" si="3"/>
        <v>4.1895000000000007</v>
      </c>
      <c r="X37" s="8">
        <f t="shared" si="4"/>
        <v>79.600500000000011</v>
      </c>
      <c r="Y37" s="4">
        <v>5.81</v>
      </c>
      <c r="Z37" s="6">
        <f t="shared" si="5"/>
        <v>85.410500000000013</v>
      </c>
    </row>
    <row r="38" spans="1:26" x14ac:dyDescent="0.3">
      <c r="A38" s="1" t="s">
        <v>962</v>
      </c>
      <c r="B38" s="2">
        <v>41396</v>
      </c>
      <c r="C38" s="3">
        <f>YEAR(orders[[#This Row],[Order Date]])</f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0"/>
        <v>1</v>
      </c>
      <c r="Q38" s="4">
        <v>8.7100000000000009</v>
      </c>
      <c r="R38" s="4">
        <v>14.28</v>
      </c>
      <c r="S38" s="4">
        <f t="shared" si="1"/>
        <v>5.5699999999999985</v>
      </c>
      <c r="T38" s="7">
        <v>42</v>
      </c>
      <c r="U38" s="4">
        <f t="shared" si="2"/>
        <v>599.76</v>
      </c>
      <c r="V38" s="5">
        <v>0.1</v>
      </c>
      <c r="W38" s="8">
        <f t="shared" si="3"/>
        <v>59.975999999999999</v>
      </c>
      <c r="X38" s="8">
        <f t="shared" si="4"/>
        <v>539.78399999999999</v>
      </c>
      <c r="Y38" s="4">
        <v>2.99</v>
      </c>
      <c r="Z38" s="6">
        <f t="shared" si="5"/>
        <v>542.774</v>
      </c>
    </row>
    <row r="39" spans="1:26" x14ac:dyDescent="0.3">
      <c r="A39" s="1" t="s">
        <v>963</v>
      </c>
      <c r="B39" s="2">
        <v>41396</v>
      </c>
      <c r="C39" s="3">
        <f>YEAR(orders[[#This Row],[Order Date]])</f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0"/>
        <v>1</v>
      </c>
      <c r="Q39" s="4">
        <v>54.29</v>
      </c>
      <c r="R39" s="4">
        <v>90.48</v>
      </c>
      <c r="S39" s="4">
        <f t="shared" si="1"/>
        <v>36.190000000000005</v>
      </c>
      <c r="T39" s="7">
        <v>15</v>
      </c>
      <c r="U39" s="4">
        <f t="shared" si="2"/>
        <v>1357.2</v>
      </c>
      <c r="V39" s="5">
        <v>0.05</v>
      </c>
      <c r="W39" s="8">
        <f t="shared" si="3"/>
        <v>67.86</v>
      </c>
      <c r="X39" s="8">
        <f t="shared" si="4"/>
        <v>1289.3400000000001</v>
      </c>
      <c r="Y39" s="4">
        <v>19.989999999999998</v>
      </c>
      <c r="Z39" s="6">
        <f t="shared" si="5"/>
        <v>1309.3300000000002</v>
      </c>
    </row>
    <row r="40" spans="1:26" x14ac:dyDescent="0.3">
      <c r="A40" s="1" t="s">
        <v>964</v>
      </c>
      <c r="B40" s="2">
        <v>41397</v>
      </c>
      <c r="C40" s="3">
        <f>YEAR(orders[[#This Row],[Order Date]])</f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0"/>
        <v>2</v>
      </c>
      <c r="Q40" s="4">
        <v>3.52</v>
      </c>
      <c r="R40" s="4">
        <v>5.68</v>
      </c>
      <c r="S40" s="4">
        <f t="shared" si="1"/>
        <v>2.1599999999999997</v>
      </c>
      <c r="T40" s="7">
        <v>20</v>
      </c>
      <c r="U40" s="4">
        <f t="shared" si="2"/>
        <v>113.6</v>
      </c>
      <c r="V40" s="5">
        <v>7.0000000000000007E-2</v>
      </c>
      <c r="W40" s="8">
        <f t="shared" si="3"/>
        <v>7.952</v>
      </c>
      <c r="X40" s="8">
        <f t="shared" si="4"/>
        <v>105.648</v>
      </c>
      <c r="Y40" s="4">
        <v>1.39</v>
      </c>
      <c r="Z40" s="6">
        <f t="shared" si="5"/>
        <v>107.038</v>
      </c>
    </row>
    <row r="41" spans="1:26" x14ac:dyDescent="0.3">
      <c r="A41" s="1" t="s">
        <v>965</v>
      </c>
      <c r="B41" s="2">
        <v>41398</v>
      </c>
      <c r="C41" s="3">
        <f>YEAR(orders[[#This Row],[Order Date]])</f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0"/>
        <v>2</v>
      </c>
      <c r="Q41" s="4">
        <v>3.47</v>
      </c>
      <c r="R41" s="4">
        <v>6.68</v>
      </c>
      <c r="S41" s="4">
        <f t="shared" si="1"/>
        <v>3.2099999999999995</v>
      </c>
      <c r="T41" s="7">
        <v>41</v>
      </c>
      <c r="U41" s="4">
        <f t="shared" si="2"/>
        <v>273.88</v>
      </c>
      <c r="V41" s="5">
        <v>0.08</v>
      </c>
      <c r="W41" s="8">
        <f t="shared" si="3"/>
        <v>21.910399999999999</v>
      </c>
      <c r="X41" s="8">
        <f t="shared" si="4"/>
        <v>251.96959999999999</v>
      </c>
      <c r="Y41" s="4">
        <v>1.5</v>
      </c>
      <c r="Z41" s="6">
        <f t="shared" si="5"/>
        <v>253.46959999999999</v>
      </c>
    </row>
    <row r="42" spans="1:26" x14ac:dyDescent="0.3">
      <c r="A42" s="1" t="s">
        <v>845</v>
      </c>
      <c r="B42" s="2">
        <v>41399</v>
      </c>
      <c r="C42" s="3">
        <f>YEAR(orders[[#This Row],[Order Date]])</f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0"/>
        <v>1</v>
      </c>
      <c r="Q42" s="4">
        <v>1.87</v>
      </c>
      <c r="R42" s="4">
        <v>2.2253000000000003</v>
      </c>
      <c r="S42" s="4">
        <f t="shared" si="1"/>
        <v>0.35530000000000017</v>
      </c>
      <c r="T42" s="7">
        <v>41</v>
      </c>
      <c r="U42" s="4">
        <f t="shared" si="2"/>
        <v>91.237300000000005</v>
      </c>
      <c r="V42" s="5">
        <v>0.06</v>
      </c>
      <c r="W42" s="8">
        <f t="shared" si="3"/>
        <v>5.4742379999999997</v>
      </c>
      <c r="X42" s="8">
        <f t="shared" si="4"/>
        <v>85.763062000000005</v>
      </c>
      <c r="Y42" s="4">
        <v>2.83</v>
      </c>
      <c r="Z42" s="6">
        <f t="shared" si="5"/>
        <v>88.593062000000003</v>
      </c>
    </row>
    <row r="43" spans="1:26" x14ac:dyDescent="0.3">
      <c r="A43" s="1" t="s">
        <v>846</v>
      </c>
      <c r="B43" s="2">
        <v>41399</v>
      </c>
      <c r="C43" s="3">
        <f>YEAR(orders[[#This Row],[Order Date]])</f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0"/>
        <v>1</v>
      </c>
      <c r="Q43" s="4">
        <v>3.47</v>
      </c>
      <c r="R43" s="4">
        <v>6.68</v>
      </c>
      <c r="S43" s="4">
        <f t="shared" si="1"/>
        <v>3.2099999999999995</v>
      </c>
      <c r="T43" s="7">
        <v>2</v>
      </c>
      <c r="U43" s="4">
        <f t="shared" si="2"/>
        <v>13.36</v>
      </c>
      <c r="V43" s="5">
        <v>0.01</v>
      </c>
      <c r="W43" s="8">
        <f t="shared" si="3"/>
        <v>0.1336</v>
      </c>
      <c r="X43" s="8">
        <f t="shared" si="4"/>
        <v>13.2264</v>
      </c>
      <c r="Y43" s="4">
        <v>1.5</v>
      </c>
      <c r="Z43" s="6">
        <f t="shared" si="5"/>
        <v>14.7264</v>
      </c>
    </row>
    <row r="44" spans="1:26" x14ac:dyDescent="0.3">
      <c r="A44" s="1" t="s">
        <v>966</v>
      </c>
      <c r="B44" s="2">
        <v>41399</v>
      </c>
      <c r="C44" s="3">
        <f>YEAR(orders[[#This Row],[Order Date]])</f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0"/>
        <v>5</v>
      </c>
      <c r="Q44" s="4">
        <v>10.07</v>
      </c>
      <c r="R44" s="4">
        <v>15.98</v>
      </c>
      <c r="S44" s="4">
        <f t="shared" si="1"/>
        <v>5.91</v>
      </c>
      <c r="T44" s="7">
        <v>34</v>
      </c>
      <c r="U44" s="4">
        <f t="shared" si="2"/>
        <v>543.32000000000005</v>
      </c>
      <c r="V44" s="5">
        <v>0.1</v>
      </c>
      <c r="W44" s="8">
        <f t="shared" si="3"/>
        <v>54.332000000000008</v>
      </c>
      <c r="X44" s="8">
        <f t="shared" si="4"/>
        <v>488.98800000000006</v>
      </c>
      <c r="Y44" s="4">
        <v>4</v>
      </c>
      <c r="Z44" s="6">
        <f t="shared" si="5"/>
        <v>492.98800000000006</v>
      </c>
    </row>
    <row r="45" spans="1:26" x14ac:dyDescent="0.3">
      <c r="A45" s="1" t="s">
        <v>967</v>
      </c>
      <c r="B45" s="2">
        <v>41401</v>
      </c>
      <c r="C45" s="3">
        <f>YEAR(orders[[#This Row],[Order Date]])</f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0"/>
        <v>2</v>
      </c>
      <c r="Q45" s="4">
        <v>4.79</v>
      </c>
      <c r="R45" s="4">
        <v>11.97</v>
      </c>
      <c r="S45" s="4">
        <f t="shared" si="1"/>
        <v>7.1800000000000006</v>
      </c>
      <c r="T45" s="7">
        <v>18</v>
      </c>
      <c r="U45" s="4">
        <f t="shared" si="2"/>
        <v>215.46</v>
      </c>
      <c r="V45" s="5">
        <v>0.08</v>
      </c>
      <c r="W45" s="8">
        <f t="shared" si="3"/>
        <v>17.236800000000002</v>
      </c>
      <c r="X45" s="8">
        <f t="shared" si="4"/>
        <v>198.22320000000002</v>
      </c>
      <c r="Y45" s="4">
        <v>5.81</v>
      </c>
      <c r="Z45" s="6">
        <f t="shared" si="5"/>
        <v>204.03320000000002</v>
      </c>
    </row>
    <row r="46" spans="1:26" x14ac:dyDescent="0.3">
      <c r="A46" s="1" t="s">
        <v>968</v>
      </c>
      <c r="B46" s="2">
        <v>41403</v>
      </c>
      <c r="C46" s="3">
        <f>YEAR(orders[[#This Row],[Order Date]])</f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0"/>
        <v>1</v>
      </c>
      <c r="Q46" s="4">
        <v>8.82</v>
      </c>
      <c r="R46" s="4">
        <v>20.99</v>
      </c>
      <c r="S46" s="4">
        <f t="shared" si="1"/>
        <v>12.169999999999998</v>
      </c>
      <c r="T46" s="7">
        <v>8</v>
      </c>
      <c r="U46" s="4">
        <f t="shared" si="2"/>
        <v>167.92</v>
      </c>
      <c r="V46" s="5">
        <v>0.09</v>
      </c>
      <c r="W46" s="8">
        <f t="shared" si="3"/>
        <v>15.112799999999998</v>
      </c>
      <c r="X46" s="8">
        <f t="shared" si="4"/>
        <v>152.80719999999999</v>
      </c>
      <c r="Y46" s="4">
        <v>4.8099999999999996</v>
      </c>
      <c r="Z46" s="6">
        <f t="shared" si="5"/>
        <v>157.6172</v>
      </c>
    </row>
    <row r="47" spans="1:26" x14ac:dyDescent="0.3">
      <c r="A47" s="1" t="s">
        <v>969</v>
      </c>
      <c r="B47" s="2">
        <v>41403</v>
      </c>
      <c r="C47" s="3">
        <f>YEAR(orders[[#This Row],[Order Date]])</f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0"/>
        <v>2</v>
      </c>
      <c r="Q47" s="4">
        <v>1.0900000000000001</v>
      </c>
      <c r="R47" s="4">
        <v>1.68</v>
      </c>
      <c r="S47" s="4">
        <f t="shared" si="1"/>
        <v>0.58999999999999986</v>
      </c>
      <c r="T47" s="7">
        <v>18</v>
      </c>
      <c r="U47" s="4">
        <f t="shared" si="2"/>
        <v>30.24</v>
      </c>
      <c r="V47" s="5">
        <v>0.06</v>
      </c>
      <c r="W47" s="8">
        <f t="shared" si="3"/>
        <v>1.8143999999999998</v>
      </c>
      <c r="X47" s="8">
        <f t="shared" si="4"/>
        <v>28.425599999999999</v>
      </c>
      <c r="Y47" s="4">
        <v>1</v>
      </c>
      <c r="Z47" s="6">
        <f t="shared" si="5"/>
        <v>29.425599999999999</v>
      </c>
    </row>
    <row r="48" spans="1:26" x14ac:dyDescent="0.3">
      <c r="A48" s="1" t="s">
        <v>970</v>
      </c>
      <c r="B48" s="2">
        <v>41407</v>
      </c>
      <c r="C48" s="3">
        <f>YEAR(orders[[#This Row],[Order Date]])</f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0"/>
        <v>2</v>
      </c>
      <c r="Q48" s="4">
        <v>2.52</v>
      </c>
      <c r="R48" s="4">
        <v>4</v>
      </c>
      <c r="S48" s="4">
        <f t="shared" si="1"/>
        <v>1.48</v>
      </c>
      <c r="T48" s="7">
        <v>19</v>
      </c>
      <c r="U48" s="4">
        <f t="shared" si="2"/>
        <v>76</v>
      </c>
      <c r="V48" s="5">
        <v>0.09</v>
      </c>
      <c r="W48" s="8">
        <f t="shared" si="3"/>
        <v>6.84</v>
      </c>
      <c r="X48" s="8">
        <f t="shared" si="4"/>
        <v>69.16</v>
      </c>
      <c r="Y48" s="4">
        <v>1.3</v>
      </c>
      <c r="Z48" s="6">
        <f t="shared" si="5"/>
        <v>70.459999999999994</v>
      </c>
    </row>
    <row r="49" spans="1:26" x14ac:dyDescent="0.3">
      <c r="A49" s="1" t="s">
        <v>971</v>
      </c>
      <c r="B49" s="2">
        <v>41408</v>
      </c>
      <c r="C49" s="3">
        <f>YEAR(orders[[#This Row],[Order Date]])</f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0"/>
        <v>1</v>
      </c>
      <c r="Q49" s="4">
        <v>13.88</v>
      </c>
      <c r="R49" s="4">
        <v>22.38</v>
      </c>
      <c r="S49" s="4">
        <f t="shared" si="1"/>
        <v>8.4999999999999982</v>
      </c>
      <c r="T49" s="7">
        <v>26</v>
      </c>
      <c r="U49" s="4">
        <f t="shared" si="2"/>
        <v>581.88</v>
      </c>
      <c r="V49" s="5">
        <v>0.1</v>
      </c>
      <c r="W49" s="8">
        <f t="shared" si="3"/>
        <v>58.188000000000002</v>
      </c>
      <c r="X49" s="8">
        <f t="shared" si="4"/>
        <v>523.69200000000001</v>
      </c>
      <c r="Y49" s="4">
        <v>15.1</v>
      </c>
      <c r="Z49" s="6">
        <f t="shared" si="5"/>
        <v>538.79200000000003</v>
      </c>
    </row>
    <row r="50" spans="1:26" x14ac:dyDescent="0.3">
      <c r="A50" s="1" t="s">
        <v>972</v>
      </c>
      <c r="B50" s="2">
        <v>41408</v>
      </c>
      <c r="C50" s="3">
        <f>YEAR(orders[[#This Row],[Order Date]])</f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0"/>
        <v>2</v>
      </c>
      <c r="Q50" s="4">
        <v>21.56</v>
      </c>
      <c r="R50" s="4">
        <v>36.549999999999997</v>
      </c>
      <c r="S50" s="4">
        <f t="shared" si="1"/>
        <v>14.989999999999998</v>
      </c>
      <c r="T50" s="7">
        <v>45</v>
      </c>
      <c r="U50" s="4">
        <f t="shared" si="2"/>
        <v>1644.7499999999998</v>
      </c>
      <c r="V50" s="5">
        <v>0.1</v>
      </c>
      <c r="W50" s="8">
        <f t="shared" si="3"/>
        <v>164.47499999999999</v>
      </c>
      <c r="X50" s="8">
        <f t="shared" si="4"/>
        <v>1480.2749999999999</v>
      </c>
      <c r="Y50" s="4">
        <v>13.89</v>
      </c>
      <c r="Z50" s="6">
        <f t="shared" si="5"/>
        <v>1494.165</v>
      </c>
    </row>
    <row r="51" spans="1:26" x14ac:dyDescent="0.3">
      <c r="A51" s="1" t="s">
        <v>973</v>
      </c>
      <c r="B51" s="2">
        <v>41409</v>
      </c>
      <c r="C51" s="3">
        <f>YEAR(orders[[#This Row],[Order Date]])</f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0"/>
        <v>1</v>
      </c>
      <c r="Q51" s="4">
        <v>19.78</v>
      </c>
      <c r="R51" s="4">
        <v>45.99</v>
      </c>
      <c r="S51" s="4">
        <f t="shared" si="1"/>
        <v>26.21</v>
      </c>
      <c r="T51" s="7">
        <v>14</v>
      </c>
      <c r="U51" s="4">
        <f t="shared" si="2"/>
        <v>643.86</v>
      </c>
      <c r="V51" s="5">
        <v>0.02</v>
      </c>
      <c r="W51" s="8">
        <f t="shared" si="3"/>
        <v>12.8772</v>
      </c>
      <c r="X51" s="8">
        <f t="shared" si="4"/>
        <v>630.9828</v>
      </c>
      <c r="Y51" s="4">
        <v>4.99</v>
      </c>
      <c r="Z51" s="6">
        <f t="shared" si="5"/>
        <v>635.97280000000001</v>
      </c>
    </row>
    <row r="52" spans="1:26" x14ac:dyDescent="0.3">
      <c r="A52" s="1" t="s">
        <v>974</v>
      </c>
      <c r="B52" s="2">
        <v>41413</v>
      </c>
      <c r="C52" s="3">
        <f>YEAR(orders[[#This Row],[Order Date]])</f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0"/>
        <v>1</v>
      </c>
      <c r="Q52" s="4">
        <v>9.91</v>
      </c>
      <c r="R52" s="4">
        <v>15.99</v>
      </c>
      <c r="S52" s="4">
        <f t="shared" si="1"/>
        <v>6.08</v>
      </c>
      <c r="T52" s="7">
        <v>7</v>
      </c>
      <c r="U52" s="4">
        <f t="shared" si="2"/>
        <v>111.93</v>
      </c>
      <c r="V52" s="5">
        <v>0.03</v>
      </c>
      <c r="W52" s="8">
        <f t="shared" si="3"/>
        <v>3.3578999999999999</v>
      </c>
      <c r="X52" s="8">
        <f t="shared" si="4"/>
        <v>108.57210000000001</v>
      </c>
      <c r="Y52" s="4">
        <v>11.28</v>
      </c>
      <c r="Z52" s="6">
        <f t="shared" si="5"/>
        <v>119.85210000000001</v>
      </c>
    </row>
    <row r="53" spans="1:26" x14ac:dyDescent="0.3">
      <c r="A53" s="1" t="s">
        <v>975</v>
      </c>
      <c r="B53" s="2">
        <v>41413</v>
      </c>
      <c r="C53" s="3">
        <f>YEAR(orders[[#This Row],[Order Date]])</f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0"/>
        <v>1</v>
      </c>
      <c r="Q53" s="4">
        <v>3.75</v>
      </c>
      <c r="R53" s="4">
        <v>7.08</v>
      </c>
      <c r="S53" s="4">
        <f t="shared" si="1"/>
        <v>3.33</v>
      </c>
      <c r="T53" s="7">
        <v>29</v>
      </c>
      <c r="U53" s="4">
        <f t="shared" si="2"/>
        <v>205.32</v>
      </c>
      <c r="V53" s="5">
        <v>0.04</v>
      </c>
      <c r="W53" s="8">
        <f t="shared" si="3"/>
        <v>8.2127999999999997</v>
      </c>
      <c r="X53" s="8">
        <f t="shared" si="4"/>
        <v>197.10720000000001</v>
      </c>
      <c r="Y53" s="4">
        <v>2.35</v>
      </c>
      <c r="Z53" s="6">
        <f t="shared" si="5"/>
        <v>199.4572</v>
      </c>
    </row>
    <row r="54" spans="1:26" x14ac:dyDescent="0.3">
      <c r="A54" s="1" t="s">
        <v>976</v>
      </c>
      <c r="B54" s="2">
        <v>41414</v>
      </c>
      <c r="C54" s="3">
        <f>YEAR(orders[[#This Row],[Order Date]])</f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0"/>
        <v>1</v>
      </c>
      <c r="Q54" s="4">
        <v>5.5</v>
      </c>
      <c r="R54" s="4">
        <v>12.22</v>
      </c>
      <c r="S54" s="4">
        <f t="shared" si="1"/>
        <v>6.7200000000000006</v>
      </c>
      <c r="T54" s="7">
        <v>35</v>
      </c>
      <c r="U54" s="4">
        <f t="shared" si="2"/>
        <v>427.70000000000005</v>
      </c>
      <c r="V54" s="5">
        <v>0</v>
      </c>
      <c r="W54" s="8">
        <f t="shared" si="3"/>
        <v>0</v>
      </c>
      <c r="X54" s="8">
        <f t="shared" si="4"/>
        <v>427.70000000000005</v>
      </c>
      <c r="Y54" s="4">
        <v>2.85</v>
      </c>
      <c r="Z54" s="6">
        <f t="shared" si="5"/>
        <v>430.55000000000007</v>
      </c>
    </row>
    <row r="55" spans="1:26" x14ac:dyDescent="0.3">
      <c r="A55" s="1" t="s">
        <v>977</v>
      </c>
      <c r="B55" s="2">
        <v>41414</v>
      </c>
      <c r="C55" s="3">
        <f>YEAR(orders[[#This Row],[Order Date]])</f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0"/>
        <v>2</v>
      </c>
      <c r="Q55" s="4">
        <v>13.64</v>
      </c>
      <c r="R55" s="4">
        <v>20.98</v>
      </c>
      <c r="S55" s="4">
        <f t="shared" si="1"/>
        <v>7.34</v>
      </c>
      <c r="T55" s="7">
        <v>47</v>
      </c>
      <c r="U55" s="4">
        <f t="shared" si="2"/>
        <v>986.06000000000006</v>
      </c>
      <c r="V55" s="5">
        <v>0.1</v>
      </c>
      <c r="W55" s="8">
        <f t="shared" si="3"/>
        <v>98.606000000000009</v>
      </c>
      <c r="X55" s="8">
        <f t="shared" si="4"/>
        <v>887.45400000000006</v>
      </c>
      <c r="Y55" s="4">
        <v>1.49</v>
      </c>
      <c r="Z55" s="6">
        <f t="shared" si="5"/>
        <v>888.94400000000007</v>
      </c>
    </row>
    <row r="56" spans="1:26" x14ac:dyDescent="0.3">
      <c r="A56" s="1" t="s">
        <v>978</v>
      </c>
      <c r="B56" s="2">
        <v>41415</v>
      </c>
      <c r="C56" s="3">
        <f>YEAR(orders[[#This Row],[Order Date]])</f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0"/>
        <v>0</v>
      </c>
      <c r="Q56" s="4">
        <v>3.42</v>
      </c>
      <c r="R56" s="4">
        <v>8.34</v>
      </c>
      <c r="S56" s="4">
        <f t="shared" si="1"/>
        <v>4.92</v>
      </c>
      <c r="T56" s="7">
        <v>24</v>
      </c>
      <c r="U56" s="4">
        <f t="shared" si="2"/>
        <v>200.16</v>
      </c>
      <c r="V56" s="5">
        <v>0.1</v>
      </c>
      <c r="W56" s="8">
        <f t="shared" si="3"/>
        <v>20.016000000000002</v>
      </c>
      <c r="X56" s="8">
        <f t="shared" si="4"/>
        <v>180.14400000000001</v>
      </c>
      <c r="Y56" s="4">
        <v>2.64</v>
      </c>
      <c r="Z56" s="6">
        <f t="shared" si="5"/>
        <v>182.78399999999999</v>
      </c>
    </row>
    <row r="57" spans="1:26" x14ac:dyDescent="0.3">
      <c r="A57" s="1" t="s">
        <v>979</v>
      </c>
      <c r="B57" s="2">
        <v>41416</v>
      </c>
      <c r="C57" s="3">
        <f>YEAR(orders[[#This Row],[Order Date]])</f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0"/>
        <v>1</v>
      </c>
      <c r="Q57" s="4">
        <v>4.59</v>
      </c>
      <c r="R57" s="4">
        <v>7.28</v>
      </c>
      <c r="S57" s="4">
        <f t="shared" si="1"/>
        <v>2.6900000000000004</v>
      </c>
      <c r="T57" s="7">
        <v>2</v>
      </c>
      <c r="U57" s="4">
        <f t="shared" si="2"/>
        <v>14.56</v>
      </c>
      <c r="V57" s="5">
        <v>0.08</v>
      </c>
      <c r="W57" s="8">
        <f t="shared" si="3"/>
        <v>1.1648000000000001</v>
      </c>
      <c r="X57" s="8">
        <f t="shared" si="4"/>
        <v>13.395200000000001</v>
      </c>
      <c r="Y57" s="4">
        <v>11.15</v>
      </c>
      <c r="Z57" s="6">
        <f t="shared" si="5"/>
        <v>24.545200000000001</v>
      </c>
    </row>
    <row r="58" spans="1:26" x14ac:dyDescent="0.3">
      <c r="A58" s="1" t="s">
        <v>980</v>
      </c>
      <c r="B58" s="2">
        <v>41416</v>
      </c>
      <c r="C58" s="3">
        <f>YEAR(orders[[#This Row],[Order Date]])</f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0"/>
        <v>2</v>
      </c>
      <c r="Q58" s="4">
        <v>1.18</v>
      </c>
      <c r="R58" s="4">
        <v>1.88</v>
      </c>
      <c r="S58" s="4">
        <f t="shared" si="1"/>
        <v>0.7</v>
      </c>
      <c r="T58" s="7">
        <v>1</v>
      </c>
      <c r="U58" s="4">
        <f t="shared" si="2"/>
        <v>1.88</v>
      </c>
      <c r="V58" s="5">
        <v>0.05</v>
      </c>
      <c r="W58" s="8">
        <f t="shared" si="3"/>
        <v>9.4E-2</v>
      </c>
      <c r="X58" s="8">
        <f t="shared" si="4"/>
        <v>1.7859999999999998</v>
      </c>
      <c r="Y58" s="4">
        <v>1.49</v>
      </c>
      <c r="Z58" s="6">
        <f t="shared" si="5"/>
        <v>3.2759999999999998</v>
      </c>
    </row>
    <row r="59" spans="1:26" x14ac:dyDescent="0.3">
      <c r="A59" s="1" t="s">
        <v>981</v>
      </c>
      <c r="B59" s="2">
        <v>41417</v>
      </c>
      <c r="C59" s="3">
        <f>YEAR(orders[[#This Row],[Order Date]])</f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0"/>
        <v>2</v>
      </c>
      <c r="Q59" s="4">
        <v>6.4</v>
      </c>
      <c r="R59" s="4">
        <v>29.1</v>
      </c>
      <c r="S59" s="4">
        <f t="shared" si="1"/>
        <v>22.700000000000003</v>
      </c>
      <c r="T59" s="7">
        <v>33</v>
      </c>
      <c r="U59" s="4">
        <f t="shared" si="2"/>
        <v>960.30000000000007</v>
      </c>
      <c r="V59" s="5">
        <v>0.01</v>
      </c>
      <c r="W59" s="8">
        <f t="shared" si="3"/>
        <v>9.6030000000000015</v>
      </c>
      <c r="X59" s="8">
        <f t="shared" si="4"/>
        <v>950.69700000000012</v>
      </c>
      <c r="Y59" s="4">
        <v>4</v>
      </c>
      <c r="Z59" s="6">
        <f t="shared" si="5"/>
        <v>954.69700000000012</v>
      </c>
    </row>
    <row r="60" spans="1:26" x14ac:dyDescent="0.3">
      <c r="A60" s="1" t="s">
        <v>982</v>
      </c>
      <c r="B60" s="2">
        <v>41420</v>
      </c>
      <c r="C60" s="3">
        <f>YEAR(orders[[#This Row],[Order Date]])</f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0"/>
        <v>0</v>
      </c>
      <c r="Q60" s="4">
        <v>3.84</v>
      </c>
      <c r="R60" s="4">
        <v>6.3</v>
      </c>
      <c r="S60" s="4">
        <f t="shared" si="1"/>
        <v>2.46</v>
      </c>
      <c r="T60" s="7">
        <v>42</v>
      </c>
      <c r="U60" s="4">
        <f t="shared" si="2"/>
        <v>264.59999999999997</v>
      </c>
      <c r="V60" s="5">
        <v>7.0000000000000007E-2</v>
      </c>
      <c r="W60" s="8">
        <f t="shared" si="3"/>
        <v>18.521999999999998</v>
      </c>
      <c r="X60" s="8">
        <f t="shared" si="4"/>
        <v>246.07799999999997</v>
      </c>
      <c r="Y60" s="4">
        <v>0.5</v>
      </c>
      <c r="Z60" s="6">
        <f t="shared" si="5"/>
        <v>246.57799999999997</v>
      </c>
    </row>
    <row r="61" spans="1:26" x14ac:dyDescent="0.3">
      <c r="A61" s="1" t="s">
        <v>983</v>
      </c>
      <c r="B61" s="2">
        <v>41421</v>
      </c>
      <c r="C61" s="3">
        <f>YEAR(orders[[#This Row],[Order Date]])</f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0"/>
        <v>1</v>
      </c>
      <c r="Q61" s="4">
        <v>156.5</v>
      </c>
      <c r="R61" s="4">
        <v>300.97000000000003</v>
      </c>
      <c r="S61" s="4">
        <f t="shared" si="1"/>
        <v>144.47000000000003</v>
      </c>
      <c r="T61" s="7">
        <v>14</v>
      </c>
      <c r="U61" s="4">
        <f t="shared" si="2"/>
        <v>4213.58</v>
      </c>
      <c r="V61" s="5">
        <v>0.1</v>
      </c>
      <c r="W61" s="8">
        <f t="shared" si="3"/>
        <v>421.358</v>
      </c>
      <c r="X61" s="8">
        <f t="shared" si="4"/>
        <v>3792.2219999999998</v>
      </c>
      <c r="Y61" s="4">
        <v>7.18</v>
      </c>
      <c r="Z61" s="6">
        <f t="shared" si="5"/>
        <v>3799.4019999999996</v>
      </c>
    </row>
    <row r="62" spans="1:26" x14ac:dyDescent="0.3">
      <c r="A62" s="1" t="s">
        <v>984</v>
      </c>
      <c r="B62" s="2">
        <v>41422</v>
      </c>
      <c r="C62" s="3">
        <f>YEAR(orders[[#This Row],[Order Date]])</f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0"/>
        <v>4</v>
      </c>
      <c r="Q62" s="4">
        <v>2.29</v>
      </c>
      <c r="R62" s="4">
        <v>3.58</v>
      </c>
      <c r="S62" s="4">
        <f t="shared" si="1"/>
        <v>1.29</v>
      </c>
      <c r="T62" s="7">
        <v>38</v>
      </c>
      <c r="U62" s="4">
        <f t="shared" si="2"/>
        <v>136.04</v>
      </c>
      <c r="V62" s="5">
        <v>0.06</v>
      </c>
      <c r="W62" s="8">
        <f t="shared" si="3"/>
        <v>8.1623999999999999</v>
      </c>
      <c r="X62" s="8">
        <f t="shared" si="4"/>
        <v>127.87759999999999</v>
      </c>
      <c r="Y62" s="4">
        <v>1.63</v>
      </c>
      <c r="Z62" s="6">
        <f t="shared" si="5"/>
        <v>129.5076</v>
      </c>
    </row>
    <row r="63" spans="1:26" x14ac:dyDescent="0.3">
      <c r="A63" s="1" t="s">
        <v>985</v>
      </c>
      <c r="B63" s="2">
        <v>41423</v>
      </c>
      <c r="C63" s="3">
        <f>YEAR(orders[[#This Row],[Order Date]])</f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0"/>
        <v>0</v>
      </c>
      <c r="Q63" s="4">
        <v>2.25</v>
      </c>
      <c r="R63" s="4">
        <v>3.69</v>
      </c>
      <c r="S63" s="4">
        <f t="shared" si="1"/>
        <v>1.44</v>
      </c>
      <c r="T63" s="7">
        <v>35</v>
      </c>
      <c r="U63" s="4">
        <f t="shared" si="2"/>
        <v>129.15</v>
      </c>
      <c r="V63" s="5">
        <v>0.03</v>
      </c>
      <c r="W63" s="8">
        <f t="shared" si="3"/>
        <v>3.8744999999999998</v>
      </c>
      <c r="X63" s="8">
        <f t="shared" si="4"/>
        <v>125.27550000000001</v>
      </c>
      <c r="Y63" s="4">
        <v>2.5</v>
      </c>
      <c r="Z63" s="6">
        <f t="shared" si="5"/>
        <v>127.77550000000001</v>
      </c>
    </row>
    <row r="64" spans="1:26" x14ac:dyDescent="0.3">
      <c r="A64" s="1" t="s">
        <v>986</v>
      </c>
      <c r="B64" s="2">
        <v>41423</v>
      </c>
      <c r="C64" s="3">
        <f>YEAR(orders[[#This Row],[Order Date]])</f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0"/>
        <v>0</v>
      </c>
      <c r="Q64" s="4">
        <v>12.39</v>
      </c>
      <c r="R64" s="4">
        <v>19.98</v>
      </c>
      <c r="S64" s="4">
        <f t="shared" si="1"/>
        <v>7.59</v>
      </c>
      <c r="T64" s="7">
        <v>13</v>
      </c>
      <c r="U64" s="4">
        <f t="shared" si="2"/>
        <v>259.74</v>
      </c>
      <c r="V64" s="5">
        <v>0.1</v>
      </c>
      <c r="W64" s="8">
        <f t="shared" si="3"/>
        <v>25.974000000000004</v>
      </c>
      <c r="X64" s="8">
        <f t="shared" si="4"/>
        <v>233.76600000000002</v>
      </c>
      <c r="Y64" s="4">
        <v>5.77</v>
      </c>
      <c r="Z64" s="6">
        <f t="shared" si="5"/>
        <v>239.53600000000003</v>
      </c>
    </row>
    <row r="65" spans="1:26" x14ac:dyDescent="0.3">
      <c r="A65" s="1" t="s">
        <v>987</v>
      </c>
      <c r="B65" s="2">
        <v>41425</v>
      </c>
      <c r="C65" s="3">
        <f>YEAR(orders[[#This Row],[Order Date]])</f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0"/>
        <v>0</v>
      </c>
      <c r="Q65" s="4">
        <v>8.92</v>
      </c>
      <c r="R65" s="4">
        <v>29.74</v>
      </c>
      <c r="S65" s="4">
        <f t="shared" si="1"/>
        <v>20.82</v>
      </c>
      <c r="T65" s="7">
        <v>14</v>
      </c>
      <c r="U65" s="4">
        <f t="shared" si="2"/>
        <v>416.35999999999996</v>
      </c>
      <c r="V65" s="5">
        <v>0.02</v>
      </c>
      <c r="W65" s="8">
        <f t="shared" si="3"/>
        <v>8.3271999999999995</v>
      </c>
      <c r="X65" s="8">
        <f t="shared" si="4"/>
        <v>408.03279999999995</v>
      </c>
      <c r="Y65" s="4">
        <v>6.64</v>
      </c>
      <c r="Z65" s="6">
        <f t="shared" si="5"/>
        <v>414.67279999999994</v>
      </c>
    </row>
    <row r="66" spans="1:26" x14ac:dyDescent="0.3">
      <c r="A66" s="1" t="s">
        <v>988</v>
      </c>
      <c r="B66" s="2">
        <v>41425</v>
      </c>
      <c r="C66" s="3">
        <f>YEAR(orders[[#This Row],[Order Date]])</f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0"/>
        <v>2</v>
      </c>
      <c r="Q66" s="4">
        <v>60.59</v>
      </c>
      <c r="R66" s="4">
        <v>100.98</v>
      </c>
      <c r="S66" s="4">
        <f t="shared" si="1"/>
        <v>40.39</v>
      </c>
      <c r="T66" s="7">
        <v>33</v>
      </c>
      <c r="U66" s="4">
        <f t="shared" si="2"/>
        <v>3332.34</v>
      </c>
      <c r="V66" s="5">
        <v>0.05</v>
      </c>
      <c r="W66" s="8">
        <f t="shared" si="3"/>
        <v>166.61700000000002</v>
      </c>
      <c r="X66" s="8">
        <f t="shared" si="4"/>
        <v>3165.723</v>
      </c>
      <c r="Y66" s="4">
        <v>7.18</v>
      </c>
      <c r="Z66" s="6">
        <f t="shared" si="5"/>
        <v>3172.9029999999998</v>
      </c>
    </row>
    <row r="67" spans="1:26" x14ac:dyDescent="0.3">
      <c r="A67" s="1" t="s">
        <v>989</v>
      </c>
      <c r="B67" s="2">
        <v>41425</v>
      </c>
      <c r="C67" s="3">
        <f>YEAR(orders[[#This Row],[Order Date]])</f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0"/>
        <v>4</v>
      </c>
      <c r="Q67" s="4">
        <v>3.48</v>
      </c>
      <c r="R67" s="4">
        <v>5.43</v>
      </c>
      <c r="S67" s="4">
        <f t="shared" si="1"/>
        <v>1.9499999999999997</v>
      </c>
      <c r="T67" s="7">
        <v>29</v>
      </c>
      <c r="U67" s="4">
        <f t="shared" si="2"/>
        <v>157.47</v>
      </c>
      <c r="V67" s="5">
        <v>7.0000000000000007E-2</v>
      </c>
      <c r="W67" s="8">
        <f t="shared" si="3"/>
        <v>11.022900000000002</v>
      </c>
      <c r="X67" s="8">
        <f t="shared" si="4"/>
        <v>146.44710000000001</v>
      </c>
      <c r="Y67" s="4">
        <v>0.95</v>
      </c>
      <c r="Z67" s="6">
        <f t="shared" si="5"/>
        <v>147.39709999999999</v>
      </c>
    </row>
    <row r="68" spans="1:26" x14ac:dyDescent="0.3">
      <c r="A68" s="1" t="s">
        <v>990</v>
      </c>
      <c r="B68" s="2">
        <v>41427</v>
      </c>
      <c r="C68" s="3">
        <f>YEAR(orders[[#This Row],[Order Date]])</f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0"/>
        <v>2</v>
      </c>
      <c r="Q68" s="4">
        <v>20.18</v>
      </c>
      <c r="R68" s="4">
        <v>35.409999999999997</v>
      </c>
      <c r="S68" s="4">
        <f t="shared" si="1"/>
        <v>15.229999999999997</v>
      </c>
      <c r="T68" s="7">
        <v>38</v>
      </c>
      <c r="U68" s="4">
        <f t="shared" si="2"/>
        <v>1345.58</v>
      </c>
      <c r="V68" s="5">
        <v>0.03</v>
      </c>
      <c r="W68" s="8">
        <f t="shared" si="3"/>
        <v>40.367399999999996</v>
      </c>
      <c r="X68" s="8">
        <f t="shared" si="4"/>
        <v>1305.2125999999998</v>
      </c>
      <c r="Y68" s="4">
        <v>1.99</v>
      </c>
      <c r="Z68" s="6">
        <f t="shared" si="5"/>
        <v>1307.2025999999998</v>
      </c>
    </row>
    <row r="69" spans="1:26" x14ac:dyDescent="0.3">
      <c r="A69" s="1" t="s">
        <v>991</v>
      </c>
      <c r="B69" s="2">
        <v>41429</v>
      </c>
      <c r="C69" s="3">
        <f>YEAR(orders[[#This Row],[Order Date]])</f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0"/>
        <v>2</v>
      </c>
      <c r="Q69" s="4">
        <v>1.76</v>
      </c>
      <c r="R69" s="4">
        <v>3.38</v>
      </c>
      <c r="S69" s="4">
        <f t="shared" si="1"/>
        <v>1.6199999999999999</v>
      </c>
      <c r="T69" s="7">
        <v>34</v>
      </c>
      <c r="U69" s="4">
        <f t="shared" si="2"/>
        <v>114.92</v>
      </c>
      <c r="V69" s="5">
        <v>7.0000000000000007E-2</v>
      </c>
      <c r="W69" s="8">
        <f t="shared" si="3"/>
        <v>8.0444000000000013</v>
      </c>
      <c r="X69" s="8">
        <f t="shared" si="4"/>
        <v>106.87560000000001</v>
      </c>
      <c r="Y69" s="4">
        <v>0.85</v>
      </c>
      <c r="Z69" s="6">
        <f t="shared" si="5"/>
        <v>107.7256</v>
      </c>
    </row>
    <row r="70" spans="1:26" x14ac:dyDescent="0.3">
      <c r="A70" s="1" t="s">
        <v>992</v>
      </c>
      <c r="B70" s="2">
        <v>41430</v>
      </c>
      <c r="C70" s="3">
        <f>YEAR(orders[[#This Row],[Order Date]])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6">O70-B70</f>
        <v>2</v>
      </c>
      <c r="Q70" s="4">
        <v>36.020000000000003</v>
      </c>
      <c r="R70" s="4">
        <v>58.1</v>
      </c>
      <c r="S70" s="4">
        <f t="shared" ref="S70:S133" si="7">R70-Q70</f>
        <v>22.08</v>
      </c>
      <c r="T70" s="7">
        <v>10</v>
      </c>
      <c r="U70" s="4">
        <f t="shared" ref="U70:U133" si="8">R70*T70</f>
        <v>581</v>
      </c>
      <c r="V70" s="5">
        <v>0.09</v>
      </c>
      <c r="W70" s="8">
        <f t="shared" ref="W70:W133" si="9">U70*V70</f>
        <v>52.29</v>
      </c>
      <c r="X70" s="8">
        <f t="shared" ref="X70:X133" si="10">U70-W70</f>
        <v>528.71</v>
      </c>
      <c r="Y70" s="4">
        <v>1.49</v>
      </c>
      <c r="Z70" s="6">
        <f t="shared" ref="Z70:Z133" si="11">X70+Y70</f>
        <v>530.20000000000005</v>
      </c>
    </row>
    <row r="71" spans="1:26" x14ac:dyDescent="0.3">
      <c r="A71" s="1" t="s">
        <v>993</v>
      </c>
      <c r="B71" s="2">
        <v>41430</v>
      </c>
      <c r="C71" s="3">
        <f>YEAR(orders[[#This Row],[Order Date]])</f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6"/>
        <v>0</v>
      </c>
      <c r="Q71" s="4">
        <v>156.5</v>
      </c>
      <c r="R71" s="4">
        <v>300.97000000000003</v>
      </c>
      <c r="S71" s="4">
        <f t="shared" si="7"/>
        <v>144.47000000000003</v>
      </c>
      <c r="T71" s="7">
        <v>38</v>
      </c>
      <c r="U71" s="4">
        <f t="shared" si="8"/>
        <v>11436.86</v>
      </c>
      <c r="V71" s="5">
        <v>0.09</v>
      </c>
      <c r="W71" s="8">
        <f t="shared" si="9"/>
        <v>1029.3173999999999</v>
      </c>
      <c r="X71" s="8">
        <f t="shared" si="10"/>
        <v>10407.542600000001</v>
      </c>
      <c r="Y71" s="4">
        <v>7.18</v>
      </c>
      <c r="Z71" s="6">
        <f t="shared" si="11"/>
        <v>10414.722600000001</v>
      </c>
    </row>
    <row r="72" spans="1:26" x14ac:dyDescent="0.3">
      <c r="A72" s="1" t="s">
        <v>994</v>
      </c>
      <c r="B72" s="2">
        <v>41431</v>
      </c>
      <c r="C72" s="3">
        <f>YEAR(orders[[#This Row],[Order Date]])</f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6"/>
        <v>2</v>
      </c>
      <c r="Q72" s="4">
        <v>3.42</v>
      </c>
      <c r="R72" s="4">
        <v>8.34</v>
      </c>
      <c r="S72" s="4">
        <f t="shared" si="7"/>
        <v>4.92</v>
      </c>
      <c r="T72" s="7">
        <v>30</v>
      </c>
      <c r="U72" s="4">
        <f t="shared" si="8"/>
        <v>250.2</v>
      </c>
      <c r="V72" s="5">
        <v>0.02</v>
      </c>
      <c r="W72" s="8">
        <f t="shared" si="9"/>
        <v>5.0039999999999996</v>
      </c>
      <c r="X72" s="8">
        <f t="shared" si="10"/>
        <v>245.196</v>
      </c>
      <c r="Y72" s="4">
        <v>2.64</v>
      </c>
      <c r="Z72" s="6">
        <f t="shared" si="11"/>
        <v>247.83599999999998</v>
      </c>
    </row>
    <row r="73" spans="1:26" x14ac:dyDescent="0.3">
      <c r="A73" s="1" t="s">
        <v>995</v>
      </c>
      <c r="B73" s="2">
        <v>41432</v>
      </c>
      <c r="C73" s="3">
        <f>YEAR(orders[[#This Row],[Order Date]])</f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6"/>
        <v>1</v>
      </c>
      <c r="Q73" s="4">
        <v>60.59</v>
      </c>
      <c r="R73" s="4">
        <v>100.98</v>
      </c>
      <c r="S73" s="4">
        <f t="shared" si="7"/>
        <v>40.39</v>
      </c>
      <c r="T73" s="7">
        <v>29</v>
      </c>
      <c r="U73" s="4">
        <f t="shared" si="8"/>
        <v>2928.42</v>
      </c>
      <c r="V73" s="5">
        <v>0.03</v>
      </c>
      <c r="W73" s="8">
        <f t="shared" si="9"/>
        <v>87.852599999999995</v>
      </c>
      <c r="X73" s="8">
        <f t="shared" si="10"/>
        <v>2840.5673999999999</v>
      </c>
      <c r="Y73" s="4">
        <v>7.18</v>
      </c>
      <c r="Z73" s="6">
        <f t="shared" si="11"/>
        <v>2847.7473999999997</v>
      </c>
    </row>
    <row r="74" spans="1:26" x14ac:dyDescent="0.3">
      <c r="A74" s="1" t="s">
        <v>996</v>
      </c>
      <c r="B74" s="2">
        <v>41434</v>
      </c>
      <c r="C74" s="3">
        <f>YEAR(orders[[#This Row],[Order Date]])</f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6"/>
        <v>0</v>
      </c>
      <c r="Q74" s="4">
        <v>178.83</v>
      </c>
      <c r="R74" s="4">
        <v>415.88</v>
      </c>
      <c r="S74" s="4">
        <f t="shared" si="7"/>
        <v>237.04999999999998</v>
      </c>
      <c r="T74" s="7">
        <v>2</v>
      </c>
      <c r="U74" s="4">
        <f t="shared" si="8"/>
        <v>831.76</v>
      </c>
      <c r="V74" s="5">
        <v>7.0000000000000007E-2</v>
      </c>
      <c r="W74" s="8">
        <f t="shared" si="9"/>
        <v>58.223200000000006</v>
      </c>
      <c r="X74" s="8">
        <f t="shared" si="10"/>
        <v>773.53679999999997</v>
      </c>
      <c r="Y74" s="4">
        <v>11.37</v>
      </c>
      <c r="Z74" s="6">
        <f t="shared" si="11"/>
        <v>784.90679999999998</v>
      </c>
    </row>
    <row r="75" spans="1:26" x14ac:dyDescent="0.3">
      <c r="A75" s="1" t="s">
        <v>997</v>
      </c>
      <c r="B75" s="2">
        <v>41435</v>
      </c>
      <c r="C75" s="3">
        <f>YEAR(orders[[#This Row],[Order Date]])</f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6"/>
        <v>2</v>
      </c>
      <c r="Q75" s="4">
        <v>2.52</v>
      </c>
      <c r="R75" s="4">
        <v>4</v>
      </c>
      <c r="S75" s="4">
        <f t="shared" si="7"/>
        <v>1.48</v>
      </c>
      <c r="T75" s="7">
        <v>39</v>
      </c>
      <c r="U75" s="4">
        <f t="shared" si="8"/>
        <v>156</v>
      </c>
      <c r="V75" s="5">
        <v>0.08</v>
      </c>
      <c r="W75" s="8">
        <f t="shared" si="9"/>
        <v>12.48</v>
      </c>
      <c r="X75" s="8">
        <f t="shared" si="10"/>
        <v>143.52000000000001</v>
      </c>
      <c r="Y75" s="4">
        <v>1.3</v>
      </c>
      <c r="Z75" s="6">
        <f t="shared" si="11"/>
        <v>144.82000000000002</v>
      </c>
    </row>
    <row r="76" spans="1:26" x14ac:dyDescent="0.3">
      <c r="A76" s="1" t="s">
        <v>998</v>
      </c>
      <c r="B76" s="2">
        <v>41436</v>
      </c>
      <c r="C76" s="3">
        <f>YEAR(orders[[#This Row],[Order Date]])</f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6"/>
        <v>2</v>
      </c>
      <c r="Q76" s="4">
        <v>19.829999999999998</v>
      </c>
      <c r="R76" s="4">
        <v>30.98</v>
      </c>
      <c r="S76" s="4">
        <f t="shared" si="7"/>
        <v>11.150000000000002</v>
      </c>
      <c r="T76" s="7">
        <v>49</v>
      </c>
      <c r="U76" s="4">
        <f t="shared" si="8"/>
        <v>1518.02</v>
      </c>
      <c r="V76" s="5">
        <v>0.09</v>
      </c>
      <c r="W76" s="8">
        <f t="shared" si="9"/>
        <v>136.62180000000001</v>
      </c>
      <c r="X76" s="8">
        <f t="shared" si="10"/>
        <v>1381.3982000000001</v>
      </c>
      <c r="Y76" s="4">
        <v>19.510000000000002</v>
      </c>
      <c r="Z76" s="6">
        <f t="shared" si="11"/>
        <v>1400.9082000000001</v>
      </c>
    </row>
    <row r="77" spans="1:26" x14ac:dyDescent="0.3">
      <c r="A77" s="1" t="s">
        <v>999</v>
      </c>
      <c r="B77" s="2">
        <v>41440</v>
      </c>
      <c r="C77" s="3">
        <f>YEAR(orders[[#This Row],[Order Date]])</f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6"/>
        <v>2</v>
      </c>
      <c r="Q77" s="4">
        <v>156.5</v>
      </c>
      <c r="R77" s="4">
        <v>300.97000000000003</v>
      </c>
      <c r="S77" s="4">
        <f t="shared" si="7"/>
        <v>144.47000000000003</v>
      </c>
      <c r="T77" s="7">
        <v>5</v>
      </c>
      <c r="U77" s="4">
        <f t="shared" si="8"/>
        <v>1504.8500000000001</v>
      </c>
      <c r="V77" s="5">
        <v>7.0000000000000007E-2</v>
      </c>
      <c r="W77" s="8">
        <f t="shared" si="9"/>
        <v>105.33950000000002</v>
      </c>
      <c r="X77" s="8">
        <f t="shared" si="10"/>
        <v>1399.5105000000001</v>
      </c>
      <c r="Y77" s="4">
        <v>7.18</v>
      </c>
      <c r="Z77" s="6">
        <f t="shared" si="11"/>
        <v>1406.6905000000002</v>
      </c>
    </row>
    <row r="78" spans="1:26" x14ac:dyDescent="0.3">
      <c r="A78" s="1" t="s">
        <v>1000</v>
      </c>
      <c r="B78" s="2">
        <v>41440</v>
      </c>
      <c r="C78" s="3">
        <f>YEAR(orders[[#This Row],[Order Date]])</f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6"/>
        <v>2</v>
      </c>
      <c r="Q78" s="4">
        <v>2.9</v>
      </c>
      <c r="R78" s="4">
        <v>4.76</v>
      </c>
      <c r="S78" s="4">
        <f t="shared" si="7"/>
        <v>1.8599999999999999</v>
      </c>
      <c r="T78" s="7">
        <v>27</v>
      </c>
      <c r="U78" s="4">
        <f t="shared" si="8"/>
        <v>128.51999999999998</v>
      </c>
      <c r="V78" s="5">
        <v>7.0000000000000007E-2</v>
      </c>
      <c r="W78" s="8">
        <f t="shared" si="9"/>
        <v>8.9963999999999995</v>
      </c>
      <c r="X78" s="8">
        <f t="shared" si="10"/>
        <v>119.52359999999999</v>
      </c>
      <c r="Y78" s="4">
        <v>0.88</v>
      </c>
      <c r="Z78" s="6">
        <f t="shared" si="11"/>
        <v>120.40359999999998</v>
      </c>
    </row>
    <row r="79" spans="1:26" x14ac:dyDescent="0.3">
      <c r="A79" s="1" t="s">
        <v>1001</v>
      </c>
      <c r="B79" s="2">
        <v>41441</v>
      </c>
      <c r="C79" s="3">
        <f>YEAR(orders[[#This Row],[Order Date]])</f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6"/>
        <v>0</v>
      </c>
      <c r="Q79" s="4">
        <v>156.5</v>
      </c>
      <c r="R79" s="4">
        <v>300.97000000000003</v>
      </c>
      <c r="S79" s="4">
        <f t="shared" si="7"/>
        <v>144.47000000000003</v>
      </c>
      <c r="T79" s="7">
        <v>1</v>
      </c>
      <c r="U79" s="4">
        <f t="shared" si="8"/>
        <v>300.97000000000003</v>
      </c>
      <c r="V79" s="5">
        <v>0.06</v>
      </c>
      <c r="W79" s="8">
        <f t="shared" si="9"/>
        <v>18.058199999999999</v>
      </c>
      <c r="X79" s="8">
        <f t="shared" si="10"/>
        <v>282.91180000000003</v>
      </c>
      <c r="Y79" s="4">
        <v>7.18</v>
      </c>
      <c r="Z79" s="6">
        <f t="shared" si="11"/>
        <v>290.09180000000003</v>
      </c>
    </row>
    <row r="80" spans="1:26" x14ac:dyDescent="0.3">
      <c r="A80" s="1" t="s">
        <v>1002</v>
      </c>
      <c r="B80" s="2">
        <v>41445</v>
      </c>
      <c r="C80" s="3">
        <f>YEAR(orders[[#This Row],[Order Date]])</f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6"/>
        <v>1</v>
      </c>
      <c r="Q80" s="4">
        <v>2.29</v>
      </c>
      <c r="R80" s="4">
        <v>3.58</v>
      </c>
      <c r="S80" s="4">
        <f t="shared" si="7"/>
        <v>1.29</v>
      </c>
      <c r="T80" s="7">
        <v>10</v>
      </c>
      <c r="U80" s="4">
        <f t="shared" si="8"/>
        <v>35.799999999999997</v>
      </c>
      <c r="V80" s="5">
        <v>0.05</v>
      </c>
      <c r="W80" s="8">
        <f t="shared" si="9"/>
        <v>1.79</v>
      </c>
      <c r="X80" s="8">
        <f t="shared" si="10"/>
        <v>34.01</v>
      </c>
      <c r="Y80" s="4">
        <v>1.63</v>
      </c>
      <c r="Z80" s="6">
        <f t="shared" si="11"/>
        <v>35.64</v>
      </c>
    </row>
    <row r="81" spans="1:26" x14ac:dyDescent="0.3">
      <c r="A81" s="1" t="s">
        <v>1003</v>
      </c>
      <c r="B81" s="2">
        <v>41446</v>
      </c>
      <c r="C81" s="3">
        <f>YEAR(orders[[#This Row],[Order Date]])</f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6"/>
        <v>1</v>
      </c>
      <c r="Q81" s="4">
        <v>99.39</v>
      </c>
      <c r="R81" s="4">
        <v>162.93</v>
      </c>
      <c r="S81" s="4">
        <f t="shared" si="7"/>
        <v>63.540000000000006</v>
      </c>
      <c r="T81" s="7">
        <v>7</v>
      </c>
      <c r="U81" s="4">
        <f t="shared" si="8"/>
        <v>1140.51</v>
      </c>
      <c r="V81" s="5">
        <v>0.03</v>
      </c>
      <c r="W81" s="8">
        <f t="shared" si="9"/>
        <v>34.215299999999999</v>
      </c>
      <c r="X81" s="8">
        <f t="shared" si="10"/>
        <v>1106.2946999999999</v>
      </c>
      <c r="Y81" s="4">
        <v>19.989999999999998</v>
      </c>
      <c r="Z81" s="6">
        <f t="shared" si="11"/>
        <v>1126.2846999999999</v>
      </c>
    </row>
    <row r="82" spans="1:26" x14ac:dyDescent="0.3">
      <c r="A82" s="1" t="s">
        <v>1004</v>
      </c>
      <c r="B82" s="2">
        <v>41446</v>
      </c>
      <c r="C82" s="3">
        <f>YEAR(orders[[#This Row],[Order Date]])</f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6"/>
        <v>2</v>
      </c>
      <c r="Q82" s="4">
        <v>1.6</v>
      </c>
      <c r="R82" s="4">
        <v>2.62</v>
      </c>
      <c r="S82" s="4">
        <f t="shared" si="7"/>
        <v>1.02</v>
      </c>
      <c r="T82" s="7">
        <v>34</v>
      </c>
      <c r="U82" s="4">
        <f t="shared" si="8"/>
        <v>89.08</v>
      </c>
      <c r="V82" s="5">
        <v>0.08</v>
      </c>
      <c r="W82" s="8">
        <f t="shared" si="9"/>
        <v>7.1264000000000003</v>
      </c>
      <c r="X82" s="8">
        <f t="shared" si="10"/>
        <v>81.953599999999994</v>
      </c>
      <c r="Y82" s="4">
        <v>0.8</v>
      </c>
      <c r="Z82" s="6">
        <f t="shared" si="11"/>
        <v>82.753599999999992</v>
      </c>
    </row>
    <row r="83" spans="1:26" x14ac:dyDescent="0.3">
      <c r="A83" s="1" t="s">
        <v>1005</v>
      </c>
      <c r="B83" s="2">
        <v>41449</v>
      </c>
      <c r="C83" s="3">
        <f>YEAR(orders[[#This Row],[Order Date]])</f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6"/>
        <v>1</v>
      </c>
      <c r="Q83" s="4">
        <v>3.4</v>
      </c>
      <c r="R83" s="4">
        <v>5.4</v>
      </c>
      <c r="S83" s="4">
        <f t="shared" si="7"/>
        <v>2.0000000000000004</v>
      </c>
      <c r="T83" s="7">
        <v>25</v>
      </c>
      <c r="U83" s="4">
        <f t="shared" si="8"/>
        <v>135</v>
      </c>
      <c r="V83" s="5">
        <v>0.09</v>
      </c>
      <c r="W83" s="8">
        <f t="shared" si="9"/>
        <v>12.15</v>
      </c>
      <c r="X83" s="8">
        <f t="shared" si="10"/>
        <v>122.85</v>
      </c>
      <c r="Y83" s="4">
        <v>7.78</v>
      </c>
      <c r="Z83" s="6">
        <f t="shared" si="11"/>
        <v>130.63</v>
      </c>
    </row>
    <row r="84" spans="1:26" x14ac:dyDescent="0.3">
      <c r="A84" s="1" t="s">
        <v>1006</v>
      </c>
      <c r="B84" s="2">
        <v>41450</v>
      </c>
      <c r="C84" s="3">
        <f>YEAR(orders[[#This Row],[Order Date]])</f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6"/>
        <v>1</v>
      </c>
      <c r="Q84" s="4">
        <v>11.11</v>
      </c>
      <c r="R84" s="4">
        <v>19.84</v>
      </c>
      <c r="S84" s="4">
        <f t="shared" si="7"/>
        <v>8.73</v>
      </c>
      <c r="T84" s="7">
        <v>26</v>
      </c>
      <c r="U84" s="4">
        <f t="shared" si="8"/>
        <v>515.84</v>
      </c>
      <c r="V84" s="5">
        <v>7.0000000000000007E-2</v>
      </c>
      <c r="W84" s="8">
        <f t="shared" si="9"/>
        <v>36.108800000000002</v>
      </c>
      <c r="X84" s="8">
        <f t="shared" si="10"/>
        <v>479.73120000000006</v>
      </c>
      <c r="Y84" s="4">
        <v>4.0999999999999996</v>
      </c>
      <c r="Z84" s="6">
        <f t="shared" si="11"/>
        <v>483.83120000000008</v>
      </c>
    </row>
    <row r="85" spans="1:26" x14ac:dyDescent="0.3">
      <c r="A85" s="1" t="s">
        <v>1007</v>
      </c>
      <c r="B85" s="2">
        <v>41451</v>
      </c>
      <c r="C85" s="3">
        <f>YEAR(orders[[#This Row],[Order Date]])</f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6"/>
        <v>1</v>
      </c>
      <c r="Q85" s="4">
        <v>1.82</v>
      </c>
      <c r="R85" s="4">
        <v>2.98</v>
      </c>
      <c r="S85" s="4">
        <f t="shared" si="7"/>
        <v>1.1599999999999999</v>
      </c>
      <c r="T85" s="7">
        <v>3</v>
      </c>
      <c r="U85" s="4">
        <f t="shared" si="8"/>
        <v>8.94</v>
      </c>
      <c r="V85" s="5">
        <v>0.09</v>
      </c>
      <c r="W85" s="8">
        <f t="shared" si="9"/>
        <v>0.80459999999999987</v>
      </c>
      <c r="X85" s="8">
        <f t="shared" si="10"/>
        <v>8.1353999999999989</v>
      </c>
      <c r="Y85" s="4">
        <v>1.58</v>
      </c>
      <c r="Z85" s="6">
        <f t="shared" si="11"/>
        <v>9.7153999999999989</v>
      </c>
    </row>
    <row r="86" spans="1:26" x14ac:dyDescent="0.3">
      <c r="A86" s="1" t="s">
        <v>1008</v>
      </c>
      <c r="B86" s="2">
        <v>41454</v>
      </c>
      <c r="C86" s="3">
        <f>YEAR(orders[[#This Row],[Order Date]])</f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6"/>
        <v>2</v>
      </c>
      <c r="Q86" s="4">
        <v>1.33</v>
      </c>
      <c r="R86" s="4">
        <v>2.08</v>
      </c>
      <c r="S86" s="4">
        <f t="shared" si="7"/>
        <v>0.75</v>
      </c>
      <c r="T86" s="7">
        <v>44</v>
      </c>
      <c r="U86" s="4">
        <f t="shared" si="8"/>
        <v>91.52000000000001</v>
      </c>
      <c r="V86" s="5">
        <v>0.04</v>
      </c>
      <c r="W86" s="8">
        <f t="shared" si="9"/>
        <v>3.6608000000000005</v>
      </c>
      <c r="X86" s="8">
        <f t="shared" si="10"/>
        <v>87.859200000000016</v>
      </c>
      <c r="Y86" s="4">
        <v>1.49</v>
      </c>
      <c r="Z86" s="6">
        <f t="shared" si="11"/>
        <v>89.34920000000001</v>
      </c>
    </row>
    <row r="87" spans="1:26" x14ac:dyDescent="0.3">
      <c r="A87" s="1" t="s">
        <v>1009</v>
      </c>
      <c r="B87" s="2">
        <v>41454</v>
      </c>
      <c r="C87" s="3">
        <f>YEAR(orders[[#This Row],[Order Date]])</f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6"/>
        <v>2</v>
      </c>
      <c r="Q87" s="4">
        <v>7.92</v>
      </c>
      <c r="R87" s="4">
        <v>12.99</v>
      </c>
      <c r="S87" s="4">
        <f t="shared" si="7"/>
        <v>5.07</v>
      </c>
      <c r="T87" s="7">
        <v>49</v>
      </c>
      <c r="U87" s="4">
        <f t="shared" si="8"/>
        <v>636.51</v>
      </c>
      <c r="V87" s="5">
        <v>7.0000000000000007E-2</v>
      </c>
      <c r="W87" s="8">
        <f t="shared" si="9"/>
        <v>44.555700000000002</v>
      </c>
      <c r="X87" s="8">
        <f t="shared" si="10"/>
        <v>591.95429999999999</v>
      </c>
      <c r="Y87" s="4">
        <v>9.44</v>
      </c>
      <c r="Z87" s="6">
        <f t="shared" si="11"/>
        <v>601.39430000000004</v>
      </c>
    </row>
    <row r="88" spans="1:26" x14ac:dyDescent="0.3">
      <c r="A88" s="1" t="s">
        <v>1010</v>
      </c>
      <c r="B88" s="2">
        <v>41455</v>
      </c>
      <c r="C88" s="3">
        <f>YEAR(orders[[#This Row],[Order Date]])</f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6"/>
        <v>4</v>
      </c>
      <c r="Q88" s="4">
        <v>6.39</v>
      </c>
      <c r="R88" s="4">
        <v>19.98</v>
      </c>
      <c r="S88" s="4">
        <f t="shared" si="7"/>
        <v>13.59</v>
      </c>
      <c r="T88" s="7">
        <v>19</v>
      </c>
      <c r="U88" s="4">
        <f t="shared" si="8"/>
        <v>379.62</v>
      </c>
      <c r="V88" s="5">
        <v>0.08</v>
      </c>
      <c r="W88" s="8">
        <f t="shared" si="9"/>
        <v>30.369600000000002</v>
      </c>
      <c r="X88" s="8">
        <f t="shared" si="10"/>
        <v>349.25040000000001</v>
      </c>
      <c r="Y88" s="4">
        <v>4</v>
      </c>
      <c r="Z88" s="6">
        <f t="shared" si="11"/>
        <v>353.25040000000001</v>
      </c>
    </row>
    <row r="89" spans="1:26" x14ac:dyDescent="0.3">
      <c r="A89" s="1" t="s">
        <v>1011</v>
      </c>
      <c r="B89" s="2">
        <v>41457</v>
      </c>
      <c r="C89" s="3">
        <f>YEAR(orders[[#This Row],[Order Date]])</f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6"/>
        <v>1</v>
      </c>
      <c r="Q89" s="4">
        <v>1.87</v>
      </c>
      <c r="R89" s="4">
        <v>8.1199999999999992</v>
      </c>
      <c r="S89" s="4">
        <f t="shared" si="7"/>
        <v>6.2499999999999991</v>
      </c>
      <c r="T89" s="7">
        <v>32</v>
      </c>
      <c r="U89" s="4">
        <f t="shared" si="8"/>
        <v>259.83999999999997</v>
      </c>
      <c r="V89" s="5">
        <v>0.08</v>
      </c>
      <c r="W89" s="8">
        <f t="shared" si="9"/>
        <v>20.787199999999999</v>
      </c>
      <c r="X89" s="8">
        <f t="shared" si="10"/>
        <v>239.05279999999999</v>
      </c>
      <c r="Y89" s="4">
        <v>2.83</v>
      </c>
      <c r="Z89" s="6">
        <f t="shared" si="11"/>
        <v>241.8828</v>
      </c>
    </row>
    <row r="90" spans="1:26" x14ac:dyDescent="0.3">
      <c r="A90" s="1" t="s">
        <v>1012</v>
      </c>
      <c r="B90" s="2">
        <v>41458</v>
      </c>
      <c r="C90" s="3">
        <f>YEAR(orders[[#This Row],[Order Date]])</f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6"/>
        <v>2</v>
      </c>
      <c r="Q90" s="4">
        <v>1.98</v>
      </c>
      <c r="R90" s="4">
        <v>3.15</v>
      </c>
      <c r="S90" s="4">
        <f t="shared" si="7"/>
        <v>1.17</v>
      </c>
      <c r="T90" s="7">
        <v>23</v>
      </c>
      <c r="U90" s="4">
        <f t="shared" si="8"/>
        <v>72.45</v>
      </c>
      <c r="V90" s="5">
        <v>0.01</v>
      </c>
      <c r="W90" s="8">
        <f t="shared" si="9"/>
        <v>0.72450000000000003</v>
      </c>
      <c r="X90" s="8">
        <f t="shared" si="10"/>
        <v>71.725499999999997</v>
      </c>
      <c r="Y90" s="4">
        <v>0.49</v>
      </c>
      <c r="Z90" s="6">
        <f t="shared" si="11"/>
        <v>72.215499999999992</v>
      </c>
    </row>
    <row r="91" spans="1:26" x14ac:dyDescent="0.3">
      <c r="A91" s="1" t="s">
        <v>1013</v>
      </c>
      <c r="B91" s="2">
        <v>41458</v>
      </c>
      <c r="C91" s="3">
        <f>YEAR(orders[[#This Row],[Order Date]])</f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6"/>
        <v>2</v>
      </c>
      <c r="Q91" s="4">
        <v>16.850000000000001</v>
      </c>
      <c r="R91" s="4">
        <v>27.18</v>
      </c>
      <c r="S91" s="4">
        <f t="shared" si="7"/>
        <v>10.329999999999998</v>
      </c>
      <c r="T91" s="7">
        <v>34</v>
      </c>
      <c r="U91" s="4">
        <f t="shared" si="8"/>
        <v>924.12</v>
      </c>
      <c r="V91" s="5">
        <v>0.1</v>
      </c>
      <c r="W91" s="8">
        <f t="shared" si="9"/>
        <v>92.412000000000006</v>
      </c>
      <c r="X91" s="8">
        <f t="shared" si="10"/>
        <v>831.70799999999997</v>
      </c>
      <c r="Y91" s="4">
        <v>8.23</v>
      </c>
      <c r="Z91" s="6">
        <f t="shared" si="11"/>
        <v>839.93799999999999</v>
      </c>
    </row>
    <row r="92" spans="1:26" x14ac:dyDescent="0.3">
      <c r="A92" s="1" t="s">
        <v>1014</v>
      </c>
      <c r="B92" s="2">
        <v>41459</v>
      </c>
      <c r="C92" s="3">
        <f>YEAR(orders[[#This Row],[Order Date]])</f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6"/>
        <v>1</v>
      </c>
      <c r="Q92" s="4">
        <v>1.6</v>
      </c>
      <c r="R92" s="4">
        <v>2.62</v>
      </c>
      <c r="S92" s="4">
        <f t="shared" si="7"/>
        <v>1.02</v>
      </c>
      <c r="T92" s="7">
        <v>21</v>
      </c>
      <c r="U92" s="4">
        <f t="shared" si="8"/>
        <v>55.02</v>
      </c>
      <c r="V92" s="5">
        <v>0.05</v>
      </c>
      <c r="W92" s="8">
        <f t="shared" si="9"/>
        <v>2.7510000000000003</v>
      </c>
      <c r="X92" s="8">
        <f t="shared" si="10"/>
        <v>52.269000000000005</v>
      </c>
      <c r="Y92" s="4">
        <v>0.8</v>
      </c>
      <c r="Z92" s="6">
        <f t="shared" si="11"/>
        <v>53.069000000000003</v>
      </c>
    </row>
    <row r="93" spans="1:26" x14ac:dyDescent="0.3">
      <c r="A93" s="1" t="s">
        <v>847</v>
      </c>
      <c r="B93" s="2">
        <v>41460</v>
      </c>
      <c r="C93" s="3">
        <f>YEAR(orders[[#This Row],[Order Date]])</f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6"/>
        <v>2</v>
      </c>
      <c r="Q93" s="4">
        <v>8.82</v>
      </c>
      <c r="R93" s="4">
        <v>20.99</v>
      </c>
      <c r="S93" s="4">
        <f t="shared" si="7"/>
        <v>12.169999999999998</v>
      </c>
      <c r="T93" s="7">
        <v>41</v>
      </c>
      <c r="U93" s="4">
        <f t="shared" si="8"/>
        <v>860.58999999999992</v>
      </c>
      <c r="V93" s="5">
        <v>0.02</v>
      </c>
      <c r="W93" s="8">
        <f t="shared" si="9"/>
        <v>17.2118</v>
      </c>
      <c r="X93" s="8">
        <f t="shared" si="10"/>
        <v>843.37819999999988</v>
      </c>
      <c r="Y93" s="4">
        <v>4.8099999999999996</v>
      </c>
      <c r="Z93" s="6">
        <f t="shared" si="11"/>
        <v>848.18819999999982</v>
      </c>
    </row>
    <row r="94" spans="1:26" x14ac:dyDescent="0.3">
      <c r="A94" s="1" t="s">
        <v>848</v>
      </c>
      <c r="B94" s="2">
        <v>41460</v>
      </c>
      <c r="C94" s="3">
        <f>YEAR(orders[[#This Row],[Order Date]])</f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6"/>
        <v>2</v>
      </c>
      <c r="Q94" s="4">
        <v>3.4</v>
      </c>
      <c r="R94" s="4">
        <v>5.4</v>
      </c>
      <c r="S94" s="4">
        <f t="shared" si="7"/>
        <v>2.0000000000000004</v>
      </c>
      <c r="T94" s="7">
        <v>26</v>
      </c>
      <c r="U94" s="4">
        <f t="shared" si="8"/>
        <v>140.4</v>
      </c>
      <c r="V94" s="5">
        <v>0.05</v>
      </c>
      <c r="W94" s="8">
        <f t="shared" si="9"/>
        <v>7.0200000000000005</v>
      </c>
      <c r="X94" s="8">
        <f t="shared" si="10"/>
        <v>133.38</v>
      </c>
      <c r="Y94" s="4">
        <v>7.78</v>
      </c>
      <c r="Z94" s="6">
        <f t="shared" si="11"/>
        <v>141.16</v>
      </c>
    </row>
    <row r="95" spans="1:26" x14ac:dyDescent="0.3">
      <c r="A95" s="1" t="s">
        <v>1015</v>
      </c>
      <c r="B95" s="2">
        <v>41461</v>
      </c>
      <c r="C95" s="3">
        <f>YEAR(orders[[#This Row],[Order Date]])</f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6"/>
        <v>0</v>
      </c>
      <c r="Q95" s="4">
        <v>21.56</v>
      </c>
      <c r="R95" s="4">
        <v>35.94</v>
      </c>
      <c r="S95" s="4">
        <f t="shared" si="7"/>
        <v>14.379999999999999</v>
      </c>
      <c r="T95" s="7">
        <v>28</v>
      </c>
      <c r="U95" s="4">
        <f t="shared" si="8"/>
        <v>1006.3199999999999</v>
      </c>
      <c r="V95" s="5">
        <v>0.01</v>
      </c>
      <c r="W95" s="8">
        <f t="shared" si="9"/>
        <v>10.0632</v>
      </c>
      <c r="X95" s="8">
        <f t="shared" si="10"/>
        <v>996.25679999999988</v>
      </c>
      <c r="Y95" s="4">
        <v>6.66</v>
      </c>
      <c r="Z95" s="6">
        <f t="shared" si="11"/>
        <v>1002.9167999999999</v>
      </c>
    </row>
    <row r="96" spans="1:26" x14ac:dyDescent="0.3">
      <c r="A96" s="1" t="s">
        <v>1016</v>
      </c>
      <c r="B96" s="2">
        <v>41465</v>
      </c>
      <c r="C96" s="3">
        <f>YEAR(orders[[#This Row],[Order Date]])</f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6"/>
        <v>0</v>
      </c>
      <c r="Q96" s="4">
        <v>2.74</v>
      </c>
      <c r="R96" s="4">
        <v>4.49</v>
      </c>
      <c r="S96" s="4">
        <f t="shared" si="7"/>
        <v>1.75</v>
      </c>
      <c r="T96" s="7">
        <v>11</v>
      </c>
      <c r="U96" s="4">
        <f t="shared" si="8"/>
        <v>49.39</v>
      </c>
      <c r="V96" s="5">
        <v>0.08</v>
      </c>
      <c r="W96" s="8">
        <f t="shared" si="9"/>
        <v>3.9512</v>
      </c>
      <c r="X96" s="8">
        <f t="shared" si="10"/>
        <v>45.438800000000001</v>
      </c>
      <c r="Y96" s="4">
        <v>1.49</v>
      </c>
      <c r="Z96" s="6">
        <f t="shared" si="11"/>
        <v>46.928800000000003</v>
      </c>
    </row>
    <row r="97" spans="1:26" x14ac:dyDescent="0.3">
      <c r="A97" s="1" t="s">
        <v>1017</v>
      </c>
      <c r="B97" s="2">
        <v>41465</v>
      </c>
      <c r="C97" s="3">
        <f>YEAR(orders[[#This Row],[Order Date]])</f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6"/>
        <v>3</v>
      </c>
      <c r="Q97" s="4">
        <v>4.37</v>
      </c>
      <c r="R97" s="4">
        <v>9.11</v>
      </c>
      <c r="S97" s="4">
        <f t="shared" si="7"/>
        <v>4.7399999999999993</v>
      </c>
      <c r="T97" s="7">
        <v>6</v>
      </c>
      <c r="U97" s="4">
        <f t="shared" si="8"/>
        <v>54.66</v>
      </c>
      <c r="V97" s="5">
        <v>0.04</v>
      </c>
      <c r="W97" s="8">
        <f t="shared" si="9"/>
        <v>2.1863999999999999</v>
      </c>
      <c r="X97" s="8">
        <f t="shared" si="10"/>
        <v>52.473599999999998</v>
      </c>
      <c r="Y97" s="4">
        <v>2.25</v>
      </c>
      <c r="Z97" s="6">
        <f t="shared" si="11"/>
        <v>54.723599999999998</v>
      </c>
    </row>
    <row r="98" spans="1:26" x14ac:dyDescent="0.3">
      <c r="A98" s="1" t="s">
        <v>849</v>
      </c>
      <c r="B98" s="2">
        <v>41470</v>
      </c>
      <c r="C98" s="3">
        <f>YEAR(orders[[#This Row],[Order Date]])</f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6"/>
        <v>1</v>
      </c>
      <c r="Q98" s="4">
        <v>3.88</v>
      </c>
      <c r="R98" s="4">
        <v>6.47</v>
      </c>
      <c r="S98" s="4">
        <f t="shared" si="7"/>
        <v>2.59</v>
      </c>
      <c r="T98" s="7">
        <v>20</v>
      </c>
      <c r="U98" s="4">
        <f t="shared" si="8"/>
        <v>129.4</v>
      </c>
      <c r="V98" s="5">
        <v>0.02</v>
      </c>
      <c r="W98" s="8">
        <f t="shared" si="9"/>
        <v>2.5880000000000001</v>
      </c>
      <c r="X98" s="8">
        <f t="shared" si="10"/>
        <v>126.81200000000001</v>
      </c>
      <c r="Y98" s="4">
        <v>1.22</v>
      </c>
      <c r="Z98" s="6">
        <f t="shared" si="11"/>
        <v>128.03200000000001</v>
      </c>
    </row>
    <row r="99" spans="1:26" x14ac:dyDescent="0.3">
      <c r="A99" s="1" t="s">
        <v>850</v>
      </c>
      <c r="B99" s="2">
        <v>41470</v>
      </c>
      <c r="C99" s="3">
        <f>YEAR(orders[[#This Row],[Order Date]])</f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6"/>
        <v>2</v>
      </c>
      <c r="Q99" s="4">
        <v>1.31</v>
      </c>
      <c r="R99" s="4">
        <v>2.84</v>
      </c>
      <c r="S99" s="4">
        <f t="shared" si="7"/>
        <v>1.5299999999999998</v>
      </c>
      <c r="T99" s="7">
        <v>39</v>
      </c>
      <c r="U99" s="4">
        <f t="shared" si="8"/>
        <v>110.75999999999999</v>
      </c>
      <c r="V99" s="5">
        <v>7.0000000000000007E-2</v>
      </c>
      <c r="W99" s="8">
        <f t="shared" si="9"/>
        <v>7.7532000000000005</v>
      </c>
      <c r="X99" s="8">
        <f t="shared" si="10"/>
        <v>103.00679999999998</v>
      </c>
      <c r="Y99" s="4">
        <v>0.93</v>
      </c>
      <c r="Z99" s="6">
        <f t="shared" si="11"/>
        <v>103.93679999999999</v>
      </c>
    </row>
    <row r="100" spans="1:26" x14ac:dyDescent="0.3">
      <c r="A100" s="1" t="s">
        <v>1018</v>
      </c>
      <c r="B100" s="2">
        <v>41471</v>
      </c>
      <c r="C100" s="3">
        <f>YEAR(orders[[#This Row],[Order Date]])</f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6"/>
        <v>1</v>
      </c>
      <c r="Q100" s="4">
        <v>0.24</v>
      </c>
      <c r="R100" s="4">
        <v>1.26</v>
      </c>
      <c r="S100" s="4">
        <f t="shared" si="7"/>
        <v>1.02</v>
      </c>
      <c r="T100" s="7">
        <v>10</v>
      </c>
      <c r="U100" s="4">
        <f t="shared" si="8"/>
        <v>12.6</v>
      </c>
      <c r="V100" s="5">
        <v>0.1</v>
      </c>
      <c r="W100" s="8">
        <f t="shared" si="9"/>
        <v>1.26</v>
      </c>
      <c r="X100" s="8">
        <f t="shared" si="10"/>
        <v>11.34</v>
      </c>
      <c r="Y100" s="4">
        <v>0.7</v>
      </c>
      <c r="Z100" s="6">
        <f t="shared" si="11"/>
        <v>12.04</v>
      </c>
    </row>
    <row r="101" spans="1:26" x14ac:dyDescent="0.3">
      <c r="A101" s="1" t="s">
        <v>1019</v>
      </c>
      <c r="B101" s="2">
        <v>41471</v>
      </c>
      <c r="C101" s="3">
        <f>YEAR(orders[[#This Row],[Order Date]])</f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6"/>
        <v>0</v>
      </c>
      <c r="Q101" s="4">
        <v>2.9</v>
      </c>
      <c r="R101" s="4">
        <v>4.76</v>
      </c>
      <c r="S101" s="4">
        <f t="shared" si="7"/>
        <v>1.8599999999999999</v>
      </c>
      <c r="T101" s="7">
        <v>13</v>
      </c>
      <c r="U101" s="4">
        <f t="shared" si="8"/>
        <v>61.879999999999995</v>
      </c>
      <c r="V101" s="5">
        <v>7.0000000000000007E-2</v>
      </c>
      <c r="W101" s="8">
        <f t="shared" si="9"/>
        <v>4.3315999999999999</v>
      </c>
      <c r="X101" s="8">
        <f t="shared" si="10"/>
        <v>57.548399999999994</v>
      </c>
      <c r="Y101" s="4">
        <v>0.88</v>
      </c>
      <c r="Z101" s="6">
        <f t="shared" si="11"/>
        <v>58.428399999999996</v>
      </c>
    </row>
    <row r="102" spans="1:26" x14ac:dyDescent="0.3">
      <c r="A102" s="1" t="s">
        <v>1020</v>
      </c>
      <c r="B102" s="2">
        <v>41472</v>
      </c>
      <c r="C102" s="3">
        <f>YEAR(orders[[#This Row],[Order Date]])</f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6"/>
        <v>0</v>
      </c>
      <c r="Q102" s="4">
        <v>54.52</v>
      </c>
      <c r="R102" s="4">
        <v>100.97</v>
      </c>
      <c r="S102" s="4">
        <f t="shared" si="7"/>
        <v>46.449999999999996</v>
      </c>
      <c r="T102" s="7">
        <v>35</v>
      </c>
      <c r="U102" s="4">
        <f t="shared" si="8"/>
        <v>3533.95</v>
      </c>
      <c r="V102" s="5">
        <v>0.05</v>
      </c>
      <c r="W102" s="8">
        <f t="shared" si="9"/>
        <v>176.69749999999999</v>
      </c>
      <c r="X102" s="8">
        <f t="shared" si="10"/>
        <v>3357.2524999999996</v>
      </c>
      <c r="Y102" s="4">
        <v>7.18</v>
      </c>
      <c r="Z102" s="6">
        <f t="shared" si="11"/>
        <v>3364.4324999999994</v>
      </c>
    </row>
    <row r="103" spans="1:26" x14ac:dyDescent="0.3">
      <c r="A103" s="1" t="s">
        <v>1021</v>
      </c>
      <c r="B103" s="2">
        <v>41473</v>
      </c>
      <c r="C103" s="3">
        <f>YEAR(orders[[#This Row],[Order Date]])</f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6"/>
        <v>2</v>
      </c>
      <c r="Q103" s="4">
        <v>3.42</v>
      </c>
      <c r="R103" s="4">
        <v>8.34</v>
      </c>
      <c r="S103" s="4">
        <f t="shared" si="7"/>
        <v>4.92</v>
      </c>
      <c r="T103" s="7">
        <v>15</v>
      </c>
      <c r="U103" s="4">
        <f t="shared" si="8"/>
        <v>125.1</v>
      </c>
      <c r="V103" s="5">
        <v>0</v>
      </c>
      <c r="W103" s="8">
        <f t="shared" si="9"/>
        <v>0</v>
      </c>
      <c r="X103" s="8">
        <f t="shared" si="10"/>
        <v>125.1</v>
      </c>
      <c r="Y103" s="4">
        <v>2.64</v>
      </c>
      <c r="Z103" s="6">
        <f t="shared" si="11"/>
        <v>127.74</v>
      </c>
    </row>
    <row r="104" spans="1:26" x14ac:dyDescent="0.3">
      <c r="A104" s="1" t="s">
        <v>1022</v>
      </c>
      <c r="B104" s="2">
        <v>41475</v>
      </c>
      <c r="C104" s="3">
        <f>YEAR(orders[[#This Row],[Order Date]])</f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6"/>
        <v>2</v>
      </c>
      <c r="Q104" s="4">
        <v>5.33</v>
      </c>
      <c r="R104" s="4">
        <v>8.6</v>
      </c>
      <c r="S104" s="4">
        <f t="shared" si="7"/>
        <v>3.2699999999999996</v>
      </c>
      <c r="T104" s="7">
        <v>23</v>
      </c>
      <c r="U104" s="4">
        <f t="shared" si="8"/>
        <v>197.79999999999998</v>
      </c>
      <c r="V104" s="5">
        <v>0.02</v>
      </c>
      <c r="W104" s="8">
        <f t="shared" si="9"/>
        <v>3.956</v>
      </c>
      <c r="X104" s="8">
        <f t="shared" si="10"/>
        <v>193.84399999999999</v>
      </c>
      <c r="Y104" s="4">
        <v>6.19</v>
      </c>
      <c r="Z104" s="6">
        <f t="shared" si="11"/>
        <v>200.03399999999999</v>
      </c>
    </row>
    <row r="105" spans="1:26" x14ac:dyDescent="0.3">
      <c r="A105" s="1" t="s">
        <v>1023</v>
      </c>
      <c r="B105" s="2">
        <v>41476</v>
      </c>
      <c r="C105" s="3">
        <f>YEAR(orders[[#This Row],[Order Date]])</f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6"/>
        <v>2</v>
      </c>
      <c r="Q105" s="4">
        <v>278.99</v>
      </c>
      <c r="R105" s="4">
        <v>449.99</v>
      </c>
      <c r="S105" s="4">
        <f t="shared" si="7"/>
        <v>171</v>
      </c>
      <c r="T105" s="7">
        <v>12</v>
      </c>
      <c r="U105" s="4">
        <f t="shared" si="8"/>
        <v>5399.88</v>
      </c>
      <c r="V105" s="5">
        <v>0.06</v>
      </c>
      <c r="W105" s="8">
        <f t="shared" si="9"/>
        <v>323.99279999999999</v>
      </c>
      <c r="X105" s="8">
        <f t="shared" si="10"/>
        <v>5075.8872000000001</v>
      </c>
      <c r="Y105" s="4">
        <v>49</v>
      </c>
      <c r="Z105" s="6">
        <f t="shared" si="11"/>
        <v>5124.8872000000001</v>
      </c>
    </row>
    <row r="106" spans="1:26" x14ac:dyDescent="0.3">
      <c r="A106" s="1" t="s">
        <v>1024</v>
      </c>
      <c r="B106" s="2">
        <v>41477</v>
      </c>
      <c r="C106" s="3">
        <f>YEAR(orders[[#This Row],[Order Date]])</f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6"/>
        <v>1</v>
      </c>
      <c r="Q106" s="4">
        <v>1.33</v>
      </c>
      <c r="R106" s="4">
        <v>2.08</v>
      </c>
      <c r="S106" s="4">
        <f t="shared" si="7"/>
        <v>0.75</v>
      </c>
      <c r="T106" s="7">
        <v>11</v>
      </c>
      <c r="U106" s="4">
        <f t="shared" si="8"/>
        <v>22.880000000000003</v>
      </c>
      <c r="V106" s="5">
        <v>0.01</v>
      </c>
      <c r="W106" s="8">
        <f t="shared" si="9"/>
        <v>0.22880000000000003</v>
      </c>
      <c r="X106" s="8">
        <f t="shared" si="10"/>
        <v>22.651200000000003</v>
      </c>
      <c r="Y106" s="4">
        <v>1.49</v>
      </c>
      <c r="Z106" s="6">
        <f t="shared" si="11"/>
        <v>24.141200000000001</v>
      </c>
    </row>
    <row r="107" spans="1:26" x14ac:dyDescent="0.3">
      <c r="A107" s="1" t="s">
        <v>1025</v>
      </c>
      <c r="B107" s="2">
        <v>41477</v>
      </c>
      <c r="C107" s="3">
        <f>YEAR(orders[[#This Row],[Order Date]])</f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6"/>
        <v>4</v>
      </c>
      <c r="Q107" s="4">
        <v>6.51</v>
      </c>
      <c r="R107" s="4">
        <v>30.98</v>
      </c>
      <c r="S107" s="4">
        <f t="shared" si="7"/>
        <v>24.47</v>
      </c>
      <c r="T107" s="7">
        <v>29</v>
      </c>
      <c r="U107" s="4">
        <f t="shared" si="8"/>
        <v>898.42</v>
      </c>
      <c r="V107" s="5">
        <v>0.03</v>
      </c>
      <c r="W107" s="8">
        <f t="shared" si="9"/>
        <v>26.952599999999997</v>
      </c>
      <c r="X107" s="8">
        <f t="shared" si="10"/>
        <v>871.4674</v>
      </c>
      <c r="Y107" s="4">
        <v>6.5</v>
      </c>
      <c r="Z107" s="6">
        <f t="shared" si="11"/>
        <v>877.9674</v>
      </c>
    </row>
    <row r="108" spans="1:26" x14ac:dyDescent="0.3">
      <c r="A108" s="1" t="s">
        <v>1026</v>
      </c>
      <c r="B108" s="2">
        <v>41478</v>
      </c>
      <c r="C108" s="3">
        <f>YEAR(orders[[#This Row],[Order Date]])</f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6"/>
        <v>2</v>
      </c>
      <c r="Q108" s="4">
        <v>2.98</v>
      </c>
      <c r="R108" s="4">
        <v>5.84</v>
      </c>
      <c r="S108" s="4">
        <f t="shared" si="7"/>
        <v>2.86</v>
      </c>
      <c r="T108" s="7">
        <v>11</v>
      </c>
      <c r="U108" s="4">
        <f t="shared" si="8"/>
        <v>64.239999999999995</v>
      </c>
      <c r="V108" s="5">
        <v>0.01</v>
      </c>
      <c r="W108" s="8">
        <f t="shared" si="9"/>
        <v>0.64239999999999997</v>
      </c>
      <c r="X108" s="8">
        <f t="shared" si="10"/>
        <v>63.597599999999993</v>
      </c>
      <c r="Y108" s="4">
        <v>0.83</v>
      </c>
      <c r="Z108" s="6">
        <f t="shared" si="11"/>
        <v>64.427599999999998</v>
      </c>
    </row>
    <row r="109" spans="1:26" x14ac:dyDescent="0.3">
      <c r="A109" s="1" t="s">
        <v>1027</v>
      </c>
      <c r="B109" s="2">
        <v>41479</v>
      </c>
      <c r="C109" s="3">
        <f>YEAR(orders[[#This Row],[Order Date]])</f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6"/>
        <v>2</v>
      </c>
      <c r="Q109" s="4">
        <v>3.65</v>
      </c>
      <c r="R109" s="4">
        <v>5.98</v>
      </c>
      <c r="S109" s="4">
        <f t="shared" si="7"/>
        <v>2.3300000000000005</v>
      </c>
      <c r="T109" s="7">
        <v>14</v>
      </c>
      <c r="U109" s="4">
        <f t="shared" si="8"/>
        <v>83.72</v>
      </c>
      <c r="V109" s="5">
        <v>0.09</v>
      </c>
      <c r="W109" s="8">
        <f t="shared" si="9"/>
        <v>7.5347999999999997</v>
      </c>
      <c r="X109" s="8">
        <f t="shared" si="10"/>
        <v>76.185199999999995</v>
      </c>
      <c r="Y109" s="4">
        <v>1.49</v>
      </c>
      <c r="Z109" s="6">
        <f t="shared" si="11"/>
        <v>77.67519999999999</v>
      </c>
    </row>
    <row r="110" spans="1:26" x14ac:dyDescent="0.3">
      <c r="A110" s="1" t="s">
        <v>1028</v>
      </c>
      <c r="B110" s="2">
        <v>41481</v>
      </c>
      <c r="C110" s="3">
        <f>YEAR(orders[[#This Row],[Order Date]])</f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6"/>
        <v>5</v>
      </c>
      <c r="Q110" s="4">
        <v>4.46</v>
      </c>
      <c r="R110" s="4">
        <v>10.89</v>
      </c>
      <c r="S110" s="4">
        <f t="shared" si="7"/>
        <v>6.4300000000000006</v>
      </c>
      <c r="T110" s="7">
        <v>37</v>
      </c>
      <c r="U110" s="4">
        <f t="shared" si="8"/>
        <v>402.93</v>
      </c>
      <c r="V110" s="5">
        <v>0.06</v>
      </c>
      <c r="W110" s="8">
        <f t="shared" si="9"/>
        <v>24.175799999999999</v>
      </c>
      <c r="X110" s="8">
        <f t="shared" si="10"/>
        <v>378.75420000000003</v>
      </c>
      <c r="Y110" s="4">
        <v>4.5</v>
      </c>
      <c r="Z110" s="6">
        <f t="shared" si="11"/>
        <v>383.25420000000003</v>
      </c>
    </row>
    <row r="111" spans="1:26" x14ac:dyDescent="0.3">
      <c r="A111" s="1" t="s">
        <v>1029</v>
      </c>
      <c r="B111" s="2">
        <v>41481</v>
      </c>
      <c r="C111" s="3">
        <f>YEAR(orders[[#This Row],[Order Date]])</f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6"/>
        <v>2</v>
      </c>
      <c r="Q111" s="4">
        <v>6.51</v>
      </c>
      <c r="R111" s="4">
        <v>30.98</v>
      </c>
      <c r="S111" s="4">
        <f t="shared" si="7"/>
        <v>24.47</v>
      </c>
      <c r="T111" s="7">
        <v>8</v>
      </c>
      <c r="U111" s="4">
        <f t="shared" si="8"/>
        <v>247.84</v>
      </c>
      <c r="V111" s="5">
        <v>0.01</v>
      </c>
      <c r="W111" s="8">
        <f t="shared" si="9"/>
        <v>2.4784000000000002</v>
      </c>
      <c r="X111" s="8">
        <f t="shared" si="10"/>
        <v>245.36160000000001</v>
      </c>
      <c r="Y111" s="4">
        <v>6.5</v>
      </c>
      <c r="Z111" s="6">
        <f t="shared" si="11"/>
        <v>251.86160000000001</v>
      </c>
    </row>
    <row r="112" spans="1:26" x14ac:dyDescent="0.3">
      <c r="A112" s="1" t="s">
        <v>1030</v>
      </c>
      <c r="B112" s="2">
        <v>41482</v>
      </c>
      <c r="C112" s="3">
        <f>YEAR(orders[[#This Row],[Order Date]])</f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6"/>
        <v>2</v>
      </c>
      <c r="Q112" s="4">
        <v>39.64</v>
      </c>
      <c r="R112" s="4">
        <v>152.47999999999999</v>
      </c>
      <c r="S112" s="4">
        <f t="shared" si="7"/>
        <v>112.83999999999999</v>
      </c>
      <c r="T112" s="7">
        <v>31</v>
      </c>
      <c r="U112" s="4">
        <f t="shared" si="8"/>
        <v>4726.88</v>
      </c>
      <c r="V112" s="5">
        <v>7.0000000000000007E-2</v>
      </c>
      <c r="W112" s="8">
        <f t="shared" si="9"/>
        <v>330.88160000000005</v>
      </c>
      <c r="X112" s="8">
        <f t="shared" si="10"/>
        <v>4395.9984000000004</v>
      </c>
      <c r="Y112" s="4">
        <v>6.5</v>
      </c>
      <c r="Z112" s="6">
        <f t="shared" si="11"/>
        <v>4402.4984000000004</v>
      </c>
    </row>
    <row r="113" spans="1:26" x14ac:dyDescent="0.3">
      <c r="A113" s="1" t="s">
        <v>1031</v>
      </c>
      <c r="B113" s="2">
        <v>41483</v>
      </c>
      <c r="C113" s="3">
        <f>YEAR(orders[[#This Row],[Order Date]])</f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6"/>
        <v>2</v>
      </c>
      <c r="Q113" s="4">
        <v>1.95</v>
      </c>
      <c r="R113" s="4">
        <v>3.98</v>
      </c>
      <c r="S113" s="4">
        <f t="shared" si="7"/>
        <v>2.0300000000000002</v>
      </c>
      <c r="T113" s="7">
        <v>30</v>
      </c>
      <c r="U113" s="4">
        <f t="shared" si="8"/>
        <v>119.4</v>
      </c>
      <c r="V113" s="5">
        <v>0.1</v>
      </c>
      <c r="W113" s="8">
        <f t="shared" si="9"/>
        <v>11.940000000000001</v>
      </c>
      <c r="X113" s="8">
        <f t="shared" si="10"/>
        <v>107.46000000000001</v>
      </c>
      <c r="Y113" s="4">
        <v>0.83</v>
      </c>
      <c r="Z113" s="6">
        <f t="shared" si="11"/>
        <v>108.29</v>
      </c>
    </row>
    <row r="114" spans="1:26" x14ac:dyDescent="0.3">
      <c r="A114" s="1" t="s">
        <v>1032</v>
      </c>
      <c r="B114" s="2">
        <v>41484</v>
      </c>
      <c r="C114" s="3">
        <f>YEAR(orders[[#This Row],[Order Date]])</f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6"/>
        <v>1</v>
      </c>
      <c r="Q114" s="4">
        <v>1.94</v>
      </c>
      <c r="R114" s="4">
        <v>3.08</v>
      </c>
      <c r="S114" s="4">
        <f t="shared" si="7"/>
        <v>1.1400000000000001</v>
      </c>
      <c r="T114" s="7">
        <v>38</v>
      </c>
      <c r="U114" s="4">
        <f t="shared" si="8"/>
        <v>117.04</v>
      </c>
      <c r="V114" s="5">
        <v>0.04</v>
      </c>
      <c r="W114" s="8">
        <f t="shared" si="9"/>
        <v>4.6816000000000004</v>
      </c>
      <c r="X114" s="8">
        <f t="shared" si="10"/>
        <v>112.3584</v>
      </c>
      <c r="Y114" s="4">
        <v>0.99</v>
      </c>
      <c r="Z114" s="6">
        <f t="shared" si="11"/>
        <v>113.3484</v>
      </c>
    </row>
    <row r="115" spans="1:26" x14ac:dyDescent="0.3">
      <c r="A115" s="1" t="s">
        <v>1033</v>
      </c>
      <c r="B115" s="2">
        <v>41485</v>
      </c>
      <c r="C115" s="3">
        <f>YEAR(orders[[#This Row],[Order Date]])</f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6"/>
        <v>1</v>
      </c>
      <c r="Q115" s="4">
        <v>76.790000000000006</v>
      </c>
      <c r="R115" s="4">
        <v>119.99</v>
      </c>
      <c r="S115" s="4">
        <f t="shared" si="7"/>
        <v>43.199999999999989</v>
      </c>
      <c r="T115" s="7">
        <v>24</v>
      </c>
      <c r="U115" s="4">
        <f t="shared" si="8"/>
        <v>2879.7599999999998</v>
      </c>
      <c r="V115" s="5">
        <v>0.02</v>
      </c>
      <c r="W115" s="8">
        <f t="shared" si="9"/>
        <v>57.595199999999998</v>
      </c>
      <c r="X115" s="8">
        <f t="shared" si="10"/>
        <v>2822.1647999999996</v>
      </c>
      <c r="Y115" s="4">
        <v>14</v>
      </c>
      <c r="Z115" s="6">
        <f t="shared" si="11"/>
        <v>2836.1647999999996</v>
      </c>
    </row>
    <row r="116" spans="1:26" x14ac:dyDescent="0.3">
      <c r="A116" s="1" t="s">
        <v>851</v>
      </c>
      <c r="B116" s="2">
        <v>41486</v>
      </c>
      <c r="C116" s="3">
        <f>YEAR(orders[[#This Row],[Order Date]])</f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6"/>
        <v>1</v>
      </c>
      <c r="Q116" s="4">
        <v>1.84</v>
      </c>
      <c r="R116" s="4">
        <v>2.88</v>
      </c>
      <c r="S116" s="4">
        <f t="shared" si="7"/>
        <v>1.0399999999999998</v>
      </c>
      <c r="T116" s="7">
        <v>11</v>
      </c>
      <c r="U116" s="4">
        <f t="shared" si="8"/>
        <v>31.68</v>
      </c>
      <c r="V116" s="5">
        <v>0.09</v>
      </c>
      <c r="W116" s="8">
        <f t="shared" si="9"/>
        <v>2.8512</v>
      </c>
      <c r="X116" s="8">
        <f t="shared" si="10"/>
        <v>28.828800000000001</v>
      </c>
      <c r="Y116" s="4">
        <v>1.49</v>
      </c>
      <c r="Z116" s="6">
        <f t="shared" si="11"/>
        <v>30.3188</v>
      </c>
    </row>
    <row r="117" spans="1:26" x14ac:dyDescent="0.3">
      <c r="A117" s="1" t="s">
        <v>852</v>
      </c>
      <c r="B117" s="2">
        <v>41486</v>
      </c>
      <c r="C117" s="3">
        <f>YEAR(orders[[#This Row],[Order Date]])</f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6"/>
        <v>2</v>
      </c>
      <c r="Q117" s="4">
        <v>6.39</v>
      </c>
      <c r="R117" s="4">
        <v>19.98</v>
      </c>
      <c r="S117" s="4">
        <f t="shared" si="7"/>
        <v>13.59</v>
      </c>
      <c r="T117" s="7">
        <v>43</v>
      </c>
      <c r="U117" s="4">
        <f t="shared" si="8"/>
        <v>859.14</v>
      </c>
      <c r="V117" s="5">
        <v>0.1</v>
      </c>
      <c r="W117" s="8">
        <f t="shared" si="9"/>
        <v>85.914000000000001</v>
      </c>
      <c r="X117" s="8">
        <f t="shared" si="10"/>
        <v>773.226</v>
      </c>
      <c r="Y117" s="4">
        <v>4</v>
      </c>
      <c r="Z117" s="6">
        <f t="shared" si="11"/>
        <v>777.226</v>
      </c>
    </row>
    <row r="118" spans="1:26" x14ac:dyDescent="0.3">
      <c r="A118" s="1" t="s">
        <v>1034</v>
      </c>
      <c r="B118" s="2">
        <v>41488</v>
      </c>
      <c r="C118" s="3">
        <f>YEAR(orders[[#This Row],[Order Date]])</f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6"/>
        <v>2</v>
      </c>
      <c r="Q118" s="4">
        <v>1.53</v>
      </c>
      <c r="R118" s="4">
        <v>2.78</v>
      </c>
      <c r="S118" s="4">
        <f t="shared" si="7"/>
        <v>1.2499999999999998</v>
      </c>
      <c r="T118" s="7">
        <v>40</v>
      </c>
      <c r="U118" s="4">
        <f t="shared" si="8"/>
        <v>111.19999999999999</v>
      </c>
      <c r="V118" s="5">
        <v>0.03</v>
      </c>
      <c r="W118" s="8">
        <f t="shared" si="9"/>
        <v>3.3359999999999994</v>
      </c>
      <c r="X118" s="8">
        <f t="shared" si="10"/>
        <v>107.86399999999999</v>
      </c>
      <c r="Y118" s="4">
        <v>1.34</v>
      </c>
      <c r="Z118" s="6">
        <f t="shared" si="11"/>
        <v>109.20399999999999</v>
      </c>
    </row>
    <row r="119" spans="1:26" x14ac:dyDescent="0.3">
      <c r="A119" s="1" t="s">
        <v>1035</v>
      </c>
      <c r="B119" s="2">
        <v>41492</v>
      </c>
      <c r="C119" s="3">
        <f>YEAR(orders[[#This Row],[Order Date]])</f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6"/>
        <v>2</v>
      </c>
      <c r="Q119" s="4">
        <v>2.2599999999999998</v>
      </c>
      <c r="R119" s="4">
        <v>3.58</v>
      </c>
      <c r="S119" s="4">
        <f t="shared" si="7"/>
        <v>1.3200000000000003</v>
      </c>
      <c r="T119" s="7">
        <v>46</v>
      </c>
      <c r="U119" s="4">
        <f t="shared" si="8"/>
        <v>164.68</v>
      </c>
      <c r="V119" s="5">
        <v>0.06</v>
      </c>
      <c r="W119" s="8">
        <f t="shared" si="9"/>
        <v>9.8808000000000007</v>
      </c>
      <c r="X119" s="8">
        <f t="shared" si="10"/>
        <v>154.79920000000001</v>
      </c>
      <c r="Y119" s="4">
        <v>5.47</v>
      </c>
      <c r="Z119" s="6">
        <f t="shared" si="11"/>
        <v>160.26920000000001</v>
      </c>
    </row>
    <row r="120" spans="1:26" x14ac:dyDescent="0.3">
      <c r="A120" s="1" t="s">
        <v>1036</v>
      </c>
      <c r="B120" s="2">
        <v>41493</v>
      </c>
      <c r="C120" s="3">
        <f>YEAR(orders[[#This Row],[Order Date]])</f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6"/>
        <v>2</v>
      </c>
      <c r="Q120" s="4">
        <v>1.46</v>
      </c>
      <c r="R120" s="4">
        <v>3.57</v>
      </c>
      <c r="S120" s="4">
        <f t="shared" si="7"/>
        <v>2.11</v>
      </c>
      <c r="T120" s="7">
        <v>23</v>
      </c>
      <c r="U120" s="4">
        <f t="shared" si="8"/>
        <v>82.11</v>
      </c>
      <c r="V120" s="5">
        <v>0.09</v>
      </c>
      <c r="W120" s="8">
        <f t="shared" si="9"/>
        <v>7.3898999999999999</v>
      </c>
      <c r="X120" s="8">
        <f t="shared" si="10"/>
        <v>74.720100000000002</v>
      </c>
      <c r="Y120" s="4">
        <v>4.17</v>
      </c>
      <c r="Z120" s="6">
        <f t="shared" si="11"/>
        <v>78.890100000000004</v>
      </c>
    </row>
    <row r="121" spans="1:26" x14ac:dyDescent="0.3">
      <c r="A121" s="1" t="s">
        <v>1037</v>
      </c>
      <c r="B121" s="2">
        <v>41494</v>
      </c>
      <c r="C121" s="3">
        <f>YEAR(orders[[#This Row],[Order Date]])</f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6"/>
        <v>1</v>
      </c>
      <c r="Q121" s="4">
        <v>6.51</v>
      </c>
      <c r="R121" s="4">
        <v>30.98</v>
      </c>
      <c r="S121" s="4">
        <f t="shared" si="7"/>
        <v>24.47</v>
      </c>
      <c r="T121" s="7">
        <v>44</v>
      </c>
      <c r="U121" s="4">
        <f t="shared" si="8"/>
        <v>1363.1200000000001</v>
      </c>
      <c r="V121" s="5">
        <v>0.02</v>
      </c>
      <c r="W121" s="8">
        <f t="shared" si="9"/>
        <v>27.262400000000003</v>
      </c>
      <c r="X121" s="8">
        <f t="shared" si="10"/>
        <v>1335.8576</v>
      </c>
      <c r="Y121" s="4">
        <v>6.5</v>
      </c>
      <c r="Z121" s="6">
        <f t="shared" si="11"/>
        <v>1342.3576</v>
      </c>
    </row>
    <row r="122" spans="1:26" x14ac:dyDescent="0.3">
      <c r="A122" s="1" t="s">
        <v>1038</v>
      </c>
      <c r="B122" s="2">
        <v>41495</v>
      </c>
      <c r="C122" s="3">
        <f>YEAR(orders[[#This Row],[Order Date]])</f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6"/>
        <v>1</v>
      </c>
      <c r="Q122" s="4">
        <v>18.38</v>
      </c>
      <c r="R122" s="4">
        <v>29.17</v>
      </c>
      <c r="S122" s="4">
        <f t="shared" si="7"/>
        <v>10.790000000000003</v>
      </c>
      <c r="T122" s="7">
        <v>8</v>
      </c>
      <c r="U122" s="4">
        <f t="shared" si="8"/>
        <v>233.36</v>
      </c>
      <c r="V122" s="5">
        <v>0.02</v>
      </c>
      <c r="W122" s="8">
        <f t="shared" si="9"/>
        <v>4.6672000000000002</v>
      </c>
      <c r="X122" s="8">
        <f t="shared" si="10"/>
        <v>228.69280000000001</v>
      </c>
      <c r="Y122" s="4">
        <v>6.27</v>
      </c>
      <c r="Z122" s="6">
        <f t="shared" si="11"/>
        <v>234.96280000000002</v>
      </c>
    </row>
    <row r="123" spans="1:26" x14ac:dyDescent="0.3">
      <c r="A123" s="1" t="s">
        <v>1039</v>
      </c>
      <c r="B123" s="2">
        <v>41495</v>
      </c>
      <c r="C123" s="3">
        <f>YEAR(orders[[#This Row],[Order Date]])</f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6"/>
        <v>4</v>
      </c>
      <c r="Q123" s="4">
        <v>216</v>
      </c>
      <c r="R123" s="4">
        <v>449.99</v>
      </c>
      <c r="S123" s="4">
        <f t="shared" si="7"/>
        <v>233.99</v>
      </c>
      <c r="T123" s="7">
        <v>40</v>
      </c>
      <c r="U123" s="4">
        <f t="shared" si="8"/>
        <v>17999.599999999999</v>
      </c>
      <c r="V123" s="5">
        <v>0.04</v>
      </c>
      <c r="W123" s="8">
        <f t="shared" si="9"/>
        <v>719.98399999999992</v>
      </c>
      <c r="X123" s="8">
        <f t="shared" si="10"/>
        <v>17279.615999999998</v>
      </c>
      <c r="Y123" s="4">
        <v>24.49</v>
      </c>
      <c r="Z123" s="6">
        <f t="shared" si="11"/>
        <v>17304.106</v>
      </c>
    </row>
    <row r="124" spans="1:26" x14ac:dyDescent="0.3">
      <c r="A124" s="1" t="s">
        <v>1040</v>
      </c>
      <c r="B124" s="2">
        <v>41495</v>
      </c>
      <c r="C124" s="3">
        <f>YEAR(orders[[#This Row],[Order Date]])</f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6"/>
        <v>7</v>
      </c>
      <c r="Q124" s="4">
        <v>75</v>
      </c>
      <c r="R124" s="4">
        <v>120.97</v>
      </c>
      <c r="S124" s="4">
        <f t="shared" si="7"/>
        <v>45.97</v>
      </c>
      <c r="T124" s="7">
        <v>35</v>
      </c>
      <c r="U124" s="4">
        <f t="shared" si="8"/>
        <v>4233.95</v>
      </c>
      <c r="V124" s="5">
        <v>0.08</v>
      </c>
      <c r="W124" s="8">
        <f t="shared" si="9"/>
        <v>338.71600000000001</v>
      </c>
      <c r="X124" s="8">
        <f t="shared" si="10"/>
        <v>3895.2339999999999</v>
      </c>
      <c r="Y124" s="4">
        <v>26.3</v>
      </c>
      <c r="Z124" s="6">
        <f t="shared" si="11"/>
        <v>3921.5340000000001</v>
      </c>
    </row>
    <row r="125" spans="1:26" x14ac:dyDescent="0.3">
      <c r="A125" s="1" t="s">
        <v>1041</v>
      </c>
      <c r="B125" s="2">
        <v>41496</v>
      </c>
      <c r="C125" s="3">
        <f>YEAR(orders[[#This Row],[Order Date]])</f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6"/>
        <v>2</v>
      </c>
      <c r="Q125" s="4">
        <v>3.5</v>
      </c>
      <c r="R125" s="4">
        <v>5.74</v>
      </c>
      <c r="S125" s="4">
        <f t="shared" si="7"/>
        <v>2.2400000000000002</v>
      </c>
      <c r="T125" s="7">
        <v>50</v>
      </c>
      <c r="U125" s="4">
        <f t="shared" si="8"/>
        <v>287</v>
      </c>
      <c r="V125" s="5">
        <v>0.1</v>
      </c>
      <c r="W125" s="8">
        <f t="shared" si="9"/>
        <v>28.700000000000003</v>
      </c>
      <c r="X125" s="8">
        <f t="shared" si="10"/>
        <v>258.3</v>
      </c>
      <c r="Y125" s="4">
        <v>5.01</v>
      </c>
      <c r="Z125" s="6">
        <f t="shared" si="11"/>
        <v>263.31</v>
      </c>
    </row>
    <row r="126" spans="1:26" x14ac:dyDescent="0.3">
      <c r="A126" s="1" t="s">
        <v>1042</v>
      </c>
      <c r="B126" s="2">
        <v>41497</v>
      </c>
      <c r="C126" s="3">
        <f>YEAR(orders[[#This Row],[Order Date]])</f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6"/>
        <v>2</v>
      </c>
      <c r="Q126" s="4">
        <v>0.93</v>
      </c>
      <c r="R126" s="4">
        <v>1.48</v>
      </c>
      <c r="S126" s="4">
        <f t="shared" si="7"/>
        <v>0.54999999999999993</v>
      </c>
      <c r="T126" s="7">
        <v>19</v>
      </c>
      <c r="U126" s="4">
        <f t="shared" si="8"/>
        <v>28.12</v>
      </c>
      <c r="V126" s="5">
        <v>0.09</v>
      </c>
      <c r="W126" s="8">
        <f t="shared" si="9"/>
        <v>2.5308000000000002</v>
      </c>
      <c r="X126" s="8">
        <f t="shared" si="10"/>
        <v>25.589200000000002</v>
      </c>
      <c r="Y126" s="4">
        <v>0.7</v>
      </c>
      <c r="Z126" s="6">
        <f t="shared" si="11"/>
        <v>26.289200000000001</v>
      </c>
    </row>
    <row r="127" spans="1:26" x14ac:dyDescent="0.3">
      <c r="A127" s="1" t="s">
        <v>1043</v>
      </c>
      <c r="B127" s="2">
        <v>41498</v>
      </c>
      <c r="C127" s="3">
        <f>YEAR(orders[[#This Row],[Order Date]])</f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6"/>
        <v>2</v>
      </c>
      <c r="Q127" s="4">
        <v>67.73</v>
      </c>
      <c r="R127" s="4">
        <v>165.2</v>
      </c>
      <c r="S127" s="4">
        <f t="shared" si="7"/>
        <v>97.469999999999985</v>
      </c>
      <c r="T127" s="7">
        <v>37</v>
      </c>
      <c r="U127" s="4">
        <f t="shared" si="8"/>
        <v>6112.4</v>
      </c>
      <c r="V127" s="5">
        <v>0.04</v>
      </c>
      <c r="W127" s="8">
        <f t="shared" si="9"/>
        <v>244.49599999999998</v>
      </c>
      <c r="X127" s="8">
        <f t="shared" si="10"/>
        <v>5867.9039999999995</v>
      </c>
      <c r="Y127" s="4">
        <v>19.989999999999998</v>
      </c>
      <c r="Z127" s="6">
        <f t="shared" si="11"/>
        <v>5887.8939999999993</v>
      </c>
    </row>
    <row r="128" spans="1:26" x14ac:dyDescent="0.3">
      <c r="A128" s="1" t="s">
        <v>1044</v>
      </c>
      <c r="B128" s="2">
        <v>41500</v>
      </c>
      <c r="C128" s="3">
        <f>YEAR(orders[[#This Row],[Order Date]])</f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6"/>
        <v>9</v>
      </c>
      <c r="Q128" s="4">
        <v>2.1800000000000002</v>
      </c>
      <c r="R128" s="4">
        <v>3.52</v>
      </c>
      <c r="S128" s="4">
        <f t="shared" si="7"/>
        <v>1.3399999999999999</v>
      </c>
      <c r="T128" s="7">
        <v>12</v>
      </c>
      <c r="U128" s="4">
        <f t="shared" si="8"/>
        <v>42.24</v>
      </c>
      <c r="V128" s="5">
        <v>0.04</v>
      </c>
      <c r="W128" s="8">
        <f t="shared" si="9"/>
        <v>1.6896000000000002</v>
      </c>
      <c r="X128" s="8">
        <f t="shared" si="10"/>
        <v>40.550400000000003</v>
      </c>
      <c r="Y128" s="4">
        <v>6.83</v>
      </c>
      <c r="Z128" s="6">
        <f t="shared" si="11"/>
        <v>47.380400000000002</v>
      </c>
    </row>
    <row r="129" spans="1:26" x14ac:dyDescent="0.3">
      <c r="A129" s="1" t="s">
        <v>1045</v>
      </c>
      <c r="B129" s="2">
        <v>41501</v>
      </c>
      <c r="C129" s="3">
        <f>YEAR(orders[[#This Row],[Order Date]])</f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6"/>
        <v>1</v>
      </c>
      <c r="Q129" s="4">
        <v>1.31</v>
      </c>
      <c r="R129" s="4">
        <v>2.84</v>
      </c>
      <c r="S129" s="4">
        <f t="shared" si="7"/>
        <v>1.5299999999999998</v>
      </c>
      <c r="T129" s="7">
        <v>13</v>
      </c>
      <c r="U129" s="4">
        <f t="shared" si="8"/>
        <v>36.92</v>
      </c>
      <c r="V129" s="5">
        <v>0.01</v>
      </c>
      <c r="W129" s="8">
        <f t="shared" si="9"/>
        <v>0.36920000000000003</v>
      </c>
      <c r="X129" s="8">
        <f t="shared" si="10"/>
        <v>36.550800000000002</v>
      </c>
      <c r="Y129" s="4">
        <v>0.93</v>
      </c>
      <c r="Z129" s="6">
        <f t="shared" si="11"/>
        <v>37.480800000000002</v>
      </c>
    </row>
    <row r="130" spans="1:26" x14ac:dyDescent="0.3">
      <c r="A130" s="1" t="s">
        <v>1046</v>
      </c>
      <c r="B130" s="2">
        <v>41503</v>
      </c>
      <c r="C130" s="3">
        <f>YEAR(orders[[#This Row],[Order Date]])</f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6"/>
        <v>0</v>
      </c>
      <c r="Q130" s="4">
        <v>2.52</v>
      </c>
      <c r="R130" s="4">
        <v>4</v>
      </c>
      <c r="S130" s="4">
        <f t="shared" si="7"/>
        <v>1.48</v>
      </c>
      <c r="T130" s="7">
        <v>41</v>
      </c>
      <c r="U130" s="4">
        <f t="shared" si="8"/>
        <v>164</v>
      </c>
      <c r="V130" s="5">
        <v>0.02</v>
      </c>
      <c r="W130" s="8">
        <f t="shared" si="9"/>
        <v>3.2800000000000002</v>
      </c>
      <c r="X130" s="8">
        <f t="shared" si="10"/>
        <v>160.72</v>
      </c>
      <c r="Y130" s="4">
        <v>1.3</v>
      </c>
      <c r="Z130" s="6">
        <f t="shared" si="11"/>
        <v>162.02000000000001</v>
      </c>
    </row>
    <row r="131" spans="1:26" x14ac:dyDescent="0.3">
      <c r="A131" s="1" t="s">
        <v>1047</v>
      </c>
      <c r="B131" s="2">
        <v>41506</v>
      </c>
      <c r="C131" s="3">
        <f>YEAR(orders[[#This Row],[Order Date]])</f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6"/>
        <v>2</v>
      </c>
      <c r="Q131" s="4">
        <v>56.16</v>
      </c>
      <c r="R131" s="4">
        <v>136.97999999999999</v>
      </c>
      <c r="S131" s="4">
        <f t="shared" si="7"/>
        <v>80.819999999999993</v>
      </c>
      <c r="T131" s="7">
        <v>41</v>
      </c>
      <c r="U131" s="4">
        <f t="shared" si="8"/>
        <v>5616.1799999999994</v>
      </c>
      <c r="V131" s="5">
        <v>0.04</v>
      </c>
      <c r="W131" s="8">
        <f t="shared" si="9"/>
        <v>224.64719999999997</v>
      </c>
      <c r="X131" s="8">
        <f t="shared" si="10"/>
        <v>5391.532799999999</v>
      </c>
      <c r="Y131" s="4">
        <v>24.49</v>
      </c>
      <c r="Z131" s="6">
        <f t="shared" si="11"/>
        <v>5416.0227999999988</v>
      </c>
    </row>
    <row r="132" spans="1:26" x14ac:dyDescent="0.3">
      <c r="A132" s="1" t="s">
        <v>1048</v>
      </c>
      <c r="B132" s="2">
        <v>41506</v>
      </c>
      <c r="C132" s="3">
        <f>YEAR(orders[[#This Row],[Order Date]])</f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6"/>
        <v>2</v>
      </c>
      <c r="Q132" s="4">
        <v>3.47</v>
      </c>
      <c r="R132" s="4">
        <v>6.68</v>
      </c>
      <c r="S132" s="4">
        <f t="shared" si="7"/>
        <v>3.2099999999999995</v>
      </c>
      <c r="T132" s="7">
        <v>5</v>
      </c>
      <c r="U132" s="4">
        <f t="shared" si="8"/>
        <v>33.4</v>
      </c>
      <c r="V132" s="5">
        <v>0.09</v>
      </c>
      <c r="W132" s="8">
        <f t="shared" si="9"/>
        <v>3.0059999999999998</v>
      </c>
      <c r="X132" s="8">
        <f t="shared" si="10"/>
        <v>30.393999999999998</v>
      </c>
      <c r="Y132" s="4">
        <v>1.5</v>
      </c>
      <c r="Z132" s="6">
        <f t="shared" si="11"/>
        <v>31.893999999999998</v>
      </c>
    </row>
    <row r="133" spans="1:26" x14ac:dyDescent="0.3">
      <c r="A133" s="1" t="s">
        <v>1049</v>
      </c>
      <c r="B133" s="2">
        <v>41508</v>
      </c>
      <c r="C133" s="3">
        <f>YEAR(orders[[#This Row],[Order Date]])</f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6"/>
        <v>2</v>
      </c>
      <c r="Q133" s="4">
        <v>67.73</v>
      </c>
      <c r="R133" s="4">
        <v>165.2</v>
      </c>
      <c r="S133" s="4">
        <f t="shared" si="7"/>
        <v>97.469999999999985</v>
      </c>
      <c r="T133" s="7">
        <v>23</v>
      </c>
      <c r="U133" s="4">
        <f t="shared" si="8"/>
        <v>3799.6</v>
      </c>
      <c r="V133" s="5">
        <v>7.0000000000000007E-2</v>
      </c>
      <c r="W133" s="8">
        <f t="shared" si="9"/>
        <v>265.97200000000004</v>
      </c>
      <c r="X133" s="8">
        <f t="shared" si="10"/>
        <v>3533.6279999999997</v>
      </c>
      <c r="Y133" s="4">
        <v>19.989999999999998</v>
      </c>
      <c r="Z133" s="6">
        <f t="shared" si="11"/>
        <v>3553.6179999999995</v>
      </c>
    </row>
    <row r="134" spans="1:26" x14ac:dyDescent="0.3">
      <c r="A134" s="1" t="s">
        <v>1050</v>
      </c>
      <c r="B134" s="2">
        <v>41510</v>
      </c>
      <c r="C134" s="3">
        <f>YEAR(orders[[#This Row],[Order Date]])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2">O134-B134</f>
        <v>3</v>
      </c>
      <c r="Q134" s="4">
        <v>5.19</v>
      </c>
      <c r="R134" s="4">
        <v>12.98</v>
      </c>
      <c r="S134" s="4">
        <f t="shared" ref="S134:S197" si="13">R134-Q134</f>
        <v>7.79</v>
      </c>
      <c r="T134" s="7">
        <v>45</v>
      </c>
      <c r="U134" s="4">
        <f t="shared" ref="U134:U197" si="14">R134*T134</f>
        <v>584.1</v>
      </c>
      <c r="V134" s="5">
        <v>0.02</v>
      </c>
      <c r="W134" s="8">
        <f t="shared" ref="W134:W197" si="15">U134*V134</f>
        <v>11.682</v>
      </c>
      <c r="X134" s="8">
        <f t="shared" ref="X134:X197" si="16">U134-W134</f>
        <v>572.41800000000001</v>
      </c>
      <c r="Y134" s="4">
        <v>3.14</v>
      </c>
      <c r="Z134" s="6">
        <f t="shared" ref="Z134:Z197" si="17">X134+Y134</f>
        <v>575.55799999999999</v>
      </c>
    </row>
    <row r="135" spans="1:26" x14ac:dyDescent="0.3">
      <c r="A135" s="1" t="s">
        <v>1051</v>
      </c>
      <c r="B135" s="2">
        <v>41511</v>
      </c>
      <c r="C135" s="3">
        <f>YEAR(orders[[#This Row],[Order Date]])</f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2"/>
        <v>1</v>
      </c>
      <c r="Q135" s="4">
        <v>1.18</v>
      </c>
      <c r="R135" s="4">
        <v>1.88</v>
      </c>
      <c r="S135" s="4">
        <f t="shared" si="13"/>
        <v>0.7</v>
      </c>
      <c r="T135" s="7">
        <v>42</v>
      </c>
      <c r="U135" s="4">
        <f t="shared" si="14"/>
        <v>78.959999999999994</v>
      </c>
      <c r="V135" s="5">
        <v>0</v>
      </c>
      <c r="W135" s="8">
        <f t="shared" si="15"/>
        <v>0</v>
      </c>
      <c r="X135" s="8">
        <f t="shared" si="16"/>
        <v>78.959999999999994</v>
      </c>
      <c r="Y135" s="4">
        <v>1.49</v>
      </c>
      <c r="Z135" s="6">
        <f t="shared" si="17"/>
        <v>80.449999999999989</v>
      </c>
    </row>
    <row r="136" spans="1:26" x14ac:dyDescent="0.3">
      <c r="A136" s="1" t="s">
        <v>1052</v>
      </c>
      <c r="B136" s="2">
        <v>41511</v>
      </c>
      <c r="C136" s="3">
        <f>YEAR(orders[[#This Row],[Order Date]])</f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2"/>
        <v>1</v>
      </c>
      <c r="Q136" s="4">
        <v>3.52</v>
      </c>
      <c r="R136" s="4">
        <v>5.68</v>
      </c>
      <c r="S136" s="4">
        <f t="shared" si="13"/>
        <v>2.1599999999999997</v>
      </c>
      <c r="T136" s="7">
        <v>32</v>
      </c>
      <c r="U136" s="4">
        <f t="shared" si="14"/>
        <v>181.76</v>
      </c>
      <c r="V136" s="5">
        <v>0.05</v>
      </c>
      <c r="W136" s="8">
        <f t="shared" si="15"/>
        <v>9.0879999999999992</v>
      </c>
      <c r="X136" s="8">
        <f t="shared" si="16"/>
        <v>172.672</v>
      </c>
      <c r="Y136" s="4">
        <v>1.39</v>
      </c>
      <c r="Z136" s="6">
        <f t="shared" si="17"/>
        <v>174.06199999999998</v>
      </c>
    </row>
    <row r="137" spans="1:26" x14ac:dyDescent="0.3">
      <c r="A137" s="1" t="s">
        <v>1053</v>
      </c>
      <c r="B137" s="2">
        <v>41514</v>
      </c>
      <c r="C137" s="3">
        <f>YEAR(orders[[#This Row],[Order Date]])</f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2"/>
        <v>1</v>
      </c>
      <c r="Q137" s="4">
        <v>1.94</v>
      </c>
      <c r="R137" s="4">
        <v>3.08</v>
      </c>
      <c r="S137" s="4">
        <f t="shared" si="13"/>
        <v>1.1400000000000001</v>
      </c>
      <c r="T137" s="7">
        <v>45</v>
      </c>
      <c r="U137" s="4">
        <f t="shared" si="14"/>
        <v>138.6</v>
      </c>
      <c r="V137" s="5">
        <v>0.04</v>
      </c>
      <c r="W137" s="8">
        <f t="shared" si="15"/>
        <v>5.5439999999999996</v>
      </c>
      <c r="X137" s="8">
        <f t="shared" si="16"/>
        <v>133.05599999999998</v>
      </c>
      <c r="Y137" s="4">
        <v>0.99</v>
      </c>
      <c r="Z137" s="6">
        <f t="shared" si="17"/>
        <v>134.04599999999999</v>
      </c>
    </row>
    <row r="138" spans="1:26" x14ac:dyDescent="0.3">
      <c r="A138" s="1" t="s">
        <v>1054</v>
      </c>
      <c r="B138" s="2">
        <v>41515</v>
      </c>
      <c r="C138" s="3">
        <f>YEAR(orders[[#This Row],[Order Date]])</f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2"/>
        <v>1</v>
      </c>
      <c r="Q138" s="4">
        <v>8.7100000000000009</v>
      </c>
      <c r="R138" s="4">
        <v>14.28</v>
      </c>
      <c r="S138" s="4">
        <f t="shared" si="13"/>
        <v>5.5699999999999985</v>
      </c>
      <c r="T138" s="7">
        <v>8</v>
      </c>
      <c r="U138" s="4">
        <f t="shared" si="14"/>
        <v>114.24</v>
      </c>
      <c r="V138" s="5">
        <v>0.01</v>
      </c>
      <c r="W138" s="8">
        <f t="shared" si="15"/>
        <v>1.1424000000000001</v>
      </c>
      <c r="X138" s="8">
        <f t="shared" si="16"/>
        <v>113.0976</v>
      </c>
      <c r="Y138" s="4">
        <v>2.99</v>
      </c>
      <c r="Z138" s="6">
        <f t="shared" si="17"/>
        <v>116.08759999999999</v>
      </c>
    </row>
    <row r="139" spans="1:26" x14ac:dyDescent="0.3">
      <c r="A139" s="1" t="s">
        <v>1055</v>
      </c>
      <c r="B139" s="2">
        <v>41515</v>
      </c>
      <c r="C139" s="3">
        <f>YEAR(orders[[#This Row],[Order Date]])</f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2"/>
        <v>5</v>
      </c>
      <c r="Q139" s="4">
        <v>60.59</v>
      </c>
      <c r="R139" s="4">
        <v>100.98</v>
      </c>
      <c r="S139" s="4">
        <f t="shared" si="13"/>
        <v>40.39</v>
      </c>
      <c r="T139" s="7">
        <v>12</v>
      </c>
      <c r="U139" s="4">
        <f t="shared" si="14"/>
        <v>1211.76</v>
      </c>
      <c r="V139" s="5">
        <v>0.04</v>
      </c>
      <c r="W139" s="8">
        <f t="shared" si="15"/>
        <v>48.470399999999998</v>
      </c>
      <c r="X139" s="8">
        <f t="shared" si="16"/>
        <v>1163.2896000000001</v>
      </c>
      <c r="Y139" s="4">
        <v>7.18</v>
      </c>
      <c r="Z139" s="6">
        <f t="shared" si="17"/>
        <v>1170.4696000000001</v>
      </c>
    </row>
    <row r="140" spans="1:26" x14ac:dyDescent="0.3">
      <c r="A140" s="1" t="s">
        <v>1056</v>
      </c>
      <c r="B140" s="2">
        <v>41516</v>
      </c>
      <c r="C140" s="3">
        <f>YEAR(orders[[#This Row],[Order Date]])</f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2"/>
        <v>2</v>
      </c>
      <c r="Q140" s="4">
        <v>2.4500000000000002</v>
      </c>
      <c r="R140" s="4">
        <v>3.89</v>
      </c>
      <c r="S140" s="4">
        <f t="shared" si="13"/>
        <v>1.44</v>
      </c>
      <c r="T140" s="7">
        <v>32</v>
      </c>
      <c r="U140" s="4">
        <f t="shared" si="14"/>
        <v>124.48</v>
      </c>
      <c r="V140" s="5">
        <v>0.09</v>
      </c>
      <c r="W140" s="8">
        <f t="shared" si="15"/>
        <v>11.203200000000001</v>
      </c>
      <c r="X140" s="8">
        <f t="shared" si="16"/>
        <v>113.27680000000001</v>
      </c>
      <c r="Y140" s="4">
        <v>7.01</v>
      </c>
      <c r="Z140" s="6">
        <f t="shared" si="17"/>
        <v>120.28680000000001</v>
      </c>
    </row>
    <row r="141" spans="1:26" x14ac:dyDescent="0.3">
      <c r="A141" s="1" t="s">
        <v>1057</v>
      </c>
      <c r="B141" s="2">
        <v>41518</v>
      </c>
      <c r="C141" s="3">
        <f>YEAR(orders[[#This Row],[Order Date]])</f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2"/>
        <v>1</v>
      </c>
      <c r="Q141" s="4">
        <v>1.18</v>
      </c>
      <c r="R141" s="4">
        <v>1.88</v>
      </c>
      <c r="S141" s="4">
        <f t="shared" si="13"/>
        <v>0.7</v>
      </c>
      <c r="T141" s="7">
        <v>43</v>
      </c>
      <c r="U141" s="4">
        <f t="shared" si="14"/>
        <v>80.839999999999989</v>
      </c>
      <c r="V141" s="5">
        <v>0.03</v>
      </c>
      <c r="W141" s="8">
        <f t="shared" si="15"/>
        <v>2.4251999999999998</v>
      </c>
      <c r="X141" s="8">
        <f t="shared" si="16"/>
        <v>78.414799999999985</v>
      </c>
      <c r="Y141" s="4">
        <v>1.49</v>
      </c>
      <c r="Z141" s="6">
        <f t="shared" si="17"/>
        <v>79.90479999999998</v>
      </c>
    </row>
    <row r="142" spans="1:26" x14ac:dyDescent="0.3">
      <c r="A142" s="1" t="s">
        <v>1058</v>
      </c>
      <c r="B142" s="2">
        <v>41519</v>
      </c>
      <c r="C142" s="3">
        <f>YEAR(orders[[#This Row],[Order Date]])</f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2"/>
        <v>1</v>
      </c>
      <c r="Q142" s="4">
        <v>4.46</v>
      </c>
      <c r="R142" s="4">
        <v>10.89</v>
      </c>
      <c r="S142" s="4">
        <f t="shared" si="13"/>
        <v>6.4300000000000006</v>
      </c>
      <c r="T142" s="7">
        <v>9</v>
      </c>
      <c r="U142" s="4">
        <f t="shared" si="14"/>
        <v>98.01</v>
      </c>
      <c r="V142" s="5">
        <v>0.03</v>
      </c>
      <c r="W142" s="8">
        <f t="shared" si="15"/>
        <v>2.9403000000000001</v>
      </c>
      <c r="X142" s="8">
        <f t="shared" si="16"/>
        <v>95.069700000000012</v>
      </c>
      <c r="Y142" s="4">
        <v>4.5</v>
      </c>
      <c r="Z142" s="6">
        <f t="shared" si="17"/>
        <v>99.569700000000012</v>
      </c>
    </row>
    <row r="143" spans="1:26" x14ac:dyDescent="0.3">
      <c r="A143" s="1" t="s">
        <v>1059</v>
      </c>
      <c r="B143" s="2">
        <v>41520</v>
      </c>
      <c r="C143" s="3">
        <f>YEAR(orders[[#This Row],[Order Date]])</f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2"/>
        <v>2</v>
      </c>
      <c r="Q143" s="4">
        <v>1.46</v>
      </c>
      <c r="R143" s="4">
        <v>3.57</v>
      </c>
      <c r="S143" s="4">
        <f t="shared" si="13"/>
        <v>2.11</v>
      </c>
      <c r="T143" s="7">
        <v>26</v>
      </c>
      <c r="U143" s="4">
        <f t="shared" si="14"/>
        <v>92.82</v>
      </c>
      <c r="V143" s="5">
        <v>0.04</v>
      </c>
      <c r="W143" s="8">
        <f t="shared" si="15"/>
        <v>3.7127999999999997</v>
      </c>
      <c r="X143" s="8">
        <f t="shared" si="16"/>
        <v>89.107199999999992</v>
      </c>
      <c r="Y143" s="4">
        <v>4.17</v>
      </c>
      <c r="Z143" s="6">
        <f t="shared" si="17"/>
        <v>93.277199999999993</v>
      </c>
    </row>
    <row r="144" spans="1:26" x14ac:dyDescent="0.3">
      <c r="A144" s="1" t="s">
        <v>1060</v>
      </c>
      <c r="B144" s="2">
        <v>41521</v>
      </c>
      <c r="C144" s="3">
        <f>YEAR(orders[[#This Row],[Order Date]])</f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2"/>
        <v>2</v>
      </c>
      <c r="Q144" s="4">
        <v>3.32</v>
      </c>
      <c r="R144" s="4">
        <v>5.18</v>
      </c>
      <c r="S144" s="4">
        <f t="shared" si="13"/>
        <v>1.8599999999999999</v>
      </c>
      <c r="T144" s="7">
        <v>37</v>
      </c>
      <c r="U144" s="4">
        <f t="shared" si="14"/>
        <v>191.66</v>
      </c>
      <c r="V144" s="5">
        <v>7.0000000000000007E-2</v>
      </c>
      <c r="W144" s="8">
        <f t="shared" si="15"/>
        <v>13.416200000000002</v>
      </c>
      <c r="X144" s="8">
        <f t="shared" si="16"/>
        <v>178.24379999999999</v>
      </c>
      <c r="Y144" s="4">
        <v>2.04</v>
      </c>
      <c r="Z144" s="6">
        <f t="shared" si="17"/>
        <v>180.28379999999999</v>
      </c>
    </row>
    <row r="145" spans="1:26" x14ac:dyDescent="0.3">
      <c r="A145" s="1" t="s">
        <v>1061</v>
      </c>
      <c r="B145" s="2">
        <v>41521</v>
      </c>
      <c r="C145" s="3">
        <f>YEAR(orders[[#This Row],[Order Date]])</f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2"/>
        <v>5</v>
      </c>
      <c r="Q145" s="4">
        <v>3.84</v>
      </c>
      <c r="R145" s="4">
        <v>6.3</v>
      </c>
      <c r="S145" s="4">
        <f t="shared" si="13"/>
        <v>2.46</v>
      </c>
      <c r="T145" s="7">
        <v>39</v>
      </c>
      <c r="U145" s="4">
        <f t="shared" si="14"/>
        <v>245.7</v>
      </c>
      <c r="V145" s="5">
        <v>0.1</v>
      </c>
      <c r="W145" s="8">
        <f t="shared" si="15"/>
        <v>24.57</v>
      </c>
      <c r="X145" s="8">
        <f t="shared" si="16"/>
        <v>221.13</v>
      </c>
      <c r="Y145" s="4">
        <v>0.5</v>
      </c>
      <c r="Z145" s="6">
        <f t="shared" si="17"/>
        <v>221.63</v>
      </c>
    </row>
    <row r="146" spans="1:26" x14ac:dyDescent="0.3">
      <c r="A146" s="1" t="s">
        <v>1062</v>
      </c>
      <c r="B146" s="2">
        <v>41526</v>
      </c>
      <c r="C146" s="3">
        <f>YEAR(orders[[#This Row],[Order Date]])</f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2"/>
        <v>1</v>
      </c>
      <c r="Q146" s="4">
        <v>1.94</v>
      </c>
      <c r="R146" s="4">
        <v>3.08</v>
      </c>
      <c r="S146" s="4">
        <f t="shared" si="13"/>
        <v>1.1400000000000001</v>
      </c>
      <c r="T146" s="7">
        <v>24</v>
      </c>
      <c r="U146" s="4">
        <f t="shared" si="14"/>
        <v>73.92</v>
      </c>
      <c r="V146" s="5">
        <v>0.04</v>
      </c>
      <c r="W146" s="8">
        <f t="shared" si="15"/>
        <v>2.9568000000000003</v>
      </c>
      <c r="X146" s="8">
        <f t="shared" si="16"/>
        <v>70.963200000000001</v>
      </c>
      <c r="Y146" s="4">
        <v>0.99</v>
      </c>
      <c r="Z146" s="6">
        <f t="shared" si="17"/>
        <v>71.953199999999995</v>
      </c>
    </row>
    <row r="147" spans="1:26" x14ac:dyDescent="0.3">
      <c r="A147" s="1" t="s">
        <v>1063</v>
      </c>
      <c r="B147" s="2">
        <v>41527</v>
      </c>
      <c r="C147" s="3">
        <f>YEAR(orders[[#This Row],[Order Date]])</f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2"/>
        <v>2</v>
      </c>
      <c r="Q147" s="4">
        <v>1.76</v>
      </c>
      <c r="R147" s="4">
        <v>3.38</v>
      </c>
      <c r="S147" s="4">
        <f t="shared" si="13"/>
        <v>1.6199999999999999</v>
      </c>
      <c r="T147" s="7">
        <v>27</v>
      </c>
      <c r="U147" s="4">
        <f t="shared" si="14"/>
        <v>91.259999999999991</v>
      </c>
      <c r="V147" s="5">
        <v>0.08</v>
      </c>
      <c r="W147" s="8">
        <f t="shared" si="15"/>
        <v>7.3007999999999997</v>
      </c>
      <c r="X147" s="8">
        <f t="shared" si="16"/>
        <v>83.959199999999996</v>
      </c>
      <c r="Y147" s="4">
        <v>0.85</v>
      </c>
      <c r="Z147" s="6">
        <f t="shared" si="17"/>
        <v>84.80919999999999</v>
      </c>
    </row>
    <row r="148" spans="1:26" x14ac:dyDescent="0.3">
      <c r="A148" s="1" t="s">
        <v>1064</v>
      </c>
      <c r="B148" s="2">
        <v>41529</v>
      </c>
      <c r="C148" s="3">
        <f>YEAR(orders[[#This Row],[Order Date]])</f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2"/>
        <v>2</v>
      </c>
      <c r="Q148" s="4">
        <v>4.46</v>
      </c>
      <c r="R148" s="4">
        <v>10.89</v>
      </c>
      <c r="S148" s="4">
        <f t="shared" si="13"/>
        <v>6.4300000000000006</v>
      </c>
      <c r="T148" s="7">
        <v>37</v>
      </c>
      <c r="U148" s="4">
        <f t="shared" si="14"/>
        <v>402.93</v>
      </c>
      <c r="V148" s="5">
        <v>0.1</v>
      </c>
      <c r="W148" s="8">
        <f t="shared" si="15"/>
        <v>40.293000000000006</v>
      </c>
      <c r="X148" s="8">
        <f t="shared" si="16"/>
        <v>362.637</v>
      </c>
      <c r="Y148" s="4">
        <v>4.5</v>
      </c>
      <c r="Z148" s="6">
        <f t="shared" si="17"/>
        <v>367.137</v>
      </c>
    </row>
    <row r="149" spans="1:26" x14ac:dyDescent="0.3">
      <c r="A149" s="1" t="s">
        <v>1065</v>
      </c>
      <c r="B149" s="2">
        <v>41529</v>
      </c>
      <c r="C149" s="3">
        <f>YEAR(orders[[#This Row],[Order Date]])</f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2"/>
        <v>3</v>
      </c>
      <c r="Q149" s="4">
        <v>4.8899999999999997</v>
      </c>
      <c r="R149" s="4">
        <v>7.64</v>
      </c>
      <c r="S149" s="4">
        <f t="shared" si="13"/>
        <v>2.75</v>
      </c>
      <c r="T149" s="7">
        <v>44</v>
      </c>
      <c r="U149" s="4">
        <f t="shared" si="14"/>
        <v>336.15999999999997</v>
      </c>
      <c r="V149" s="5">
        <v>0.01</v>
      </c>
      <c r="W149" s="8">
        <f t="shared" si="15"/>
        <v>3.3615999999999997</v>
      </c>
      <c r="X149" s="8">
        <f t="shared" si="16"/>
        <v>332.79839999999996</v>
      </c>
      <c r="Y149" s="4">
        <v>1.39</v>
      </c>
      <c r="Z149" s="6">
        <f t="shared" si="17"/>
        <v>334.18839999999994</v>
      </c>
    </row>
    <row r="150" spans="1:26" x14ac:dyDescent="0.3">
      <c r="A150" s="1" t="s">
        <v>1066</v>
      </c>
      <c r="B150" s="2">
        <v>41529</v>
      </c>
      <c r="C150" s="3">
        <f>YEAR(orders[[#This Row],[Order Date]])</f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2"/>
        <v>2</v>
      </c>
      <c r="Q150" s="4">
        <v>42.11</v>
      </c>
      <c r="R150" s="4">
        <v>80.98</v>
      </c>
      <c r="S150" s="4">
        <f t="shared" si="13"/>
        <v>38.870000000000005</v>
      </c>
      <c r="T150" s="7">
        <v>34</v>
      </c>
      <c r="U150" s="4">
        <f t="shared" si="14"/>
        <v>2753.32</v>
      </c>
      <c r="V150" s="5">
        <v>7.0000000000000007E-2</v>
      </c>
      <c r="W150" s="8">
        <f t="shared" si="15"/>
        <v>192.73240000000004</v>
      </c>
      <c r="X150" s="8">
        <f t="shared" si="16"/>
        <v>2560.5876000000003</v>
      </c>
      <c r="Y150" s="4">
        <v>7.18</v>
      </c>
      <c r="Z150" s="6">
        <f t="shared" si="17"/>
        <v>2567.7676000000001</v>
      </c>
    </row>
    <row r="151" spans="1:26" x14ac:dyDescent="0.3">
      <c r="A151" s="1" t="s">
        <v>1067</v>
      </c>
      <c r="B151" s="2">
        <v>41531</v>
      </c>
      <c r="C151" s="3">
        <f>YEAR(orders[[#This Row],[Order Date]])</f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2"/>
        <v>4</v>
      </c>
      <c r="Q151" s="4">
        <v>2.5</v>
      </c>
      <c r="R151" s="4">
        <v>5.68</v>
      </c>
      <c r="S151" s="4">
        <f t="shared" si="13"/>
        <v>3.1799999999999997</v>
      </c>
      <c r="T151" s="7">
        <v>46</v>
      </c>
      <c r="U151" s="4">
        <f t="shared" si="14"/>
        <v>261.27999999999997</v>
      </c>
      <c r="V151" s="5">
        <v>0.1</v>
      </c>
      <c r="W151" s="8">
        <f t="shared" si="15"/>
        <v>26.128</v>
      </c>
      <c r="X151" s="8">
        <f t="shared" si="16"/>
        <v>235.15199999999999</v>
      </c>
      <c r="Y151" s="4">
        <v>3.6</v>
      </c>
      <c r="Z151" s="6">
        <f t="shared" si="17"/>
        <v>238.75199999999998</v>
      </c>
    </row>
    <row r="152" spans="1:26" x14ac:dyDescent="0.3">
      <c r="A152" s="1" t="s">
        <v>1068</v>
      </c>
      <c r="B152" s="2">
        <v>41534</v>
      </c>
      <c r="C152" s="3">
        <f>YEAR(orders[[#This Row],[Order Date]])</f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2"/>
        <v>2</v>
      </c>
      <c r="Q152" s="4">
        <v>3.5</v>
      </c>
      <c r="R152" s="4">
        <v>5.74</v>
      </c>
      <c r="S152" s="4">
        <f t="shared" si="13"/>
        <v>2.2400000000000002</v>
      </c>
      <c r="T152" s="7">
        <v>3</v>
      </c>
      <c r="U152" s="4">
        <f t="shared" si="14"/>
        <v>17.22</v>
      </c>
      <c r="V152" s="5">
        <v>0.08</v>
      </c>
      <c r="W152" s="8">
        <f t="shared" si="15"/>
        <v>1.3775999999999999</v>
      </c>
      <c r="X152" s="8">
        <f t="shared" si="16"/>
        <v>15.8424</v>
      </c>
      <c r="Y152" s="4">
        <v>5.01</v>
      </c>
      <c r="Z152" s="6">
        <f t="shared" si="17"/>
        <v>20.852399999999999</v>
      </c>
    </row>
    <row r="153" spans="1:26" x14ac:dyDescent="0.3">
      <c r="A153" s="1" t="s">
        <v>1069</v>
      </c>
      <c r="B153" s="2">
        <v>41535</v>
      </c>
      <c r="C153" s="3">
        <f>YEAR(orders[[#This Row],[Order Date]])</f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2"/>
        <v>7</v>
      </c>
      <c r="Q153" s="4">
        <v>13.88</v>
      </c>
      <c r="R153" s="4">
        <v>22.38</v>
      </c>
      <c r="S153" s="4">
        <f t="shared" si="13"/>
        <v>8.4999999999999982</v>
      </c>
      <c r="T153" s="7">
        <v>16</v>
      </c>
      <c r="U153" s="4">
        <f t="shared" si="14"/>
        <v>358.08</v>
      </c>
      <c r="V153" s="5">
        <v>0</v>
      </c>
      <c r="W153" s="8">
        <f t="shared" si="15"/>
        <v>0</v>
      </c>
      <c r="X153" s="8">
        <f t="shared" si="16"/>
        <v>358.08</v>
      </c>
      <c r="Y153" s="4">
        <v>15.1</v>
      </c>
      <c r="Z153" s="6">
        <f t="shared" si="17"/>
        <v>373.18</v>
      </c>
    </row>
    <row r="154" spans="1:26" x14ac:dyDescent="0.3">
      <c r="A154" s="1" t="s">
        <v>1070</v>
      </c>
      <c r="B154" s="2">
        <v>41537</v>
      </c>
      <c r="C154" s="3">
        <f>YEAR(orders[[#This Row],[Order Date]])</f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2"/>
        <v>1</v>
      </c>
      <c r="Q154" s="4">
        <v>36.020000000000003</v>
      </c>
      <c r="R154" s="4">
        <v>58.1</v>
      </c>
      <c r="S154" s="4">
        <f t="shared" si="13"/>
        <v>22.08</v>
      </c>
      <c r="T154" s="7">
        <v>7</v>
      </c>
      <c r="U154" s="4">
        <f t="shared" si="14"/>
        <v>406.7</v>
      </c>
      <c r="V154" s="5">
        <v>0.1</v>
      </c>
      <c r="W154" s="8">
        <f t="shared" si="15"/>
        <v>40.67</v>
      </c>
      <c r="X154" s="8">
        <f t="shared" si="16"/>
        <v>366.03</v>
      </c>
      <c r="Y154" s="4">
        <v>1.49</v>
      </c>
      <c r="Z154" s="6">
        <f t="shared" si="17"/>
        <v>367.52</v>
      </c>
    </row>
    <row r="155" spans="1:26" x14ac:dyDescent="0.3">
      <c r="A155" s="1" t="s">
        <v>1071</v>
      </c>
      <c r="B155" s="2">
        <v>41539</v>
      </c>
      <c r="C155" s="3">
        <f>YEAR(orders[[#This Row],[Order Date]])</f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2"/>
        <v>2</v>
      </c>
      <c r="Q155" s="4">
        <v>0.94</v>
      </c>
      <c r="R155" s="4">
        <v>2.08</v>
      </c>
      <c r="S155" s="4">
        <f t="shared" si="13"/>
        <v>1.1400000000000001</v>
      </c>
      <c r="T155" s="7">
        <v>43</v>
      </c>
      <c r="U155" s="4">
        <f t="shared" si="14"/>
        <v>89.44</v>
      </c>
      <c r="V155" s="5">
        <v>0.05</v>
      </c>
      <c r="W155" s="8">
        <f t="shared" si="15"/>
        <v>4.4720000000000004</v>
      </c>
      <c r="X155" s="8">
        <f t="shared" si="16"/>
        <v>84.968000000000004</v>
      </c>
      <c r="Y155" s="4">
        <v>2.56</v>
      </c>
      <c r="Z155" s="6">
        <f t="shared" si="17"/>
        <v>87.528000000000006</v>
      </c>
    </row>
    <row r="156" spans="1:26" x14ac:dyDescent="0.3">
      <c r="A156" s="1" t="s">
        <v>1072</v>
      </c>
      <c r="B156" s="2">
        <v>41540</v>
      </c>
      <c r="C156" s="3">
        <f>YEAR(orders[[#This Row],[Order Date]])</f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2"/>
        <v>7</v>
      </c>
      <c r="Q156" s="4">
        <v>9.91</v>
      </c>
      <c r="R156" s="4">
        <v>15.99</v>
      </c>
      <c r="S156" s="4">
        <f t="shared" si="13"/>
        <v>6.08</v>
      </c>
      <c r="T156" s="7">
        <v>27</v>
      </c>
      <c r="U156" s="4">
        <f t="shared" si="14"/>
        <v>431.73</v>
      </c>
      <c r="V156" s="5">
        <v>0.01</v>
      </c>
      <c r="W156" s="8">
        <f t="shared" si="15"/>
        <v>4.3173000000000004</v>
      </c>
      <c r="X156" s="8">
        <f t="shared" si="16"/>
        <v>427.41270000000003</v>
      </c>
      <c r="Y156" s="4">
        <v>11.28</v>
      </c>
      <c r="Z156" s="6">
        <f t="shared" si="17"/>
        <v>438.6927</v>
      </c>
    </row>
    <row r="157" spans="1:26" x14ac:dyDescent="0.3">
      <c r="A157" s="1" t="s">
        <v>1073</v>
      </c>
      <c r="B157" s="2">
        <v>41543</v>
      </c>
      <c r="C157" s="3">
        <f>YEAR(orders[[#This Row],[Order Date]])</f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2"/>
        <v>2</v>
      </c>
      <c r="Q157" s="4">
        <v>3.32</v>
      </c>
      <c r="R157" s="4">
        <v>5.18</v>
      </c>
      <c r="S157" s="4">
        <f t="shared" si="13"/>
        <v>1.8599999999999999</v>
      </c>
      <c r="T157" s="7">
        <v>23</v>
      </c>
      <c r="U157" s="4">
        <f t="shared" si="14"/>
        <v>119.13999999999999</v>
      </c>
      <c r="V157" s="5">
        <v>0.05</v>
      </c>
      <c r="W157" s="8">
        <f t="shared" si="15"/>
        <v>5.9569999999999999</v>
      </c>
      <c r="X157" s="8">
        <f t="shared" si="16"/>
        <v>113.18299999999999</v>
      </c>
      <c r="Y157" s="4">
        <v>2.04</v>
      </c>
      <c r="Z157" s="6">
        <f t="shared" si="17"/>
        <v>115.223</v>
      </c>
    </row>
    <row r="158" spans="1:26" x14ac:dyDescent="0.3">
      <c r="A158" s="1" t="s">
        <v>1074</v>
      </c>
      <c r="B158" s="2">
        <v>41543</v>
      </c>
      <c r="C158" s="3">
        <f>YEAR(orders[[#This Row],[Order Date]])</f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2"/>
        <v>2</v>
      </c>
      <c r="Q158" s="4">
        <v>14.95</v>
      </c>
      <c r="R158" s="4">
        <v>34.76</v>
      </c>
      <c r="S158" s="4">
        <f t="shared" si="13"/>
        <v>19.809999999999999</v>
      </c>
      <c r="T158" s="7">
        <v>15</v>
      </c>
      <c r="U158" s="4">
        <f t="shared" si="14"/>
        <v>521.4</v>
      </c>
      <c r="V158" s="5">
        <v>0.09</v>
      </c>
      <c r="W158" s="8">
        <f t="shared" si="15"/>
        <v>46.925999999999995</v>
      </c>
      <c r="X158" s="8">
        <f t="shared" si="16"/>
        <v>474.47399999999999</v>
      </c>
      <c r="Y158" s="4">
        <v>8.2200000000000006</v>
      </c>
      <c r="Z158" s="6">
        <f t="shared" si="17"/>
        <v>482.69400000000002</v>
      </c>
    </row>
    <row r="159" spans="1:26" x14ac:dyDescent="0.3">
      <c r="A159" s="1" t="s">
        <v>1075</v>
      </c>
      <c r="B159" s="2">
        <v>41544</v>
      </c>
      <c r="C159" s="3">
        <f>YEAR(orders[[#This Row],[Order Date]])</f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2"/>
        <v>5</v>
      </c>
      <c r="Q159" s="4">
        <v>22.18</v>
      </c>
      <c r="R159" s="4">
        <v>54.1</v>
      </c>
      <c r="S159" s="4">
        <f t="shared" si="13"/>
        <v>31.92</v>
      </c>
      <c r="T159" s="7">
        <v>19</v>
      </c>
      <c r="U159" s="4">
        <f t="shared" si="14"/>
        <v>1027.9000000000001</v>
      </c>
      <c r="V159" s="5">
        <v>0.1</v>
      </c>
      <c r="W159" s="8">
        <f t="shared" si="15"/>
        <v>102.79000000000002</v>
      </c>
      <c r="X159" s="8">
        <f t="shared" si="16"/>
        <v>925.11000000000013</v>
      </c>
      <c r="Y159" s="4">
        <v>19.989999999999998</v>
      </c>
      <c r="Z159" s="6">
        <f t="shared" si="17"/>
        <v>945.10000000000014</v>
      </c>
    </row>
    <row r="160" spans="1:26" x14ac:dyDescent="0.3">
      <c r="A160" s="1" t="s">
        <v>1076</v>
      </c>
      <c r="B160" s="2">
        <v>41547</v>
      </c>
      <c r="C160" s="3">
        <f>YEAR(orders[[#This Row],[Order Date]])</f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2"/>
        <v>2</v>
      </c>
      <c r="Q160" s="4">
        <v>3.32</v>
      </c>
      <c r="R160" s="4">
        <v>5.18</v>
      </c>
      <c r="S160" s="4">
        <f t="shared" si="13"/>
        <v>1.8599999999999999</v>
      </c>
      <c r="T160" s="7">
        <v>10</v>
      </c>
      <c r="U160" s="4">
        <f t="shared" si="14"/>
        <v>51.8</v>
      </c>
      <c r="V160" s="5">
        <v>0.01</v>
      </c>
      <c r="W160" s="8">
        <f t="shared" si="15"/>
        <v>0.51800000000000002</v>
      </c>
      <c r="X160" s="8">
        <f t="shared" si="16"/>
        <v>51.281999999999996</v>
      </c>
      <c r="Y160" s="4">
        <v>2.04</v>
      </c>
      <c r="Z160" s="6">
        <f t="shared" si="17"/>
        <v>53.321999999999996</v>
      </c>
    </row>
    <row r="161" spans="1:26" x14ac:dyDescent="0.3">
      <c r="A161" s="1" t="s">
        <v>1077</v>
      </c>
      <c r="B161" s="2">
        <v>41548</v>
      </c>
      <c r="C161" s="3">
        <f>YEAR(orders[[#This Row],[Order Date]])</f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2"/>
        <v>1</v>
      </c>
      <c r="Q161" s="4">
        <v>20.18</v>
      </c>
      <c r="R161" s="4">
        <v>35.409999999999997</v>
      </c>
      <c r="S161" s="4">
        <f t="shared" si="13"/>
        <v>15.229999999999997</v>
      </c>
      <c r="T161" s="7">
        <v>16</v>
      </c>
      <c r="U161" s="4">
        <f t="shared" si="14"/>
        <v>566.55999999999995</v>
      </c>
      <c r="V161" s="5">
        <v>0</v>
      </c>
      <c r="W161" s="8">
        <f t="shared" si="15"/>
        <v>0</v>
      </c>
      <c r="X161" s="8">
        <f t="shared" si="16"/>
        <v>566.55999999999995</v>
      </c>
      <c r="Y161" s="4">
        <v>1.99</v>
      </c>
      <c r="Z161" s="6">
        <f t="shared" si="17"/>
        <v>568.54999999999995</v>
      </c>
    </row>
    <row r="162" spans="1:26" x14ac:dyDescent="0.3">
      <c r="A162" s="1" t="s">
        <v>1078</v>
      </c>
      <c r="B162" s="2">
        <v>41550</v>
      </c>
      <c r="C162" s="3">
        <f>YEAR(orders[[#This Row],[Order Date]])</f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2"/>
        <v>1</v>
      </c>
      <c r="Q162" s="4">
        <v>21.56</v>
      </c>
      <c r="R162" s="4">
        <v>36.549999999999997</v>
      </c>
      <c r="S162" s="4">
        <f t="shared" si="13"/>
        <v>14.989999999999998</v>
      </c>
      <c r="T162" s="7">
        <v>46</v>
      </c>
      <c r="U162" s="4">
        <f t="shared" si="14"/>
        <v>1681.3</v>
      </c>
      <c r="V162" s="5">
        <v>0.05</v>
      </c>
      <c r="W162" s="8">
        <f t="shared" si="15"/>
        <v>84.064999999999998</v>
      </c>
      <c r="X162" s="8">
        <f t="shared" si="16"/>
        <v>1597.2349999999999</v>
      </c>
      <c r="Y162" s="4">
        <v>13.89</v>
      </c>
      <c r="Z162" s="6">
        <f t="shared" si="17"/>
        <v>1611.125</v>
      </c>
    </row>
    <row r="163" spans="1:26" x14ac:dyDescent="0.3">
      <c r="A163" s="1" t="s">
        <v>1079</v>
      </c>
      <c r="B163" s="2">
        <v>41551</v>
      </c>
      <c r="C163" s="3">
        <f>YEAR(orders[[#This Row],[Order Date]])</f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2"/>
        <v>1</v>
      </c>
      <c r="Q163" s="4">
        <v>178.83</v>
      </c>
      <c r="R163" s="4">
        <v>415.88</v>
      </c>
      <c r="S163" s="4">
        <f t="shared" si="13"/>
        <v>237.04999999999998</v>
      </c>
      <c r="T163" s="7">
        <v>2</v>
      </c>
      <c r="U163" s="4">
        <f t="shared" si="14"/>
        <v>831.76</v>
      </c>
      <c r="V163" s="5">
        <v>0.08</v>
      </c>
      <c r="W163" s="8">
        <f t="shared" si="15"/>
        <v>66.540800000000004</v>
      </c>
      <c r="X163" s="8">
        <f t="shared" si="16"/>
        <v>765.2192</v>
      </c>
      <c r="Y163" s="4">
        <v>11.37</v>
      </c>
      <c r="Z163" s="6">
        <f t="shared" si="17"/>
        <v>776.58920000000001</v>
      </c>
    </row>
    <row r="164" spans="1:26" x14ac:dyDescent="0.3">
      <c r="A164" s="1" t="s">
        <v>1080</v>
      </c>
      <c r="B164" s="2">
        <v>41552</v>
      </c>
      <c r="C164" s="3">
        <f>YEAR(orders[[#This Row],[Order Date]])</f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2"/>
        <v>7</v>
      </c>
      <c r="Q164" s="4">
        <v>41.28</v>
      </c>
      <c r="R164" s="4">
        <v>95.99</v>
      </c>
      <c r="S164" s="4">
        <f t="shared" si="13"/>
        <v>54.709999999999994</v>
      </c>
      <c r="T164" s="7">
        <v>17</v>
      </c>
      <c r="U164" s="4">
        <f t="shared" si="14"/>
        <v>1631.83</v>
      </c>
      <c r="V164" s="5">
        <v>0.09</v>
      </c>
      <c r="W164" s="8">
        <f t="shared" si="15"/>
        <v>146.8647</v>
      </c>
      <c r="X164" s="8">
        <f t="shared" si="16"/>
        <v>1484.9652999999998</v>
      </c>
      <c r="Y164" s="4">
        <v>8.99</v>
      </c>
      <c r="Z164" s="6">
        <f t="shared" si="17"/>
        <v>1493.9552999999999</v>
      </c>
    </row>
    <row r="165" spans="1:26" x14ac:dyDescent="0.3">
      <c r="A165" s="1" t="s">
        <v>1081</v>
      </c>
      <c r="B165" s="2">
        <v>41552</v>
      </c>
      <c r="C165" s="3">
        <f>YEAR(orders[[#This Row],[Order Date]])</f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2"/>
        <v>2</v>
      </c>
      <c r="Q165" s="4">
        <v>1.33</v>
      </c>
      <c r="R165" s="4">
        <v>2.08</v>
      </c>
      <c r="S165" s="4">
        <f t="shared" si="13"/>
        <v>0.75</v>
      </c>
      <c r="T165" s="7">
        <v>16</v>
      </c>
      <c r="U165" s="4">
        <f t="shared" si="14"/>
        <v>33.28</v>
      </c>
      <c r="V165" s="5">
        <v>0.04</v>
      </c>
      <c r="W165" s="8">
        <f t="shared" si="15"/>
        <v>1.3312000000000002</v>
      </c>
      <c r="X165" s="8">
        <f t="shared" si="16"/>
        <v>31.948800000000002</v>
      </c>
      <c r="Y165" s="4">
        <v>1.49</v>
      </c>
      <c r="Z165" s="6">
        <f t="shared" si="17"/>
        <v>33.438800000000001</v>
      </c>
    </row>
    <row r="166" spans="1:26" x14ac:dyDescent="0.3">
      <c r="A166" s="1" t="s">
        <v>1082</v>
      </c>
      <c r="B166" s="2">
        <v>41553</v>
      </c>
      <c r="C166" s="3">
        <f>YEAR(orders[[#This Row],[Order Date]])</f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2"/>
        <v>1</v>
      </c>
      <c r="Q166" s="4">
        <v>8.82</v>
      </c>
      <c r="R166" s="4">
        <v>20.99</v>
      </c>
      <c r="S166" s="4">
        <f t="shared" si="13"/>
        <v>12.169999999999998</v>
      </c>
      <c r="T166" s="7">
        <v>25</v>
      </c>
      <c r="U166" s="4">
        <f t="shared" si="14"/>
        <v>524.75</v>
      </c>
      <c r="V166" s="5">
        <v>0.05</v>
      </c>
      <c r="W166" s="8">
        <f t="shared" si="15"/>
        <v>26.237500000000001</v>
      </c>
      <c r="X166" s="8">
        <f t="shared" si="16"/>
        <v>498.51249999999999</v>
      </c>
      <c r="Y166" s="4">
        <v>4.8099999999999996</v>
      </c>
      <c r="Z166" s="6">
        <f t="shared" si="17"/>
        <v>503.32249999999999</v>
      </c>
    </row>
    <row r="167" spans="1:26" x14ac:dyDescent="0.3">
      <c r="A167" s="1" t="s">
        <v>1083</v>
      </c>
      <c r="B167" s="2">
        <v>41556</v>
      </c>
      <c r="C167" s="3">
        <f>YEAR(orders[[#This Row],[Order Date]])</f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2"/>
        <v>2</v>
      </c>
      <c r="Q167" s="4">
        <v>1.53</v>
      </c>
      <c r="R167" s="4">
        <v>2.78</v>
      </c>
      <c r="S167" s="4">
        <f t="shared" si="13"/>
        <v>1.2499999999999998</v>
      </c>
      <c r="T167" s="7">
        <v>6</v>
      </c>
      <c r="U167" s="4">
        <f t="shared" si="14"/>
        <v>16.68</v>
      </c>
      <c r="V167" s="5">
        <v>0.01</v>
      </c>
      <c r="W167" s="8">
        <f t="shared" si="15"/>
        <v>0.1668</v>
      </c>
      <c r="X167" s="8">
        <f t="shared" si="16"/>
        <v>16.513200000000001</v>
      </c>
      <c r="Y167" s="4">
        <v>1.34</v>
      </c>
      <c r="Z167" s="6">
        <f t="shared" si="17"/>
        <v>17.853200000000001</v>
      </c>
    </row>
    <row r="168" spans="1:26" x14ac:dyDescent="0.3">
      <c r="A168" s="1" t="s">
        <v>853</v>
      </c>
      <c r="B168" s="2">
        <v>41558</v>
      </c>
      <c r="C168" s="3">
        <f>YEAR(orders[[#This Row],[Order Date]])</f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2"/>
        <v>2</v>
      </c>
      <c r="Q168" s="4">
        <v>2.4500000000000002</v>
      </c>
      <c r="R168" s="4">
        <v>3.89</v>
      </c>
      <c r="S168" s="4">
        <f t="shared" si="13"/>
        <v>1.44</v>
      </c>
      <c r="T168" s="7">
        <v>2</v>
      </c>
      <c r="U168" s="4">
        <f t="shared" si="14"/>
        <v>7.78</v>
      </c>
      <c r="V168" s="5">
        <v>7.0000000000000007E-2</v>
      </c>
      <c r="W168" s="8">
        <f t="shared" si="15"/>
        <v>0.54460000000000008</v>
      </c>
      <c r="X168" s="8">
        <f t="shared" si="16"/>
        <v>7.2354000000000003</v>
      </c>
      <c r="Y168" s="4">
        <v>7.01</v>
      </c>
      <c r="Z168" s="6">
        <f t="shared" si="17"/>
        <v>14.2454</v>
      </c>
    </row>
    <row r="169" spans="1:26" x14ac:dyDescent="0.3">
      <c r="A169" s="1" t="s">
        <v>854</v>
      </c>
      <c r="B169" s="2">
        <v>41558</v>
      </c>
      <c r="C169" s="3">
        <f>YEAR(orders[[#This Row],[Order Date]])</f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2"/>
        <v>1</v>
      </c>
      <c r="Q169" s="4">
        <v>67.73</v>
      </c>
      <c r="R169" s="4">
        <v>165.2</v>
      </c>
      <c r="S169" s="4">
        <f t="shared" si="13"/>
        <v>97.469999999999985</v>
      </c>
      <c r="T169" s="7">
        <v>6</v>
      </c>
      <c r="U169" s="4">
        <f t="shared" si="14"/>
        <v>991.19999999999993</v>
      </c>
      <c r="V169" s="5">
        <v>0.09</v>
      </c>
      <c r="W169" s="8">
        <f t="shared" si="15"/>
        <v>89.207999999999984</v>
      </c>
      <c r="X169" s="8">
        <f t="shared" si="16"/>
        <v>901.99199999999996</v>
      </c>
      <c r="Y169" s="4">
        <v>19.989999999999998</v>
      </c>
      <c r="Z169" s="6">
        <f t="shared" si="17"/>
        <v>921.98199999999997</v>
      </c>
    </row>
    <row r="170" spans="1:26" x14ac:dyDescent="0.3">
      <c r="A170" s="1" t="s">
        <v>1084</v>
      </c>
      <c r="B170" s="2">
        <v>41558</v>
      </c>
      <c r="C170" s="3">
        <f>YEAR(orders[[#This Row],[Order Date]])</f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2"/>
        <v>1</v>
      </c>
      <c r="Q170" s="4">
        <v>1.0900000000000001</v>
      </c>
      <c r="R170" s="4">
        <v>1.68</v>
      </c>
      <c r="S170" s="4">
        <f t="shared" si="13"/>
        <v>0.58999999999999986</v>
      </c>
      <c r="T170" s="7">
        <v>38</v>
      </c>
      <c r="U170" s="4">
        <f t="shared" si="14"/>
        <v>63.839999999999996</v>
      </c>
      <c r="V170" s="5">
        <v>7.0000000000000007E-2</v>
      </c>
      <c r="W170" s="8">
        <f t="shared" si="15"/>
        <v>4.4687999999999999</v>
      </c>
      <c r="X170" s="8">
        <f t="shared" si="16"/>
        <v>59.371199999999995</v>
      </c>
      <c r="Y170" s="4">
        <v>1</v>
      </c>
      <c r="Z170" s="6">
        <f t="shared" si="17"/>
        <v>60.371199999999995</v>
      </c>
    </row>
    <row r="171" spans="1:26" x14ac:dyDescent="0.3">
      <c r="A171" s="1" t="s">
        <v>855</v>
      </c>
      <c r="B171" s="2">
        <v>41560</v>
      </c>
      <c r="C171" s="3">
        <f>YEAR(orders[[#This Row],[Order Date]])</f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2"/>
        <v>1</v>
      </c>
      <c r="Q171" s="4">
        <v>62.4</v>
      </c>
      <c r="R171" s="4">
        <v>155.99</v>
      </c>
      <c r="S171" s="4">
        <f t="shared" si="13"/>
        <v>93.59</v>
      </c>
      <c r="T171" s="7">
        <v>48</v>
      </c>
      <c r="U171" s="4">
        <f t="shared" si="14"/>
        <v>7487.52</v>
      </c>
      <c r="V171" s="5">
        <v>0.04</v>
      </c>
      <c r="W171" s="8">
        <f t="shared" si="15"/>
        <v>299.50080000000003</v>
      </c>
      <c r="X171" s="8">
        <f t="shared" si="16"/>
        <v>7188.0192000000006</v>
      </c>
      <c r="Y171" s="4">
        <v>8.08</v>
      </c>
      <c r="Z171" s="6">
        <f t="shared" si="17"/>
        <v>7196.0992000000006</v>
      </c>
    </row>
    <row r="172" spans="1:26" x14ac:dyDescent="0.3">
      <c r="A172" s="1" t="s">
        <v>856</v>
      </c>
      <c r="B172" s="2">
        <v>41560</v>
      </c>
      <c r="C172" s="3">
        <f>YEAR(orders[[#This Row],[Order Date]])</f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2"/>
        <v>0</v>
      </c>
      <c r="Q172" s="4">
        <v>3.4</v>
      </c>
      <c r="R172" s="4">
        <v>5.4</v>
      </c>
      <c r="S172" s="4">
        <f t="shared" si="13"/>
        <v>2.0000000000000004</v>
      </c>
      <c r="T172" s="7">
        <v>8</v>
      </c>
      <c r="U172" s="4">
        <f t="shared" si="14"/>
        <v>43.2</v>
      </c>
      <c r="V172" s="5">
        <v>0.08</v>
      </c>
      <c r="W172" s="8">
        <f t="shared" si="15"/>
        <v>3.4560000000000004</v>
      </c>
      <c r="X172" s="8">
        <f t="shared" si="16"/>
        <v>39.744</v>
      </c>
      <c r="Y172" s="4">
        <v>7.78</v>
      </c>
      <c r="Z172" s="6">
        <f t="shared" si="17"/>
        <v>47.524000000000001</v>
      </c>
    </row>
    <row r="173" spans="1:26" x14ac:dyDescent="0.3">
      <c r="A173" s="1" t="s">
        <v>1085</v>
      </c>
      <c r="B173" s="2">
        <v>41567</v>
      </c>
      <c r="C173" s="3">
        <f>YEAR(orders[[#This Row],[Order Date]])</f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2"/>
        <v>2</v>
      </c>
      <c r="Q173" s="4">
        <v>1.0900000000000001</v>
      </c>
      <c r="R173" s="4">
        <v>2.6</v>
      </c>
      <c r="S173" s="4">
        <f t="shared" si="13"/>
        <v>1.51</v>
      </c>
      <c r="T173" s="7">
        <v>36</v>
      </c>
      <c r="U173" s="4">
        <f t="shared" si="14"/>
        <v>93.600000000000009</v>
      </c>
      <c r="V173" s="5">
        <v>0</v>
      </c>
      <c r="W173" s="8">
        <f t="shared" si="15"/>
        <v>0</v>
      </c>
      <c r="X173" s="8">
        <f t="shared" si="16"/>
        <v>93.600000000000009</v>
      </c>
      <c r="Y173" s="4">
        <v>2.4</v>
      </c>
      <c r="Z173" s="6">
        <f t="shared" si="17"/>
        <v>96.000000000000014</v>
      </c>
    </row>
    <row r="174" spans="1:26" x14ac:dyDescent="0.3">
      <c r="A174" s="1" t="s">
        <v>1086</v>
      </c>
      <c r="B174" s="2">
        <v>41567</v>
      </c>
      <c r="C174" s="3">
        <f>YEAR(orders[[#This Row],[Order Date]])</f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2"/>
        <v>0</v>
      </c>
      <c r="Q174" s="4">
        <v>1.59</v>
      </c>
      <c r="R174" s="4">
        <v>2.61</v>
      </c>
      <c r="S174" s="4">
        <f t="shared" si="13"/>
        <v>1.0199999999999998</v>
      </c>
      <c r="T174" s="7">
        <v>1</v>
      </c>
      <c r="U174" s="4">
        <f t="shared" si="14"/>
        <v>2.61</v>
      </c>
      <c r="V174" s="5">
        <v>0.06</v>
      </c>
      <c r="W174" s="8">
        <f t="shared" si="15"/>
        <v>0.15659999999999999</v>
      </c>
      <c r="X174" s="8">
        <f t="shared" si="16"/>
        <v>2.4533999999999998</v>
      </c>
      <c r="Y174" s="4">
        <v>0.5</v>
      </c>
      <c r="Z174" s="6">
        <f t="shared" si="17"/>
        <v>2.9533999999999998</v>
      </c>
    </row>
    <row r="175" spans="1:26" x14ac:dyDescent="0.3">
      <c r="A175" s="1" t="s">
        <v>1087</v>
      </c>
      <c r="B175" s="2">
        <v>41567</v>
      </c>
      <c r="C175" s="3">
        <f>YEAR(orders[[#This Row],[Order Date]])</f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2"/>
        <v>1</v>
      </c>
      <c r="Q175" s="4">
        <v>3.65</v>
      </c>
      <c r="R175" s="4">
        <v>5.98</v>
      </c>
      <c r="S175" s="4">
        <f t="shared" si="13"/>
        <v>2.3300000000000005</v>
      </c>
      <c r="T175" s="7">
        <v>21</v>
      </c>
      <c r="U175" s="4">
        <f t="shared" si="14"/>
        <v>125.58000000000001</v>
      </c>
      <c r="V175" s="5">
        <v>0.02</v>
      </c>
      <c r="W175" s="8">
        <f t="shared" si="15"/>
        <v>2.5116000000000005</v>
      </c>
      <c r="X175" s="8">
        <f t="shared" si="16"/>
        <v>123.06840000000001</v>
      </c>
      <c r="Y175" s="4">
        <v>1.49</v>
      </c>
      <c r="Z175" s="6">
        <f t="shared" si="17"/>
        <v>124.55840000000001</v>
      </c>
    </row>
    <row r="176" spans="1:26" x14ac:dyDescent="0.3">
      <c r="A176" s="1" t="s">
        <v>1088</v>
      </c>
      <c r="B176" s="2">
        <v>41568</v>
      </c>
      <c r="C176" s="3">
        <f>YEAR(orders[[#This Row],[Order Date]])</f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2"/>
        <v>2</v>
      </c>
      <c r="Q176" s="4">
        <v>3.65</v>
      </c>
      <c r="R176" s="4">
        <v>5.98</v>
      </c>
      <c r="S176" s="4">
        <f t="shared" si="13"/>
        <v>2.3300000000000005</v>
      </c>
      <c r="T176" s="7">
        <v>40</v>
      </c>
      <c r="U176" s="4">
        <f t="shared" si="14"/>
        <v>239.20000000000002</v>
      </c>
      <c r="V176" s="5">
        <v>0</v>
      </c>
      <c r="W176" s="8">
        <f t="shared" si="15"/>
        <v>0</v>
      </c>
      <c r="X176" s="8">
        <f t="shared" si="16"/>
        <v>239.20000000000002</v>
      </c>
      <c r="Y176" s="4">
        <v>1.49</v>
      </c>
      <c r="Z176" s="6">
        <f t="shared" si="17"/>
        <v>240.69000000000003</v>
      </c>
    </row>
    <row r="177" spans="1:26" x14ac:dyDescent="0.3">
      <c r="A177" s="1" t="s">
        <v>1089</v>
      </c>
      <c r="B177" s="2">
        <v>41568</v>
      </c>
      <c r="C177" s="3">
        <f>YEAR(orders[[#This Row],[Order Date]])</f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2"/>
        <v>2</v>
      </c>
      <c r="Q177" s="4">
        <v>1.18</v>
      </c>
      <c r="R177" s="4">
        <v>1.88</v>
      </c>
      <c r="S177" s="4">
        <f t="shared" si="13"/>
        <v>0.7</v>
      </c>
      <c r="T177" s="7">
        <v>33</v>
      </c>
      <c r="U177" s="4">
        <f t="shared" si="14"/>
        <v>62.04</v>
      </c>
      <c r="V177" s="5">
        <v>7.0000000000000007E-2</v>
      </c>
      <c r="W177" s="8">
        <f t="shared" si="15"/>
        <v>4.3428000000000004</v>
      </c>
      <c r="X177" s="8">
        <f t="shared" si="16"/>
        <v>57.697199999999995</v>
      </c>
      <c r="Y177" s="4">
        <v>1.49</v>
      </c>
      <c r="Z177" s="6">
        <f t="shared" si="17"/>
        <v>59.187199999999997</v>
      </c>
    </row>
    <row r="178" spans="1:26" x14ac:dyDescent="0.3">
      <c r="A178" s="1" t="s">
        <v>1090</v>
      </c>
      <c r="B178" s="2">
        <v>41571</v>
      </c>
      <c r="C178" s="3">
        <f>YEAR(orders[[#This Row],[Order Date]])</f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2"/>
        <v>3</v>
      </c>
      <c r="Q178" s="4">
        <v>4.53</v>
      </c>
      <c r="R178" s="4">
        <v>7.3</v>
      </c>
      <c r="S178" s="4">
        <f t="shared" si="13"/>
        <v>2.7699999999999996</v>
      </c>
      <c r="T178" s="7">
        <v>31</v>
      </c>
      <c r="U178" s="4">
        <f t="shared" si="14"/>
        <v>226.29999999999998</v>
      </c>
      <c r="V178" s="5">
        <v>0.03</v>
      </c>
      <c r="W178" s="8">
        <f t="shared" si="15"/>
        <v>6.7889999999999988</v>
      </c>
      <c r="X178" s="8">
        <f t="shared" si="16"/>
        <v>219.511</v>
      </c>
      <c r="Y178" s="4">
        <v>7.72</v>
      </c>
      <c r="Z178" s="6">
        <f t="shared" si="17"/>
        <v>227.23099999999999</v>
      </c>
    </row>
    <row r="179" spans="1:26" x14ac:dyDescent="0.3">
      <c r="A179" s="1" t="s">
        <v>1091</v>
      </c>
      <c r="B179" s="2">
        <v>41572</v>
      </c>
      <c r="C179" s="3">
        <f>YEAR(orders[[#This Row],[Order Date]])</f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2"/>
        <v>2</v>
      </c>
      <c r="Q179" s="4">
        <v>11.04</v>
      </c>
      <c r="R179" s="4">
        <v>16.98</v>
      </c>
      <c r="S179" s="4">
        <f t="shared" si="13"/>
        <v>5.9400000000000013</v>
      </c>
      <c r="T179" s="7">
        <v>27</v>
      </c>
      <c r="U179" s="4">
        <f t="shared" si="14"/>
        <v>458.46000000000004</v>
      </c>
      <c r="V179" s="5">
        <v>0.1</v>
      </c>
      <c r="W179" s="8">
        <f t="shared" si="15"/>
        <v>45.846000000000004</v>
      </c>
      <c r="X179" s="8">
        <f t="shared" si="16"/>
        <v>412.61400000000003</v>
      </c>
      <c r="Y179" s="4">
        <v>12.39</v>
      </c>
      <c r="Z179" s="6">
        <f t="shared" si="17"/>
        <v>425.00400000000002</v>
      </c>
    </row>
    <row r="180" spans="1:26" x14ac:dyDescent="0.3">
      <c r="A180" s="1" t="s">
        <v>1092</v>
      </c>
      <c r="B180" s="2">
        <v>41573</v>
      </c>
      <c r="C180" s="3">
        <f>YEAR(orders[[#This Row],[Order Date]])</f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2"/>
        <v>2</v>
      </c>
      <c r="Q180" s="4">
        <v>3.4</v>
      </c>
      <c r="R180" s="4">
        <v>5.4</v>
      </c>
      <c r="S180" s="4">
        <f t="shared" si="13"/>
        <v>2.0000000000000004</v>
      </c>
      <c r="T180" s="7">
        <v>47</v>
      </c>
      <c r="U180" s="4">
        <f t="shared" si="14"/>
        <v>253.8</v>
      </c>
      <c r="V180" s="5">
        <v>0.03</v>
      </c>
      <c r="W180" s="8">
        <f t="shared" si="15"/>
        <v>7.6139999999999999</v>
      </c>
      <c r="X180" s="8">
        <f t="shared" si="16"/>
        <v>246.18600000000001</v>
      </c>
      <c r="Y180" s="4">
        <v>7.78</v>
      </c>
      <c r="Z180" s="6">
        <f t="shared" si="17"/>
        <v>253.96600000000001</v>
      </c>
    </row>
    <row r="181" spans="1:26" x14ac:dyDescent="0.3">
      <c r="A181" s="1" t="s">
        <v>1093</v>
      </c>
      <c r="B181" s="2">
        <v>41575</v>
      </c>
      <c r="C181" s="3">
        <f>YEAR(orders[[#This Row],[Order Date]])</f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2"/>
        <v>1</v>
      </c>
      <c r="Q181" s="4">
        <v>1.87</v>
      </c>
      <c r="R181" s="4">
        <v>8.1199999999999992</v>
      </c>
      <c r="S181" s="4">
        <f t="shared" si="13"/>
        <v>6.2499999999999991</v>
      </c>
      <c r="T181" s="7">
        <v>37</v>
      </c>
      <c r="U181" s="4">
        <f t="shared" si="14"/>
        <v>300.44</v>
      </c>
      <c r="V181" s="5">
        <v>0</v>
      </c>
      <c r="W181" s="8">
        <f t="shared" si="15"/>
        <v>0</v>
      </c>
      <c r="X181" s="8">
        <f t="shared" si="16"/>
        <v>300.44</v>
      </c>
      <c r="Y181" s="4">
        <v>2.83</v>
      </c>
      <c r="Z181" s="6">
        <f t="shared" si="17"/>
        <v>303.27</v>
      </c>
    </row>
    <row r="182" spans="1:26" x14ac:dyDescent="0.3">
      <c r="A182" s="1" t="s">
        <v>1094</v>
      </c>
      <c r="B182" s="2">
        <v>41575</v>
      </c>
      <c r="C182" s="3">
        <f>YEAR(orders[[#This Row],[Order Date]])</f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2"/>
        <v>1</v>
      </c>
      <c r="Q182" s="4">
        <v>16.8</v>
      </c>
      <c r="R182" s="4">
        <v>40.97</v>
      </c>
      <c r="S182" s="4">
        <f t="shared" si="13"/>
        <v>24.169999999999998</v>
      </c>
      <c r="T182" s="7">
        <v>11</v>
      </c>
      <c r="U182" s="4">
        <f t="shared" si="14"/>
        <v>450.66999999999996</v>
      </c>
      <c r="V182" s="5">
        <v>0.03</v>
      </c>
      <c r="W182" s="8">
        <f t="shared" si="15"/>
        <v>13.520099999999998</v>
      </c>
      <c r="X182" s="8">
        <f t="shared" si="16"/>
        <v>437.14989999999995</v>
      </c>
      <c r="Y182" s="4">
        <v>8.99</v>
      </c>
      <c r="Z182" s="6">
        <f t="shared" si="17"/>
        <v>446.13989999999995</v>
      </c>
    </row>
    <row r="183" spans="1:26" x14ac:dyDescent="0.3">
      <c r="A183" s="1" t="s">
        <v>1095</v>
      </c>
      <c r="B183" s="2">
        <v>41576</v>
      </c>
      <c r="C183" s="3">
        <f>YEAR(orders[[#This Row],[Order Date]])</f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2"/>
        <v>1</v>
      </c>
      <c r="Q183" s="4">
        <v>1.94</v>
      </c>
      <c r="R183" s="4">
        <v>3.08</v>
      </c>
      <c r="S183" s="4">
        <f t="shared" si="13"/>
        <v>1.1400000000000001</v>
      </c>
      <c r="T183" s="7">
        <v>41</v>
      </c>
      <c r="U183" s="4">
        <f t="shared" si="14"/>
        <v>126.28</v>
      </c>
      <c r="V183" s="5">
        <v>0.04</v>
      </c>
      <c r="W183" s="8">
        <f t="shared" si="15"/>
        <v>5.0512000000000006</v>
      </c>
      <c r="X183" s="8">
        <f t="shared" si="16"/>
        <v>121.22880000000001</v>
      </c>
      <c r="Y183" s="4">
        <v>0.99</v>
      </c>
      <c r="Z183" s="6">
        <f t="shared" si="17"/>
        <v>122.2188</v>
      </c>
    </row>
    <row r="184" spans="1:26" x14ac:dyDescent="0.3">
      <c r="A184" s="1" t="s">
        <v>1096</v>
      </c>
      <c r="B184" s="2">
        <v>41579</v>
      </c>
      <c r="C184" s="3">
        <f>YEAR(orders[[#This Row],[Order Date]])</f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2"/>
        <v>1</v>
      </c>
      <c r="Q184" s="4">
        <v>1.87</v>
      </c>
      <c r="R184" s="4">
        <v>8.1199999999999992</v>
      </c>
      <c r="S184" s="4">
        <f t="shared" si="13"/>
        <v>6.2499999999999991</v>
      </c>
      <c r="T184" s="7">
        <v>16</v>
      </c>
      <c r="U184" s="4">
        <f t="shared" si="14"/>
        <v>129.91999999999999</v>
      </c>
      <c r="V184" s="5">
        <v>0.03</v>
      </c>
      <c r="W184" s="8">
        <f t="shared" si="15"/>
        <v>3.8975999999999993</v>
      </c>
      <c r="X184" s="8">
        <f t="shared" si="16"/>
        <v>126.02239999999999</v>
      </c>
      <c r="Y184" s="4">
        <v>2.83</v>
      </c>
      <c r="Z184" s="6">
        <f t="shared" si="17"/>
        <v>128.85239999999999</v>
      </c>
    </row>
    <row r="185" spans="1:26" x14ac:dyDescent="0.3">
      <c r="A185" s="1" t="s">
        <v>1097</v>
      </c>
      <c r="B185" s="2">
        <v>41580</v>
      </c>
      <c r="C185" s="3">
        <f>YEAR(orders[[#This Row],[Order Date]])</f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2"/>
        <v>1</v>
      </c>
      <c r="Q185" s="4">
        <v>4.53</v>
      </c>
      <c r="R185" s="4">
        <v>7.3</v>
      </c>
      <c r="S185" s="4">
        <f t="shared" si="13"/>
        <v>2.7699999999999996</v>
      </c>
      <c r="T185" s="7">
        <v>45</v>
      </c>
      <c r="U185" s="4">
        <f t="shared" si="14"/>
        <v>328.5</v>
      </c>
      <c r="V185" s="5">
        <v>0.04</v>
      </c>
      <c r="W185" s="8">
        <f t="shared" si="15"/>
        <v>13.14</v>
      </c>
      <c r="X185" s="8">
        <f t="shared" si="16"/>
        <v>315.36</v>
      </c>
      <c r="Y185" s="4">
        <v>7.72</v>
      </c>
      <c r="Z185" s="6">
        <f t="shared" si="17"/>
        <v>323.08000000000004</v>
      </c>
    </row>
    <row r="186" spans="1:26" x14ac:dyDescent="0.3">
      <c r="A186" s="1" t="s">
        <v>1098</v>
      </c>
      <c r="B186" s="2">
        <v>41581</v>
      </c>
      <c r="C186" s="3">
        <f>YEAR(orders[[#This Row],[Order Date]])</f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2"/>
        <v>0</v>
      </c>
      <c r="Q186" s="4">
        <v>5.19</v>
      </c>
      <c r="R186" s="4">
        <v>12.98</v>
      </c>
      <c r="S186" s="4">
        <f t="shared" si="13"/>
        <v>7.79</v>
      </c>
      <c r="T186" s="7">
        <v>40</v>
      </c>
      <c r="U186" s="4">
        <f t="shared" si="14"/>
        <v>519.20000000000005</v>
      </c>
      <c r="V186" s="5">
        <v>0.05</v>
      </c>
      <c r="W186" s="8">
        <f t="shared" si="15"/>
        <v>25.960000000000004</v>
      </c>
      <c r="X186" s="8">
        <f t="shared" si="16"/>
        <v>493.24000000000007</v>
      </c>
      <c r="Y186" s="4">
        <v>3.14</v>
      </c>
      <c r="Z186" s="6">
        <f t="shared" si="17"/>
        <v>496.38000000000005</v>
      </c>
    </row>
    <row r="187" spans="1:26" x14ac:dyDescent="0.3">
      <c r="A187" s="1" t="s">
        <v>1099</v>
      </c>
      <c r="B187" s="2">
        <v>41583</v>
      </c>
      <c r="C187" s="3">
        <f>YEAR(orders[[#This Row],[Order Date]])</f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2"/>
        <v>2</v>
      </c>
      <c r="Q187" s="4">
        <v>2.29</v>
      </c>
      <c r="R187" s="4">
        <v>3.69</v>
      </c>
      <c r="S187" s="4">
        <f t="shared" si="13"/>
        <v>1.4</v>
      </c>
      <c r="T187" s="7">
        <v>42</v>
      </c>
      <c r="U187" s="4">
        <f t="shared" si="14"/>
        <v>154.97999999999999</v>
      </c>
      <c r="V187" s="5">
        <v>0.04</v>
      </c>
      <c r="W187" s="8">
        <f t="shared" si="15"/>
        <v>6.1991999999999994</v>
      </c>
      <c r="X187" s="8">
        <f t="shared" si="16"/>
        <v>148.7808</v>
      </c>
      <c r="Y187" s="4">
        <v>0.5</v>
      </c>
      <c r="Z187" s="6">
        <f t="shared" si="17"/>
        <v>149.2808</v>
      </c>
    </row>
    <row r="188" spans="1:26" x14ac:dyDescent="0.3">
      <c r="A188" s="1" t="s">
        <v>1100</v>
      </c>
      <c r="B188" s="2">
        <v>41583</v>
      </c>
      <c r="C188" s="3">
        <f>YEAR(orders[[#This Row],[Order Date]])</f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2"/>
        <v>1</v>
      </c>
      <c r="Q188" s="4">
        <v>5.22</v>
      </c>
      <c r="R188" s="4">
        <v>9.85</v>
      </c>
      <c r="S188" s="4">
        <f t="shared" si="13"/>
        <v>4.63</v>
      </c>
      <c r="T188" s="7">
        <v>27</v>
      </c>
      <c r="U188" s="4">
        <f t="shared" si="14"/>
        <v>265.95</v>
      </c>
      <c r="V188" s="5">
        <v>0.1</v>
      </c>
      <c r="W188" s="8">
        <f t="shared" si="15"/>
        <v>26.594999999999999</v>
      </c>
      <c r="X188" s="8">
        <f t="shared" si="16"/>
        <v>239.35499999999999</v>
      </c>
      <c r="Y188" s="4">
        <v>4.82</v>
      </c>
      <c r="Z188" s="6">
        <f t="shared" si="17"/>
        <v>244.17499999999998</v>
      </c>
    </row>
    <row r="189" spans="1:26" x14ac:dyDescent="0.3">
      <c r="A189" s="1" t="s">
        <v>1101</v>
      </c>
      <c r="B189" s="2">
        <v>41585</v>
      </c>
      <c r="C189" s="3">
        <f>YEAR(orders[[#This Row],[Order Date]])</f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2"/>
        <v>1</v>
      </c>
      <c r="Q189" s="4">
        <v>3.75</v>
      </c>
      <c r="R189" s="4">
        <v>7.08</v>
      </c>
      <c r="S189" s="4">
        <f t="shared" si="13"/>
        <v>3.33</v>
      </c>
      <c r="T189" s="7">
        <v>29</v>
      </c>
      <c r="U189" s="4">
        <f t="shared" si="14"/>
        <v>205.32</v>
      </c>
      <c r="V189" s="5">
        <v>7.0000000000000007E-2</v>
      </c>
      <c r="W189" s="8">
        <f t="shared" si="15"/>
        <v>14.372400000000001</v>
      </c>
      <c r="X189" s="8">
        <f t="shared" si="16"/>
        <v>190.94759999999999</v>
      </c>
      <c r="Y189" s="4">
        <v>2.35</v>
      </c>
      <c r="Z189" s="6">
        <f t="shared" si="17"/>
        <v>193.29759999999999</v>
      </c>
    </row>
    <row r="190" spans="1:26" x14ac:dyDescent="0.3">
      <c r="A190" s="1" t="s">
        <v>1102</v>
      </c>
      <c r="B190" s="2">
        <v>41587</v>
      </c>
      <c r="C190" s="3">
        <f>YEAR(orders[[#This Row],[Order Date]])</f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2"/>
        <v>0</v>
      </c>
      <c r="Q190" s="4">
        <v>3.32</v>
      </c>
      <c r="R190" s="4">
        <v>5.18</v>
      </c>
      <c r="S190" s="4">
        <f t="shared" si="13"/>
        <v>1.8599999999999999</v>
      </c>
      <c r="T190" s="7">
        <v>8</v>
      </c>
      <c r="U190" s="4">
        <f t="shared" si="14"/>
        <v>41.44</v>
      </c>
      <c r="V190" s="5">
        <v>0.06</v>
      </c>
      <c r="W190" s="8">
        <f t="shared" si="15"/>
        <v>2.4863999999999997</v>
      </c>
      <c r="X190" s="8">
        <f t="shared" si="16"/>
        <v>38.953599999999994</v>
      </c>
      <c r="Y190" s="4">
        <v>2.04</v>
      </c>
      <c r="Z190" s="6">
        <f t="shared" si="17"/>
        <v>40.993599999999994</v>
      </c>
    </row>
    <row r="191" spans="1:26" x14ac:dyDescent="0.3">
      <c r="A191" s="1" t="s">
        <v>1103</v>
      </c>
      <c r="B191" s="2">
        <v>41590</v>
      </c>
      <c r="C191" s="3">
        <f>YEAR(orders[[#This Row],[Order Date]])</f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2"/>
        <v>2</v>
      </c>
      <c r="Q191" s="4">
        <v>3.37</v>
      </c>
      <c r="R191" s="4">
        <v>5.53</v>
      </c>
      <c r="S191" s="4">
        <f t="shared" si="13"/>
        <v>2.16</v>
      </c>
      <c r="T191" s="7">
        <v>17</v>
      </c>
      <c r="U191" s="4">
        <f t="shared" si="14"/>
        <v>94.01</v>
      </c>
      <c r="V191" s="5">
        <v>0.02</v>
      </c>
      <c r="W191" s="8">
        <f t="shared" si="15"/>
        <v>1.8802000000000001</v>
      </c>
      <c r="X191" s="8">
        <f t="shared" si="16"/>
        <v>92.129800000000003</v>
      </c>
      <c r="Y191" s="4">
        <v>6.98</v>
      </c>
      <c r="Z191" s="6">
        <f t="shared" si="17"/>
        <v>99.109800000000007</v>
      </c>
    </row>
    <row r="192" spans="1:26" x14ac:dyDescent="0.3">
      <c r="A192" s="1" t="s">
        <v>1104</v>
      </c>
      <c r="B192" s="2">
        <v>41593</v>
      </c>
      <c r="C192" s="3">
        <f>YEAR(orders[[#This Row],[Order Date]])</f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2"/>
        <v>2</v>
      </c>
      <c r="Q192" s="4">
        <v>12.39</v>
      </c>
      <c r="R192" s="4">
        <v>19.98</v>
      </c>
      <c r="S192" s="4">
        <f t="shared" si="13"/>
        <v>7.59</v>
      </c>
      <c r="T192" s="7">
        <v>47</v>
      </c>
      <c r="U192" s="4">
        <f t="shared" si="14"/>
        <v>939.06000000000006</v>
      </c>
      <c r="V192" s="5">
        <v>0.04</v>
      </c>
      <c r="W192" s="8">
        <f t="shared" si="15"/>
        <v>37.562400000000004</v>
      </c>
      <c r="X192" s="8">
        <f t="shared" si="16"/>
        <v>901.49760000000003</v>
      </c>
      <c r="Y192" s="4">
        <v>5.77</v>
      </c>
      <c r="Z192" s="6">
        <f t="shared" si="17"/>
        <v>907.26760000000002</v>
      </c>
    </row>
    <row r="193" spans="1:26" x14ac:dyDescent="0.3">
      <c r="A193" s="1" t="s">
        <v>1105</v>
      </c>
      <c r="B193" s="2">
        <v>41594</v>
      </c>
      <c r="C193" s="3">
        <f>YEAR(orders[[#This Row],[Order Date]])</f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2"/>
        <v>0</v>
      </c>
      <c r="Q193" s="4">
        <v>5.5</v>
      </c>
      <c r="R193" s="4">
        <v>12.22</v>
      </c>
      <c r="S193" s="4">
        <f t="shared" si="13"/>
        <v>6.7200000000000006</v>
      </c>
      <c r="T193" s="7">
        <v>27</v>
      </c>
      <c r="U193" s="4">
        <f t="shared" si="14"/>
        <v>329.94</v>
      </c>
      <c r="V193" s="5">
        <v>7.0000000000000007E-2</v>
      </c>
      <c r="W193" s="8">
        <f t="shared" si="15"/>
        <v>23.095800000000001</v>
      </c>
      <c r="X193" s="8">
        <f t="shared" si="16"/>
        <v>306.8442</v>
      </c>
      <c r="Y193" s="4">
        <v>2.85</v>
      </c>
      <c r="Z193" s="6">
        <f t="shared" si="17"/>
        <v>309.69420000000002</v>
      </c>
    </row>
    <row r="194" spans="1:26" x14ac:dyDescent="0.3">
      <c r="A194" s="1" t="s">
        <v>1106</v>
      </c>
      <c r="B194" s="2">
        <v>41594</v>
      </c>
      <c r="C194" s="3">
        <f>YEAR(orders[[#This Row],[Order Date]])</f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2"/>
        <v>1</v>
      </c>
      <c r="Q194" s="4">
        <v>1.76</v>
      </c>
      <c r="R194" s="4">
        <v>2.94</v>
      </c>
      <c r="S194" s="4">
        <f t="shared" si="13"/>
        <v>1.18</v>
      </c>
      <c r="T194" s="7">
        <v>23</v>
      </c>
      <c r="U194" s="4">
        <f t="shared" si="14"/>
        <v>67.62</v>
      </c>
      <c r="V194" s="5">
        <v>7.0000000000000007E-2</v>
      </c>
      <c r="W194" s="8">
        <f t="shared" si="15"/>
        <v>4.7334000000000005</v>
      </c>
      <c r="X194" s="8">
        <f t="shared" si="16"/>
        <v>62.886600000000001</v>
      </c>
      <c r="Y194" s="4">
        <v>0.81</v>
      </c>
      <c r="Z194" s="6">
        <f t="shared" si="17"/>
        <v>63.696600000000004</v>
      </c>
    </row>
    <row r="195" spans="1:26" x14ac:dyDescent="0.3">
      <c r="A195" s="1" t="s">
        <v>1107</v>
      </c>
      <c r="B195" s="2">
        <v>41595</v>
      </c>
      <c r="C195" s="3">
        <f>YEAR(orders[[#This Row],[Order Date]])</f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2"/>
        <v>2</v>
      </c>
      <c r="Q195" s="4">
        <v>39.64</v>
      </c>
      <c r="R195" s="4">
        <v>152.47999999999999</v>
      </c>
      <c r="S195" s="4">
        <f t="shared" si="13"/>
        <v>112.83999999999999</v>
      </c>
      <c r="T195" s="7">
        <v>2</v>
      </c>
      <c r="U195" s="4">
        <f t="shared" si="14"/>
        <v>304.95999999999998</v>
      </c>
      <c r="V195" s="5">
        <v>0.02</v>
      </c>
      <c r="W195" s="8">
        <f t="shared" si="15"/>
        <v>6.0991999999999997</v>
      </c>
      <c r="X195" s="8">
        <f t="shared" si="16"/>
        <v>298.86079999999998</v>
      </c>
      <c r="Y195" s="4">
        <v>6.5</v>
      </c>
      <c r="Z195" s="6">
        <f t="shared" si="17"/>
        <v>305.36079999999998</v>
      </c>
    </row>
    <row r="196" spans="1:26" x14ac:dyDescent="0.3">
      <c r="A196" s="1" t="s">
        <v>1108</v>
      </c>
      <c r="B196" s="2">
        <v>41595</v>
      </c>
      <c r="C196" s="3">
        <f>YEAR(orders[[#This Row],[Order Date]])</f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2"/>
        <v>1</v>
      </c>
      <c r="Q196" s="4">
        <v>3.51</v>
      </c>
      <c r="R196" s="4">
        <v>8.57</v>
      </c>
      <c r="S196" s="4">
        <f t="shared" si="13"/>
        <v>5.0600000000000005</v>
      </c>
      <c r="T196" s="7">
        <v>24</v>
      </c>
      <c r="U196" s="4">
        <f t="shared" si="14"/>
        <v>205.68</v>
      </c>
      <c r="V196" s="5">
        <v>0.06</v>
      </c>
      <c r="W196" s="8">
        <f t="shared" si="15"/>
        <v>12.3408</v>
      </c>
      <c r="X196" s="8">
        <f t="shared" si="16"/>
        <v>193.33920000000001</v>
      </c>
      <c r="Y196" s="4">
        <v>6.14</v>
      </c>
      <c r="Z196" s="6">
        <f t="shared" si="17"/>
        <v>199.47919999999999</v>
      </c>
    </row>
    <row r="197" spans="1:26" x14ac:dyDescent="0.3">
      <c r="A197" s="1" t="s">
        <v>1109</v>
      </c>
      <c r="B197" s="2">
        <v>41595</v>
      </c>
      <c r="C197" s="3">
        <f>YEAR(orders[[#This Row],[Order Date]])</f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2"/>
        <v>0</v>
      </c>
      <c r="Q197" s="4">
        <v>2.4500000000000002</v>
      </c>
      <c r="R197" s="4">
        <v>3.89</v>
      </c>
      <c r="S197" s="4">
        <f t="shared" si="13"/>
        <v>1.44</v>
      </c>
      <c r="T197" s="7">
        <v>47</v>
      </c>
      <c r="U197" s="4">
        <f t="shared" si="14"/>
        <v>182.83</v>
      </c>
      <c r="V197" s="5">
        <v>0</v>
      </c>
      <c r="W197" s="8">
        <f t="shared" si="15"/>
        <v>0</v>
      </c>
      <c r="X197" s="8">
        <f t="shared" si="16"/>
        <v>182.83</v>
      </c>
      <c r="Y197" s="4">
        <v>7.01</v>
      </c>
      <c r="Z197" s="6">
        <f t="shared" si="17"/>
        <v>189.84</v>
      </c>
    </row>
    <row r="198" spans="1:26" x14ac:dyDescent="0.3">
      <c r="A198" s="1" t="s">
        <v>1110</v>
      </c>
      <c r="B198" s="2">
        <v>41596</v>
      </c>
      <c r="C198" s="3">
        <f>YEAR(orders[[#This Row],[Order Date]])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18">O198-B198</f>
        <v>2</v>
      </c>
      <c r="Q198" s="4">
        <v>1.6</v>
      </c>
      <c r="R198" s="4">
        <v>2.62</v>
      </c>
      <c r="S198" s="4">
        <f t="shared" ref="S198:S261" si="19">R198-Q198</f>
        <v>1.02</v>
      </c>
      <c r="T198" s="7">
        <v>26</v>
      </c>
      <c r="U198" s="4">
        <f t="shared" ref="U198:U261" si="20">R198*T198</f>
        <v>68.12</v>
      </c>
      <c r="V198" s="5">
        <v>0.09</v>
      </c>
      <c r="W198" s="8">
        <f t="shared" ref="W198:W261" si="21">U198*V198</f>
        <v>6.1307999999999998</v>
      </c>
      <c r="X198" s="8">
        <f t="shared" ref="X198:X261" si="22">U198-W198</f>
        <v>61.989200000000004</v>
      </c>
      <c r="Y198" s="4">
        <v>0.8</v>
      </c>
      <c r="Z198" s="6">
        <f t="shared" ref="Z198:Z261" si="23">X198+Y198</f>
        <v>62.789200000000001</v>
      </c>
    </row>
    <row r="199" spans="1:26" x14ac:dyDescent="0.3">
      <c r="A199" s="1" t="s">
        <v>1111</v>
      </c>
      <c r="B199" s="2">
        <v>41596</v>
      </c>
      <c r="C199" s="3">
        <f>YEAR(orders[[#This Row],[Order Date]])</f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18"/>
        <v>2</v>
      </c>
      <c r="Q199" s="4">
        <v>21.56</v>
      </c>
      <c r="R199" s="4">
        <v>35.94</v>
      </c>
      <c r="S199" s="4">
        <f t="shared" si="19"/>
        <v>14.379999999999999</v>
      </c>
      <c r="T199" s="7">
        <v>19</v>
      </c>
      <c r="U199" s="4">
        <f t="shared" si="20"/>
        <v>682.8599999999999</v>
      </c>
      <c r="V199" s="5">
        <v>0.09</v>
      </c>
      <c r="W199" s="8">
        <f t="shared" si="21"/>
        <v>61.457399999999986</v>
      </c>
      <c r="X199" s="8">
        <f t="shared" si="22"/>
        <v>621.40259999999989</v>
      </c>
      <c r="Y199" s="4">
        <v>6.66</v>
      </c>
      <c r="Z199" s="6">
        <f t="shared" si="23"/>
        <v>628.06259999999986</v>
      </c>
    </row>
    <row r="200" spans="1:26" x14ac:dyDescent="0.3">
      <c r="A200" s="1" t="s">
        <v>1112</v>
      </c>
      <c r="B200" s="2">
        <v>41597</v>
      </c>
      <c r="C200" s="3">
        <f>YEAR(orders[[#This Row],[Order Date]])</f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18"/>
        <v>2</v>
      </c>
      <c r="Q200" s="4">
        <v>4.59</v>
      </c>
      <c r="R200" s="4">
        <v>7.28</v>
      </c>
      <c r="S200" s="4">
        <f t="shared" si="19"/>
        <v>2.6900000000000004</v>
      </c>
      <c r="T200" s="7">
        <v>3</v>
      </c>
      <c r="U200" s="4">
        <f t="shared" si="20"/>
        <v>21.84</v>
      </c>
      <c r="V200" s="5">
        <v>0.01</v>
      </c>
      <c r="W200" s="8">
        <f t="shared" si="21"/>
        <v>0.21840000000000001</v>
      </c>
      <c r="X200" s="8">
        <f t="shared" si="22"/>
        <v>21.621600000000001</v>
      </c>
      <c r="Y200" s="4">
        <v>11.15</v>
      </c>
      <c r="Z200" s="6">
        <f t="shared" si="23"/>
        <v>32.771599999999999</v>
      </c>
    </row>
    <row r="201" spans="1:26" x14ac:dyDescent="0.3">
      <c r="A201" s="1" t="s">
        <v>1113</v>
      </c>
      <c r="B201" s="2">
        <v>41598</v>
      </c>
      <c r="C201" s="3">
        <f>YEAR(orders[[#This Row],[Order Date]])</f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18"/>
        <v>7</v>
      </c>
      <c r="Q201" s="4">
        <v>76.790000000000006</v>
      </c>
      <c r="R201" s="4">
        <v>119.99</v>
      </c>
      <c r="S201" s="4">
        <f t="shared" si="19"/>
        <v>43.199999999999989</v>
      </c>
      <c r="T201" s="7">
        <v>4</v>
      </c>
      <c r="U201" s="4">
        <f t="shared" si="20"/>
        <v>479.96</v>
      </c>
      <c r="V201" s="5">
        <v>0.06</v>
      </c>
      <c r="W201" s="8">
        <f t="shared" si="21"/>
        <v>28.797599999999999</v>
      </c>
      <c r="X201" s="8">
        <f t="shared" si="22"/>
        <v>451.16239999999999</v>
      </c>
      <c r="Y201" s="4">
        <v>14</v>
      </c>
      <c r="Z201" s="6">
        <f t="shared" si="23"/>
        <v>465.16239999999999</v>
      </c>
    </row>
    <row r="202" spans="1:26" x14ac:dyDescent="0.3">
      <c r="A202" s="1" t="s">
        <v>1114</v>
      </c>
      <c r="B202" s="2">
        <v>41598</v>
      </c>
      <c r="C202" s="3">
        <f>YEAR(orders[[#This Row],[Order Date]])</f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18"/>
        <v>1</v>
      </c>
      <c r="Q202" s="4">
        <v>3.47</v>
      </c>
      <c r="R202" s="4">
        <v>6.68</v>
      </c>
      <c r="S202" s="4">
        <f t="shared" si="19"/>
        <v>3.2099999999999995</v>
      </c>
      <c r="T202" s="7">
        <v>15</v>
      </c>
      <c r="U202" s="4">
        <f t="shared" si="20"/>
        <v>100.19999999999999</v>
      </c>
      <c r="V202" s="5">
        <v>0.03</v>
      </c>
      <c r="W202" s="8">
        <f t="shared" si="21"/>
        <v>3.0059999999999993</v>
      </c>
      <c r="X202" s="8">
        <f t="shared" si="22"/>
        <v>97.193999999999988</v>
      </c>
      <c r="Y202" s="4">
        <v>1.5</v>
      </c>
      <c r="Z202" s="6">
        <f t="shared" si="23"/>
        <v>98.693999999999988</v>
      </c>
    </row>
    <row r="203" spans="1:26" x14ac:dyDescent="0.3">
      <c r="A203" s="1" t="s">
        <v>1115</v>
      </c>
      <c r="B203" s="2">
        <v>41601</v>
      </c>
      <c r="C203" s="3">
        <f>YEAR(orders[[#This Row],[Order Date]])</f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18"/>
        <v>1</v>
      </c>
      <c r="Q203" s="4">
        <v>11.38</v>
      </c>
      <c r="R203" s="4">
        <v>18.649999999999999</v>
      </c>
      <c r="S203" s="4">
        <f t="shared" si="19"/>
        <v>7.2699999999999978</v>
      </c>
      <c r="T203" s="7">
        <v>19</v>
      </c>
      <c r="U203" s="4">
        <f t="shared" si="20"/>
        <v>354.34999999999997</v>
      </c>
      <c r="V203" s="5">
        <v>7.0000000000000007E-2</v>
      </c>
      <c r="W203" s="8">
        <f t="shared" si="21"/>
        <v>24.804500000000001</v>
      </c>
      <c r="X203" s="8">
        <f t="shared" si="22"/>
        <v>329.54549999999995</v>
      </c>
      <c r="Y203" s="4">
        <v>3.77</v>
      </c>
      <c r="Z203" s="6">
        <f t="shared" si="23"/>
        <v>333.31549999999993</v>
      </c>
    </row>
    <row r="204" spans="1:26" x14ac:dyDescent="0.3">
      <c r="A204" s="1" t="s">
        <v>1116</v>
      </c>
      <c r="B204" s="2">
        <v>41601</v>
      </c>
      <c r="C204" s="3">
        <f>YEAR(orders[[#This Row],[Order Date]])</f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18"/>
        <v>2</v>
      </c>
      <c r="Q204" s="4">
        <v>3.5</v>
      </c>
      <c r="R204" s="4">
        <v>5.74</v>
      </c>
      <c r="S204" s="4">
        <f t="shared" si="19"/>
        <v>2.2400000000000002</v>
      </c>
      <c r="T204" s="7">
        <v>27</v>
      </c>
      <c r="U204" s="4">
        <f t="shared" si="20"/>
        <v>154.98000000000002</v>
      </c>
      <c r="V204" s="5">
        <v>0.08</v>
      </c>
      <c r="W204" s="8">
        <f t="shared" si="21"/>
        <v>12.398400000000002</v>
      </c>
      <c r="X204" s="8">
        <f t="shared" si="22"/>
        <v>142.58160000000001</v>
      </c>
      <c r="Y204" s="4">
        <v>5.01</v>
      </c>
      <c r="Z204" s="6">
        <f t="shared" si="23"/>
        <v>147.5916</v>
      </c>
    </row>
    <row r="205" spans="1:26" x14ac:dyDescent="0.3">
      <c r="A205" s="1" t="s">
        <v>1117</v>
      </c>
      <c r="B205" s="2">
        <v>41605</v>
      </c>
      <c r="C205" s="3">
        <f>YEAR(orders[[#This Row],[Order Date]])</f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18"/>
        <v>2</v>
      </c>
      <c r="Q205" s="4">
        <v>81.59</v>
      </c>
      <c r="R205" s="4">
        <v>159.99</v>
      </c>
      <c r="S205" s="4">
        <f t="shared" si="19"/>
        <v>78.400000000000006</v>
      </c>
      <c r="T205" s="7">
        <v>50</v>
      </c>
      <c r="U205" s="4">
        <f t="shared" si="20"/>
        <v>7999.5</v>
      </c>
      <c r="V205" s="5">
        <v>0.05</v>
      </c>
      <c r="W205" s="8">
        <f t="shared" si="21"/>
        <v>399.97500000000002</v>
      </c>
      <c r="X205" s="8">
        <f t="shared" si="22"/>
        <v>7599.5249999999996</v>
      </c>
      <c r="Y205" s="4">
        <v>5.5</v>
      </c>
      <c r="Z205" s="6">
        <f t="shared" si="23"/>
        <v>7605.0249999999996</v>
      </c>
    </row>
    <row r="206" spans="1:26" x14ac:dyDescent="0.3">
      <c r="A206" s="1" t="s">
        <v>1118</v>
      </c>
      <c r="B206" s="2">
        <v>41607</v>
      </c>
      <c r="C206" s="3">
        <f>YEAR(orders[[#This Row],[Order Date]])</f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18"/>
        <v>2</v>
      </c>
      <c r="Q206" s="4">
        <v>76.790000000000006</v>
      </c>
      <c r="R206" s="4">
        <v>119.99</v>
      </c>
      <c r="S206" s="4">
        <f t="shared" si="19"/>
        <v>43.199999999999989</v>
      </c>
      <c r="T206" s="7">
        <v>8</v>
      </c>
      <c r="U206" s="4">
        <f t="shared" si="20"/>
        <v>959.92</v>
      </c>
      <c r="V206" s="5">
        <v>0.09</v>
      </c>
      <c r="W206" s="8">
        <f t="shared" si="21"/>
        <v>86.392799999999994</v>
      </c>
      <c r="X206" s="8">
        <f t="shared" si="22"/>
        <v>873.52719999999999</v>
      </c>
      <c r="Y206" s="4">
        <v>14</v>
      </c>
      <c r="Z206" s="6">
        <f t="shared" si="23"/>
        <v>887.52719999999999</v>
      </c>
    </row>
    <row r="207" spans="1:26" x14ac:dyDescent="0.3">
      <c r="A207" s="1" t="s">
        <v>1119</v>
      </c>
      <c r="B207" s="2">
        <v>41613</v>
      </c>
      <c r="C207" s="3">
        <f>YEAR(orders[[#This Row],[Order Date]])</f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18"/>
        <v>2</v>
      </c>
      <c r="Q207" s="4">
        <v>16.8</v>
      </c>
      <c r="R207" s="4">
        <v>40.97</v>
      </c>
      <c r="S207" s="4">
        <f t="shared" si="19"/>
        <v>24.169999999999998</v>
      </c>
      <c r="T207" s="7">
        <v>49</v>
      </c>
      <c r="U207" s="4">
        <f t="shared" si="20"/>
        <v>2007.53</v>
      </c>
      <c r="V207" s="5">
        <v>0.09</v>
      </c>
      <c r="W207" s="8">
        <f t="shared" si="21"/>
        <v>180.67769999999999</v>
      </c>
      <c r="X207" s="8">
        <f t="shared" si="22"/>
        <v>1826.8523</v>
      </c>
      <c r="Y207" s="4">
        <v>8.99</v>
      </c>
      <c r="Z207" s="6">
        <f t="shared" si="23"/>
        <v>1835.8423</v>
      </c>
    </row>
    <row r="208" spans="1:26" x14ac:dyDescent="0.3">
      <c r="A208" s="1" t="s">
        <v>1120</v>
      </c>
      <c r="B208" s="2">
        <v>41616</v>
      </c>
      <c r="C208" s="3">
        <f>YEAR(orders[[#This Row],[Order Date]])</f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18"/>
        <v>7</v>
      </c>
      <c r="Q208" s="4">
        <v>1.6</v>
      </c>
      <c r="R208" s="4">
        <v>2.62</v>
      </c>
      <c r="S208" s="4">
        <f t="shared" si="19"/>
        <v>1.02</v>
      </c>
      <c r="T208" s="7">
        <v>47</v>
      </c>
      <c r="U208" s="4">
        <f t="shared" si="20"/>
        <v>123.14</v>
      </c>
      <c r="V208" s="5">
        <v>0.1</v>
      </c>
      <c r="W208" s="8">
        <f t="shared" si="21"/>
        <v>12.314</v>
      </c>
      <c r="X208" s="8">
        <f t="shared" si="22"/>
        <v>110.82599999999999</v>
      </c>
      <c r="Y208" s="4">
        <v>0.8</v>
      </c>
      <c r="Z208" s="6">
        <f t="shared" si="23"/>
        <v>111.62599999999999</v>
      </c>
    </row>
    <row r="209" spans="1:26" x14ac:dyDescent="0.3">
      <c r="A209" s="1" t="s">
        <v>1121</v>
      </c>
      <c r="B209" s="2">
        <v>41616</v>
      </c>
      <c r="C209" s="3">
        <f>YEAR(orders[[#This Row],[Order Date]])</f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18"/>
        <v>0</v>
      </c>
      <c r="Q209" s="4">
        <v>0.93</v>
      </c>
      <c r="R209" s="4">
        <v>1.6</v>
      </c>
      <c r="S209" s="4">
        <f t="shared" si="19"/>
        <v>0.67</v>
      </c>
      <c r="T209" s="7">
        <v>25</v>
      </c>
      <c r="U209" s="4">
        <f t="shared" si="20"/>
        <v>40</v>
      </c>
      <c r="V209" s="5">
        <v>0.1</v>
      </c>
      <c r="W209" s="8">
        <f t="shared" si="21"/>
        <v>4</v>
      </c>
      <c r="X209" s="8">
        <f t="shared" si="22"/>
        <v>36</v>
      </c>
      <c r="Y209" s="4">
        <v>1.29</v>
      </c>
      <c r="Z209" s="6">
        <f t="shared" si="23"/>
        <v>37.29</v>
      </c>
    </row>
    <row r="210" spans="1:26" x14ac:dyDescent="0.3">
      <c r="A210" s="1" t="s">
        <v>1122</v>
      </c>
      <c r="B210" s="2">
        <v>41617</v>
      </c>
      <c r="C210" s="3">
        <f>YEAR(orders[[#This Row],[Order Date]])</f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18"/>
        <v>0</v>
      </c>
      <c r="Q210" s="4">
        <v>0.24</v>
      </c>
      <c r="R210" s="4">
        <v>1.26</v>
      </c>
      <c r="S210" s="4">
        <f t="shared" si="19"/>
        <v>1.02</v>
      </c>
      <c r="T210" s="7">
        <v>9</v>
      </c>
      <c r="U210" s="4">
        <f t="shared" si="20"/>
        <v>11.34</v>
      </c>
      <c r="V210" s="5">
        <v>0.06</v>
      </c>
      <c r="W210" s="8">
        <f t="shared" si="21"/>
        <v>0.6804</v>
      </c>
      <c r="X210" s="8">
        <f t="shared" si="22"/>
        <v>10.659599999999999</v>
      </c>
      <c r="Y210" s="4">
        <v>0.7</v>
      </c>
      <c r="Z210" s="6">
        <f t="shared" si="23"/>
        <v>11.359599999999999</v>
      </c>
    </row>
    <row r="211" spans="1:26" x14ac:dyDescent="0.3">
      <c r="A211" s="1" t="s">
        <v>1123</v>
      </c>
      <c r="B211" s="2">
        <v>41618</v>
      </c>
      <c r="C211" s="3">
        <f>YEAR(orders[[#This Row],[Order Date]])</f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18"/>
        <v>2</v>
      </c>
      <c r="Q211" s="4">
        <v>3.65</v>
      </c>
      <c r="R211" s="4">
        <v>5.98</v>
      </c>
      <c r="S211" s="4">
        <f t="shared" si="19"/>
        <v>2.3300000000000005</v>
      </c>
      <c r="T211" s="7">
        <v>25</v>
      </c>
      <c r="U211" s="4">
        <f t="shared" si="20"/>
        <v>149.5</v>
      </c>
      <c r="V211" s="5">
        <v>0.03</v>
      </c>
      <c r="W211" s="8">
        <f t="shared" si="21"/>
        <v>4.4849999999999994</v>
      </c>
      <c r="X211" s="8">
        <f t="shared" si="22"/>
        <v>145.01499999999999</v>
      </c>
      <c r="Y211" s="4">
        <v>1.49</v>
      </c>
      <c r="Z211" s="6">
        <f t="shared" si="23"/>
        <v>146.505</v>
      </c>
    </row>
    <row r="212" spans="1:26" x14ac:dyDescent="0.3">
      <c r="A212" s="1" t="s">
        <v>857</v>
      </c>
      <c r="B212" s="2">
        <v>41619</v>
      </c>
      <c r="C212" s="3">
        <f>YEAR(orders[[#This Row],[Order Date]])</f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18"/>
        <v>2</v>
      </c>
      <c r="Q212" s="4">
        <v>5.33</v>
      </c>
      <c r="R212" s="4">
        <v>8.6</v>
      </c>
      <c r="S212" s="4">
        <f t="shared" si="19"/>
        <v>3.2699999999999996</v>
      </c>
      <c r="T212" s="7">
        <v>6</v>
      </c>
      <c r="U212" s="4">
        <f t="shared" si="20"/>
        <v>51.599999999999994</v>
      </c>
      <c r="V212" s="5">
        <v>0.04</v>
      </c>
      <c r="W212" s="8">
        <f t="shared" si="21"/>
        <v>2.0639999999999996</v>
      </c>
      <c r="X212" s="8">
        <f t="shared" si="22"/>
        <v>49.535999999999994</v>
      </c>
      <c r="Y212" s="4">
        <v>6.19</v>
      </c>
      <c r="Z212" s="6">
        <f t="shared" si="23"/>
        <v>55.725999999999992</v>
      </c>
    </row>
    <row r="213" spans="1:26" x14ac:dyDescent="0.3">
      <c r="A213" s="1" t="s">
        <v>858</v>
      </c>
      <c r="B213" s="2">
        <v>41619</v>
      </c>
      <c r="C213" s="3">
        <f>YEAR(orders[[#This Row],[Order Date]])</f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18"/>
        <v>4</v>
      </c>
      <c r="Q213" s="4">
        <v>2.29</v>
      </c>
      <c r="R213" s="4">
        <v>3.58</v>
      </c>
      <c r="S213" s="4">
        <f t="shared" si="19"/>
        <v>1.29</v>
      </c>
      <c r="T213" s="7">
        <v>30</v>
      </c>
      <c r="U213" s="4">
        <f t="shared" si="20"/>
        <v>107.4</v>
      </c>
      <c r="V213" s="5">
        <v>0.01</v>
      </c>
      <c r="W213" s="8">
        <f t="shared" si="21"/>
        <v>1.0740000000000001</v>
      </c>
      <c r="X213" s="8">
        <f t="shared" si="22"/>
        <v>106.32600000000001</v>
      </c>
      <c r="Y213" s="4">
        <v>1.63</v>
      </c>
      <c r="Z213" s="6">
        <f t="shared" si="23"/>
        <v>107.956</v>
      </c>
    </row>
    <row r="214" spans="1:26" x14ac:dyDescent="0.3">
      <c r="A214" s="1" t="s">
        <v>1124</v>
      </c>
      <c r="B214" s="2">
        <v>41619</v>
      </c>
      <c r="C214" s="3">
        <f>YEAR(orders[[#This Row],[Order Date]])</f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18"/>
        <v>4</v>
      </c>
      <c r="Q214" s="4">
        <v>18.38</v>
      </c>
      <c r="R214" s="4">
        <v>29.17</v>
      </c>
      <c r="S214" s="4">
        <f t="shared" si="19"/>
        <v>10.790000000000003</v>
      </c>
      <c r="T214" s="7">
        <v>16</v>
      </c>
      <c r="U214" s="4">
        <f t="shared" si="20"/>
        <v>466.72</v>
      </c>
      <c r="V214" s="5">
        <v>7.0000000000000007E-2</v>
      </c>
      <c r="W214" s="8">
        <f t="shared" si="21"/>
        <v>32.670400000000008</v>
      </c>
      <c r="X214" s="8">
        <f t="shared" si="22"/>
        <v>434.0496</v>
      </c>
      <c r="Y214" s="4">
        <v>6.27</v>
      </c>
      <c r="Z214" s="6">
        <f t="shared" si="23"/>
        <v>440.31959999999998</v>
      </c>
    </row>
    <row r="215" spans="1:26" x14ac:dyDescent="0.3">
      <c r="A215" s="1" t="s">
        <v>1125</v>
      </c>
      <c r="B215" s="2">
        <v>41621</v>
      </c>
      <c r="C215" s="3">
        <f>YEAR(orders[[#This Row],[Order Date]])</f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18"/>
        <v>1</v>
      </c>
      <c r="Q215" s="4">
        <v>3.75</v>
      </c>
      <c r="R215" s="4">
        <v>5.77</v>
      </c>
      <c r="S215" s="4">
        <f t="shared" si="19"/>
        <v>2.0199999999999996</v>
      </c>
      <c r="T215" s="7">
        <v>9</v>
      </c>
      <c r="U215" s="4">
        <f t="shared" si="20"/>
        <v>51.929999999999993</v>
      </c>
      <c r="V215" s="5">
        <v>0</v>
      </c>
      <c r="W215" s="8">
        <f t="shared" si="21"/>
        <v>0</v>
      </c>
      <c r="X215" s="8">
        <f t="shared" si="22"/>
        <v>51.929999999999993</v>
      </c>
      <c r="Y215" s="4">
        <v>4.97</v>
      </c>
      <c r="Z215" s="6">
        <f t="shared" si="23"/>
        <v>56.899999999999991</v>
      </c>
    </row>
    <row r="216" spans="1:26" x14ac:dyDescent="0.3">
      <c r="A216" s="1" t="s">
        <v>1126</v>
      </c>
      <c r="B216" s="2">
        <v>41621</v>
      </c>
      <c r="C216" s="3">
        <f>YEAR(orders[[#This Row],[Order Date]])</f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18"/>
        <v>2</v>
      </c>
      <c r="Q216" s="4">
        <v>1.92</v>
      </c>
      <c r="R216" s="4">
        <v>3.26</v>
      </c>
      <c r="S216" s="4">
        <f t="shared" si="19"/>
        <v>1.3399999999999999</v>
      </c>
      <c r="T216" s="7">
        <v>6</v>
      </c>
      <c r="U216" s="4">
        <f t="shared" si="20"/>
        <v>19.559999999999999</v>
      </c>
      <c r="V216" s="5">
        <v>0.01</v>
      </c>
      <c r="W216" s="8">
        <f t="shared" si="21"/>
        <v>0.1956</v>
      </c>
      <c r="X216" s="8">
        <f t="shared" si="22"/>
        <v>19.3644</v>
      </c>
      <c r="Y216" s="4">
        <v>1.86</v>
      </c>
      <c r="Z216" s="6">
        <f t="shared" si="23"/>
        <v>21.224399999999999</v>
      </c>
    </row>
    <row r="217" spans="1:26" x14ac:dyDescent="0.3">
      <c r="A217" s="1" t="s">
        <v>1127</v>
      </c>
      <c r="B217" s="2">
        <v>41624</v>
      </c>
      <c r="C217" s="3">
        <f>YEAR(orders[[#This Row],[Order Date]])</f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18"/>
        <v>3</v>
      </c>
      <c r="Q217" s="4">
        <v>2.29</v>
      </c>
      <c r="R217" s="4">
        <v>3.69</v>
      </c>
      <c r="S217" s="4">
        <f t="shared" si="19"/>
        <v>1.4</v>
      </c>
      <c r="T217" s="7">
        <v>45</v>
      </c>
      <c r="U217" s="4">
        <f t="shared" si="20"/>
        <v>166.05</v>
      </c>
      <c r="V217" s="5">
        <v>0.08</v>
      </c>
      <c r="W217" s="8">
        <f t="shared" si="21"/>
        <v>13.284000000000001</v>
      </c>
      <c r="X217" s="8">
        <f t="shared" si="22"/>
        <v>152.76600000000002</v>
      </c>
      <c r="Y217" s="4">
        <v>0.5</v>
      </c>
      <c r="Z217" s="6">
        <f t="shared" si="23"/>
        <v>153.26600000000002</v>
      </c>
    </row>
    <row r="218" spans="1:26" x14ac:dyDescent="0.3">
      <c r="A218" s="1" t="s">
        <v>1128</v>
      </c>
      <c r="B218" s="2">
        <v>41625</v>
      </c>
      <c r="C218" s="3">
        <f>YEAR(orders[[#This Row],[Order Date]])</f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18"/>
        <v>2</v>
      </c>
      <c r="Q218" s="4">
        <v>5.33</v>
      </c>
      <c r="R218" s="4">
        <v>8.6</v>
      </c>
      <c r="S218" s="4">
        <f t="shared" si="19"/>
        <v>3.2699999999999996</v>
      </c>
      <c r="T218" s="7">
        <v>23</v>
      </c>
      <c r="U218" s="4">
        <f t="shared" si="20"/>
        <v>197.79999999999998</v>
      </c>
      <c r="V218" s="5">
        <v>0.02</v>
      </c>
      <c r="W218" s="8">
        <f t="shared" si="21"/>
        <v>3.956</v>
      </c>
      <c r="X218" s="8">
        <f t="shared" si="22"/>
        <v>193.84399999999999</v>
      </c>
      <c r="Y218" s="4">
        <v>6.19</v>
      </c>
      <c r="Z218" s="6">
        <f t="shared" si="23"/>
        <v>200.03399999999999</v>
      </c>
    </row>
    <row r="219" spans="1:26" x14ac:dyDescent="0.3">
      <c r="A219" s="1" t="s">
        <v>1129</v>
      </c>
      <c r="B219" s="2">
        <v>41627</v>
      </c>
      <c r="C219" s="3">
        <f>YEAR(orders[[#This Row],[Order Date]])</f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18"/>
        <v>2</v>
      </c>
      <c r="Q219" s="4">
        <v>42.11</v>
      </c>
      <c r="R219" s="4">
        <v>80.98</v>
      </c>
      <c r="S219" s="4">
        <f t="shared" si="19"/>
        <v>38.870000000000005</v>
      </c>
      <c r="T219" s="7">
        <v>13</v>
      </c>
      <c r="U219" s="4">
        <f t="shared" si="20"/>
        <v>1052.74</v>
      </c>
      <c r="V219" s="5">
        <v>0.03</v>
      </c>
      <c r="W219" s="8">
        <f t="shared" si="21"/>
        <v>31.5822</v>
      </c>
      <c r="X219" s="8">
        <f t="shared" si="22"/>
        <v>1021.1578</v>
      </c>
      <c r="Y219" s="4">
        <v>7.18</v>
      </c>
      <c r="Z219" s="6">
        <f t="shared" si="23"/>
        <v>1028.3378</v>
      </c>
    </row>
    <row r="220" spans="1:26" x14ac:dyDescent="0.3">
      <c r="A220" s="1" t="s">
        <v>1130</v>
      </c>
      <c r="B220" s="2">
        <v>41631</v>
      </c>
      <c r="C220" s="3">
        <f>YEAR(orders[[#This Row],[Order Date]])</f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18"/>
        <v>2</v>
      </c>
      <c r="Q220" s="4">
        <v>39.64</v>
      </c>
      <c r="R220" s="4">
        <v>152.47999999999999</v>
      </c>
      <c r="S220" s="4">
        <f t="shared" si="19"/>
        <v>112.83999999999999</v>
      </c>
      <c r="T220" s="7">
        <v>41</v>
      </c>
      <c r="U220" s="4">
        <f t="shared" si="20"/>
        <v>6251.6799999999994</v>
      </c>
      <c r="V220" s="5">
        <v>7.0000000000000007E-2</v>
      </c>
      <c r="W220" s="8">
        <f t="shared" si="21"/>
        <v>437.61759999999998</v>
      </c>
      <c r="X220" s="8">
        <f t="shared" si="22"/>
        <v>5814.0623999999998</v>
      </c>
      <c r="Y220" s="4">
        <v>6.5</v>
      </c>
      <c r="Z220" s="6">
        <f t="shared" si="23"/>
        <v>5820.5623999999998</v>
      </c>
    </row>
    <row r="221" spans="1:26" x14ac:dyDescent="0.3">
      <c r="A221" s="1" t="s">
        <v>1131</v>
      </c>
      <c r="B221" s="2">
        <v>41631</v>
      </c>
      <c r="C221" s="3">
        <f>YEAR(orders[[#This Row],[Order Date]])</f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18"/>
        <v>0</v>
      </c>
      <c r="Q221" s="4">
        <v>3.14</v>
      </c>
      <c r="R221" s="4">
        <v>4.91</v>
      </c>
      <c r="S221" s="4">
        <f t="shared" si="19"/>
        <v>1.77</v>
      </c>
      <c r="T221" s="7">
        <v>12</v>
      </c>
      <c r="U221" s="4">
        <f t="shared" si="20"/>
        <v>58.92</v>
      </c>
      <c r="V221" s="5">
        <v>0.04</v>
      </c>
      <c r="W221" s="8">
        <f t="shared" si="21"/>
        <v>2.3568000000000002</v>
      </c>
      <c r="X221" s="8">
        <f t="shared" si="22"/>
        <v>56.563200000000002</v>
      </c>
      <c r="Y221" s="4">
        <v>0.5</v>
      </c>
      <c r="Z221" s="6">
        <f t="shared" si="23"/>
        <v>57.063200000000002</v>
      </c>
    </row>
    <row r="222" spans="1:26" x14ac:dyDescent="0.3">
      <c r="A222" s="1" t="s">
        <v>1132</v>
      </c>
      <c r="B222" s="2">
        <v>41635</v>
      </c>
      <c r="C222" s="3">
        <f>YEAR(orders[[#This Row],[Order Date]])</f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18"/>
        <v>2</v>
      </c>
      <c r="Q222" s="4">
        <v>18.38</v>
      </c>
      <c r="R222" s="4">
        <v>29.17</v>
      </c>
      <c r="S222" s="4">
        <f t="shared" si="19"/>
        <v>10.790000000000003</v>
      </c>
      <c r="T222" s="7">
        <v>37</v>
      </c>
      <c r="U222" s="4">
        <f t="shared" si="20"/>
        <v>1079.29</v>
      </c>
      <c r="V222" s="5">
        <v>0.09</v>
      </c>
      <c r="W222" s="8">
        <f t="shared" si="21"/>
        <v>97.136099999999999</v>
      </c>
      <c r="X222" s="8">
        <f t="shared" si="22"/>
        <v>982.15390000000002</v>
      </c>
      <c r="Y222" s="4">
        <v>6.27</v>
      </c>
      <c r="Z222" s="6">
        <f t="shared" si="23"/>
        <v>988.4239</v>
      </c>
    </row>
    <row r="223" spans="1:26" x14ac:dyDescent="0.3">
      <c r="A223" s="1" t="s">
        <v>1133</v>
      </c>
      <c r="B223" s="2">
        <v>41637</v>
      </c>
      <c r="C223" s="3">
        <f>YEAR(orders[[#This Row],[Order Date]])</f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18"/>
        <v>1</v>
      </c>
      <c r="Q223" s="4">
        <v>2.39</v>
      </c>
      <c r="R223" s="4">
        <v>4.26</v>
      </c>
      <c r="S223" s="4">
        <f t="shared" si="19"/>
        <v>1.8699999999999997</v>
      </c>
      <c r="T223" s="7">
        <v>26</v>
      </c>
      <c r="U223" s="4">
        <f t="shared" si="20"/>
        <v>110.75999999999999</v>
      </c>
      <c r="V223" s="5">
        <v>0.1</v>
      </c>
      <c r="W223" s="8">
        <f t="shared" si="21"/>
        <v>11.076000000000001</v>
      </c>
      <c r="X223" s="8">
        <f t="shared" si="22"/>
        <v>99.683999999999997</v>
      </c>
      <c r="Y223" s="4">
        <v>1.2</v>
      </c>
      <c r="Z223" s="6">
        <f t="shared" si="23"/>
        <v>100.884</v>
      </c>
    </row>
    <row r="224" spans="1:26" x14ac:dyDescent="0.3">
      <c r="A224" s="1" t="s">
        <v>1134</v>
      </c>
      <c r="B224" s="2">
        <v>41637</v>
      </c>
      <c r="C224" s="3">
        <f>YEAR(orders[[#This Row],[Order Date]])</f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18"/>
        <v>1</v>
      </c>
      <c r="Q224" s="4">
        <v>60.59</v>
      </c>
      <c r="R224" s="4">
        <v>100.98</v>
      </c>
      <c r="S224" s="4">
        <f t="shared" si="19"/>
        <v>40.39</v>
      </c>
      <c r="T224" s="7">
        <v>1</v>
      </c>
      <c r="U224" s="4">
        <f t="shared" si="20"/>
        <v>100.98</v>
      </c>
      <c r="V224" s="5">
        <v>0.1</v>
      </c>
      <c r="W224" s="8">
        <f t="shared" si="21"/>
        <v>10.098000000000001</v>
      </c>
      <c r="X224" s="8">
        <f t="shared" si="22"/>
        <v>90.882000000000005</v>
      </c>
      <c r="Y224" s="4">
        <v>7.18</v>
      </c>
      <c r="Z224" s="6">
        <f t="shared" si="23"/>
        <v>98.062000000000012</v>
      </c>
    </row>
    <row r="225" spans="1:26" x14ac:dyDescent="0.3">
      <c r="A225" s="1" t="s">
        <v>1135</v>
      </c>
      <c r="B225" s="2">
        <v>41638</v>
      </c>
      <c r="C225" s="3">
        <f>YEAR(orders[[#This Row],[Order Date]])</f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18"/>
        <v>1</v>
      </c>
      <c r="Q225" s="4">
        <v>4.0999999999999996</v>
      </c>
      <c r="R225" s="4">
        <v>9.31</v>
      </c>
      <c r="S225" s="4">
        <f t="shared" si="19"/>
        <v>5.2100000000000009</v>
      </c>
      <c r="T225" s="7">
        <v>18</v>
      </c>
      <c r="U225" s="4">
        <f t="shared" si="20"/>
        <v>167.58</v>
      </c>
      <c r="V225" s="5">
        <v>0.01</v>
      </c>
      <c r="W225" s="8">
        <f t="shared" si="21"/>
        <v>1.6758000000000002</v>
      </c>
      <c r="X225" s="8">
        <f t="shared" si="22"/>
        <v>165.9042</v>
      </c>
      <c r="Y225" s="4">
        <v>3.98</v>
      </c>
      <c r="Z225" s="6">
        <f t="shared" si="23"/>
        <v>169.88419999999999</v>
      </c>
    </row>
    <row r="226" spans="1:26" x14ac:dyDescent="0.3">
      <c r="A226" s="1" t="s">
        <v>1136</v>
      </c>
      <c r="B226" s="2">
        <v>41638</v>
      </c>
      <c r="C226" s="3">
        <f>YEAR(orders[[#This Row],[Order Date]])</f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18"/>
        <v>0</v>
      </c>
      <c r="Q226" s="4">
        <v>13.64</v>
      </c>
      <c r="R226" s="4">
        <v>20.98</v>
      </c>
      <c r="S226" s="4">
        <f t="shared" si="19"/>
        <v>7.34</v>
      </c>
      <c r="T226" s="7">
        <v>23</v>
      </c>
      <c r="U226" s="4">
        <f t="shared" si="20"/>
        <v>482.54</v>
      </c>
      <c r="V226" s="5">
        <v>0.03</v>
      </c>
      <c r="W226" s="8">
        <f t="shared" si="21"/>
        <v>14.4762</v>
      </c>
      <c r="X226" s="8">
        <f t="shared" si="22"/>
        <v>468.06380000000001</v>
      </c>
      <c r="Y226" s="4">
        <v>1.49</v>
      </c>
      <c r="Z226" s="6">
        <f t="shared" si="23"/>
        <v>469.55380000000002</v>
      </c>
    </row>
    <row r="227" spans="1:26" x14ac:dyDescent="0.3">
      <c r="A227" s="1" t="s">
        <v>859</v>
      </c>
      <c r="B227" s="2">
        <v>41643</v>
      </c>
      <c r="C227" s="3">
        <f>YEAR(orders[[#This Row],[Order Date]])</f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18"/>
        <v>2</v>
      </c>
      <c r="Q227" s="4">
        <v>3.52</v>
      </c>
      <c r="R227" s="4">
        <v>5.58</v>
      </c>
      <c r="S227" s="4">
        <f t="shared" si="19"/>
        <v>2.06</v>
      </c>
      <c r="T227" s="7">
        <v>49</v>
      </c>
      <c r="U227" s="4">
        <f t="shared" si="20"/>
        <v>273.42</v>
      </c>
      <c r="V227" s="5">
        <v>0.02</v>
      </c>
      <c r="W227" s="8">
        <f t="shared" si="21"/>
        <v>5.4684000000000008</v>
      </c>
      <c r="X227" s="8">
        <f t="shared" si="22"/>
        <v>267.95160000000004</v>
      </c>
      <c r="Y227" s="4">
        <v>2.99</v>
      </c>
      <c r="Z227" s="6">
        <f t="shared" si="23"/>
        <v>270.94160000000005</v>
      </c>
    </row>
    <row r="228" spans="1:26" x14ac:dyDescent="0.3">
      <c r="A228" s="1" t="s">
        <v>860</v>
      </c>
      <c r="B228" s="2">
        <v>41643</v>
      </c>
      <c r="C228" s="3">
        <f>YEAR(orders[[#This Row],[Order Date]])</f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18"/>
        <v>1</v>
      </c>
      <c r="Q228" s="4">
        <v>22.18</v>
      </c>
      <c r="R228" s="4">
        <v>54.1</v>
      </c>
      <c r="S228" s="4">
        <f t="shared" si="19"/>
        <v>31.92</v>
      </c>
      <c r="T228" s="7">
        <v>42</v>
      </c>
      <c r="U228" s="4">
        <f t="shared" si="20"/>
        <v>2272.2000000000003</v>
      </c>
      <c r="V228" s="5">
        <v>0.02</v>
      </c>
      <c r="W228" s="8">
        <f t="shared" si="21"/>
        <v>45.44400000000001</v>
      </c>
      <c r="X228" s="8">
        <f t="shared" si="22"/>
        <v>2226.7560000000003</v>
      </c>
      <c r="Y228" s="4">
        <v>19.989999999999998</v>
      </c>
      <c r="Z228" s="6">
        <f t="shared" si="23"/>
        <v>2246.7460000000001</v>
      </c>
    </row>
    <row r="229" spans="1:26" x14ac:dyDescent="0.3">
      <c r="A229" s="1" t="s">
        <v>1137</v>
      </c>
      <c r="B229" s="2">
        <v>41646</v>
      </c>
      <c r="C229" s="3">
        <f>YEAR(orders[[#This Row],[Order Date]])</f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18"/>
        <v>0</v>
      </c>
      <c r="Q229" s="4">
        <v>67.73</v>
      </c>
      <c r="R229" s="4">
        <v>165.2</v>
      </c>
      <c r="S229" s="4">
        <f t="shared" si="19"/>
        <v>97.469999999999985</v>
      </c>
      <c r="T229" s="7">
        <v>49</v>
      </c>
      <c r="U229" s="4">
        <f t="shared" si="20"/>
        <v>8094.7999999999993</v>
      </c>
      <c r="V229" s="5">
        <v>0.05</v>
      </c>
      <c r="W229" s="8">
        <f t="shared" si="21"/>
        <v>404.74</v>
      </c>
      <c r="X229" s="8">
        <f t="shared" si="22"/>
        <v>7690.0599999999995</v>
      </c>
      <c r="Y229" s="4">
        <v>19.989999999999998</v>
      </c>
      <c r="Z229" s="6">
        <f t="shared" si="23"/>
        <v>7710.0499999999993</v>
      </c>
    </row>
    <row r="230" spans="1:26" x14ac:dyDescent="0.3">
      <c r="A230" s="1" t="s">
        <v>1138</v>
      </c>
      <c r="B230" s="2">
        <v>41646</v>
      </c>
      <c r="C230" s="3">
        <f>YEAR(orders[[#This Row],[Order Date]])</f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18"/>
        <v>1</v>
      </c>
      <c r="Q230" s="4">
        <v>2.31</v>
      </c>
      <c r="R230" s="4">
        <v>3.78</v>
      </c>
      <c r="S230" s="4">
        <f t="shared" si="19"/>
        <v>1.4699999999999998</v>
      </c>
      <c r="T230" s="7">
        <v>47</v>
      </c>
      <c r="U230" s="4">
        <f t="shared" si="20"/>
        <v>177.66</v>
      </c>
      <c r="V230" s="5">
        <v>0.02</v>
      </c>
      <c r="W230" s="8">
        <f t="shared" si="21"/>
        <v>3.5531999999999999</v>
      </c>
      <c r="X230" s="8">
        <f t="shared" si="22"/>
        <v>174.10679999999999</v>
      </c>
      <c r="Y230" s="4">
        <v>0.71</v>
      </c>
      <c r="Z230" s="6">
        <f t="shared" si="23"/>
        <v>174.8168</v>
      </c>
    </row>
    <row r="231" spans="1:26" x14ac:dyDescent="0.3">
      <c r="A231" s="1" t="s">
        <v>1139</v>
      </c>
      <c r="B231" s="2">
        <v>41647</v>
      </c>
      <c r="C231" s="3">
        <f>YEAR(orders[[#This Row],[Order Date]])</f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18"/>
        <v>7</v>
      </c>
      <c r="Q231" s="4">
        <v>13.88</v>
      </c>
      <c r="R231" s="4">
        <v>22.38</v>
      </c>
      <c r="S231" s="4">
        <f t="shared" si="19"/>
        <v>8.4999999999999982</v>
      </c>
      <c r="T231" s="7">
        <v>21</v>
      </c>
      <c r="U231" s="4">
        <f t="shared" si="20"/>
        <v>469.97999999999996</v>
      </c>
      <c r="V231" s="5">
        <v>0.04</v>
      </c>
      <c r="W231" s="8">
        <f t="shared" si="21"/>
        <v>18.799199999999999</v>
      </c>
      <c r="X231" s="8">
        <f t="shared" si="22"/>
        <v>451.18079999999998</v>
      </c>
      <c r="Y231" s="4">
        <v>15.1</v>
      </c>
      <c r="Z231" s="6">
        <f t="shared" si="23"/>
        <v>466.2808</v>
      </c>
    </row>
    <row r="232" spans="1:26" x14ac:dyDescent="0.3">
      <c r="A232" s="1" t="s">
        <v>1140</v>
      </c>
      <c r="B232" s="2">
        <v>41647</v>
      </c>
      <c r="C232" s="3">
        <f>YEAR(orders[[#This Row],[Order Date]])</f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18"/>
        <v>4</v>
      </c>
      <c r="Q232" s="4">
        <v>1.3</v>
      </c>
      <c r="R232" s="4">
        <v>2.88</v>
      </c>
      <c r="S232" s="4">
        <f t="shared" si="19"/>
        <v>1.5799999999999998</v>
      </c>
      <c r="T232" s="7">
        <v>46</v>
      </c>
      <c r="U232" s="4">
        <f t="shared" si="20"/>
        <v>132.47999999999999</v>
      </c>
      <c r="V232" s="5">
        <v>0.04</v>
      </c>
      <c r="W232" s="8">
        <f t="shared" si="21"/>
        <v>5.2991999999999999</v>
      </c>
      <c r="X232" s="8">
        <f t="shared" si="22"/>
        <v>127.18079999999999</v>
      </c>
      <c r="Y232" s="4">
        <v>1.01</v>
      </c>
      <c r="Z232" s="6">
        <f t="shared" si="23"/>
        <v>128.1908</v>
      </c>
    </row>
    <row r="233" spans="1:26" x14ac:dyDescent="0.3">
      <c r="A233" s="1" t="s">
        <v>861</v>
      </c>
      <c r="B233" s="2">
        <v>41649</v>
      </c>
      <c r="C233" s="3">
        <f>YEAR(orders[[#This Row],[Order Date]])</f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18"/>
        <v>0</v>
      </c>
      <c r="Q233" s="4">
        <v>3.4</v>
      </c>
      <c r="R233" s="4">
        <v>5.4</v>
      </c>
      <c r="S233" s="4">
        <f t="shared" si="19"/>
        <v>2.0000000000000004</v>
      </c>
      <c r="T233" s="7">
        <v>9</v>
      </c>
      <c r="U233" s="4">
        <f t="shared" si="20"/>
        <v>48.6</v>
      </c>
      <c r="V233" s="5">
        <v>0.09</v>
      </c>
      <c r="W233" s="8">
        <f t="shared" si="21"/>
        <v>4.3739999999999997</v>
      </c>
      <c r="X233" s="8">
        <f t="shared" si="22"/>
        <v>44.225999999999999</v>
      </c>
      <c r="Y233" s="4">
        <v>7.78</v>
      </c>
      <c r="Z233" s="6">
        <f t="shared" si="23"/>
        <v>52.006</v>
      </c>
    </row>
    <row r="234" spans="1:26" x14ac:dyDescent="0.3">
      <c r="A234" s="1" t="s">
        <v>862</v>
      </c>
      <c r="B234" s="2">
        <v>41649</v>
      </c>
      <c r="C234" s="3">
        <f>YEAR(orders[[#This Row],[Order Date]])</f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18"/>
        <v>1</v>
      </c>
      <c r="Q234" s="4">
        <v>0.94</v>
      </c>
      <c r="R234" s="4">
        <v>2.08</v>
      </c>
      <c r="S234" s="4">
        <f t="shared" si="19"/>
        <v>1.1400000000000001</v>
      </c>
      <c r="T234" s="7">
        <v>43</v>
      </c>
      <c r="U234" s="4">
        <f t="shared" si="20"/>
        <v>89.44</v>
      </c>
      <c r="V234" s="5">
        <v>0.05</v>
      </c>
      <c r="W234" s="8">
        <f t="shared" si="21"/>
        <v>4.4720000000000004</v>
      </c>
      <c r="X234" s="8">
        <f t="shared" si="22"/>
        <v>84.968000000000004</v>
      </c>
      <c r="Y234" s="4">
        <v>2.56</v>
      </c>
      <c r="Z234" s="6">
        <f t="shared" si="23"/>
        <v>87.528000000000006</v>
      </c>
    </row>
    <row r="235" spans="1:26" x14ac:dyDescent="0.3">
      <c r="A235" s="1" t="s">
        <v>1141</v>
      </c>
      <c r="B235" s="2">
        <v>41649</v>
      </c>
      <c r="C235" s="3">
        <f>YEAR(orders[[#This Row],[Order Date]])</f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18"/>
        <v>1</v>
      </c>
      <c r="Q235" s="4">
        <v>56.16</v>
      </c>
      <c r="R235" s="4">
        <v>136.97999999999999</v>
      </c>
      <c r="S235" s="4">
        <f t="shared" si="19"/>
        <v>80.819999999999993</v>
      </c>
      <c r="T235" s="7">
        <v>18</v>
      </c>
      <c r="U235" s="4">
        <f t="shared" si="20"/>
        <v>2465.64</v>
      </c>
      <c r="V235" s="5">
        <v>0.02</v>
      </c>
      <c r="W235" s="8">
        <f t="shared" si="21"/>
        <v>49.312799999999996</v>
      </c>
      <c r="X235" s="8">
        <f t="shared" si="22"/>
        <v>2416.3271999999997</v>
      </c>
      <c r="Y235" s="4">
        <v>24.49</v>
      </c>
      <c r="Z235" s="6">
        <f t="shared" si="23"/>
        <v>2440.8171999999995</v>
      </c>
    </row>
    <row r="236" spans="1:26" x14ac:dyDescent="0.3">
      <c r="A236" s="1" t="s">
        <v>1142</v>
      </c>
      <c r="B236" s="2">
        <v>41652</v>
      </c>
      <c r="C236" s="3">
        <f>YEAR(orders[[#This Row],[Order Date]])</f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18"/>
        <v>5</v>
      </c>
      <c r="Q236" s="4">
        <v>21.56</v>
      </c>
      <c r="R236" s="4">
        <v>35.94</v>
      </c>
      <c r="S236" s="4">
        <f t="shared" si="19"/>
        <v>14.379999999999999</v>
      </c>
      <c r="T236" s="7">
        <v>13</v>
      </c>
      <c r="U236" s="4">
        <f t="shared" si="20"/>
        <v>467.21999999999997</v>
      </c>
      <c r="V236" s="5">
        <v>0.09</v>
      </c>
      <c r="W236" s="8">
        <f t="shared" si="21"/>
        <v>42.049799999999998</v>
      </c>
      <c r="X236" s="8">
        <f t="shared" si="22"/>
        <v>425.17019999999997</v>
      </c>
      <c r="Y236" s="4">
        <v>6.66</v>
      </c>
      <c r="Z236" s="6">
        <f t="shared" si="23"/>
        <v>431.83019999999999</v>
      </c>
    </row>
    <row r="237" spans="1:26" x14ac:dyDescent="0.3">
      <c r="A237" s="1" t="s">
        <v>1143</v>
      </c>
      <c r="B237" s="2">
        <v>41653</v>
      </c>
      <c r="C237" s="3">
        <f>YEAR(orders[[#This Row],[Order Date]])</f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18"/>
        <v>2</v>
      </c>
      <c r="Q237" s="4">
        <v>3.4</v>
      </c>
      <c r="R237" s="4">
        <v>5.4</v>
      </c>
      <c r="S237" s="4">
        <f t="shared" si="19"/>
        <v>2.0000000000000004</v>
      </c>
      <c r="T237" s="7">
        <v>14</v>
      </c>
      <c r="U237" s="4">
        <f t="shared" si="20"/>
        <v>75.600000000000009</v>
      </c>
      <c r="V237" s="5">
        <v>0.09</v>
      </c>
      <c r="W237" s="8">
        <f t="shared" si="21"/>
        <v>6.8040000000000003</v>
      </c>
      <c r="X237" s="8">
        <f t="shared" si="22"/>
        <v>68.796000000000006</v>
      </c>
      <c r="Y237" s="4">
        <v>7.78</v>
      </c>
      <c r="Z237" s="6">
        <f t="shared" si="23"/>
        <v>76.576000000000008</v>
      </c>
    </row>
    <row r="238" spans="1:26" x14ac:dyDescent="0.3">
      <c r="A238" s="1" t="s">
        <v>1144</v>
      </c>
      <c r="B238" s="2">
        <v>41653</v>
      </c>
      <c r="C238" s="3">
        <f>YEAR(orders[[#This Row],[Order Date]])</f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18"/>
        <v>3</v>
      </c>
      <c r="Q238" s="4">
        <v>1.95</v>
      </c>
      <c r="R238" s="4">
        <v>3.98</v>
      </c>
      <c r="S238" s="4">
        <f t="shared" si="19"/>
        <v>2.0300000000000002</v>
      </c>
      <c r="T238" s="7">
        <v>41</v>
      </c>
      <c r="U238" s="4">
        <f t="shared" si="20"/>
        <v>163.18</v>
      </c>
      <c r="V238" s="5">
        <v>7.0000000000000007E-2</v>
      </c>
      <c r="W238" s="8">
        <f t="shared" si="21"/>
        <v>11.422600000000001</v>
      </c>
      <c r="X238" s="8">
        <f t="shared" si="22"/>
        <v>151.75740000000002</v>
      </c>
      <c r="Y238" s="4">
        <v>0.83</v>
      </c>
      <c r="Z238" s="6">
        <f t="shared" si="23"/>
        <v>152.58740000000003</v>
      </c>
    </row>
    <row r="239" spans="1:26" x14ac:dyDescent="0.3">
      <c r="A239" s="1" t="s">
        <v>1145</v>
      </c>
      <c r="B239" s="2">
        <v>41654</v>
      </c>
      <c r="C239" s="3">
        <f>YEAR(orders[[#This Row],[Order Date]])</f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18"/>
        <v>2</v>
      </c>
      <c r="Q239" s="4">
        <v>5.19</v>
      </c>
      <c r="R239" s="4">
        <v>12.98</v>
      </c>
      <c r="S239" s="4">
        <f t="shared" si="19"/>
        <v>7.79</v>
      </c>
      <c r="T239" s="7">
        <v>34</v>
      </c>
      <c r="U239" s="4">
        <f t="shared" si="20"/>
        <v>441.32</v>
      </c>
      <c r="V239" s="5">
        <v>0.04</v>
      </c>
      <c r="W239" s="8">
        <f t="shared" si="21"/>
        <v>17.652799999999999</v>
      </c>
      <c r="X239" s="8">
        <f t="shared" si="22"/>
        <v>423.66719999999998</v>
      </c>
      <c r="Y239" s="4">
        <v>3.14</v>
      </c>
      <c r="Z239" s="6">
        <f t="shared" si="23"/>
        <v>426.80719999999997</v>
      </c>
    </row>
    <row r="240" spans="1:26" x14ac:dyDescent="0.3">
      <c r="A240" s="1" t="s">
        <v>1146</v>
      </c>
      <c r="B240" s="2">
        <v>41654</v>
      </c>
      <c r="C240" s="3">
        <f>YEAR(orders[[#This Row],[Order Date]])</f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18"/>
        <v>2</v>
      </c>
      <c r="Q240" s="4">
        <v>219.61</v>
      </c>
      <c r="R240" s="4">
        <v>535.64</v>
      </c>
      <c r="S240" s="4">
        <f t="shared" si="19"/>
        <v>316.02999999999997</v>
      </c>
      <c r="T240" s="7">
        <v>1</v>
      </c>
      <c r="U240" s="4">
        <f t="shared" si="20"/>
        <v>535.64</v>
      </c>
      <c r="V240" s="5">
        <v>0.05</v>
      </c>
      <c r="W240" s="8">
        <f t="shared" si="21"/>
        <v>26.782</v>
      </c>
      <c r="X240" s="8">
        <f t="shared" si="22"/>
        <v>508.858</v>
      </c>
      <c r="Y240" s="4">
        <v>14.7</v>
      </c>
      <c r="Z240" s="6">
        <f t="shared" si="23"/>
        <v>523.55799999999999</v>
      </c>
    </row>
    <row r="241" spans="1:26" x14ac:dyDescent="0.3">
      <c r="A241" s="1" t="s">
        <v>1147</v>
      </c>
      <c r="B241" s="2">
        <v>41656</v>
      </c>
      <c r="C241" s="3">
        <f>YEAR(orders[[#This Row],[Order Date]])</f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18"/>
        <v>2</v>
      </c>
      <c r="Q241" s="4">
        <v>3.84</v>
      </c>
      <c r="R241" s="4">
        <v>6.3</v>
      </c>
      <c r="S241" s="4">
        <f t="shared" si="19"/>
        <v>2.46</v>
      </c>
      <c r="T241" s="7">
        <v>32</v>
      </c>
      <c r="U241" s="4">
        <f t="shared" si="20"/>
        <v>201.6</v>
      </c>
      <c r="V241" s="5">
        <v>0.04</v>
      </c>
      <c r="W241" s="8">
        <f t="shared" si="21"/>
        <v>8.0640000000000001</v>
      </c>
      <c r="X241" s="8">
        <f t="shared" si="22"/>
        <v>193.536</v>
      </c>
      <c r="Y241" s="4">
        <v>0.5</v>
      </c>
      <c r="Z241" s="6">
        <f t="shared" si="23"/>
        <v>194.036</v>
      </c>
    </row>
    <row r="242" spans="1:26" x14ac:dyDescent="0.3">
      <c r="A242" s="1" t="s">
        <v>1148</v>
      </c>
      <c r="B242" s="2">
        <v>41662</v>
      </c>
      <c r="C242" s="3">
        <f>YEAR(orders[[#This Row],[Order Date]])</f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18"/>
        <v>2</v>
      </c>
      <c r="Q242" s="4">
        <v>0.93</v>
      </c>
      <c r="R242" s="4">
        <v>1.48</v>
      </c>
      <c r="S242" s="4">
        <f t="shared" si="19"/>
        <v>0.54999999999999993</v>
      </c>
      <c r="T242" s="7">
        <v>27</v>
      </c>
      <c r="U242" s="4">
        <f t="shared" si="20"/>
        <v>39.96</v>
      </c>
      <c r="V242" s="5">
        <v>0</v>
      </c>
      <c r="W242" s="8">
        <f t="shared" si="21"/>
        <v>0</v>
      </c>
      <c r="X242" s="8">
        <f t="shared" si="22"/>
        <v>39.96</v>
      </c>
      <c r="Y242" s="4">
        <v>0.7</v>
      </c>
      <c r="Z242" s="6">
        <f t="shared" si="23"/>
        <v>40.660000000000004</v>
      </c>
    </row>
    <row r="243" spans="1:26" x14ac:dyDescent="0.3">
      <c r="A243" s="1" t="s">
        <v>1149</v>
      </c>
      <c r="B243" s="2">
        <v>41663</v>
      </c>
      <c r="C243" s="3">
        <f>YEAR(orders[[#This Row],[Order Date]])</f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18"/>
        <v>2</v>
      </c>
      <c r="Q243" s="4">
        <v>76.790000000000006</v>
      </c>
      <c r="R243" s="4">
        <v>119.99</v>
      </c>
      <c r="S243" s="4">
        <f t="shared" si="19"/>
        <v>43.199999999999989</v>
      </c>
      <c r="T243" s="7">
        <v>13</v>
      </c>
      <c r="U243" s="4">
        <f t="shared" si="20"/>
        <v>1559.87</v>
      </c>
      <c r="V243" s="5">
        <v>0.04</v>
      </c>
      <c r="W243" s="8">
        <f t="shared" si="21"/>
        <v>62.394799999999996</v>
      </c>
      <c r="X243" s="8">
        <f t="shared" si="22"/>
        <v>1497.4751999999999</v>
      </c>
      <c r="Y243" s="4">
        <v>14</v>
      </c>
      <c r="Z243" s="6">
        <f t="shared" si="23"/>
        <v>1511.4751999999999</v>
      </c>
    </row>
    <row r="244" spans="1:26" x14ac:dyDescent="0.3">
      <c r="A244" s="1" t="s">
        <v>1150</v>
      </c>
      <c r="B244" s="2">
        <v>41664</v>
      </c>
      <c r="C244" s="3">
        <f>YEAR(orders[[#This Row],[Order Date]])</f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18"/>
        <v>2</v>
      </c>
      <c r="Q244" s="4">
        <v>1.0900000000000001</v>
      </c>
      <c r="R244" s="4">
        <v>2.6</v>
      </c>
      <c r="S244" s="4">
        <f t="shared" si="19"/>
        <v>1.51</v>
      </c>
      <c r="T244" s="7">
        <v>27</v>
      </c>
      <c r="U244" s="4">
        <f t="shared" si="20"/>
        <v>70.2</v>
      </c>
      <c r="V244" s="5">
        <v>0.09</v>
      </c>
      <c r="W244" s="8">
        <f t="shared" si="21"/>
        <v>6.3179999999999996</v>
      </c>
      <c r="X244" s="8">
        <f t="shared" si="22"/>
        <v>63.882000000000005</v>
      </c>
      <c r="Y244" s="4">
        <v>2.4</v>
      </c>
      <c r="Z244" s="6">
        <f t="shared" si="23"/>
        <v>66.282000000000011</v>
      </c>
    </row>
    <row r="245" spans="1:26" x14ac:dyDescent="0.3">
      <c r="A245" s="1" t="s">
        <v>1151</v>
      </c>
      <c r="B245" s="2">
        <v>41665</v>
      </c>
      <c r="C245" s="3">
        <f>YEAR(orders[[#This Row],[Order Date]])</f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18"/>
        <v>7</v>
      </c>
      <c r="Q245" s="4">
        <v>5.5</v>
      </c>
      <c r="R245" s="4">
        <v>12.22</v>
      </c>
      <c r="S245" s="4">
        <f t="shared" si="19"/>
        <v>6.7200000000000006</v>
      </c>
      <c r="T245" s="7">
        <v>19</v>
      </c>
      <c r="U245" s="4">
        <f t="shared" si="20"/>
        <v>232.18</v>
      </c>
      <c r="V245" s="5">
        <v>0.09</v>
      </c>
      <c r="W245" s="8">
        <f t="shared" si="21"/>
        <v>20.8962</v>
      </c>
      <c r="X245" s="8">
        <f t="shared" si="22"/>
        <v>211.28380000000001</v>
      </c>
      <c r="Y245" s="4">
        <v>2.85</v>
      </c>
      <c r="Z245" s="6">
        <f t="shared" si="23"/>
        <v>214.13380000000001</v>
      </c>
    </row>
    <row r="246" spans="1:26" x14ac:dyDescent="0.3">
      <c r="A246" s="1" t="s">
        <v>1152</v>
      </c>
      <c r="B246" s="2">
        <v>41665</v>
      </c>
      <c r="C246" s="3">
        <f>YEAR(orders[[#This Row],[Order Date]])</f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18"/>
        <v>1</v>
      </c>
      <c r="Q246" s="4">
        <v>10.07</v>
      </c>
      <c r="R246" s="4">
        <v>15.98</v>
      </c>
      <c r="S246" s="4">
        <f t="shared" si="19"/>
        <v>5.91</v>
      </c>
      <c r="T246" s="7">
        <v>8</v>
      </c>
      <c r="U246" s="4">
        <f t="shared" si="20"/>
        <v>127.84</v>
      </c>
      <c r="V246" s="5">
        <v>0.04</v>
      </c>
      <c r="W246" s="8">
        <f t="shared" si="21"/>
        <v>5.1135999999999999</v>
      </c>
      <c r="X246" s="8">
        <f t="shared" si="22"/>
        <v>122.7264</v>
      </c>
      <c r="Y246" s="4">
        <v>4</v>
      </c>
      <c r="Z246" s="6">
        <f t="shared" si="23"/>
        <v>126.7264</v>
      </c>
    </row>
    <row r="247" spans="1:26" x14ac:dyDescent="0.3">
      <c r="A247" s="1" t="s">
        <v>1153</v>
      </c>
      <c r="B247" s="2">
        <v>41666</v>
      </c>
      <c r="C247" s="3">
        <f>YEAR(orders[[#This Row],[Order Date]])</f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18"/>
        <v>0</v>
      </c>
      <c r="Q247" s="4">
        <v>5.33</v>
      </c>
      <c r="R247" s="4">
        <v>8.6</v>
      </c>
      <c r="S247" s="4">
        <f t="shared" si="19"/>
        <v>3.2699999999999996</v>
      </c>
      <c r="T247" s="7">
        <v>4</v>
      </c>
      <c r="U247" s="4">
        <f t="shared" si="20"/>
        <v>34.4</v>
      </c>
      <c r="V247" s="5">
        <v>0.04</v>
      </c>
      <c r="W247" s="8">
        <f t="shared" si="21"/>
        <v>1.3759999999999999</v>
      </c>
      <c r="X247" s="8">
        <f t="shared" si="22"/>
        <v>33.024000000000001</v>
      </c>
      <c r="Y247" s="4">
        <v>6.19</v>
      </c>
      <c r="Z247" s="6">
        <f t="shared" si="23"/>
        <v>39.213999999999999</v>
      </c>
    </row>
    <row r="248" spans="1:26" x14ac:dyDescent="0.3">
      <c r="A248" s="1" t="s">
        <v>1154</v>
      </c>
      <c r="B248" s="2">
        <v>41668</v>
      </c>
      <c r="C248" s="3">
        <f>YEAR(orders[[#This Row],[Order Date]])</f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18"/>
        <v>3</v>
      </c>
      <c r="Q248" s="4">
        <v>54.29</v>
      </c>
      <c r="R248" s="4">
        <v>90.48</v>
      </c>
      <c r="S248" s="4">
        <f t="shared" si="19"/>
        <v>36.190000000000005</v>
      </c>
      <c r="T248" s="7">
        <v>27</v>
      </c>
      <c r="U248" s="4">
        <f t="shared" si="20"/>
        <v>2442.96</v>
      </c>
      <c r="V248" s="5">
        <v>0</v>
      </c>
      <c r="W248" s="8">
        <f t="shared" si="21"/>
        <v>0</v>
      </c>
      <c r="X248" s="8">
        <f t="shared" si="22"/>
        <v>2442.96</v>
      </c>
      <c r="Y248" s="4">
        <v>19.989999999999998</v>
      </c>
      <c r="Z248" s="6">
        <f t="shared" si="23"/>
        <v>2462.9499999999998</v>
      </c>
    </row>
    <row r="249" spans="1:26" x14ac:dyDescent="0.3">
      <c r="A249" s="1" t="s">
        <v>1155</v>
      </c>
      <c r="B249" s="2">
        <v>41669</v>
      </c>
      <c r="C249" s="3">
        <f>YEAR(orders[[#This Row],[Order Date]])</f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18"/>
        <v>2</v>
      </c>
      <c r="Q249" s="4">
        <v>13.64</v>
      </c>
      <c r="R249" s="4">
        <v>20.98</v>
      </c>
      <c r="S249" s="4">
        <f t="shared" si="19"/>
        <v>7.34</v>
      </c>
      <c r="T249" s="7">
        <v>31</v>
      </c>
      <c r="U249" s="4">
        <f t="shared" si="20"/>
        <v>650.38</v>
      </c>
      <c r="V249" s="5">
        <v>0.09</v>
      </c>
      <c r="W249" s="8">
        <f t="shared" si="21"/>
        <v>58.534199999999998</v>
      </c>
      <c r="X249" s="8">
        <f t="shared" si="22"/>
        <v>591.84580000000005</v>
      </c>
      <c r="Y249" s="4">
        <v>1.49</v>
      </c>
      <c r="Z249" s="6">
        <f t="shared" si="23"/>
        <v>593.33580000000006</v>
      </c>
    </row>
    <row r="250" spans="1:26" x14ac:dyDescent="0.3">
      <c r="A250" s="1" t="s">
        <v>1156</v>
      </c>
      <c r="B250" s="2">
        <v>41669</v>
      </c>
      <c r="C250" s="3">
        <f>YEAR(orders[[#This Row],[Order Date]])</f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18"/>
        <v>2</v>
      </c>
      <c r="Q250" s="4">
        <v>3.48</v>
      </c>
      <c r="R250" s="4">
        <v>5.43</v>
      </c>
      <c r="S250" s="4">
        <f t="shared" si="19"/>
        <v>1.9499999999999997</v>
      </c>
      <c r="T250" s="7">
        <v>2</v>
      </c>
      <c r="U250" s="4">
        <f t="shared" si="20"/>
        <v>10.86</v>
      </c>
      <c r="V250" s="5">
        <v>0.1</v>
      </c>
      <c r="W250" s="8">
        <f t="shared" si="21"/>
        <v>1.0860000000000001</v>
      </c>
      <c r="X250" s="8">
        <f t="shared" si="22"/>
        <v>9.7739999999999991</v>
      </c>
      <c r="Y250" s="4">
        <v>0.95</v>
      </c>
      <c r="Z250" s="6">
        <f t="shared" si="23"/>
        <v>10.723999999999998</v>
      </c>
    </row>
    <row r="251" spans="1:26" x14ac:dyDescent="0.3">
      <c r="A251" s="1" t="s">
        <v>1157</v>
      </c>
      <c r="B251" s="2">
        <v>41672</v>
      </c>
      <c r="C251" s="3">
        <f>YEAR(orders[[#This Row],[Order Date]])</f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18"/>
        <v>5</v>
      </c>
      <c r="Q251" s="4">
        <v>2.25</v>
      </c>
      <c r="R251" s="4">
        <v>3.69</v>
      </c>
      <c r="S251" s="4">
        <f t="shared" si="19"/>
        <v>1.44</v>
      </c>
      <c r="T251" s="7">
        <v>20</v>
      </c>
      <c r="U251" s="4">
        <f t="shared" si="20"/>
        <v>73.8</v>
      </c>
      <c r="V251" s="5">
        <v>0.08</v>
      </c>
      <c r="W251" s="8">
        <f t="shared" si="21"/>
        <v>5.9039999999999999</v>
      </c>
      <c r="X251" s="8">
        <f t="shared" si="22"/>
        <v>67.896000000000001</v>
      </c>
      <c r="Y251" s="4">
        <v>2.5</v>
      </c>
      <c r="Z251" s="6">
        <f t="shared" si="23"/>
        <v>70.396000000000001</v>
      </c>
    </row>
    <row r="252" spans="1:26" x14ac:dyDescent="0.3">
      <c r="A252" s="1" t="s">
        <v>1158</v>
      </c>
      <c r="B252" s="2">
        <v>41673</v>
      </c>
      <c r="C252" s="3">
        <f>YEAR(orders[[#This Row],[Order Date]])</f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18"/>
        <v>1</v>
      </c>
      <c r="Q252" s="4">
        <v>54.52</v>
      </c>
      <c r="R252" s="4">
        <v>100.97</v>
      </c>
      <c r="S252" s="4">
        <f t="shared" si="19"/>
        <v>46.449999999999996</v>
      </c>
      <c r="T252" s="7">
        <v>15</v>
      </c>
      <c r="U252" s="4">
        <f t="shared" si="20"/>
        <v>1514.55</v>
      </c>
      <c r="V252" s="5">
        <v>0.08</v>
      </c>
      <c r="W252" s="8">
        <f t="shared" si="21"/>
        <v>121.164</v>
      </c>
      <c r="X252" s="8">
        <f t="shared" si="22"/>
        <v>1393.386</v>
      </c>
      <c r="Y252" s="4">
        <v>7.18</v>
      </c>
      <c r="Z252" s="6">
        <f t="shared" si="23"/>
        <v>1400.566</v>
      </c>
    </row>
    <row r="253" spans="1:26" x14ac:dyDescent="0.3">
      <c r="A253" s="1" t="s">
        <v>1159</v>
      </c>
      <c r="B253" s="2">
        <v>41675</v>
      </c>
      <c r="C253" s="3">
        <f>YEAR(orders[[#This Row],[Order Date]])</f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18"/>
        <v>1</v>
      </c>
      <c r="Q253" s="4">
        <v>278.99</v>
      </c>
      <c r="R253" s="4">
        <v>449.99</v>
      </c>
      <c r="S253" s="4">
        <f t="shared" si="19"/>
        <v>171</v>
      </c>
      <c r="T253" s="7">
        <v>39</v>
      </c>
      <c r="U253" s="4">
        <f t="shared" si="20"/>
        <v>17549.61</v>
      </c>
      <c r="V253" s="5">
        <v>0.08</v>
      </c>
      <c r="W253" s="8">
        <f t="shared" si="21"/>
        <v>1403.9688000000001</v>
      </c>
      <c r="X253" s="8">
        <f t="shared" si="22"/>
        <v>16145.6412</v>
      </c>
      <c r="Y253" s="4">
        <v>49</v>
      </c>
      <c r="Z253" s="6">
        <f t="shared" si="23"/>
        <v>16194.6412</v>
      </c>
    </row>
    <row r="254" spans="1:26" x14ac:dyDescent="0.3">
      <c r="A254" s="1" t="s">
        <v>863</v>
      </c>
      <c r="B254" s="2">
        <v>41677</v>
      </c>
      <c r="C254" s="3">
        <f>YEAR(orders[[#This Row],[Order Date]])</f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18"/>
        <v>9</v>
      </c>
      <c r="Q254" s="4">
        <v>377.99</v>
      </c>
      <c r="R254" s="4">
        <v>599.99</v>
      </c>
      <c r="S254" s="4">
        <f t="shared" si="19"/>
        <v>222</v>
      </c>
      <c r="T254" s="7">
        <v>48</v>
      </c>
      <c r="U254" s="4">
        <f t="shared" si="20"/>
        <v>28799.52</v>
      </c>
      <c r="V254" s="5">
        <v>0.08</v>
      </c>
      <c r="W254" s="8">
        <f t="shared" si="21"/>
        <v>2303.9616000000001</v>
      </c>
      <c r="X254" s="8">
        <f t="shared" si="22"/>
        <v>26495.558400000002</v>
      </c>
      <c r="Y254" s="4">
        <v>24.49</v>
      </c>
      <c r="Z254" s="6">
        <f t="shared" si="23"/>
        <v>26520.048400000003</v>
      </c>
    </row>
    <row r="255" spans="1:26" x14ac:dyDescent="0.3">
      <c r="A255" s="1" t="s">
        <v>864</v>
      </c>
      <c r="B255" s="2">
        <v>41677</v>
      </c>
      <c r="C255" s="3">
        <f>YEAR(orders[[#This Row],[Order Date]])</f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18"/>
        <v>5</v>
      </c>
      <c r="Q255" s="4">
        <v>2.59</v>
      </c>
      <c r="R255" s="4">
        <v>3.98</v>
      </c>
      <c r="S255" s="4">
        <f t="shared" si="19"/>
        <v>1.3900000000000001</v>
      </c>
      <c r="T255" s="7">
        <v>11</v>
      </c>
      <c r="U255" s="4">
        <f t="shared" si="20"/>
        <v>43.78</v>
      </c>
      <c r="V255" s="5">
        <v>0.1</v>
      </c>
      <c r="W255" s="8">
        <f t="shared" si="21"/>
        <v>4.3780000000000001</v>
      </c>
      <c r="X255" s="8">
        <f t="shared" si="22"/>
        <v>39.402000000000001</v>
      </c>
      <c r="Y255" s="4">
        <v>2.97</v>
      </c>
      <c r="Z255" s="6">
        <f t="shared" si="23"/>
        <v>42.372</v>
      </c>
    </row>
    <row r="256" spans="1:26" x14ac:dyDescent="0.3">
      <c r="A256" s="1" t="s">
        <v>1160</v>
      </c>
      <c r="B256" s="2">
        <v>41679</v>
      </c>
      <c r="C256" s="3">
        <f>YEAR(orders[[#This Row],[Order Date]])</f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18"/>
        <v>4</v>
      </c>
      <c r="Q256" s="4">
        <v>2.2599999999999998</v>
      </c>
      <c r="R256" s="4">
        <v>3.58</v>
      </c>
      <c r="S256" s="4">
        <f t="shared" si="19"/>
        <v>1.3200000000000003</v>
      </c>
      <c r="T256" s="7">
        <v>42</v>
      </c>
      <c r="U256" s="4">
        <f t="shared" si="20"/>
        <v>150.36000000000001</v>
      </c>
      <c r="V256" s="5">
        <v>0.01</v>
      </c>
      <c r="W256" s="8">
        <f t="shared" si="21"/>
        <v>1.5036000000000003</v>
      </c>
      <c r="X256" s="8">
        <f t="shared" si="22"/>
        <v>148.85640000000001</v>
      </c>
      <c r="Y256" s="4">
        <v>5.47</v>
      </c>
      <c r="Z256" s="6">
        <f t="shared" si="23"/>
        <v>154.32640000000001</v>
      </c>
    </row>
    <row r="257" spans="1:26" x14ac:dyDescent="0.3">
      <c r="A257" s="1" t="s">
        <v>1161</v>
      </c>
      <c r="B257" s="2">
        <v>41680</v>
      </c>
      <c r="C257" s="3">
        <f>YEAR(orders[[#This Row],[Order Date]])</f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18"/>
        <v>1</v>
      </c>
      <c r="Q257" s="4">
        <v>8.82</v>
      </c>
      <c r="R257" s="4">
        <v>20.99</v>
      </c>
      <c r="S257" s="4">
        <f t="shared" si="19"/>
        <v>12.169999999999998</v>
      </c>
      <c r="T257" s="7">
        <v>42</v>
      </c>
      <c r="U257" s="4">
        <f t="shared" si="20"/>
        <v>881.57999999999993</v>
      </c>
      <c r="V257" s="5">
        <v>7.0000000000000007E-2</v>
      </c>
      <c r="W257" s="8">
        <f t="shared" si="21"/>
        <v>61.710599999999999</v>
      </c>
      <c r="X257" s="8">
        <f t="shared" si="22"/>
        <v>819.86939999999993</v>
      </c>
      <c r="Y257" s="4">
        <v>4.8099999999999996</v>
      </c>
      <c r="Z257" s="6">
        <f t="shared" si="23"/>
        <v>824.67939999999987</v>
      </c>
    </row>
    <row r="258" spans="1:26" x14ac:dyDescent="0.3">
      <c r="A258" s="1" t="s">
        <v>1162</v>
      </c>
      <c r="B258" s="2">
        <v>41680</v>
      </c>
      <c r="C258" s="3">
        <f>YEAR(orders[[#This Row],[Order Date]])</f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18"/>
        <v>2</v>
      </c>
      <c r="Q258" s="4">
        <v>52.07</v>
      </c>
      <c r="R258" s="4">
        <v>83.98</v>
      </c>
      <c r="S258" s="4">
        <f t="shared" si="19"/>
        <v>31.910000000000004</v>
      </c>
      <c r="T258" s="7">
        <v>9</v>
      </c>
      <c r="U258" s="4">
        <f t="shared" si="20"/>
        <v>755.82</v>
      </c>
      <c r="V258" s="5">
        <v>0.05</v>
      </c>
      <c r="W258" s="8">
        <f t="shared" si="21"/>
        <v>37.791000000000004</v>
      </c>
      <c r="X258" s="8">
        <f t="shared" si="22"/>
        <v>718.029</v>
      </c>
      <c r="Y258" s="4">
        <v>5.01</v>
      </c>
      <c r="Z258" s="6">
        <f t="shared" si="23"/>
        <v>723.03899999999999</v>
      </c>
    </row>
    <row r="259" spans="1:26" x14ac:dyDescent="0.3">
      <c r="A259" s="1" t="s">
        <v>1163</v>
      </c>
      <c r="B259" s="2">
        <v>41682</v>
      </c>
      <c r="C259" s="3">
        <f>YEAR(orders[[#This Row],[Order Date]])</f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18"/>
        <v>1</v>
      </c>
      <c r="Q259" s="4">
        <v>216</v>
      </c>
      <c r="R259" s="4">
        <v>449.99</v>
      </c>
      <c r="S259" s="4">
        <f t="shared" si="19"/>
        <v>233.99</v>
      </c>
      <c r="T259" s="7">
        <v>5</v>
      </c>
      <c r="U259" s="4">
        <f t="shared" si="20"/>
        <v>2249.9499999999998</v>
      </c>
      <c r="V259" s="5">
        <v>0.02</v>
      </c>
      <c r="W259" s="8">
        <f t="shared" si="21"/>
        <v>44.998999999999995</v>
      </c>
      <c r="X259" s="8">
        <f t="shared" si="22"/>
        <v>2204.951</v>
      </c>
      <c r="Y259" s="4">
        <v>24.49</v>
      </c>
      <c r="Z259" s="6">
        <f t="shared" si="23"/>
        <v>2229.4409999999998</v>
      </c>
    </row>
    <row r="260" spans="1:26" x14ac:dyDescent="0.3">
      <c r="A260" s="1" t="s">
        <v>1164</v>
      </c>
      <c r="B260" s="2">
        <v>41683</v>
      </c>
      <c r="C260" s="3">
        <f>YEAR(orders[[#This Row],[Order Date]])</f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18"/>
        <v>0</v>
      </c>
      <c r="Q260" s="4">
        <v>2.16</v>
      </c>
      <c r="R260" s="4">
        <v>3.85</v>
      </c>
      <c r="S260" s="4">
        <f t="shared" si="19"/>
        <v>1.69</v>
      </c>
      <c r="T260" s="7">
        <v>31</v>
      </c>
      <c r="U260" s="4">
        <f t="shared" si="20"/>
        <v>119.35000000000001</v>
      </c>
      <c r="V260" s="5">
        <v>0.09</v>
      </c>
      <c r="W260" s="8">
        <f t="shared" si="21"/>
        <v>10.7415</v>
      </c>
      <c r="X260" s="8">
        <f t="shared" si="22"/>
        <v>108.60850000000001</v>
      </c>
      <c r="Y260" s="4">
        <v>0.7</v>
      </c>
      <c r="Z260" s="6">
        <f t="shared" si="23"/>
        <v>109.30850000000001</v>
      </c>
    </row>
    <row r="261" spans="1:26" x14ac:dyDescent="0.3">
      <c r="A261" s="1" t="s">
        <v>1165</v>
      </c>
      <c r="B261" s="2">
        <v>41685</v>
      </c>
      <c r="C261" s="3">
        <f>YEAR(orders[[#This Row],[Order Date]])</f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18"/>
        <v>1</v>
      </c>
      <c r="Q261" s="4">
        <v>1.1499999999999999</v>
      </c>
      <c r="R261" s="4">
        <v>2.67</v>
      </c>
      <c r="S261" s="4">
        <f t="shared" si="19"/>
        <v>1.52</v>
      </c>
      <c r="T261" s="7">
        <v>19</v>
      </c>
      <c r="U261" s="4">
        <f t="shared" si="20"/>
        <v>50.73</v>
      </c>
      <c r="V261" s="5">
        <v>0.03</v>
      </c>
      <c r="W261" s="8">
        <f t="shared" si="21"/>
        <v>1.5218999999999998</v>
      </c>
      <c r="X261" s="8">
        <f t="shared" si="22"/>
        <v>49.208099999999995</v>
      </c>
      <c r="Y261" s="4">
        <v>0.86</v>
      </c>
      <c r="Z261" s="6">
        <f t="shared" si="23"/>
        <v>50.068099999999994</v>
      </c>
    </row>
    <row r="262" spans="1:26" x14ac:dyDescent="0.3">
      <c r="A262" s="1" t="s">
        <v>1166</v>
      </c>
      <c r="B262" s="2">
        <v>41685</v>
      </c>
      <c r="C262" s="3">
        <f>YEAR(orders[[#This Row],[Order Date]])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4">O262-B262</f>
        <v>5</v>
      </c>
      <c r="Q262" s="4">
        <v>1.57</v>
      </c>
      <c r="R262" s="4">
        <v>3.28</v>
      </c>
      <c r="S262" s="4">
        <f t="shared" ref="S262:S325" si="25">R262-Q262</f>
        <v>1.7099999999999997</v>
      </c>
      <c r="T262" s="7">
        <v>44</v>
      </c>
      <c r="U262" s="4">
        <f t="shared" ref="U262:U325" si="26">R262*T262</f>
        <v>144.32</v>
      </c>
      <c r="V262" s="5">
        <v>0</v>
      </c>
      <c r="W262" s="8">
        <f t="shared" ref="W262:W325" si="27">U262*V262</f>
        <v>0</v>
      </c>
      <c r="X262" s="8">
        <f t="shared" ref="X262:X325" si="28">U262-W262</f>
        <v>144.32</v>
      </c>
      <c r="Y262" s="4">
        <v>0.98</v>
      </c>
      <c r="Z262" s="6">
        <f t="shared" ref="Z262:Z325" si="29">X262+Y262</f>
        <v>145.29999999999998</v>
      </c>
    </row>
    <row r="263" spans="1:26" x14ac:dyDescent="0.3">
      <c r="A263" s="1" t="s">
        <v>1167</v>
      </c>
      <c r="B263" s="2">
        <v>41686</v>
      </c>
      <c r="C263" s="3">
        <f>YEAR(orders[[#This Row],[Order Date]])</f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4"/>
        <v>2</v>
      </c>
      <c r="Q263" s="4">
        <v>8.82</v>
      </c>
      <c r="R263" s="4">
        <v>20.99</v>
      </c>
      <c r="S263" s="4">
        <f t="shared" si="25"/>
        <v>12.169999999999998</v>
      </c>
      <c r="T263" s="7">
        <v>24</v>
      </c>
      <c r="U263" s="4">
        <f t="shared" si="26"/>
        <v>503.76</v>
      </c>
      <c r="V263" s="5">
        <v>0.01</v>
      </c>
      <c r="W263" s="8">
        <f t="shared" si="27"/>
        <v>5.0376000000000003</v>
      </c>
      <c r="X263" s="8">
        <f t="shared" si="28"/>
        <v>498.72239999999999</v>
      </c>
      <c r="Y263" s="4">
        <v>4.8099999999999996</v>
      </c>
      <c r="Z263" s="6">
        <f t="shared" si="29"/>
        <v>503.5324</v>
      </c>
    </row>
    <row r="264" spans="1:26" x14ac:dyDescent="0.3">
      <c r="A264" s="1" t="s">
        <v>1168</v>
      </c>
      <c r="B264" s="2">
        <v>41692</v>
      </c>
      <c r="C264" s="3">
        <f>YEAR(orders[[#This Row],[Order Date]])</f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4"/>
        <v>1</v>
      </c>
      <c r="Q264" s="4">
        <v>4.1900000000000004</v>
      </c>
      <c r="R264" s="4">
        <v>10.23</v>
      </c>
      <c r="S264" s="4">
        <f t="shared" si="25"/>
        <v>6.04</v>
      </c>
      <c r="T264" s="7">
        <v>9</v>
      </c>
      <c r="U264" s="4">
        <f t="shared" si="26"/>
        <v>92.070000000000007</v>
      </c>
      <c r="V264" s="5">
        <v>7.0000000000000007E-2</v>
      </c>
      <c r="W264" s="8">
        <f t="shared" si="27"/>
        <v>6.4449000000000014</v>
      </c>
      <c r="X264" s="8">
        <f t="shared" si="28"/>
        <v>85.625100000000003</v>
      </c>
      <c r="Y264" s="4">
        <v>4.68</v>
      </c>
      <c r="Z264" s="6">
        <f t="shared" si="29"/>
        <v>90.30510000000001</v>
      </c>
    </row>
    <row r="265" spans="1:26" x14ac:dyDescent="0.3">
      <c r="A265" s="1" t="s">
        <v>1169</v>
      </c>
      <c r="B265" s="2">
        <v>41692</v>
      </c>
      <c r="C265" s="3">
        <f>YEAR(orders[[#This Row],[Order Date]])</f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4"/>
        <v>1</v>
      </c>
      <c r="Q265" s="4">
        <v>0.93</v>
      </c>
      <c r="R265" s="4">
        <v>1.48</v>
      </c>
      <c r="S265" s="4">
        <f t="shared" si="25"/>
        <v>0.54999999999999993</v>
      </c>
      <c r="T265" s="7">
        <v>46</v>
      </c>
      <c r="U265" s="4">
        <f t="shared" si="26"/>
        <v>68.08</v>
      </c>
      <c r="V265" s="5">
        <v>0</v>
      </c>
      <c r="W265" s="8">
        <f t="shared" si="27"/>
        <v>0</v>
      </c>
      <c r="X265" s="8">
        <f t="shared" si="28"/>
        <v>68.08</v>
      </c>
      <c r="Y265" s="4">
        <v>0.7</v>
      </c>
      <c r="Z265" s="6">
        <f t="shared" si="29"/>
        <v>68.78</v>
      </c>
    </row>
    <row r="266" spans="1:26" x14ac:dyDescent="0.3">
      <c r="A266" s="1" t="s">
        <v>1170</v>
      </c>
      <c r="B266" s="2">
        <v>41692</v>
      </c>
      <c r="C266" s="3">
        <f>YEAR(orders[[#This Row],[Order Date]])</f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4"/>
        <v>1</v>
      </c>
      <c r="Q266" s="4">
        <v>21.56</v>
      </c>
      <c r="R266" s="4">
        <v>35.94</v>
      </c>
      <c r="S266" s="4">
        <f t="shared" si="25"/>
        <v>14.379999999999999</v>
      </c>
      <c r="T266" s="7">
        <v>13</v>
      </c>
      <c r="U266" s="4">
        <f t="shared" si="26"/>
        <v>467.21999999999997</v>
      </c>
      <c r="V266" s="5">
        <v>0.03</v>
      </c>
      <c r="W266" s="8">
        <f t="shared" si="27"/>
        <v>14.016599999999999</v>
      </c>
      <c r="X266" s="8">
        <f t="shared" si="28"/>
        <v>453.20339999999999</v>
      </c>
      <c r="Y266" s="4">
        <v>6.66</v>
      </c>
      <c r="Z266" s="6">
        <f t="shared" si="29"/>
        <v>459.86340000000001</v>
      </c>
    </row>
    <row r="267" spans="1:26" x14ac:dyDescent="0.3">
      <c r="A267" s="1" t="s">
        <v>1171</v>
      </c>
      <c r="B267" s="2">
        <v>41693</v>
      </c>
      <c r="C267" s="3">
        <f>YEAR(orders[[#This Row],[Order Date]])</f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4"/>
        <v>3</v>
      </c>
      <c r="Q267" s="4">
        <v>42.11</v>
      </c>
      <c r="R267" s="4">
        <v>80.98</v>
      </c>
      <c r="S267" s="4">
        <f t="shared" si="25"/>
        <v>38.870000000000005</v>
      </c>
      <c r="T267" s="7">
        <v>45</v>
      </c>
      <c r="U267" s="4">
        <f t="shared" si="26"/>
        <v>3644.1000000000004</v>
      </c>
      <c r="V267" s="5">
        <v>0</v>
      </c>
      <c r="W267" s="8">
        <f t="shared" si="27"/>
        <v>0</v>
      </c>
      <c r="X267" s="8">
        <f t="shared" si="28"/>
        <v>3644.1000000000004</v>
      </c>
      <c r="Y267" s="4">
        <v>7.18</v>
      </c>
      <c r="Z267" s="6">
        <f t="shared" si="29"/>
        <v>3651.28</v>
      </c>
    </row>
    <row r="268" spans="1:26" x14ac:dyDescent="0.3">
      <c r="A268" s="1" t="s">
        <v>1172</v>
      </c>
      <c r="B268" s="2">
        <v>41694</v>
      </c>
      <c r="C268" s="3">
        <f>YEAR(orders[[#This Row],[Order Date]])</f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4"/>
        <v>1</v>
      </c>
      <c r="Q268" s="4">
        <v>2.74</v>
      </c>
      <c r="R268" s="4">
        <v>4.49</v>
      </c>
      <c r="S268" s="4">
        <f t="shared" si="25"/>
        <v>1.75</v>
      </c>
      <c r="T268" s="7">
        <v>6</v>
      </c>
      <c r="U268" s="4">
        <f t="shared" si="26"/>
        <v>26.94</v>
      </c>
      <c r="V268" s="5">
        <v>0.03</v>
      </c>
      <c r="W268" s="8">
        <f t="shared" si="27"/>
        <v>0.80820000000000003</v>
      </c>
      <c r="X268" s="8">
        <f t="shared" si="28"/>
        <v>26.131800000000002</v>
      </c>
      <c r="Y268" s="4">
        <v>1.49</v>
      </c>
      <c r="Z268" s="6">
        <f t="shared" si="29"/>
        <v>27.6218</v>
      </c>
    </row>
    <row r="269" spans="1:26" x14ac:dyDescent="0.3">
      <c r="A269" s="1" t="s">
        <v>1173</v>
      </c>
      <c r="B269" s="2">
        <v>41694</v>
      </c>
      <c r="C269" s="3">
        <f>YEAR(orders[[#This Row],[Order Date]])</f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4"/>
        <v>2</v>
      </c>
      <c r="Q269" s="4">
        <v>2.52</v>
      </c>
      <c r="R269" s="4">
        <v>4</v>
      </c>
      <c r="S269" s="4">
        <f t="shared" si="25"/>
        <v>1.48</v>
      </c>
      <c r="T269" s="7">
        <v>33</v>
      </c>
      <c r="U269" s="4">
        <f t="shared" si="26"/>
        <v>132</v>
      </c>
      <c r="V269" s="5">
        <v>0.08</v>
      </c>
      <c r="W269" s="8">
        <f t="shared" si="27"/>
        <v>10.56</v>
      </c>
      <c r="X269" s="8">
        <f t="shared" si="28"/>
        <v>121.44</v>
      </c>
      <c r="Y269" s="4">
        <v>1.3</v>
      </c>
      <c r="Z269" s="6">
        <f t="shared" si="29"/>
        <v>122.74</v>
      </c>
    </row>
    <row r="270" spans="1:26" x14ac:dyDescent="0.3">
      <c r="A270" s="1" t="s">
        <v>1174</v>
      </c>
      <c r="B270" s="2">
        <v>41695</v>
      </c>
      <c r="C270" s="3">
        <f>YEAR(orders[[#This Row],[Order Date]])</f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4"/>
        <v>1</v>
      </c>
      <c r="Q270" s="4">
        <v>1.57</v>
      </c>
      <c r="R270" s="4">
        <v>3.28</v>
      </c>
      <c r="S270" s="4">
        <f t="shared" si="25"/>
        <v>1.7099999999999997</v>
      </c>
      <c r="T270" s="7">
        <v>26</v>
      </c>
      <c r="U270" s="4">
        <f t="shared" si="26"/>
        <v>85.28</v>
      </c>
      <c r="V270" s="5">
        <v>0.08</v>
      </c>
      <c r="W270" s="8">
        <f t="shared" si="27"/>
        <v>6.8224</v>
      </c>
      <c r="X270" s="8">
        <f t="shared" si="28"/>
        <v>78.457599999999999</v>
      </c>
      <c r="Y270" s="4">
        <v>0.98</v>
      </c>
      <c r="Z270" s="6">
        <f t="shared" si="29"/>
        <v>79.437600000000003</v>
      </c>
    </row>
    <row r="271" spans="1:26" x14ac:dyDescent="0.3">
      <c r="A271" s="1" t="s">
        <v>1175</v>
      </c>
      <c r="B271" s="2">
        <v>41695</v>
      </c>
      <c r="C271" s="3">
        <f>YEAR(orders[[#This Row],[Order Date]])</f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4"/>
        <v>2</v>
      </c>
      <c r="Q271" s="4">
        <v>3.47</v>
      </c>
      <c r="R271" s="4">
        <v>6.68</v>
      </c>
      <c r="S271" s="4">
        <f t="shared" si="25"/>
        <v>3.2099999999999995</v>
      </c>
      <c r="T271" s="7">
        <v>33</v>
      </c>
      <c r="U271" s="4">
        <f t="shared" si="26"/>
        <v>220.44</v>
      </c>
      <c r="V271" s="5">
        <v>0.03</v>
      </c>
      <c r="W271" s="8">
        <f t="shared" si="27"/>
        <v>6.6132</v>
      </c>
      <c r="X271" s="8">
        <f t="shared" si="28"/>
        <v>213.82679999999999</v>
      </c>
      <c r="Y271" s="4">
        <v>1.5</v>
      </c>
      <c r="Z271" s="6">
        <f t="shared" si="29"/>
        <v>215.32679999999999</v>
      </c>
    </row>
    <row r="272" spans="1:26" x14ac:dyDescent="0.3">
      <c r="A272" s="1" t="s">
        <v>1176</v>
      </c>
      <c r="B272" s="2">
        <v>41698</v>
      </c>
      <c r="C272" s="3">
        <f>YEAR(orders[[#This Row],[Order Date]])</f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4"/>
        <v>1</v>
      </c>
      <c r="Q272" s="4">
        <v>0.9</v>
      </c>
      <c r="R272" s="4">
        <v>2.1</v>
      </c>
      <c r="S272" s="4">
        <f t="shared" si="25"/>
        <v>1.2000000000000002</v>
      </c>
      <c r="T272" s="7">
        <v>21</v>
      </c>
      <c r="U272" s="4">
        <f t="shared" si="26"/>
        <v>44.1</v>
      </c>
      <c r="V272" s="5">
        <v>0.04</v>
      </c>
      <c r="W272" s="8">
        <f t="shared" si="27"/>
        <v>1.764</v>
      </c>
      <c r="X272" s="8">
        <f t="shared" si="28"/>
        <v>42.335999999999999</v>
      </c>
      <c r="Y272" s="4">
        <v>0.7</v>
      </c>
      <c r="Z272" s="6">
        <f t="shared" si="29"/>
        <v>43.036000000000001</v>
      </c>
    </row>
    <row r="273" spans="1:26" x14ac:dyDescent="0.3">
      <c r="A273" s="1" t="s">
        <v>1177</v>
      </c>
      <c r="B273" s="2">
        <v>41700</v>
      </c>
      <c r="C273" s="3">
        <f>YEAR(orders[[#This Row],[Order Date]])</f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4"/>
        <v>1</v>
      </c>
      <c r="Q273" s="4">
        <v>18.38</v>
      </c>
      <c r="R273" s="4">
        <v>29.17</v>
      </c>
      <c r="S273" s="4">
        <f t="shared" si="25"/>
        <v>10.790000000000003</v>
      </c>
      <c r="T273" s="7">
        <v>1</v>
      </c>
      <c r="U273" s="4">
        <f t="shared" si="26"/>
        <v>29.17</v>
      </c>
      <c r="V273" s="5">
        <v>0.02</v>
      </c>
      <c r="W273" s="8">
        <f t="shared" si="27"/>
        <v>0.58340000000000003</v>
      </c>
      <c r="X273" s="8">
        <f t="shared" si="28"/>
        <v>28.586600000000001</v>
      </c>
      <c r="Y273" s="4">
        <v>6.27</v>
      </c>
      <c r="Z273" s="6">
        <f t="shared" si="29"/>
        <v>34.8566</v>
      </c>
    </row>
    <row r="274" spans="1:26" x14ac:dyDescent="0.3">
      <c r="A274" s="1" t="s">
        <v>1178</v>
      </c>
      <c r="B274" s="2">
        <v>41704</v>
      </c>
      <c r="C274" s="3">
        <f>YEAR(orders[[#This Row],[Order Date]])</f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4"/>
        <v>1</v>
      </c>
      <c r="Q274" s="4">
        <v>4.46</v>
      </c>
      <c r="R274" s="4">
        <v>10.89</v>
      </c>
      <c r="S274" s="4">
        <f t="shared" si="25"/>
        <v>6.4300000000000006</v>
      </c>
      <c r="T274" s="7">
        <v>32</v>
      </c>
      <c r="U274" s="4">
        <f t="shared" si="26"/>
        <v>348.48</v>
      </c>
      <c r="V274" s="5">
        <v>0.1</v>
      </c>
      <c r="W274" s="8">
        <f t="shared" si="27"/>
        <v>34.848000000000006</v>
      </c>
      <c r="X274" s="8">
        <f t="shared" si="28"/>
        <v>313.63200000000001</v>
      </c>
      <c r="Y274" s="4">
        <v>4.5</v>
      </c>
      <c r="Z274" s="6">
        <f t="shared" si="29"/>
        <v>318.13200000000001</v>
      </c>
    </row>
    <row r="275" spans="1:26" x14ac:dyDescent="0.3">
      <c r="A275" s="1" t="s">
        <v>1179</v>
      </c>
      <c r="B275" s="2">
        <v>41708</v>
      </c>
      <c r="C275" s="3">
        <f>YEAR(orders[[#This Row],[Order Date]])</f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4"/>
        <v>1</v>
      </c>
      <c r="Q275" s="4">
        <v>1.94</v>
      </c>
      <c r="R275" s="4">
        <v>3.08</v>
      </c>
      <c r="S275" s="4">
        <f t="shared" si="25"/>
        <v>1.1400000000000001</v>
      </c>
      <c r="T275" s="7">
        <v>1</v>
      </c>
      <c r="U275" s="4">
        <f t="shared" si="26"/>
        <v>3.08</v>
      </c>
      <c r="V275" s="5">
        <v>0.08</v>
      </c>
      <c r="W275" s="8">
        <f t="shared" si="27"/>
        <v>0.24640000000000001</v>
      </c>
      <c r="X275" s="8">
        <f t="shared" si="28"/>
        <v>2.8336000000000001</v>
      </c>
      <c r="Y275" s="4">
        <v>0.99</v>
      </c>
      <c r="Z275" s="6">
        <f t="shared" si="29"/>
        <v>3.8235999999999999</v>
      </c>
    </row>
    <row r="276" spans="1:26" x14ac:dyDescent="0.3">
      <c r="A276" s="1" t="s">
        <v>1180</v>
      </c>
      <c r="B276" s="2">
        <v>41709</v>
      </c>
      <c r="C276" s="3">
        <f>YEAR(orders[[#This Row],[Order Date]])</f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4"/>
        <v>1</v>
      </c>
      <c r="Q276" s="4">
        <v>52.04</v>
      </c>
      <c r="R276" s="4">
        <v>83.93</v>
      </c>
      <c r="S276" s="4">
        <f t="shared" si="25"/>
        <v>31.890000000000008</v>
      </c>
      <c r="T276" s="7">
        <v>50</v>
      </c>
      <c r="U276" s="4">
        <f t="shared" si="26"/>
        <v>4196.5</v>
      </c>
      <c r="V276" s="5">
        <v>0.1</v>
      </c>
      <c r="W276" s="8">
        <f t="shared" si="27"/>
        <v>419.65000000000003</v>
      </c>
      <c r="X276" s="8">
        <f t="shared" si="28"/>
        <v>3776.85</v>
      </c>
      <c r="Y276" s="4">
        <v>19.989999999999998</v>
      </c>
      <c r="Z276" s="6">
        <f t="shared" si="29"/>
        <v>3796.8399999999997</v>
      </c>
    </row>
    <row r="277" spans="1:26" x14ac:dyDescent="0.3">
      <c r="A277" s="1" t="s">
        <v>1181</v>
      </c>
      <c r="B277" s="2">
        <v>41710</v>
      </c>
      <c r="C277" s="3">
        <f>YEAR(orders[[#This Row],[Order Date]])</f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4"/>
        <v>1</v>
      </c>
      <c r="Q277" s="4">
        <v>60.59</v>
      </c>
      <c r="R277" s="4">
        <v>100.98</v>
      </c>
      <c r="S277" s="4">
        <f t="shared" si="25"/>
        <v>40.39</v>
      </c>
      <c r="T277" s="7">
        <v>5</v>
      </c>
      <c r="U277" s="4">
        <f t="shared" si="26"/>
        <v>504.90000000000003</v>
      </c>
      <c r="V277" s="5">
        <v>0.02</v>
      </c>
      <c r="W277" s="8">
        <f t="shared" si="27"/>
        <v>10.098000000000001</v>
      </c>
      <c r="X277" s="8">
        <f t="shared" si="28"/>
        <v>494.80200000000002</v>
      </c>
      <c r="Y277" s="4">
        <v>7.18</v>
      </c>
      <c r="Z277" s="6">
        <f t="shared" si="29"/>
        <v>501.98200000000003</v>
      </c>
    </row>
    <row r="278" spans="1:26" x14ac:dyDescent="0.3">
      <c r="A278" s="1" t="s">
        <v>1182</v>
      </c>
      <c r="B278" s="2">
        <v>41711</v>
      </c>
      <c r="C278" s="3">
        <f>YEAR(orders[[#This Row],[Order Date]])</f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4"/>
        <v>0</v>
      </c>
      <c r="Q278" s="4">
        <v>3.75</v>
      </c>
      <c r="R278" s="4">
        <v>7.08</v>
      </c>
      <c r="S278" s="4">
        <f t="shared" si="25"/>
        <v>3.33</v>
      </c>
      <c r="T278" s="7">
        <v>34</v>
      </c>
      <c r="U278" s="4">
        <f t="shared" si="26"/>
        <v>240.72</v>
      </c>
      <c r="V278" s="5">
        <v>0.03</v>
      </c>
      <c r="W278" s="8">
        <f t="shared" si="27"/>
        <v>7.2215999999999996</v>
      </c>
      <c r="X278" s="8">
        <f t="shared" si="28"/>
        <v>233.4984</v>
      </c>
      <c r="Y278" s="4">
        <v>2.35</v>
      </c>
      <c r="Z278" s="6">
        <f t="shared" si="29"/>
        <v>235.8484</v>
      </c>
    </row>
    <row r="279" spans="1:26" x14ac:dyDescent="0.3">
      <c r="A279" s="1" t="s">
        <v>1183</v>
      </c>
      <c r="B279" s="2">
        <v>41713</v>
      </c>
      <c r="C279" s="3">
        <f>YEAR(orders[[#This Row],[Order Date]])</f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4"/>
        <v>0</v>
      </c>
      <c r="Q279" s="4">
        <v>3.5</v>
      </c>
      <c r="R279" s="4">
        <v>5.74</v>
      </c>
      <c r="S279" s="4">
        <f t="shared" si="25"/>
        <v>2.2400000000000002</v>
      </c>
      <c r="T279" s="7">
        <v>45</v>
      </c>
      <c r="U279" s="4">
        <f t="shared" si="26"/>
        <v>258.3</v>
      </c>
      <c r="V279" s="5">
        <v>0</v>
      </c>
      <c r="W279" s="8">
        <f t="shared" si="27"/>
        <v>0</v>
      </c>
      <c r="X279" s="8">
        <f t="shared" si="28"/>
        <v>258.3</v>
      </c>
      <c r="Y279" s="4">
        <v>5.01</v>
      </c>
      <c r="Z279" s="6">
        <f t="shared" si="29"/>
        <v>263.31</v>
      </c>
    </row>
    <row r="280" spans="1:26" x14ac:dyDescent="0.3">
      <c r="A280" s="1" t="s">
        <v>1184</v>
      </c>
      <c r="B280" s="2">
        <v>41715</v>
      </c>
      <c r="C280" s="3">
        <f>YEAR(orders[[#This Row],[Order Date]])</f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4"/>
        <v>1</v>
      </c>
      <c r="Q280" s="4">
        <v>1.0900000000000001</v>
      </c>
      <c r="R280" s="4">
        <v>2.6</v>
      </c>
      <c r="S280" s="4">
        <f t="shared" si="25"/>
        <v>1.51</v>
      </c>
      <c r="T280" s="7">
        <v>43</v>
      </c>
      <c r="U280" s="4">
        <f t="shared" si="26"/>
        <v>111.8</v>
      </c>
      <c r="V280" s="5">
        <v>0.01</v>
      </c>
      <c r="W280" s="8">
        <f t="shared" si="27"/>
        <v>1.1180000000000001</v>
      </c>
      <c r="X280" s="8">
        <f t="shared" si="28"/>
        <v>110.682</v>
      </c>
      <c r="Y280" s="4">
        <v>2.4</v>
      </c>
      <c r="Z280" s="6">
        <f t="shared" si="29"/>
        <v>113.08200000000001</v>
      </c>
    </row>
    <row r="281" spans="1:26" x14ac:dyDescent="0.3">
      <c r="A281" s="1" t="s">
        <v>1185</v>
      </c>
      <c r="B281" s="2">
        <v>41715</v>
      </c>
      <c r="C281" s="3">
        <f>YEAR(orders[[#This Row],[Order Date]])</f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4"/>
        <v>1</v>
      </c>
      <c r="Q281" s="4">
        <v>8.92</v>
      </c>
      <c r="R281" s="4">
        <v>29.74</v>
      </c>
      <c r="S281" s="4">
        <f t="shared" si="25"/>
        <v>20.82</v>
      </c>
      <c r="T281" s="7">
        <v>25</v>
      </c>
      <c r="U281" s="4">
        <f t="shared" si="26"/>
        <v>743.5</v>
      </c>
      <c r="V281" s="5">
        <v>0</v>
      </c>
      <c r="W281" s="8">
        <f t="shared" si="27"/>
        <v>0</v>
      </c>
      <c r="X281" s="8">
        <f t="shared" si="28"/>
        <v>743.5</v>
      </c>
      <c r="Y281" s="4">
        <v>6.64</v>
      </c>
      <c r="Z281" s="6">
        <f t="shared" si="29"/>
        <v>750.14</v>
      </c>
    </row>
    <row r="282" spans="1:26" x14ac:dyDescent="0.3">
      <c r="A282" s="1" t="s">
        <v>1186</v>
      </c>
      <c r="B282" s="2">
        <v>41715</v>
      </c>
      <c r="C282" s="3">
        <f>YEAR(orders[[#This Row],[Order Date]])</f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4"/>
        <v>1</v>
      </c>
      <c r="Q282" s="4">
        <v>21.97</v>
      </c>
      <c r="R282" s="4">
        <v>35.44</v>
      </c>
      <c r="S282" s="4">
        <f t="shared" si="25"/>
        <v>13.469999999999999</v>
      </c>
      <c r="T282" s="7">
        <v>21</v>
      </c>
      <c r="U282" s="4">
        <f t="shared" si="26"/>
        <v>744.24</v>
      </c>
      <c r="V282" s="5">
        <v>0</v>
      </c>
      <c r="W282" s="8">
        <f t="shared" si="27"/>
        <v>0</v>
      </c>
      <c r="X282" s="8">
        <f t="shared" si="28"/>
        <v>744.24</v>
      </c>
      <c r="Y282" s="4">
        <v>4.92</v>
      </c>
      <c r="Z282" s="6">
        <f t="shared" si="29"/>
        <v>749.16</v>
      </c>
    </row>
    <row r="283" spans="1:26" x14ac:dyDescent="0.3">
      <c r="A283" s="1" t="s">
        <v>1187</v>
      </c>
      <c r="B283" s="2">
        <v>41717</v>
      </c>
      <c r="C283" s="3">
        <f>YEAR(orders[[#This Row],[Order Date]])</f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4"/>
        <v>2</v>
      </c>
      <c r="Q283" s="4">
        <v>2.2599999999999998</v>
      </c>
      <c r="R283" s="4">
        <v>3.58</v>
      </c>
      <c r="S283" s="4">
        <f t="shared" si="25"/>
        <v>1.3200000000000003</v>
      </c>
      <c r="T283" s="7">
        <v>39</v>
      </c>
      <c r="U283" s="4">
        <f t="shared" si="26"/>
        <v>139.62</v>
      </c>
      <c r="V283" s="5">
        <v>0</v>
      </c>
      <c r="W283" s="8">
        <f t="shared" si="27"/>
        <v>0</v>
      </c>
      <c r="X283" s="8">
        <f t="shared" si="28"/>
        <v>139.62</v>
      </c>
      <c r="Y283" s="4">
        <v>5.47</v>
      </c>
      <c r="Z283" s="6">
        <f t="shared" si="29"/>
        <v>145.09</v>
      </c>
    </row>
    <row r="284" spans="1:26" x14ac:dyDescent="0.3">
      <c r="A284" s="1" t="s">
        <v>1188</v>
      </c>
      <c r="B284" s="2">
        <v>41719</v>
      </c>
      <c r="C284" s="3">
        <f>YEAR(orders[[#This Row],[Order Date]])</f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4"/>
        <v>5</v>
      </c>
      <c r="Q284" s="4">
        <v>1.94</v>
      </c>
      <c r="R284" s="4">
        <v>3.08</v>
      </c>
      <c r="S284" s="4">
        <f t="shared" si="25"/>
        <v>1.1400000000000001</v>
      </c>
      <c r="T284" s="7">
        <v>5</v>
      </c>
      <c r="U284" s="4">
        <f t="shared" si="26"/>
        <v>15.4</v>
      </c>
      <c r="V284" s="5">
        <v>0.06</v>
      </c>
      <c r="W284" s="8">
        <f t="shared" si="27"/>
        <v>0.92399999999999993</v>
      </c>
      <c r="X284" s="8">
        <f t="shared" si="28"/>
        <v>14.476000000000001</v>
      </c>
      <c r="Y284" s="4">
        <v>0.99</v>
      </c>
      <c r="Z284" s="6">
        <f t="shared" si="29"/>
        <v>15.466000000000001</v>
      </c>
    </row>
    <row r="285" spans="1:26" x14ac:dyDescent="0.3">
      <c r="A285" s="1" t="s">
        <v>1189</v>
      </c>
      <c r="B285" s="2">
        <v>41726</v>
      </c>
      <c r="C285" s="3">
        <f>YEAR(orders[[#This Row],[Order Date]])</f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4"/>
        <v>0</v>
      </c>
      <c r="Q285" s="4">
        <v>11.04</v>
      </c>
      <c r="R285" s="4">
        <v>16.98</v>
      </c>
      <c r="S285" s="4">
        <f t="shared" si="25"/>
        <v>5.9400000000000013</v>
      </c>
      <c r="T285" s="7">
        <v>31</v>
      </c>
      <c r="U285" s="4">
        <f t="shared" si="26"/>
        <v>526.38</v>
      </c>
      <c r="V285" s="5">
        <v>0.03</v>
      </c>
      <c r="W285" s="8">
        <f t="shared" si="27"/>
        <v>15.791399999999999</v>
      </c>
      <c r="X285" s="8">
        <f t="shared" si="28"/>
        <v>510.58859999999999</v>
      </c>
      <c r="Y285" s="4">
        <v>12.39</v>
      </c>
      <c r="Z285" s="6">
        <f t="shared" si="29"/>
        <v>522.97860000000003</v>
      </c>
    </row>
    <row r="286" spans="1:26" x14ac:dyDescent="0.3">
      <c r="A286" s="1" t="s">
        <v>1190</v>
      </c>
      <c r="B286" s="2">
        <v>41727</v>
      </c>
      <c r="C286" s="3">
        <f>YEAR(orders[[#This Row],[Order Date]])</f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4"/>
        <v>1</v>
      </c>
      <c r="Q286" s="4">
        <v>4.53</v>
      </c>
      <c r="R286" s="4">
        <v>7.3</v>
      </c>
      <c r="S286" s="4">
        <f t="shared" si="25"/>
        <v>2.7699999999999996</v>
      </c>
      <c r="T286" s="7">
        <v>18</v>
      </c>
      <c r="U286" s="4">
        <f t="shared" si="26"/>
        <v>131.4</v>
      </c>
      <c r="V286" s="5">
        <v>0.05</v>
      </c>
      <c r="W286" s="8">
        <f t="shared" si="27"/>
        <v>6.57</v>
      </c>
      <c r="X286" s="8">
        <f t="shared" si="28"/>
        <v>124.83000000000001</v>
      </c>
      <c r="Y286" s="4">
        <v>7.72</v>
      </c>
      <c r="Z286" s="6">
        <f t="shared" si="29"/>
        <v>132.55000000000001</v>
      </c>
    </row>
    <row r="287" spans="1:26" x14ac:dyDescent="0.3">
      <c r="A287" s="1" t="s">
        <v>1191</v>
      </c>
      <c r="B287" s="2">
        <v>41729</v>
      </c>
      <c r="C287" s="3">
        <f>YEAR(orders[[#This Row],[Order Date]])</f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4"/>
        <v>0</v>
      </c>
      <c r="Q287" s="4">
        <v>4.37</v>
      </c>
      <c r="R287" s="4">
        <v>9.11</v>
      </c>
      <c r="S287" s="4">
        <f t="shared" si="25"/>
        <v>4.7399999999999993</v>
      </c>
      <c r="T287" s="7">
        <v>1</v>
      </c>
      <c r="U287" s="4">
        <f t="shared" si="26"/>
        <v>9.11</v>
      </c>
      <c r="V287" s="5">
        <v>0.1</v>
      </c>
      <c r="W287" s="8">
        <f t="shared" si="27"/>
        <v>0.91100000000000003</v>
      </c>
      <c r="X287" s="8">
        <f t="shared" si="28"/>
        <v>8.1989999999999998</v>
      </c>
      <c r="Y287" s="4">
        <v>2.25</v>
      </c>
      <c r="Z287" s="6">
        <f t="shared" si="29"/>
        <v>10.449</v>
      </c>
    </row>
    <row r="288" spans="1:26" x14ac:dyDescent="0.3">
      <c r="A288" s="1" t="s">
        <v>1192</v>
      </c>
      <c r="B288" s="2">
        <v>41730</v>
      </c>
      <c r="C288" s="3">
        <f>YEAR(orders[[#This Row],[Order Date]])</f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4"/>
        <v>1</v>
      </c>
      <c r="Q288" s="4">
        <v>16.8</v>
      </c>
      <c r="R288" s="4">
        <v>40.97</v>
      </c>
      <c r="S288" s="4">
        <f t="shared" si="25"/>
        <v>24.169999999999998</v>
      </c>
      <c r="T288" s="7">
        <v>44</v>
      </c>
      <c r="U288" s="4">
        <f t="shared" si="26"/>
        <v>1802.6799999999998</v>
      </c>
      <c r="V288" s="5">
        <v>0.08</v>
      </c>
      <c r="W288" s="8">
        <f t="shared" si="27"/>
        <v>144.21439999999998</v>
      </c>
      <c r="X288" s="8">
        <f t="shared" si="28"/>
        <v>1658.4655999999998</v>
      </c>
      <c r="Y288" s="4">
        <v>8.99</v>
      </c>
      <c r="Z288" s="6">
        <f t="shared" si="29"/>
        <v>1667.4555999999998</v>
      </c>
    </row>
    <row r="289" spans="1:26" x14ac:dyDescent="0.3">
      <c r="A289" s="1" t="s">
        <v>1193</v>
      </c>
      <c r="B289" s="2">
        <v>41731</v>
      </c>
      <c r="C289" s="3">
        <f>YEAR(orders[[#This Row],[Order Date]])</f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4"/>
        <v>2</v>
      </c>
      <c r="Q289" s="4">
        <v>7.13</v>
      </c>
      <c r="R289" s="4">
        <v>20.98</v>
      </c>
      <c r="S289" s="4">
        <f t="shared" si="25"/>
        <v>13.850000000000001</v>
      </c>
      <c r="T289" s="7">
        <v>39</v>
      </c>
      <c r="U289" s="4">
        <f t="shared" si="26"/>
        <v>818.22</v>
      </c>
      <c r="V289" s="5">
        <v>0.04</v>
      </c>
      <c r="W289" s="8">
        <f t="shared" si="27"/>
        <v>32.7288</v>
      </c>
      <c r="X289" s="8">
        <f t="shared" si="28"/>
        <v>785.49120000000005</v>
      </c>
      <c r="Y289" s="4">
        <v>5.42</v>
      </c>
      <c r="Z289" s="6">
        <f t="shared" si="29"/>
        <v>790.91120000000001</v>
      </c>
    </row>
    <row r="290" spans="1:26" x14ac:dyDescent="0.3">
      <c r="A290" s="1" t="s">
        <v>1194</v>
      </c>
      <c r="B290" s="2">
        <v>41731</v>
      </c>
      <c r="C290" s="3">
        <f>YEAR(orders[[#This Row],[Order Date]])</f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4"/>
        <v>2</v>
      </c>
      <c r="Q290" s="4">
        <v>1.46</v>
      </c>
      <c r="R290" s="4">
        <v>3.57</v>
      </c>
      <c r="S290" s="4">
        <f t="shared" si="25"/>
        <v>2.11</v>
      </c>
      <c r="T290" s="7">
        <v>41</v>
      </c>
      <c r="U290" s="4">
        <f t="shared" si="26"/>
        <v>146.37</v>
      </c>
      <c r="V290" s="5">
        <v>0.03</v>
      </c>
      <c r="W290" s="8">
        <f t="shared" si="27"/>
        <v>4.3910999999999998</v>
      </c>
      <c r="X290" s="8">
        <f t="shared" si="28"/>
        <v>141.97890000000001</v>
      </c>
      <c r="Y290" s="4">
        <v>4.17</v>
      </c>
      <c r="Z290" s="6">
        <f t="shared" si="29"/>
        <v>146.1489</v>
      </c>
    </row>
    <row r="291" spans="1:26" x14ac:dyDescent="0.3">
      <c r="A291" s="1" t="s">
        <v>1195</v>
      </c>
      <c r="B291" s="2">
        <v>41732</v>
      </c>
      <c r="C291" s="3">
        <f>YEAR(orders[[#This Row],[Order Date]])</f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4"/>
        <v>2</v>
      </c>
      <c r="Q291" s="4">
        <v>2.13</v>
      </c>
      <c r="R291" s="4">
        <v>3.49</v>
      </c>
      <c r="S291" s="4">
        <f t="shared" si="25"/>
        <v>1.3600000000000003</v>
      </c>
      <c r="T291" s="7">
        <v>46</v>
      </c>
      <c r="U291" s="4">
        <f t="shared" si="26"/>
        <v>160.54000000000002</v>
      </c>
      <c r="V291" s="5">
        <v>0.01</v>
      </c>
      <c r="W291" s="8">
        <f t="shared" si="27"/>
        <v>1.6054000000000002</v>
      </c>
      <c r="X291" s="8">
        <f t="shared" si="28"/>
        <v>158.93460000000002</v>
      </c>
      <c r="Y291" s="4">
        <v>0.76</v>
      </c>
      <c r="Z291" s="6">
        <f t="shared" si="29"/>
        <v>159.69460000000001</v>
      </c>
    </row>
    <row r="292" spans="1:26" x14ac:dyDescent="0.3">
      <c r="A292" s="1" t="s">
        <v>1196</v>
      </c>
      <c r="B292" s="2">
        <v>41733</v>
      </c>
      <c r="C292" s="3">
        <f>YEAR(orders[[#This Row],[Order Date]])</f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4"/>
        <v>1</v>
      </c>
      <c r="Q292" s="4">
        <v>3.84</v>
      </c>
      <c r="R292" s="4">
        <v>6.3</v>
      </c>
      <c r="S292" s="4">
        <f t="shared" si="25"/>
        <v>2.46</v>
      </c>
      <c r="T292" s="7">
        <v>18</v>
      </c>
      <c r="U292" s="4">
        <f t="shared" si="26"/>
        <v>113.39999999999999</v>
      </c>
      <c r="V292" s="5">
        <v>0.1</v>
      </c>
      <c r="W292" s="8">
        <f t="shared" si="27"/>
        <v>11.34</v>
      </c>
      <c r="X292" s="8">
        <f t="shared" si="28"/>
        <v>102.05999999999999</v>
      </c>
      <c r="Y292" s="4">
        <v>0.5</v>
      </c>
      <c r="Z292" s="6">
        <f t="shared" si="29"/>
        <v>102.55999999999999</v>
      </c>
    </row>
    <row r="293" spans="1:26" x14ac:dyDescent="0.3">
      <c r="A293" s="1" t="s">
        <v>1197</v>
      </c>
      <c r="B293" s="2">
        <v>41735</v>
      </c>
      <c r="C293" s="3">
        <f>YEAR(orders[[#This Row],[Order Date]])</f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4"/>
        <v>5</v>
      </c>
      <c r="Q293" s="4">
        <v>1.05</v>
      </c>
      <c r="R293" s="4">
        <v>1.95</v>
      </c>
      <c r="S293" s="4">
        <f t="shared" si="25"/>
        <v>0.89999999999999991</v>
      </c>
      <c r="T293" s="7">
        <v>31</v>
      </c>
      <c r="U293" s="4">
        <f t="shared" si="26"/>
        <v>60.449999999999996</v>
      </c>
      <c r="V293" s="5">
        <v>0.02</v>
      </c>
      <c r="W293" s="8">
        <f t="shared" si="27"/>
        <v>1.2089999999999999</v>
      </c>
      <c r="X293" s="8">
        <f t="shared" si="28"/>
        <v>59.240999999999993</v>
      </c>
      <c r="Y293" s="4">
        <v>1.63</v>
      </c>
      <c r="Z293" s="6">
        <f t="shared" si="29"/>
        <v>60.870999999999995</v>
      </c>
    </row>
    <row r="294" spans="1:26" x14ac:dyDescent="0.3">
      <c r="A294" s="1" t="s">
        <v>1198</v>
      </c>
      <c r="B294" s="2">
        <v>41736</v>
      </c>
      <c r="C294" s="3">
        <f>YEAR(orders[[#This Row],[Order Date]])</f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4"/>
        <v>0</v>
      </c>
      <c r="Q294" s="4">
        <v>0.24</v>
      </c>
      <c r="R294" s="4">
        <v>1.26</v>
      </c>
      <c r="S294" s="4">
        <f t="shared" si="25"/>
        <v>1.02</v>
      </c>
      <c r="T294" s="7">
        <v>35</v>
      </c>
      <c r="U294" s="4">
        <f t="shared" si="26"/>
        <v>44.1</v>
      </c>
      <c r="V294" s="5">
        <v>0.09</v>
      </c>
      <c r="W294" s="8">
        <f t="shared" si="27"/>
        <v>3.9689999999999999</v>
      </c>
      <c r="X294" s="8">
        <f t="shared" si="28"/>
        <v>40.131</v>
      </c>
      <c r="Y294" s="4">
        <v>0.7</v>
      </c>
      <c r="Z294" s="6">
        <f t="shared" si="29"/>
        <v>40.831000000000003</v>
      </c>
    </row>
    <row r="295" spans="1:26" x14ac:dyDescent="0.3">
      <c r="A295" s="1" t="s">
        <v>1199</v>
      </c>
      <c r="B295" s="2">
        <v>41736</v>
      </c>
      <c r="C295" s="3">
        <f>YEAR(orders[[#This Row],[Order Date]])</f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4"/>
        <v>0</v>
      </c>
      <c r="Q295" s="4">
        <v>315.61</v>
      </c>
      <c r="R295" s="4">
        <v>500.97</v>
      </c>
      <c r="S295" s="4">
        <f t="shared" si="25"/>
        <v>185.36</v>
      </c>
      <c r="T295" s="7">
        <v>31</v>
      </c>
      <c r="U295" s="4">
        <f t="shared" si="26"/>
        <v>15530.070000000002</v>
      </c>
      <c r="V295" s="5">
        <v>0.06</v>
      </c>
      <c r="W295" s="8">
        <f t="shared" si="27"/>
        <v>931.80420000000004</v>
      </c>
      <c r="X295" s="8">
        <f t="shared" si="28"/>
        <v>14598.265800000001</v>
      </c>
      <c r="Y295" s="4">
        <v>69.3</v>
      </c>
      <c r="Z295" s="6">
        <f t="shared" si="29"/>
        <v>14667.5658</v>
      </c>
    </row>
    <row r="296" spans="1:26" x14ac:dyDescent="0.3">
      <c r="A296" s="1" t="s">
        <v>1200</v>
      </c>
      <c r="B296" s="2">
        <v>41736</v>
      </c>
      <c r="C296" s="3">
        <f>YEAR(orders[[#This Row],[Order Date]])</f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4"/>
        <v>2</v>
      </c>
      <c r="Q296" s="4">
        <v>377.99</v>
      </c>
      <c r="R296" s="4">
        <v>599.99</v>
      </c>
      <c r="S296" s="4">
        <f t="shared" si="25"/>
        <v>222</v>
      </c>
      <c r="T296" s="7">
        <v>30</v>
      </c>
      <c r="U296" s="4">
        <f t="shared" si="26"/>
        <v>17999.7</v>
      </c>
      <c r="V296" s="5">
        <v>0.09</v>
      </c>
      <c r="W296" s="8">
        <f t="shared" si="27"/>
        <v>1619.973</v>
      </c>
      <c r="X296" s="8">
        <f t="shared" si="28"/>
        <v>16379.727000000001</v>
      </c>
      <c r="Y296" s="4">
        <v>24.49</v>
      </c>
      <c r="Z296" s="6">
        <f t="shared" si="29"/>
        <v>16404.217000000001</v>
      </c>
    </row>
    <row r="297" spans="1:26" x14ac:dyDescent="0.3">
      <c r="A297" s="1" t="s">
        <v>1201</v>
      </c>
      <c r="B297" s="2">
        <v>41740</v>
      </c>
      <c r="C297" s="3">
        <f>YEAR(orders[[#This Row],[Order Date]])</f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4"/>
        <v>1</v>
      </c>
      <c r="Q297" s="4">
        <v>1.0900000000000001</v>
      </c>
      <c r="R297" s="4">
        <v>2.6</v>
      </c>
      <c r="S297" s="4">
        <f t="shared" si="25"/>
        <v>1.51</v>
      </c>
      <c r="T297" s="7">
        <v>2</v>
      </c>
      <c r="U297" s="4">
        <f t="shared" si="26"/>
        <v>5.2</v>
      </c>
      <c r="V297" s="5">
        <v>0.03</v>
      </c>
      <c r="W297" s="8">
        <f t="shared" si="27"/>
        <v>0.156</v>
      </c>
      <c r="X297" s="8">
        <f t="shared" si="28"/>
        <v>5.0440000000000005</v>
      </c>
      <c r="Y297" s="4">
        <v>2.4</v>
      </c>
      <c r="Z297" s="6">
        <f t="shared" si="29"/>
        <v>7.4440000000000008</v>
      </c>
    </row>
    <row r="298" spans="1:26" x14ac:dyDescent="0.3">
      <c r="A298" s="1" t="s">
        <v>1202</v>
      </c>
      <c r="B298" s="2">
        <v>41744</v>
      </c>
      <c r="C298" s="3">
        <f>YEAR(orders[[#This Row],[Order Date]])</f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4"/>
        <v>1</v>
      </c>
      <c r="Q298" s="4">
        <v>6.51</v>
      </c>
      <c r="R298" s="4">
        <v>30.98</v>
      </c>
      <c r="S298" s="4">
        <f t="shared" si="25"/>
        <v>24.47</v>
      </c>
      <c r="T298" s="7">
        <v>36</v>
      </c>
      <c r="U298" s="4">
        <f t="shared" si="26"/>
        <v>1115.28</v>
      </c>
      <c r="V298" s="5">
        <v>0</v>
      </c>
      <c r="W298" s="8">
        <f t="shared" si="27"/>
        <v>0</v>
      </c>
      <c r="X298" s="8">
        <f t="shared" si="28"/>
        <v>1115.28</v>
      </c>
      <c r="Y298" s="4">
        <v>6.5</v>
      </c>
      <c r="Z298" s="6">
        <f t="shared" si="29"/>
        <v>1121.78</v>
      </c>
    </row>
    <row r="299" spans="1:26" x14ac:dyDescent="0.3">
      <c r="A299" s="1" t="s">
        <v>1203</v>
      </c>
      <c r="B299" s="2">
        <v>41746</v>
      </c>
      <c r="C299" s="3">
        <f>YEAR(orders[[#This Row],[Order Date]])</f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4"/>
        <v>2</v>
      </c>
      <c r="Q299" s="4">
        <v>4.59</v>
      </c>
      <c r="R299" s="4">
        <v>7.28</v>
      </c>
      <c r="S299" s="4">
        <f t="shared" si="25"/>
        <v>2.6900000000000004</v>
      </c>
      <c r="T299" s="7">
        <v>11</v>
      </c>
      <c r="U299" s="4">
        <f t="shared" si="26"/>
        <v>80.08</v>
      </c>
      <c r="V299" s="5">
        <v>7.0000000000000007E-2</v>
      </c>
      <c r="W299" s="8">
        <f t="shared" si="27"/>
        <v>5.6056000000000008</v>
      </c>
      <c r="X299" s="8">
        <f t="shared" si="28"/>
        <v>74.474400000000003</v>
      </c>
      <c r="Y299" s="4">
        <v>11.15</v>
      </c>
      <c r="Z299" s="6">
        <f t="shared" si="29"/>
        <v>85.624400000000009</v>
      </c>
    </row>
    <row r="300" spans="1:26" x14ac:dyDescent="0.3">
      <c r="A300" s="1" t="s">
        <v>1204</v>
      </c>
      <c r="B300" s="2">
        <v>41746</v>
      </c>
      <c r="C300" s="3">
        <f>YEAR(orders[[#This Row],[Order Date]])</f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4"/>
        <v>1</v>
      </c>
      <c r="Q300" s="4">
        <v>4.1900000000000004</v>
      </c>
      <c r="R300" s="4">
        <v>10.23</v>
      </c>
      <c r="S300" s="4">
        <f t="shared" si="25"/>
        <v>6.04</v>
      </c>
      <c r="T300" s="7">
        <v>22</v>
      </c>
      <c r="U300" s="4">
        <f t="shared" si="26"/>
        <v>225.06</v>
      </c>
      <c r="V300" s="5">
        <v>7.0000000000000007E-2</v>
      </c>
      <c r="W300" s="8">
        <f t="shared" si="27"/>
        <v>15.754200000000001</v>
      </c>
      <c r="X300" s="8">
        <f t="shared" si="28"/>
        <v>209.3058</v>
      </c>
      <c r="Y300" s="4">
        <v>4.68</v>
      </c>
      <c r="Z300" s="6">
        <f t="shared" si="29"/>
        <v>213.98580000000001</v>
      </c>
    </row>
    <row r="301" spans="1:26" x14ac:dyDescent="0.3">
      <c r="A301" s="1" t="s">
        <v>1205</v>
      </c>
      <c r="B301" s="2">
        <v>41746</v>
      </c>
      <c r="C301" s="3">
        <f>YEAR(orders[[#This Row],[Order Date]])</f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4"/>
        <v>1</v>
      </c>
      <c r="Q301" s="4">
        <v>3.42</v>
      </c>
      <c r="R301" s="4">
        <v>8.34</v>
      </c>
      <c r="S301" s="4">
        <f t="shared" si="25"/>
        <v>4.92</v>
      </c>
      <c r="T301" s="7">
        <v>16</v>
      </c>
      <c r="U301" s="4">
        <f t="shared" si="26"/>
        <v>133.44</v>
      </c>
      <c r="V301" s="5">
        <v>0.04</v>
      </c>
      <c r="W301" s="8">
        <f t="shared" si="27"/>
        <v>5.3376000000000001</v>
      </c>
      <c r="X301" s="8">
        <f t="shared" si="28"/>
        <v>128.10239999999999</v>
      </c>
      <c r="Y301" s="4">
        <v>2.64</v>
      </c>
      <c r="Z301" s="6">
        <f t="shared" si="29"/>
        <v>130.74239999999998</v>
      </c>
    </row>
    <row r="302" spans="1:26" x14ac:dyDescent="0.3">
      <c r="A302" s="1" t="s">
        <v>1206</v>
      </c>
      <c r="B302" s="2">
        <v>41761</v>
      </c>
      <c r="C302" s="3">
        <f>YEAR(orders[[#This Row],[Order Date]])</f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4"/>
        <v>2</v>
      </c>
      <c r="Q302" s="4">
        <v>84.22</v>
      </c>
      <c r="R302" s="4">
        <v>210.55</v>
      </c>
      <c r="S302" s="4">
        <f t="shared" si="25"/>
        <v>126.33000000000001</v>
      </c>
      <c r="T302" s="7">
        <v>32</v>
      </c>
      <c r="U302" s="4">
        <f t="shared" si="26"/>
        <v>6737.6</v>
      </c>
      <c r="V302" s="5">
        <v>0.1</v>
      </c>
      <c r="W302" s="8">
        <f t="shared" si="27"/>
        <v>673.7600000000001</v>
      </c>
      <c r="X302" s="8">
        <f t="shared" si="28"/>
        <v>6063.84</v>
      </c>
      <c r="Y302" s="4">
        <v>9.99</v>
      </c>
      <c r="Z302" s="6">
        <f t="shared" si="29"/>
        <v>6073.83</v>
      </c>
    </row>
    <row r="303" spans="1:26" x14ac:dyDescent="0.3">
      <c r="A303" s="1" t="s">
        <v>1207</v>
      </c>
      <c r="B303" s="2">
        <v>41761</v>
      </c>
      <c r="C303" s="3">
        <f>YEAR(orders[[#This Row],[Order Date]])</f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4"/>
        <v>1</v>
      </c>
      <c r="Q303" s="4">
        <v>7.13</v>
      </c>
      <c r="R303" s="4">
        <v>20.98</v>
      </c>
      <c r="S303" s="4">
        <f t="shared" si="25"/>
        <v>13.850000000000001</v>
      </c>
      <c r="T303" s="7">
        <v>14</v>
      </c>
      <c r="U303" s="4">
        <f t="shared" si="26"/>
        <v>293.72000000000003</v>
      </c>
      <c r="V303" s="5">
        <v>0.1</v>
      </c>
      <c r="W303" s="8">
        <f t="shared" si="27"/>
        <v>29.372000000000003</v>
      </c>
      <c r="X303" s="8">
        <f t="shared" si="28"/>
        <v>264.34800000000001</v>
      </c>
      <c r="Y303" s="4">
        <v>5.42</v>
      </c>
      <c r="Z303" s="6">
        <f t="shared" si="29"/>
        <v>269.76800000000003</v>
      </c>
    </row>
    <row r="304" spans="1:26" x14ac:dyDescent="0.3">
      <c r="A304" s="1" t="s">
        <v>1208</v>
      </c>
      <c r="B304" s="2">
        <v>41761</v>
      </c>
      <c r="C304" s="3">
        <f>YEAR(orders[[#This Row],[Order Date]])</f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4"/>
        <v>1</v>
      </c>
      <c r="Q304" s="4">
        <v>2.29</v>
      </c>
      <c r="R304" s="4">
        <v>3.58</v>
      </c>
      <c r="S304" s="4">
        <f t="shared" si="25"/>
        <v>1.29</v>
      </c>
      <c r="T304" s="7">
        <v>15</v>
      </c>
      <c r="U304" s="4">
        <f t="shared" si="26"/>
        <v>53.7</v>
      </c>
      <c r="V304" s="5">
        <v>0.05</v>
      </c>
      <c r="W304" s="8">
        <f t="shared" si="27"/>
        <v>2.6850000000000005</v>
      </c>
      <c r="X304" s="8">
        <f t="shared" si="28"/>
        <v>51.015000000000001</v>
      </c>
      <c r="Y304" s="4">
        <v>1.63</v>
      </c>
      <c r="Z304" s="6">
        <f t="shared" si="29"/>
        <v>52.645000000000003</v>
      </c>
    </row>
    <row r="305" spans="1:26" x14ac:dyDescent="0.3">
      <c r="A305" s="1" t="s">
        <v>1209</v>
      </c>
      <c r="B305" s="2">
        <v>41762</v>
      </c>
      <c r="C305" s="3">
        <f>YEAR(orders[[#This Row],[Order Date]])</f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4"/>
        <v>4</v>
      </c>
      <c r="Q305" s="4">
        <v>1.31</v>
      </c>
      <c r="R305" s="4">
        <v>2.84</v>
      </c>
      <c r="S305" s="4">
        <f t="shared" si="25"/>
        <v>1.5299999999999998</v>
      </c>
      <c r="T305" s="7">
        <v>48</v>
      </c>
      <c r="U305" s="4">
        <f t="shared" si="26"/>
        <v>136.32</v>
      </c>
      <c r="V305" s="5">
        <v>0.1</v>
      </c>
      <c r="W305" s="8">
        <f t="shared" si="27"/>
        <v>13.632</v>
      </c>
      <c r="X305" s="8">
        <f t="shared" si="28"/>
        <v>122.68799999999999</v>
      </c>
      <c r="Y305" s="4">
        <v>0.93</v>
      </c>
      <c r="Z305" s="6">
        <f t="shared" si="29"/>
        <v>123.61799999999999</v>
      </c>
    </row>
    <row r="306" spans="1:26" x14ac:dyDescent="0.3">
      <c r="A306" s="1" t="s">
        <v>865</v>
      </c>
      <c r="B306" s="2">
        <v>41765</v>
      </c>
      <c r="C306" s="3">
        <f>YEAR(orders[[#This Row],[Order Date]])</f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4"/>
        <v>2</v>
      </c>
      <c r="Q306" s="4">
        <v>2.2599999999999998</v>
      </c>
      <c r="R306" s="4">
        <v>3.58</v>
      </c>
      <c r="S306" s="4">
        <f t="shared" si="25"/>
        <v>1.3200000000000003</v>
      </c>
      <c r="T306" s="7">
        <v>25</v>
      </c>
      <c r="U306" s="4">
        <f t="shared" si="26"/>
        <v>89.5</v>
      </c>
      <c r="V306" s="5">
        <v>0</v>
      </c>
      <c r="W306" s="8">
        <f t="shared" si="27"/>
        <v>0</v>
      </c>
      <c r="X306" s="8">
        <f t="shared" si="28"/>
        <v>89.5</v>
      </c>
      <c r="Y306" s="4">
        <v>5.47</v>
      </c>
      <c r="Z306" s="6">
        <f t="shared" si="29"/>
        <v>94.97</v>
      </c>
    </row>
    <row r="307" spans="1:26" x14ac:dyDescent="0.3">
      <c r="A307" s="1" t="s">
        <v>866</v>
      </c>
      <c r="B307" s="2">
        <v>41765</v>
      </c>
      <c r="C307" s="3">
        <f>YEAR(orders[[#This Row],[Order Date]])</f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4"/>
        <v>2</v>
      </c>
      <c r="Q307" s="4">
        <v>0.87</v>
      </c>
      <c r="R307" s="4">
        <v>1.81</v>
      </c>
      <c r="S307" s="4">
        <f t="shared" si="25"/>
        <v>0.94000000000000006</v>
      </c>
      <c r="T307" s="7">
        <v>45</v>
      </c>
      <c r="U307" s="4">
        <f t="shared" si="26"/>
        <v>81.45</v>
      </c>
      <c r="V307" s="5">
        <v>0.08</v>
      </c>
      <c r="W307" s="8">
        <f t="shared" si="27"/>
        <v>6.516</v>
      </c>
      <c r="X307" s="8">
        <f t="shared" si="28"/>
        <v>74.933999999999997</v>
      </c>
      <c r="Y307" s="4">
        <v>0.75</v>
      </c>
      <c r="Z307" s="6">
        <f t="shared" si="29"/>
        <v>75.683999999999997</v>
      </c>
    </row>
    <row r="308" spans="1:26" x14ac:dyDescent="0.3">
      <c r="A308" s="1" t="s">
        <v>1210</v>
      </c>
      <c r="B308" s="2">
        <v>41767</v>
      </c>
      <c r="C308" s="3">
        <f>YEAR(orders[[#This Row],[Order Date]])</f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4"/>
        <v>5</v>
      </c>
      <c r="Q308" s="4">
        <v>0.93</v>
      </c>
      <c r="R308" s="4">
        <v>1.48</v>
      </c>
      <c r="S308" s="4">
        <f t="shared" si="25"/>
        <v>0.54999999999999993</v>
      </c>
      <c r="T308" s="7">
        <v>33</v>
      </c>
      <c r="U308" s="4">
        <f t="shared" si="26"/>
        <v>48.839999999999996</v>
      </c>
      <c r="V308" s="5">
        <v>7.0000000000000007E-2</v>
      </c>
      <c r="W308" s="8">
        <f t="shared" si="27"/>
        <v>3.4188000000000001</v>
      </c>
      <c r="X308" s="8">
        <f t="shared" si="28"/>
        <v>45.421199999999999</v>
      </c>
      <c r="Y308" s="4">
        <v>0.7</v>
      </c>
      <c r="Z308" s="6">
        <f t="shared" si="29"/>
        <v>46.121200000000002</v>
      </c>
    </row>
    <row r="309" spans="1:26" x14ac:dyDescent="0.3">
      <c r="A309" s="1" t="s">
        <v>1211</v>
      </c>
      <c r="B309" s="2">
        <v>41767</v>
      </c>
      <c r="C309" s="3">
        <f>YEAR(orders[[#This Row],[Order Date]])</f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4"/>
        <v>4</v>
      </c>
      <c r="Q309" s="4">
        <v>1.33</v>
      </c>
      <c r="R309" s="4">
        <v>2.08</v>
      </c>
      <c r="S309" s="4">
        <f t="shared" si="25"/>
        <v>0.75</v>
      </c>
      <c r="T309" s="7">
        <v>40</v>
      </c>
      <c r="U309" s="4">
        <f t="shared" si="26"/>
        <v>83.2</v>
      </c>
      <c r="V309" s="5">
        <v>0</v>
      </c>
      <c r="W309" s="8">
        <f t="shared" si="27"/>
        <v>0</v>
      </c>
      <c r="X309" s="8">
        <f t="shared" si="28"/>
        <v>83.2</v>
      </c>
      <c r="Y309" s="4">
        <v>1.49</v>
      </c>
      <c r="Z309" s="6">
        <f t="shared" si="29"/>
        <v>84.69</v>
      </c>
    </row>
    <row r="310" spans="1:26" x14ac:dyDescent="0.3">
      <c r="A310" s="1" t="s">
        <v>1212</v>
      </c>
      <c r="B310" s="2">
        <v>41768</v>
      </c>
      <c r="C310" s="3">
        <f>YEAR(orders[[#This Row],[Order Date]])</f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4"/>
        <v>1</v>
      </c>
      <c r="Q310" s="4">
        <v>56.16</v>
      </c>
      <c r="R310" s="4">
        <v>136.97999999999999</v>
      </c>
      <c r="S310" s="4">
        <f t="shared" si="25"/>
        <v>80.819999999999993</v>
      </c>
      <c r="T310" s="7">
        <v>44</v>
      </c>
      <c r="U310" s="4">
        <f t="shared" si="26"/>
        <v>6027.12</v>
      </c>
      <c r="V310" s="5">
        <v>0.08</v>
      </c>
      <c r="W310" s="8">
        <f t="shared" si="27"/>
        <v>482.1696</v>
      </c>
      <c r="X310" s="8">
        <f t="shared" si="28"/>
        <v>5544.9503999999997</v>
      </c>
      <c r="Y310" s="4">
        <v>24.49</v>
      </c>
      <c r="Z310" s="6">
        <f t="shared" si="29"/>
        <v>5569.4403999999995</v>
      </c>
    </row>
    <row r="311" spans="1:26" x14ac:dyDescent="0.3">
      <c r="A311" s="1" t="s">
        <v>1213</v>
      </c>
      <c r="B311" s="2">
        <v>41770</v>
      </c>
      <c r="C311" s="3">
        <f>YEAR(orders[[#This Row],[Order Date]])</f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4"/>
        <v>1</v>
      </c>
      <c r="Q311" s="4">
        <v>5.22</v>
      </c>
      <c r="R311" s="4">
        <v>9.85</v>
      </c>
      <c r="S311" s="4">
        <f t="shared" si="25"/>
        <v>4.63</v>
      </c>
      <c r="T311" s="7">
        <v>20</v>
      </c>
      <c r="U311" s="4">
        <f t="shared" si="26"/>
        <v>197</v>
      </c>
      <c r="V311" s="5">
        <v>0.06</v>
      </c>
      <c r="W311" s="8">
        <f t="shared" si="27"/>
        <v>11.82</v>
      </c>
      <c r="X311" s="8">
        <f t="shared" si="28"/>
        <v>185.18</v>
      </c>
      <c r="Y311" s="4">
        <v>4.82</v>
      </c>
      <c r="Z311" s="6">
        <f t="shared" si="29"/>
        <v>190</v>
      </c>
    </row>
    <row r="312" spans="1:26" x14ac:dyDescent="0.3">
      <c r="A312" s="1" t="s">
        <v>1214</v>
      </c>
      <c r="B312" s="2">
        <v>41772</v>
      </c>
      <c r="C312" s="3">
        <f>YEAR(orders[[#This Row],[Order Date]])</f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4"/>
        <v>1</v>
      </c>
      <c r="Q312" s="4">
        <v>2.76</v>
      </c>
      <c r="R312" s="4">
        <v>4.38</v>
      </c>
      <c r="S312" s="4">
        <f t="shared" si="25"/>
        <v>1.62</v>
      </c>
      <c r="T312" s="7">
        <v>29</v>
      </c>
      <c r="U312" s="4">
        <f t="shared" si="26"/>
        <v>127.02</v>
      </c>
      <c r="V312" s="5">
        <v>0.08</v>
      </c>
      <c r="W312" s="8">
        <f t="shared" si="27"/>
        <v>10.1616</v>
      </c>
      <c r="X312" s="8">
        <f t="shared" si="28"/>
        <v>116.85839999999999</v>
      </c>
      <c r="Y312" s="4">
        <v>6.21</v>
      </c>
      <c r="Z312" s="6">
        <f t="shared" si="29"/>
        <v>123.06839999999998</v>
      </c>
    </row>
    <row r="313" spans="1:26" x14ac:dyDescent="0.3">
      <c r="A313" s="1" t="s">
        <v>1215</v>
      </c>
      <c r="B313" s="2">
        <v>41774</v>
      </c>
      <c r="C313" s="3">
        <f>YEAR(orders[[#This Row],[Order Date]])</f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4"/>
        <v>1</v>
      </c>
      <c r="Q313" s="4">
        <v>1.94</v>
      </c>
      <c r="R313" s="4">
        <v>3.08</v>
      </c>
      <c r="S313" s="4">
        <f t="shared" si="25"/>
        <v>1.1400000000000001</v>
      </c>
      <c r="T313" s="7">
        <v>9</v>
      </c>
      <c r="U313" s="4">
        <f t="shared" si="26"/>
        <v>27.72</v>
      </c>
      <c r="V313" s="5">
        <v>0.01</v>
      </c>
      <c r="W313" s="8">
        <f t="shared" si="27"/>
        <v>0.2772</v>
      </c>
      <c r="X313" s="8">
        <f t="shared" si="28"/>
        <v>27.442799999999998</v>
      </c>
      <c r="Y313" s="4">
        <v>0.99</v>
      </c>
      <c r="Z313" s="6">
        <f t="shared" si="29"/>
        <v>28.432799999999997</v>
      </c>
    </row>
    <row r="314" spans="1:26" x14ac:dyDescent="0.3">
      <c r="A314" s="1" t="s">
        <v>1216</v>
      </c>
      <c r="B314" s="2">
        <v>41776</v>
      </c>
      <c r="C314" s="3">
        <f>YEAR(orders[[#This Row],[Order Date]])</f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4"/>
        <v>1</v>
      </c>
      <c r="Q314" s="4">
        <v>5.19</v>
      </c>
      <c r="R314" s="4">
        <v>12.98</v>
      </c>
      <c r="S314" s="4">
        <f t="shared" si="25"/>
        <v>7.79</v>
      </c>
      <c r="T314" s="7">
        <v>20</v>
      </c>
      <c r="U314" s="4">
        <f t="shared" si="26"/>
        <v>259.60000000000002</v>
      </c>
      <c r="V314" s="5">
        <v>0.04</v>
      </c>
      <c r="W314" s="8">
        <f t="shared" si="27"/>
        <v>10.384</v>
      </c>
      <c r="X314" s="8">
        <f t="shared" si="28"/>
        <v>249.21600000000001</v>
      </c>
      <c r="Y314" s="4">
        <v>3.14</v>
      </c>
      <c r="Z314" s="6">
        <f t="shared" si="29"/>
        <v>252.35599999999999</v>
      </c>
    </row>
    <row r="315" spans="1:26" x14ac:dyDescent="0.3">
      <c r="A315" s="1" t="s">
        <v>1217</v>
      </c>
      <c r="B315" s="2">
        <v>41778</v>
      </c>
      <c r="C315" s="3">
        <f>YEAR(orders[[#This Row],[Order Date]])</f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4"/>
        <v>1</v>
      </c>
      <c r="Q315" s="4">
        <v>5.5</v>
      </c>
      <c r="R315" s="4">
        <v>12.22</v>
      </c>
      <c r="S315" s="4">
        <f t="shared" si="25"/>
        <v>6.7200000000000006</v>
      </c>
      <c r="T315" s="7">
        <v>18</v>
      </c>
      <c r="U315" s="4">
        <f t="shared" si="26"/>
        <v>219.96</v>
      </c>
      <c r="V315" s="5">
        <v>0.04</v>
      </c>
      <c r="W315" s="8">
        <f t="shared" si="27"/>
        <v>8.7984000000000009</v>
      </c>
      <c r="X315" s="8">
        <f t="shared" si="28"/>
        <v>211.16160000000002</v>
      </c>
      <c r="Y315" s="4">
        <v>2.85</v>
      </c>
      <c r="Z315" s="6">
        <f t="shared" si="29"/>
        <v>214.01160000000002</v>
      </c>
    </row>
    <row r="316" spans="1:26" x14ac:dyDescent="0.3">
      <c r="A316" s="1" t="s">
        <v>1218</v>
      </c>
      <c r="B316" s="2">
        <v>41778</v>
      </c>
      <c r="C316" s="3">
        <f>YEAR(orders[[#This Row],[Order Date]])</f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4"/>
        <v>5</v>
      </c>
      <c r="Q316" s="4">
        <v>2.31</v>
      </c>
      <c r="R316" s="4">
        <v>3.78</v>
      </c>
      <c r="S316" s="4">
        <f t="shared" si="25"/>
        <v>1.4699999999999998</v>
      </c>
      <c r="T316" s="7">
        <v>15</v>
      </c>
      <c r="U316" s="4">
        <f t="shared" si="26"/>
        <v>56.699999999999996</v>
      </c>
      <c r="V316" s="5">
        <v>0.03</v>
      </c>
      <c r="W316" s="8">
        <f t="shared" si="27"/>
        <v>1.7009999999999998</v>
      </c>
      <c r="X316" s="8">
        <f t="shared" si="28"/>
        <v>54.998999999999995</v>
      </c>
      <c r="Y316" s="4">
        <v>0.71</v>
      </c>
      <c r="Z316" s="6">
        <f t="shared" si="29"/>
        <v>55.708999999999996</v>
      </c>
    </row>
    <row r="317" spans="1:26" x14ac:dyDescent="0.3">
      <c r="A317" s="1" t="s">
        <v>1219</v>
      </c>
      <c r="B317" s="2">
        <v>41784</v>
      </c>
      <c r="C317" s="3">
        <f>YEAR(orders[[#This Row],[Order Date]])</f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4"/>
        <v>4</v>
      </c>
      <c r="Q317" s="4">
        <v>278.99</v>
      </c>
      <c r="R317" s="4">
        <v>449.99</v>
      </c>
      <c r="S317" s="4">
        <f t="shared" si="25"/>
        <v>171</v>
      </c>
      <c r="T317" s="7">
        <v>47</v>
      </c>
      <c r="U317" s="4">
        <f t="shared" si="26"/>
        <v>21149.53</v>
      </c>
      <c r="V317" s="5">
        <v>0.1</v>
      </c>
      <c r="W317" s="8">
        <f t="shared" si="27"/>
        <v>2114.953</v>
      </c>
      <c r="X317" s="8">
        <f t="shared" si="28"/>
        <v>19034.576999999997</v>
      </c>
      <c r="Y317" s="4">
        <v>49</v>
      </c>
      <c r="Z317" s="6">
        <f t="shared" si="29"/>
        <v>19083.576999999997</v>
      </c>
    </row>
    <row r="318" spans="1:26" x14ac:dyDescent="0.3">
      <c r="A318" s="1" t="s">
        <v>1220</v>
      </c>
      <c r="B318" s="2">
        <v>41788</v>
      </c>
      <c r="C318" s="3">
        <f>YEAR(orders[[#This Row],[Order Date]])</f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4"/>
        <v>4</v>
      </c>
      <c r="Q318" s="4">
        <v>32.020000000000003</v>
      </c>
      <c r="R318" s="4">
        <v>152.47999999999999</v>
      </c>
      <c r="S318" s="4">
        <f t="shared" si="25"/>
        <v>120.45999999999998</v>
      </c>
      <c r="T318" s="7">
        <v>49</v>
      </c>
      <c r="U318" s="4">
        <f t="shared" si="26"/>
        <v>7471.5199999999995</v>
      </c>
      <c r="V318" s="5">
        <v>0.03</v>
      </c>
      <c r="W318" s="8">
        <f t="shared" si="27"/>
        <v>224.14559999999997</v>
      </c>
      <c r="X318" s="8">
        <f t="shared" si="28"/>
        <v>7247.3743999999997</v>
      </c>
      <c r="Y318" s="4">
        <v>4</v>
      </c>
      <c r="Z318" s="6">
        <f t="shared" si="29"/>
        <v>7251.3743999999997</v>
      </c>
    </row>
    <row r="319" spans="1:26" x14ac:dyDescent="0.3">
      <c r="A319" s="1" t="s">
        <v>1221</v>
      </c>
      <c r="B319" s="2">
        <v>41788</v>
      </c>
      <c r="C319" s="3">
        <f>YEAR(orders[[#This Row],[Order Date]])</f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4"/>
        <v>0</v>
      </c>
      <c r="Q319" s="4">
        <v>13.88</v>
      </c>
      <c r="R319" s="4">
        <v>22.38</v>
      </c>
      <c r="S319" s="4">
        <f t="shared" si="25"/>
        <v>8.4999999999999982</v>
      </c>
      <c r="T319" s="7">
        <v>26</v>
      </c>
      <c r="U319" s="4">
        <f t="shared" si="26"/>
        <v>581.88</v>
      </c>
      <c r="V319" s="5">
        <v>7.0000000000000007E-2</v>
      </c>
      <c r="W319" s="8">
        <f t="shared" si="27"/>
        <v>40.7316</v>
      </c>
      <c r="X319" s="8">
        <f t="shared" si="28"/>
        <v>541.14840000000004</v>
      </c>
      <c r="Y319" s="4">
        <v>15.1</v>
      </c>
      <c r="Z319" s="6">
        <f t="shared" si="29"/>
        <v>556.24840000000006</v>
      </c>
    </row>
    <row r="320" spans="1:26" x14ac:dyDescent="0.3">
      <c r="A320" s="1" t="s">
        <v>1222</v>
      </c>
      <c r="B320" s="2">
        <v>41788</v>
      </c>
      <c r="C320" s="3">
        <f>YEAR(orders[[#This Row],[Order Date]])</f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4"/>
        <v>0</v>
      </c>
      <c r="Q320" s="4">
        <v>4.79</v>
      </c>
      <c r="R320" s="4">
        <v>11.97</v>
      </c>
      <c r="S320" s="4">
        <f t="shared" si="25"/>
        <v>7.1800000000000006</v>
      </c>
      <c r="T320" s="7">
        <v>46</v>
      </c>
      <c r="U320" s="4">
        <f t="shared" si="26"/>
        <v>550.62</v>
      </c>
      <c r="V320" s="5">
        <v>7.0000000000000007E-2</v>
      </c>
      <c r="W320" s="8">
        <f t="shared" si="27"/>
        <v>38.543400000000005</v>
      </c>
      <c r="X320" s="8">
        <f t="shared" si="28"/>
        <v>512.07659999999998</v>
      </c>
      <c r="Y320" s="4">
        <v>5.81</v>
      </c>
      <c r="Z320" s="6">
        <f t="shared" si="29"/>
        <v>517.88659999999993</v>
      </c>
    </row>
    <row r="321" spans="1:26" x14ac:dyDescent="0.3">
      <c r="A321" s="1" t="s">
        <v>1223</v>
      </c>
      <c r="B321" s="2">
        <v>41792</v>
      </c>
      <c r="C321" s="3">
        <f>YEAR(orders[[#This Row],[Order Date]])</f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4"/>
        <v>2</v>
      </c>
      <c r="Q321" s="4">
        <v>8.82</v>
      </c>
      <c r="R321" s="4">
        <v>20.99</v>
      </c>
      <c r="S321" s="4">
        <f t="shared" si="25"/>
        <v>12.169999999999998</v>
      </c>
      <c r="T321" s="7">
        <v>10</v>
      </c>
      <c r="U321" s="4">
        <f t="shared" si="26"/>
        <v>209.89999999999998</v>
      </c>
      <c r="V321" s="5">
        <v>0</v>
      </c>
      <c r="W321" s="8">
        <f t="shared" si="27"/>
        <v>0</v>
      </c>
      <c r="X321" s="8">
        <f t="shared" si="28"/>
        <v>209.89999999999998</v>
      </c>
      <c r="Y321" s="4">
        <v>4.8099999999999996</v>
      </c>
      <c r="Z321" s="6">
        <f t="shared" si="29"/>
        <v>214.70999999999998</v>
      </c>
    </row>
    <row r="322" spans="1:26" x14ac:dyDescent="0.3">
      <c r="A322" s="1" t="s">
        <v>1224</v>
      </c>
      <c r="B322" s="2">
        <v>41793</v>
      </c>
      <c r="C322" s="3">
        <f>YEAR(orders[[#This Row],[Order Date]])</f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4"/>
        <v>1</v>
      </c>
      <c r="Q322" s="4">
        <v>1.0900000000000001</v>
      </c>
      <c r="R322" s="4">
        <v>1.82</v>
      </c>
      <c r="S322" s="4">
        <f t="shared" si="25"/>
        <v>0.73</v>
      </c>
      <c r="T322" s="7">
        <v>40</v>
      </c>
      <c r="U322" s="4">
        <f t="shared" si="26"/>
        <v>72.8</v>
      </c>
      <c r="V322" s="5">
        <v>0.1</v>
      </c>
      <c r="W322" s="8">
        <f t="shared" si="27"/>
        <v>7.28</v>
      </c>
      <c r="X322" s="8">
        <f t="shared" si="28"/>
        <v>65.52</v>
      </c>
      <c r="Y322" s="4">
        <v>1</v>
      </c>
      <c r="Z322" s="6">
        <f t="shared" si="29"/>
        <v>66.52</v>
      </c>
    </row>
    <row r="323" spans="1:26" x14ac:dyDescent="0.3">
      <c r="A323" s="1" t="s">
        <v>1225</v>
      </c>
      <c r="B323" s="2">
        <v>41793</v>
      </c>
      <c r="C323" s="3">
        <f>YEAR(orders[[#This Row],[Order Date]])</f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4"/>
        <v>2</v>
      </c>
      <c r="Q323" s="4">
        <v>3.75</v>
      </c>
      <c r="R323" s="4">
        <v>7.08</v>
      </c>
      <c r="S323" s="4">
        <f t="shared" si="25"/>
        <v>3.33</v>
      </c>
      <c r="T323" s="7">
        <v>45</v>
      </c>
      <c r="U323" s="4">
        <f t="shared" si="26"/>
        <v>318.60000000000002</v>
      </c>
      <c r="V323" s="5">
        <v>0.06</v>
      </c>
      <c r="W323" s="8">
        <f t="shared" si="27"/>
        <v>19.116</v>
      </c>
      <c r="X323" s="8">
        <f t="shared" si="28"/>
        <v>299.48400000000004</v>
      </c>
      <c r="Y323" s="4">
        <v>2.35</v>
      </c>
      <c r="Z323" s="6">
        <f t="shared" si="29"/>
        <v>301.83400000000006</v>
      </c>
    </row>
    <row r="324" spans="1:26" x14ac:dyDescent="0.3">
      <c r="A324" s="1" t="s">
        <v>1226</v>
      </c>
      <c r="B324" s="2">
        <v>41794</v>
      </c>
      <c r="C324" s="3">
        <f>YEAR(orders[[#This Row],[Order Date]])</f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4"/>
        <v>1</v>
      </c>
      <c r="Q324" s="4">
        <v>178.83</v>
      </c>
      <c r="R324" s="4">
        <v>415.88</v>
      </c>
      <c r="S324" s="4">
        <f t="shared" si="25"/>
        <v>237.04999999999998</v>
      </c>
      <c r="T324" s="7">
        <v>43</v>
      </c>
      <c r="U324" s="4">
        <f t="shared" si="26"/>
        <v>17882.84</v>
      </c>
      <c r="V324" s="5">
        <v>7.0000000000000007E-2</v>
      </c>
      <c r="W324" s="8">
        <f t="shared" si="27"/>
        <v>1251.7988</v>
      </c>
      <c r="X324" s="8">
        <f t="shared" si="28"/>
        <v>16631.0412</v>
      </c>
      <c r="Y324" s="4">
        <v>11.37</v>
      </c>
      <c r="Z324" s="6">
        <f t="shared" si="29"/>
        <v>16642.411199999999</v>
      </c>
    </row>
    <row r="325" spans="1:26" x14ac:dyDescent="0.3">
      <c r="A325" s="1" t="s">
        <v>1227</v>
      </c>
      <c r="B325" s="2">
        <v>41794</v>
      </c>
      <c r="C325" s="3">
        <f>YEAR(orders[[#This Row],[Order Date]])</f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4"/>
        <v>1</v>
      </c>
      <c r="Q325" s="4">
        <v>156.5</v>
      </c>
      <c r="R325" s="4">
        <v>300.97000000000003</v>
      </c>
      <c r="S325" s="4">
        <f t="shared" si="25"/>
        <v>144.47000000000003</v>
      </c>
      <c r="T325" s="7">
        <v>6</v>
      </c>
      <c r="U325" s="4">
        <f t="shared" si="26"/>
        <v>1805.8200000000002</v>
      </c>
      <c r="V325" s="5">
        <v>0.04</v>
      </c>
      <c r="W325" s="8">
        <f t="shared" si="27"/>
        <v>72.232800000000012</v>
      </c>
      <c r="X325" s="8">
        <f t="shared" si="28"/>
        <v>1733.5872000000002</v>
      </c>
      <c r="Y325" s="4">
        <v>7.18</v>
      </c>
      <c r="Z325" s="6">
        <f t="shared" si="29"/>
        <v>1740.7672000000002</v>
      </c>
    </row>
    <row r="326" spans="1:26" x14ac:dyDescent="0.3">
      <c r="A326" s="1" t="s">
        <v>1228</v>
      </c>
      <c r="B326" s="2">
        <v>41795</v>
      </c>
      <c r="C326" s="3">
        <f>YEAR(orders[[#This Row],[Order Date]])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0">O326-B326</f>
        <v>2</v>
      </c>
      <c r="Q326" s="4">
        <v>12.39</v>
      </c>
      <c r="R326" s="4">
        <v>19.98</v>
      </c>
      <c r="S326" s="4">
        <f t="shared" ref="S326:S389" si="31">R326-Q326</f>
        <v>7.59</v>
      </c>
      <c r="T326" s="7">
        <v>10</v>
      </c>
      <c r="U326" s="4">
        <f t="shared" ref="U326:U389" si="32">R326*T326</f>
        <v>199.8</v>
      </c>
      <c r="V326" s="5">
        <v>0.1</v>
      </c>
      <c r="W326" s="8">
        <f t="shared" ref="W326:W389" si="33">U326*V326</f>
        <v>19.980000000000004</v>
      </c>
      <c r="X326" s="8">
        <f t="shared" ref="X326:X389" si="34">U326-W326</f>
        <v>179.82</v>
      </c>
      <c r="Y326" s="4">
        <v>5.77</v>
      </c>
      <c r="Z326" s="6">
        <f t="shared" ref="Z326:Z389" si="35">X326+Y326</f>
        <v>185.59</v>
      </c>
    </row>
    <row r="327" spans="1:26" x14ac:dyDescent="0.3">
      <c r="A327" s="1" t="s">
        <v>1229</v>
      </c>
      <c r="B327" s="2">
        <v>41797</v>
      </c>
      <c r="C327" s="3">
        <f>YEAR(orders[[#This Row],[Order Date]])</f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0"/>
        <v>1</v>
      </c>
      <c r="Q327" s="4">
        <v>278.99</v>
      </c>
      <c r="R327" s="4">
        <v>449.99</v>
      </c>
      <c r="S327" s="4">
        <f t="shared" si="31"/>
        <v>171</v>
      </c>
      <c r="T327" s="7">
        <v>5</v>
      </c>
      <c r="U327" s="4">
        <f t="shared" si="32"/>
        <v>2249.9499999999998</v>
      </c>
      <c r="V327" s="5">
        <v>0.01</v>
      </c>
      <c r="W327" s="8">
        <f t="shared" si="33"/>
        <v>22.499499999999998</v>
      </c>
      <c r="X327" s="8">
        <f t="shared" si="34"/>
        <v>2227.4504999999999</v>
      </c>
      <c r="Y327" s="4">
        <v>49</v>
      </c>
      <c r="Z327" s="6">
        <f t="shared" si="35"/>
        <v>2276.4504999999999</v>
      </c>
    </row>
    <row r="328" spans="1:26" x14ac:dyDescent="0.3">
      <c r="A328" s="1" t="s">
        <v>1230</v>
      </c>
      <c r="B328" s="2">
        <v>41798</v>
      </c>
      <c r="C328" s="3">
        <f>YEAR(orders[[#This Row],[Order Date]])</f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0"/>
        <v>2</v>
      </c>
      <c r="Q328" s="4">
        <v>2.2599999999999998</v>
      </c>
      <c r="R328" s="4">
        <v>3.58</v>
      </c>
      <c r="S328" s="4">
        <f t="shared" si="31"/>
        <v>1.3200000000000003</v>
      </c>
      <c r="T328" s="7">
        <v>44</v>
      </c>
      <c r="U328" s="4">
        <f t="shared" si="32"/>
        <v>157.52000000000001</v>
      </c>
      <c r="V328" s="5">
        <v>0.06</v>
      </c>
      <c r="W328" s="8">
        <f t="shared" si="33"/>
        <v>9.4512</v>
      </c>
      <c r="X328" s="8">
        <f t="shared" si="34"/>
        <v>148.06880000000001</v>
      </c>
      <c r="Y328" s="4">
        <v>5.47</v>
      </c>
      <c r="Z328" s="6">
        <f t="shared" si="35"/>
        <v>153.53880000000001</v>
      </c>
    </row>
    <row r="329" spans="1:26" x14ac:dyDescent="0.3">
      <c r="A329" s="1" t="s">
        <v>1231</v>
      </c>
      <c r="B329" s="2">
        <v>41799</v>
      </c>
      <c r="C329" s="3">
        <f>YEAR(orders[[#This Row],[Order Date]])</f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0"/>
        <v>0</v>
      </c>
      <c r="Q329" s="4">
        <v>11.38</v>
      </c>
      <c r="R329" s="4">
        <v>18.649999999999999</v>
      </c>
      <c r="S329" s="4">
        <f t="shared" si="31"/>
        <v>7.2699999999999978</v>
      </c>
      <c r="T329" s="7">
        <v>18</v>
      </c>
      <c r="U329" s="4">
        <f t="shared" si="32"/>
        <v>335.7</v>
      </c>
      <c r="V329" s="5">
        <v>0.1</v>
      </c>
      <c r="W329" s="8">
        <f t="shared" si="33"/>
        <v>33.57</v>
      </c>
      <c r="X329" s="8">
        <f t="shared" si="34"/>
        <v>302.13</v>
      </c>
      <c r="Y329" s="4">
        <v>3.77</v>
      </c>
      <c r="Z329" s="6">
        <f t="shared" si="35"/>
        <v>305.89999999999998</v>
      </c>
    </row>
    <row r="330" spans="1:26" x14ac:dyDescent="0.3">
      <c r="A330" s="1" t="s">
        <v>1232</v>
      </c>
      <c r="B330" s="2">
        <v>41803</v>
      </c>
      <c r="C330" s="3">
        <f>YEAR(orders[[#This Row],[Order Date]])</f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0"/>
        <v>9</v>
      </c>
      <c r="Q330" s="4">
        <v>19.829999999999998</v>
      </c>
      <c r="R330" s="4">
        <v>30.98</v>
      </c>
      <c r="S330" s="4">
        <f t="shared" si="31"/>
        <v>11.150000000000002</v>
      </c>
      <c r="T330" s="7">
        <v>46</v>
      </c>
      <c r="U330" s="4">
        <f t="shared" si="32"/>
        <v>1425.08</v>
      </c>
      <c r="V330" s="5">
        <v>0.04</v>
      </c>
      <c r="W330" s="8">
        <f t="shared" si="33"/>
        <v>57.0032</v>
      </c>
      <c r="X330" s="8">
        <f t="shared" si="34"/>
        <v>1368.0767999999998</v>
      </c>
      <c r="Y330" s="4">
        <v>19.510000000000002</v>
      </c>
      <c r="Z330" s="6">
        <f t="shared" si="35"/>
        <v>1387.5867999999998</v>
      </c>
    </row>
    <row r="331" spans="1:26" x14ac:dyDescent="0.3">
      <c r="A331" s="1" t="s">
        <v>1233</v>
      </c>
      <c r="B331" s="2">
        <v>41806</v>
      </c>
      <c r="C331" s="3">
        <f>YEAR(orders[[#This Row],[Order Date]])</f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0"/>
        <v>5</v>
      </c>
      <c r="Q331" s="4">
        <v>3.52</v>
      </c>
      <c r="R331" s="4">
        <v>5.68</v>
      </c>
      <c r="S331" s="4">
        <f t="shared" si="31"/>
        <v>2.1599999999999997</v>
      </c>
      <c r="T331" s="7">
        <v>32</v>
      </c>
      <c r="U331" s="4">
        <f t="shared" si="32"/>
        <v>181.76</v>
      </c>
      <c r="V331" s="5">
        <v>0.1</v>
      </c>
      <c r="W331" s="8">
        <f t="shared" si="33"/>
        <v>18.175999999999998</v>
      </c>
      <c r="X331" s="8">
        <f t="shared" si="34"/>
        <v>163.584</v>
      </c>
      <c r="Y331" s="4">
        <v>1.39</v>
      </c>
      <c r="Z331" s="6">
        <f t="shared" si="35"/>
        <v>164.97399999999999</v>
      </c>
    </row>
    <row r="332" spans="1:26" x14ac:dyDescent="0.3">
      <c r="A332" s="1" t="s">
        <v>1234</v>
      </c>
      <c r="B332" s="2">
        <v>41807</v>
      </c>
      <c r="C332" s="3">
        <f>YEAR(orders[[#This Row],[Order Date]])</f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0"/>
        <v>1</v>
      </c>
      <c r="Q332" s="4">
        <v>1.18</v>
      </c>
      <c r="R332" s="4">
        <v>1.88</v>
      </c>
      <c r="S332" s="4">
        <f t="shared" si="31"/>
        <v>0.7</v>
      </c>
      <c r="T332" s="7">
        <v>19</v>
      </c>
      <c r="U332" s="4">
        <f t="shared" si="32"/>
        <v>35.72</v>
      </c>
      <c r="V332" s="5">
        <v>7.0000000000000007E-2</v>
      </c>
      <c r="W332" s="8">
        <f t="shared" si="33"/>
        <v>2.5004</v>
      </c>
      <c r="X332" s="8">
        <f t="shared" si="34"/>
        <v>33.2196</v>
      </c>
      <c r="Y332" s="4">
        <v>1.49</v>
      </c>
      <c r="Z332" s="6">
        <f t="shared" si="35"/>
        <v>34.709600000000002</v>
      </c>
    </row>
    <row r="333" spans="1:26" x14ac:dyDescent="0.3">
      <c r="A333" s="1" t="s">
        <v>1235</v>
      </c>
      <c r="B333" s="2">
        <v>41808</v>
      </c>
      <c r="C333" s="3">
        <f>YEAR(orders[[#This Row],[Order Date]])</f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0"/>
        <v>0</v>
      </c>
      <c r="Q333" s="4">
        <v>2.41</v>
      </c>
      <c r="R333" s="4">
        <v>3.71</v>
      </c>
      <c r="S333" s="4">
        <f t="shared" si="31"/>
        <v>1.2999999999999998</v>
      </c>
      <c r="T333" s="7">
        <v>39</v>
      </c>
      <c r="U333" s="4">
        <f t="shared" si="32"/>
        <v>144.69</v>
      </c>
      <c r="V333" s="5">
        <v>0.06</v>
      </c>
      <c r="W333" s="8">
        <f t="shared" si="33"/>
        <v>8.6814</v>
      </c>
      <c r="X333" s="8">
        <f t="shared" si="34"/>
        <v>136.0086</v>
      </c>
      <c r="Y333" s="4">
        <v>1.93</v>
      </c>
      <c r="Z333" s="6">
        <f t="shared" si="35"/>
        <v>137.93860000000001</v>
      </c>
    </row>
    <row r="334" spans="1:26" x14ac:dyDescent="0.3">
      <c r="A334" s="1" t="s">
        <v>1236</v>
      </c>
      <c r="B334" s="2">
        <v>41808</v>
      </c>
      <c r="C334" s="3">
        <f>YEAR(orders[[#This Row],[Order Date]])</f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0"/>
        <v>0</v>
      </c>
      <c r="Q334" s="4">
        <v>1.88</v>
      </c>
      <c r="R334" s="4">
        <v>3.14</v>
      </c>
      <c r="S334" s="4">
        <f t="shared" si="31"/>
        <v>1.2600000000000002</v>
      </c>
      <c r="T334" s="7">
        <v>32</v>
      </c>
      <c r="U334" s="4">
        <f t="shared" si="32"/>
        <v>100.48</v>
      </c>
      <c r="V334" s="5">
        <v>0.03</v>
      </c>
      <c r="W334" s="8">
        <f t="shared" si="33"/>
        <v>3.0144000000000002</v>
      </c>
      <c r="X334" s="8">
        <f t="shared" si="34"/>
        <v>97.465600000000009</v>
      </c>
      <c r="Y334" s="4">
        <v>1.1399999999999999</v>
      </c>
      <c r="Z334" s="6">
        <f t="shared" si="35"/>
        <v>98.60560000000001</v>
      </c>
    </row>
    <row r="335" spans="1:26" x14ac:dyDescent="0.3">
      <c r="A335" s="1" t="s">
        <v>1237</v>
      </c>
      <c r="B335" s="2">
        <v>41809</v>
      </c>
      <c r="C335" s="3">
        <f>YEAR(orders[[#This Row],[Order Date]])</f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0"/>
        <v>2</v>
      </c>
      <c r="Q335" s="4">
        <v>21.56</v>
      </c>
      <c r="R335" s="4">
        <v>36.549999999999997</v>
      </c>
      <c r="S335" s="4">
        <f t="shared" si="31"/>
        <v>14.989999999999998</v>
      </c>
      <c r="T335" s="7">
        <v>48</v>
      </c>
      <c r="U335" s="4">
        <f t="shared" si="32"/>
        <v>1754.3999999999999</v>
      </c>
      <c r="V335" s="5">
        <v>7.0000000000000007E-2</v>
      </c>
      <c r="W335" s="8">
        <f t="shared" si="33"/>
        <v>122.80800000000001</v>
      </c>
      <c r="X335" s="8">
        <f t="shared" si="34"/>
        <v>1631.5919999999999</v>
      </c>
      <c r="Y335" s="4">
        <v>13.89</v>
      </c>
      <c r="Z335" s="6">
        <f t="shared" si="35"/>
        <v>1645.482</v>
      </c>
    </row>
    <row r="336" spans="1:26" x14ac:dyDescent="0.3">
      <c r="A336" s="1" t="s">
        <v>1238</v>
      </c>
      <c r="B336" s="2">
        <v>41809</v>
      </c>
      <c r="C336" s="3">
        <f>YEAR(orders[[#This Row],[Order Date]])</f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0"/>
        <v>2</v>
      </c>
      <c r="Q336" s="4">
        <v>20.18</v>
      </c>
      <c r="R336" s="4">
        <v>35.409999999999997</v>
      </c>
      <c r="S336" s="4">
        <f t="shared" si="31"/>
        <v>15.229999999999997</v>
      </c>
      <c r="T336" s="7">
        <v>21</v>
      </c>
      <c r="U336" s="4">
        <f t="shared" si="32"/>
        <v>743.6099999999999</v>
      </c>
      <c r="V336" s="5">
        <v>0.01</v>
      </c>
      <c r="W336" s="8">
        <f t="shared" si="33"/>
        <v>7.4360999999999988</v>
      </c>
      <c r="X336" s="8">
        <f t="shared" si="34"/>
        <v>736.17389999999989</v>
      </c>
      <c r="Y336" s="4">
        <v>1.99</v>
      </c>
      <c r="Z336" s="6">
        <f t="shared" si="35"/>
        <v>738.1638999999999</v>
      </c>
    </row>
    <row r="337" spans="1:26" x14ac:dyDescent="0.3">
      <c r="A337" s="1" t="s">
        <v>1239</v>
      </c>
      <c r="B337" s="2">
        <v>41809</v>
      </c>
      <c r="C337" s="3">
        <f>YEAR(orders[[#This Row],[Order Date]])</f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0"/>
        <v>2</v>
      </c>
      <c r="Q337" s="4">
        <v>99.39</v>
      </c>
      <c r="R337" s="4">
        <v>162.93</v>
      </c>
      <c r="S337" s="4">
        <f t="shared" si="31"/>
        <v>63.540000000000006</v>
      </c>
      <c r="T337" s="7">
        <v>16</v>
      </c>
      <c r="U337" s="4">
        <f t="shared" si="32"/>
        <v>2606.88</v>
      </c>
      <c r="V337" s="5">
        <v>0.1</v>
      </c>
      <c r="W337" s="8">
        <f t="shared" si="33"/>
        <v>260.68800000000005</v>
      </c>
      <c r="X337" s="8">
        <f t="shared" si="34"/>
        <v>2346.192</v>
      </c>
      <c r="Y337" s="4">
        <v>19.989999999999998</v>
      </c>
      <c r="Z337" s="6">
        <f t="shared" si="35"/>
        <v>2366.1819999999998</v>
      </c>
    </row>
    <row r="338" spans="1:26" x14ac:dyDescent="0.3">
      <c r="A338" s="1" t="s">
        <v>1240</v>
      </c>
      <c r="B338" s="2">
        <v>41812</v>
      </c>
      <c r="C338" s="3">
        <f>YEAR(orders[[#This Row],[Order Date]])</f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0"/>
        <v>2</v>
      </c>
      <c r="Q338" s="4">
        <v>56.16</v>
      </c>
      <c r="R338" s="4">
        <v>136.97999999999999</v>
      </c>
      <c r="S338" s="4">
        <f t="shared" si="31"/>
        <v>80.819999999999993</v>
      </c>
      <c r="T338" s="7">
        <v>17</v>
      </c>
      <c r="U338" s="4">
        <f t="shared" si="32"/>
        <v>2328.66</v>
      </c>
      <c r="V338" s="5">
        <v>0</v>
      </c>
      <c r="W338" s="8">
        <f t="shared" si="33"/>
        <v>0</v>
      </c>
      <c r="X338" s="8">
        <f t="shared" si="34"/>
        <v>2328.66</v>
      </c>
      <c r="Y338" s="4">
        <v>24.49</v>
      </c>
      <c r="Z338" s="6">
        <f t="shared" si="35"/>
        <v>2353.1499999999996</v>
      </c>
    </row>
    <row r="339" spans="1:26" x14ac:dyDescent="0.3">
      <c r="A339" s="1" t="s">
        <v>1241</v>
      </c>
      <c r="B339" s="2">
        <v>41812</v>
      </c>
      <c r="C339" s="3">
        <f>YEAR(orders[[#This Row],[Order Date]])</f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0"/>
        <v>2</v>
      </c>
      <c r="Q339" s="4">
        <v>3.14</v>
      </c>
      <c r="R339" s="4">
        <v>4.91</v>
      </c>
      <c r="S339" s="4">
        <f t="shared" si="31"/>
        <v>1.77</v>
      </c>
      <c r="T339" s="7">
        <v>24</v>
      </c>
      <c r="U339" s="4">
        <f t="shared" si="32"/>
        <v>117.84</v>
      </c>
      <c r="V339" s="5">
        <v>0.01</v>
      </c>
      <c r="W339" s="8">
        <f t="shared" si="33"/>
        <v>1.1784000000000001</v>
      </c>
      <c r="X339" s="8">
        <f t="shared" si="34"/>
        <v>116.66160000000001</v>
      </c>
      <c r="Y339" s="4">
        <v>0.5</v>
      </c>
      <c r="Z339" s="6">
        <f t="shared" si="35"/>
        <v>117.16160000000001</v>
      </c>
    </row>
    <row r="340" spans="1:26" x14ac:dyDescent="0.3">
      <c r="A340" s="1" t="s">
        <v>1242</v>
      </c>
      <c r="B340" s="2">
        <v>41813</v>
      </c>
      <c r="C340" s="3">
        <f>YEAR(orders[[#This Row],[Order Date]])</f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0"/>
        <v>0</v>
      </c>
      <c r="Q340" s="4">
        <v>1.84</v>
      </c>
      <c r="R340" s="4">
        <v>2.88</v>
      </c>
      <c r="S340" s="4">
        <f t="shared" si="31"/>
        <v>1.0399999999999998</v>
      </c>
      <c r="T340" s="7">
        <v>8</v>
      </c>
      <c r="U340" s="4">
        <f t="shared" si="32"/>
        <v>23.04</v>
      </c>
      <c r="V340" s="5">
        <v>7.0000000000000007E-2</v>
      </c>
      <c r="W340" s="8">
        <f t="shared" si="33"/>
        <v>1.6128</v>
      </c>
      <c r="X340" s="8">
        <f t="shared" si="34"/>
        <v>21.427199999999999</v>
      </c>
      <c r="Y340" s="4">
        <v>0.99</v>
      </c>
      <c r="Z340" s="6">
        <f t="shared" si="35"/>
        <v>22.417199999999998</v>
      </c>
    </row>
    <row r="341" spans="1:26" x14ac:dyDescent="0.3">
      <c r="A341" s="1" t="s">
        <v>1243</v>
      </c>
      <c r="B341" s="2">
        <v>41815</v>
      </c>
      <c r="C341" s="3">
        <f>YEAR(orders[[#This Row],[Order Date]])</f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0"/>
        <v>0</v>
      </c>
      <c r="Q341" s="4">
        <v>16.8</v>
      </c>
      <c r="R341" s="4">
        <v>40.97</v>
      </c>
      <c r="S341" s="4">
        <f t="shared" si="31"/>
        <v>24.169999999999998</v>
      </c>
      <c r="T341" s="7">
        <v>47</v>
      </c>
      <c r="U341" s="4">
        <f t="shared" si="32"/>
        <v>1925.59</v>
      </c>
      <c r="V341" s="5">
        <v>0.06</v>
      </c>
      <c r="W341" s="8">
        <f t="shared" si="33"/>
        <v>115.5354</v>
      </c>
      <c r="X341" s="8">
        <f t="shared" si="34"/>
        <v>1810.0545999999999</v>
      </c>
      <c r="Y341" s="4">
        <v>8.99</v>
      </c>
      <c r="Z341" s="6">
        <f t="shared" si="35"/>
        <v>1819.0445999999999</v>
      </c>
    </row>
    <row r="342" spans="1:26" x14ac:dyDescent="0.3">
      <c r="A342" s="1" t="s">
        <v>1244</v>
      </c>
      <c r="B342" s="2">
        <v>41817</v>
      </c>
      <c r="C342" s="3">
        <f>YEAR(orders[[#This Row],[Order Date]])</f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0"/>
        <v>1</v>
      </c>
      <c r="Q342" s="4">
        <v>1.46</v>
      </c>
      <c r="R342" s="4">
        <v>3.57</v>
      </c>
      <c r="S342" s="4">
        <f t="shared" si="31"/>
        <v>2.11</v>
      </c>
      <c r="T342" s="7">
        <v>46</v>
      </c>
      <c r="U342" s="4">
        <f t="shared" si="32"/>
        <v>164.22</v>
      </c>
      <c r="V342" s="5">
        <v>0.01</v>
      </c>
      <c r="W342" s="8">
        <f t="shared" si="33"/>
        <v>1.6422000000000001</v>
      </c>
      <c r="X342" s="8">
        <f t="shared" si="34"/>
        <v>162.5778</v>
      </c>
      <c r="Y342" s="4">
        <v>4.17</v>
      </c>
      <c r="Z342" s="6">
        <f t="shared" si="35"/>
        <v>166.74779999999998</v>
      </c>
    </row>
    <row r="343" spans="1:26" x14ac:dyDescent="0.3">
      <c r="A343" s="1" t="s">
        <v>867</v>
      </c>
      <c r="B343" s="2">
        <v>41819</v>
      </c>
      <c r="C343" s="3">
        <f>YEAR(orders[[#This Row],[Order Date]])</f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0"/>
        <v>1</v>
      </c>
      <c r="Q343" s="4">
        <v>4.53</v>
      </c>
      <c r="R343" s="4">
        <v>7.3</v>
      </c>
      <c r="S343" s="4">
        <f t="shared" si="31"/>
        <v>2.7699999999999996</v>
      </c>
      <c r="T343" s="7">
        <v>50</v>
      </c>
      <c r="U343" s="4">
        <f t="shared" si="32"/>
        <v>365</v>
      </c>
      <c r="V343" s="5">
        <v>0.02</v>
      </c>
      <c r="W343" s="8">
        <f t="shared" si="33"/>
        <v>7.3</v>
      </c>
      <c r="X343" s="8">
        <f t="shared" si="34"/>
        <v>357.7</v>
      </c>
      <c r="Y343" s="4">
        <v>7.72</v>
      </c>
      <c r="Z343" s="6">
        <f t="shared" si="35"/>
        <v>365.42</v>
      </c>
    </row>
    <row r="344" spans="1:26" x14ac:dyDescent="0.3">
      <c r="A344" s="1" t="s">
        <v>868</v>
      </c>
      <c r="B344" s="2">
        <v>41819</v>
      </c>
      <c r="C344" s="3">
        <f>YEAR(orders[[#This Row],[Order Date]])</f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0"/>
        <v>1</v>
      </c>
      <c r="Q344" s="4">
        <v>1.53</v>
      </c>
      <c r="R344" s="4">
        <v>2.4700000000000002</v>
      </c>
      <c r="S344" s="4">
        <f t="shared" si="31"/>
        <v>0.94000000000000017</v>
      </c>
      <c r="T344" s="7">
        <v>43</v>
      </c>
      <c r="U344" s="4">
        <f t="shared" si="32"/>
        <v>106.21000000000001</v>
      </c>
      <c r="V344" s="5">
        <v>0.02</v>
      </c>
      <c r="W344" s="8">
        <f t="shared" si="33"/>
        <v>2.1242000000000001</v>
      </c>
      <c r="X344" s="8">
        <f t="shared" si="34"/>
        <v>104.08580000000001</v>
      </c>
      <c r="Y344" s="4">
        <v>1.02</v>
      </c>
      <c r="Z344" s="6">
        <f t="shared" si="35"/>
        <v>105.1058</v>
      </c>
    </row>
    <row r="345" spans="1:26" x14ac:dyDescent="0.3">
      <c r="A345" s="1" t="s">
        <v>1245</v>
      </c>
      <c r="B345" s="2">
        <v>41819</v>
      </c>
      <c r="C345" s="3">
        <f>YEAR(orders[[#This Row],[Order Date]])</f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0"/>
        <v>0</v>
      </c>
      <c r="Q345" s="4">
        <v>1.59</v>
      </c>
      <c r="R345" s="4">
        <v>2.61</v>
      </c>
      <c r="S345" s="4">
        <f t="shared" si="31"/>
        <v>1.0199999999999998</v>
      </c>
      <c r="T345" s="7">
        <v>44</v>
      </c>
      <c r="U345" s="4">
        <f t="shared" si="32"/>
        <v>114.83999999999999</v>
      </c>
      <c r="V345" s="5">
        <v>0.09</v>
      </c>
      <c r="W345" s="8">
        <f t="shared" si="33"/>
        <v>10.335599999999999</v>
      </c>
      <c r="X345" s="8">
        <f t="shared" si="34"/>
        <v>104.50439999999999</v>
      </c>
      <c r="Y345" s="4">
        <v>0.5</v>
      </c>
      <c r="Z345" s="6">
        <f t="shared" si="35"/>
        <v>105.00439999999999</v>
      </c>
    </row>
    <row r="346" spans="1:26" x14ac:dyDescent="0.3">
      <c r="A346" s="1" t="s">
        <v>1246</v>
      </c>
      <c r="B346" s="2">
        <v>41819</v>
      </c>
      <c r="C346" s="3">
        <f>YEAR(orders[[#This Row],[Order Date]])</f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0"/>
        <v>1</v>
      </c>
      <c r="Q346" s="4">
        <v>14.7</v>
      </c>
      <c r="R346" s="4">
        <v>29.99</v>
      </c>
      <c r="S346" s="4">
        <f t="shared" si="31"/>
        <v>15.29</v>
      </c>
      <c r="T346" s="7">
        <v>20</v>
      </c>
      <c r="U346" s="4">
        <f t="shared" si="32"/>
        <v>599.79999999999995</v>
      </c>
      <c r="V346" s="5">
        <v>0</v>
      </c>
      <c r="W346" s="8">
        <f t="shared" si="33"/>
        <v>0</v>
      </c>
      <c r="X346" s="8">
        <f t="shared" si="34"/>
        <v>599.79999999999995</v>
      </c>
      <c r="Y346" s="4">
        <v>5.5</v>
      </c>
      <c r="Z346" s="6">
        <f t="shared" si="35"/>
        <v>605.29999999999995</v>
      </c>
    </row>
    <row r="347" spans="1:26" x14ac:dyDescent="0.3">
      <c r="A347" s="1" t="s">
        <v>1247</v>
      </c>
      <c r="B347" s="2">
        <v>41820</v>
      </c>
      <c r="C347" s="3">
        <f>YEAR(orders[[#This Row],[Order Date]])</f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0"/>
        <v>3</v>
      </c>
      <c r="Q347" s="4">
        <v>8.92</v>
      </c>
      <c r="R347" s="4">
        <v>29.74</v>
      </c>
      <c r="S347" s="4">
        <f t="shared" si="31"/>
        <v>20.82</v>
      </c>
      <c r="T347" s="7">
        <v>4</v>
      </c>
      <c r="U347" s="4">
        <f t="shared" si="32"/>
        <v>118.96</v>
      </c>
      <c r="V347" s="5">
        <v>0.05</v>
      </c>
      <c r="W347" s="8">
        <f t="shared" si="33"/>
        <v>5.9480000000000004</v>
      </c>
      <c r="X347" s="8">
        <f t="shared" si="34"/>
        <v>113.012</v>
      </c>
      <c r="Y347" s="4">
        <v>6.64</v>
      </c>
      <c r="Z347" s="6">
        <f t="shared" si="35"/>
        <v>119.652</v>
      </c>
    </row>
    <row r="348" spans="1:26" x14ac:dyDescent="0.3">
      <c r="A348" s="1" t="s">
        <v>1248</v>
      </c>
      <c r="B348" s="2">
        <v>41824</v>
      </c>
      <c r="C348" s="3">
        <f>YEAR(orders[[#This Row],[Order Date]])</f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0"/>
        <v>2</v>
      </c>
      <c r="Q348" s="4">
        <v>3.32</v>
      </c>
      <c r="R348" s="4">
        <v>5.18</v>
      </c>
      <c r="S348" s="4">
        <f t="shared" si="31"/>
        <v>1.8599999999999999</v>
      </c>
      <c r="T348" s="7">
        <v>43</v>
      </c>
      <c r="U348" s="4">
        <f t="shared" si="32"/>
        <v>222.73999999999998</v>
      </c>
      <c r="V348" s="5">
        <v>0.03</v>
      </c>
      <c r="W348" s="8">
        <f t="shared" si="33"/>
        <v>6.682199999999999</v>
      </c>
      <c r="X348" s="8">
        <f t="shared" si="34"/>
        <v>216.05779999999999</v>
      </c>
      <c r="Y348" s="4">
        <v>2.04</v>
      </c>
      <c r="Z348" s="6">
        <f t="shared" si="35"/>
        <v>218.09779999999998</v>
      </c>
    </row>
    <row r="349" spans="1:26" x14ac:dyDescent="0.3">
      <c r="A349" s="1" t="s">
        <v>1249</v>
      </c>
      <c r="B349" s="2">
        <v>41825</v>
      </c>
      <c r="C349" s="3">
        <f>YEAR(orders[[#This Row],[Order Date]])</f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0"/>
        <v>3</v>
      </c>
      <c r="Q349" s="4">
        <v>1.84</v>
      </c>
      <c r="R349" s="4">
        <v>2.88</v>
      </c>
      <c r="S349" s="4">
        <f t="shared" si="31"/>
        <v>1.0399999999999998</v>
      </c>
      <c r="T349" s="7">
        <v>47</v>
      </c>
      <c r="U349" s="4">
        <f t="shared" si="32"/>
        <v>135.35999999999999</v>
      </c>
      <c r="V349" s="5">
        <v>0.03</v>
      </c>
      <c r="W349" s="8">
        <f t="shared" si="33"/>
        <v>4.0607999999999995</v>
      </c>
      <c r="X349" s="8">
        <f t="shared" si="34"/>
        <v>131.29919999999998</v>
      </c>
      <c r="Y349" s="4">
        <v>5.33</v>
      </c>
      <c r="Z349" s="6">
        <f t="shared" si="35"/>
        <v>136.6292</v>
      </c>
    </row>
    <row r="350" spans="1:26" x14ac:dyDescent="0.3">
      <c r="A350" s="1" t="s">
        <v>1250</v>
      </c>
      <c r="B350" s="2">
        <v>41831</v>
      </c>
      <c r="C350" s="3">
        <f>YEAR(orders[[#This Row],[Order Date]])</f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0"/>
        <v>2</v>
      </c>
      <c r="Q350" s="4">
        <v>8.31</v>
      </c>
      <c r="R350" s="4">
        <v>15.98</v>
      </c>
      <c r="S350" s="4">
        <f t="shared" si="31"/>
        <v>7.67</v>
      </c>
      <c r="T350" s="7">
        <v>40</v>
      </c>
      <c r="U350" s="4">
        <f t="shared" si="32"/>
        <v>639.20000000000005</v>
      </c>
      <c r="V350" s="5">
        <v>0.03</v>
      </c>
      <c r="W350" s="8">
        <f t="shared" si="33"/>
        <v>19.176000000000002</v>
      </c>
      <c r="X350" s="8">
        <f t="shared" si="34"/>
        <v>620.024</v>
      </c>
      <c r="Y350" s="4">
        <v>6.5</v>
      </c>
      <c r="Z350" s="6">
        <f t="shared" si="35"/>
        <v>626.524</v>
      </c>
    </row>
    <row r="351" spans="1:26" x14ac:dyDescent="0.3">
      <c r="A351" s="1" t="s">
        <v>1251</v>
      </c>
      <c r="B351" s="2">
        <v>41832</v>
      </c>
      <c r="C351" s="3">
        <f>YEAR(orders[[#This Row],[Order Date]])</f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0"/>
        <v>2</v>
      </c>
      <c r="Q351" s="4">
        <v>1.82</v>
      </c>
      <c r="R351" s="4">
        <v>2.84</v>
      </c>
      <c r="S351" s="4">
        <f t="shared" si="31"/>
        <v>1.0199999999999998</v>
      </c>
      <c r="T351" s="7">
        <v>19</v>
      </c>
      <c r="U351" s="4">
        <f t="shared" si="32"/>
        <v>53.959999999999994</v>
      </c>
      <c r="V351" s="5">
        <v>0</v>
      </c>
      <c r="W351" s="8">
        <f t="shared" si="33"/>
        <v>0</v>
      </c>
      <c r="X351" s="8">
        <f t="shared" si="34"/>
        <v>53.959999999999994</v>
      </c>
      <c r="Y351" s="4">
        <v>5.44</v>
      </c>
      <c r="Z351" s="6">
        <f t="shared" si="35"/>
        <v>59.399999999999991</v>
      </c>
    </row>
    <row r="352" spans="1:26" x14ac:dyDescent="0.3">
      <c r="A352" s="1" t="s">
        <v>1252</v>
      </c>
      <c r="B352" s="2">
        <v>41835</v>
      </c>
      <c r="C352" s="3">
        <f>YEAR(orders[[#This Row],[Order Date]])</f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0"/>
        <v>2</v>
      </c>
      <c r="Q352" s="4">
        <v>1.87</v>
      </c>
      <c r="R352" s="4">
        <v>8.1199999999999992</v>
      </c>
      <c r="S352" s="4">
        <f t="shared" si="31"/>
        <v>6.2499999999999991</v>
      </c>
      <c r="T352" s="7">
        <v>4</v>
      </c>
      <c r="U352" s="4">
        <f t="shared" si="32"/>
        <v>32.479999999999997</v>
      </c>
      <c r="V352" s="5">
        <v>7.0000000000000007E-2</v>
      </c>
      <c r="W352" s="8">
        <f t="shared" si="33"/>
        <v>2.2736000000000001</v>
      </c>
      <c r="X352" s="8">
        <f t="shared" si="34"/>
        <v>30.206399999999995</v>
      </c>
      <c r="Y352" s="4">
        <v>2.83</v>
      </c>
      <c r="Z352" s="6">
        <f t="shared" si="35"/>
        <v>33.036399999999993</v>
      </c>
    </row>
    <row r="353" spans="1:26" x14ac:dyDescent="0.3">
      <c r="A353" s="1" t="s">
        <v>1253</v>
      </c>
      <c r="B353" s="2">
        <v>41837</v>
      </c>
      <c r="C353" s="3">
        <f>YEAR(orders[[#This Row],[Order Date]])</f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0"/>
        <v>1</v>
      </c>
      <c r="Q353" s="4">
        <v>2.76</v>
      </c>
      <c r="R353" s="4">
        <v>4.38</v>
      </c>
      <c r="S353" s="4">
        <f t="shared" si="31"/>
        <v>1.62</v>
      </c>
      <c r="T353" s="7">
        <v>18</v>
      </c>
      <c r="U353" s="4">
        <f t="shared" si="32"/>
        <v>78.84</v>
      </c>
      <c r="V353" s="5">
        <v>0.03</v>
      </c>
      <c r="W353" s="8">
        <f t="shared" si="33"/>
        <v>2.3652000000000002</v>
      </c>
      <c r="X353" s="8">
        <f t="shared" si="34"/>
        <v>76.474800000000002</v>
      </c>
      <c r="Y353" s="4">
        <v>6.21</v>
      </c>
      <c r="Z353" s="6">
        <f t="shared" si="35"/>
        <v>82.684799999999996</v>
      </c>
    </row>
    <row r="354" spans="1:26" x14ac:dyDescent="0.3">
      <c r="A354" s="1" t="s">
        <v>1254</v>
      </c>
      <c r="B354" s="2">
        <v>41838</v>
      </c>
      <c r="C354" s="3">
        <f>YEAR(orders[[#This Row],[Order Date]])</f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0"/>
        <v>1</v>
      </c>
      <c r="Q354" s="4">
        <v>1.84</v>
      </c>
      <c r="R354" s="4">
        <v>2.88</v>
      </c>
      <c r="S354" s="4">
        <f t="shared" si="31"/>
        <v>1.0399999999999998</v>
      </c>
      <c r="T354" s="7">
        <v>10</v>
      </c>
      <c r="U354" s="4">
        <f t="shared" si="32"/>
        <v>28.799999999999997</v>
      </c>
      <c r="V354" s="5">
        <v>0.01</v>
      </c>
      <c r="W354" s="8">
        <f t="shared" si="33"/>
        <v>0.28799999999999998</v>
      </c>
      <c r="X354" s="8">
        <f t="shared" si="34"/>
        <v>28.511999999999997</v>
      </c>
      <c r="Y354" s="4">
        <v>0.99</v>
      </c>
      <c r="Z354" s="6">
        <f t="shared" si="35"/>
        <v>29.501999999999995</v>
      </c>
    </row>
    <row r="355" spans="1:26" x14ac:dyDescent="0.3">
      <c r="A355" s="1" t="s">
        <v>869</v>
      </c>
      <c r="B355" s="2">
        <v>41838</v>
      </c>
      <c r="C355" s="3">
        <f>YEAR(orders[[#This Row],[Order Date]])</f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0"/>
        <v>2</v>
      </c>
      <c r="Q355" s="4">
        <v>0.92</v>
      </c>
      <c r="R355" s="4">
        <v>1.81</v>
      </c>
      <c r="S355" s="4">
        <f t="shared" si="31"/>
        <v>0.89</v>
      </c>
      <c r="T355" s="7">
        <v>8</v>
      </c>
      <c r="U355" s="4">
        <f t="shared" si="32"/>
        <v>14.48</v>
      </c>
      <c r="V355" s="5">
        <v>0.05</v>
      </c>
      <c r="W355" s="8">
        <f t="shared" si="33"/>
        <v>0.72400000000000009</v>
      </c>
      <c r="X355" s="8">
        <f t="shared" si="34"/>
        <v>13.756</v>
      </c>
      <c r="Y355" s="4">
        <v>1.56</v>
      </c>
      <c r="Z355" s="6">
        <f t="shared" si="35"/>
        <v>15.316000000000001</v>
      </c>
    </row>
    <row r="356" spans="1:26" x14ac:dyDescent="0.3">
      <c r="A356" s="1" t="s">
        <v>870</v>
      </c>
      <c r="B356" s="2">
        <v>41838</v>
      </c>
      <c r="C356" s="3">
        <f>YEAR(orders[[#This Row],[Order Date]])</f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0"/>
        <v>7</v>
      </c>
      <c r="Q356" s="4">
        <v>1.9</v>
      </c>
      <c r="R356" s="4">
        <v>3.28</v>
      </c>
      <c r="S356" s="4">
        <f t="shared" si="31"/>
        <v>1.38</v>
      </c>
      <c r="T356" s="7">
        <v>41</v>
      </c>
      <c r="U356" s="4">
        <f t="shared" si="32"/>
        <v>134.47999999999999</v>
      </c>
      <c r="V356" s="5">
        <v>0.05</v>
      </c>
      <c r="W356" s="8">
        <f t="shared" si="33"/>
        <v>6.7240000000000002</v>
      </c>
      <c r="X356" s="8">
        <f t="shared" si="34"/>
        <v>127.75599999999999</v>
      </c>
      <c r="Y356" s="4">
        <v>1.95</v>
      </c>
      <c r="Z356" s="6">
        <f t="shared" si="35"/>
        <v>129.70599999999999</v>
      </c>
    </row>
    <row r="357" spans="1:26" x14ac:dyDescent="0.3">
      <c r="A357" s="1" t="s">
        <v>1255</v>
      </c>
      <c r="B357" s="2">
        <v>41842</v>
      </c>
      <c r="C357" s="3">
        <f>YEAR(orders[[#This Row],[Order Date]])</f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0"/>
        <v>2</v>
      </c>
      <c r="Q357" s="4">
        <v>1.33</v>
      </c>
      <c r="R357" s="4">
        <v>2.08</v>
      </c>
      <c r="S357" s="4">
        <f t="shared" si="31"/>
        <v>0.75</v>
      </c>
      <c r="T357" s="7">
        <v>20</v>
      </c>
      <c r="U357" s="4">
        <f t="shared" si="32"/>
        <v>41.6</v>
      </c>
      <c r="V357" s="5">
        <v>0.04</v>
      </c>
      <c r="W357" s="8">
        <f t="shared" si="33"/>
        <v>1.6640000000000001</v>
      </c>
      <c r="X357" s="8">
        <f t="shared" si="34"/>
        <v>39.936</v>
      </c>
      <c r="Y357" s="4">
        <v>1.49</v>
      </c>
      <c r="Z357" s="6">
        <f t="shared" si="35"/>
        <v>41.426000000000002</v>
      </c>
    </row>
    <row r="358" spans="1:26" x14ac:dyDescent="0.3">
      <c r="A358" s="1" t="s">
        <v>1256</v>
      </c>
      <c r="B358" s="2">
        <v>41844</v>
      </c>
      <c r="C358" s="3">
        <f>YEAR(orders[[#This Row],[Order Date]])</f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0"/>
        <v>2</v>
      </c>
      <c r="Q358" s="4">
        <v>1.6</v>
      </c>
      <c r="R358" s="4">
        <v>2.62</v>
      </c>
      <c r="S358" s="4">
        <f t="shared" si="31"/>
        <v>1.02</v>
      </c>
      <c r="T358" s="7">
        <v>25</v>
      </c>
      <c r="U358" s="4">
        <f t="shared" si="32"/>
        <v>65.5</v>
      </c>
      <c r="V358" s="5">
        <v>0.09</v>
      </c>
      <c r="W358" s="8">
        <f t="shared" si="33"/>
        <v>5.8949999999999996</v>
      </c>
      <c r="X358" s="8">
        <f t="shared" si="34"/>
        <v>59.605000000000004</v>
      </c>
      <c r="Y358" s="4">
        <v>0.8</v>
      </c>
      <c r="Z358" s="6">
        <f t="shared" si="35"/>
        <v>60.405000000000001</v>
      </c>
    </row>
    <row r="359" spans="1:26" x14ac:dyDescent="0.3">
      <c r="A359" s="1" t="s">
        <v>1257</v>
      </c>
      <c r="B359" s="2">
        <v>41845</v>
      </c>
      <c r="C359" s="3">
        <f>YEAR(orders[[#This Row],[Order Date]])</f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0"/>
        <v>2</v>
      </c>
      <c r="Q359" s="4">
        <v>1.98</v>
      </c>
      <c r="R359" s="4">
        <v>3.15</v>
      </c>
      <c r="S359" s="4">
        <f t="shared" si="31"/>
        <v>1.17</v>
      </c>
      <c r="T359" s="7">
        <v>46</v>
      </c>
      <c r="U359" s="4">
        <f t="shared" si="32"/>
        <v>144.9</v>
      </c>
      <c r="V359" s="5">
        <v>0.1</v>
      </c>
      <c r="W359" s="8">
        <f t="shared" si="33"/>
        <v>14.490000000000002</v>
      </c>
      <c r="X359" s="8">
        <f t="shared" si="34"/>
        <v>130.41</v>
      </c>
      <c r="Y359" s="4">
        <v>0.49</v>
      </c>
      <c r="Z359" s="6">
        <f t="shared" si="35"/>
        <v>130.9</v>
      </c>
    </row>
    <row r="360" spans="1:26" x14ac:dyDescent="0.3">
      <c r="A360" s="1" t="s">
        <v>871</v>
      </c>
      <c r="B360" s="2">
        <v>41846</v>
      </c>
      <c r="C360" s="3">
        <f>YEAR(orders[[#This Row],[Order Date]])</f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0"/>
        <v>9</v>
      </c>
      <c r="Q360" s="4">
        <v>377.99</v>
      </c>
      <c r="R360" s="4">
        <v>599.99</v>
      </c>
      <c r="S360" s="4">
        <f t="shared" si="31"/>
        <v>222</v>
      </c>
      <c r="T360" s="7">
        <v>25</v>
      </c>
      <c r="U360" s="4">
        <f t="shared" si="32"/>
        <v>14999.75</v>
      </c>
      <c r="V360" s="5">
        <v>7.0000000000000007E-2</v>
      </c>
      <c r="W360" s="8">
        <f t="shared" si="33"/>
        <v>1049.9825000000001</v>
      </c>
      <c r="X360" s="8">
        <f t="shared" si="34"/>
        <v>13949.7675</v>
      </c>
      <c r="Y360" s="4">
        <v>24.49</v>
      </c>
      <c r="Z360" s="6">
        <f t="shared" si="35"/>
        <v>13974.2575</v>
      </c>
    </row>
    <row r="361" spans="1:26" x14ac:dyDescent="0.3">
      <c r="A361" s="1" t="s">
        <v>872</v>
      </c>
      <c r="B361" s="2">
        <v>41846</v>
      </c>
      <c r="C361" s="3">
        <f>YEAR(orders[[#This Row],[Order Date]])</f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0"/>
        <v>7</v>
      </c>
      <c r="Q361" s="4">
        <v>1.6</v>
      </c>
      <c r="R361" s="4">
        <v>2.62</v>
      </c>
      <c r="S361" s="4">
        <f t="shared" si="31"/>
        <v>1.02</v>
      </c>
      <c r="T361" s="7">
        <v>10</v>
      </c>
      <c r="U361" s="4">
        <f t="shared" si="32"/>
        <v>26.200000000000003</v>
      </c>
      <c r="V361" s="5">
        <v>0.08</v>
      </c>
      <c r="W361" s="8">
        <f t="shared" si="33"/>
        <v>2.0960000000000001</v>
      </c>
      <c r="X361" s="8">
        <f t="shared" si="34"/>
        <v>24.104000000000003</v>
      </c>
      <c r="Y361" s="4">
        <v>0.8</v>
      </c>
      <c r="Z361" s="6">
        <f t="shared" si="35"/>
        <v>24.904000000000003</v>
      </c>
    </row>
    <row r="362" spans="1:26" x14ac:dyDescent="0.3">
      <c r="A362" s="1" t="s">
        <v>1258</v>
      </c>
      <c r="B362" s="2">
        <v>41848</v>
      </c>
      <c r="C362" s="3">
        <f>YEAR(orders[[#This Row],[Order Date]])</f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0"/>
        <v>2</v>
      </c>
      <c r="Q362" s="4">
        <v>8.82</v>
      </c>
      <c r="R362" s="4">
        <v>20.99</v>
      </c>
      <c r="S362" s="4">
        <f t="shared" si="31"/>
        <v>12.169999999999998</v>
      </c>
      <c r="T362" s="7">
        <v>9</v>
      </c>
      <c r="U362" s="4">
        <f t="shared" si="32"/>
        <v>188.91</v>
      </c>
      <c r="V362" s="5">
        <v>0.08</v>
      </c>
      <c r="W362" s="8">
        <f t="shared" si="33"/>
        <v>15.1128</v>
      </c>
      <c r="X362" s="8">
        <f t="shared" si="34"/>
        <v>173.7972</v>
      </c>
      <c r="Y362" s="4">
        <v>4.8099999999999996</v>
      </c>
      <c r="Z362" s="6">
        <f t="shared" si="35"/>
        <v>178.60720000000001</v>
      </c>
    </row>
    <row r="363" spans="1:26" x14ac:dyDescent="0.3">
      <c r="A363" s="1" t="s">
        <v>1259</v>
      </c>
      <c r="B363" s="2">
        <v>41850</v>
      </c>
      <c r="C363" s="3">
        <f>YEAR(orders[[#This Row],[Order Date]])</f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0"/>
        <v>1</v>
      </c>
      <c r="Q363" s="4">
        <v>1.84</v>
      </c>
      <c r="R363" s="4">
        <v>2.88</v>
      </c>
      <c r="S363" s="4">
        <f t="shared" si="31"/>
        <v>1.0399999999999998</v>
      </c>
      <c r="T363" s="7">
        <v>11</v>
      </c>
      <c r="U363" s="4">
        <f t="shared" si="32"/>
        <v>31.68</v>
      </c>
      <c r="V363" s="5">
        <v>0.02</v>
      </c>
      <c r="W363" s="8">
        <f t="shared" si="33"/>
        <v>0.63360000000000005</v>
      </c>
      <c r="X363" s="8">
        <f t="shared" si="34"/>
        <v>31.046399999999998</v>
      </c>
      <c r="Y363" s="4">
        <v>5.33</v>
      </c>
      <c r="Z363" s="6">
        <f t="shared" si="35"/>
        <v>36.376399999999997</v>
      </c>
    </row>
    <row r="364" spans="1:26" x14ac:dyDescent="0.3">
      <c r="A364" s="1" t="s">
        <v>1260</v>
      </c>
      <c r="B364" s="2">
        <v>41850</v>
      </c>
      <c r="C364" s="3">
        <f>YEAR(orders[[#This Row],[Order Date]])</f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0"/>
        <v>2</v>
      </c>
      <c r="Q364" s="4">
        <v>13.88</v>
      </c>
      <c r="R364" s="4">
        <v>22.38</v>
      </c>
      <c r="S364" s="4">
        <f t="shared" si="31"/>
        <v>8.4999999999999982</v>
      </c>
      <c r="T364" s="7">
        <v>34</v>
      </c>
      <c r="U364" s="4">
        <f t="shared" si="32"/>
        <v>760.92</v>
      </c>
      <c r="V364" s="5">
        <v>0.01</v>
      </c>
      <c r="W364" s="8">
        <f t="shared" si="33"/>
        <v>7.6091999999999995</v>
      </c>
      <c r="X364" s="8">
        <f t="shared" si="34"/>
        <v>753.31079999999997</v>
      </c>
      <c r="Y364" s="4">
        <v>15.1</v>
      </c>
      <c r="Z364" s="6">
        <f t="shared" si="35"/>
        <v>768.41079999999999</v>
      </c>
    </row>
    <row r="365" spans="1:26" x14ac:dyDescent="0.3">
      <c r="A365" s="1" t="s">
        <v>1261</v>
      </c>
      <c r="B365" s="2">
        <v>41850</v>
      </c>
      <c r="C365" s="3">
        <f>YEAR(orders[[#This Row],[Order Date]])</f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0"/>
        <v>2</v>
      </c>
      <c r="Q365" s="4">
        <v>4.8899999999999997</v>
      </c>
      <c r="R365" s="4">
        <v>7.64</v>
      </c>
      <c r="S365" s="4">
        <f t="shared" si="31"/>
        <v>2.75</v>
      </c>
      <c r="T365" s="7">
        <v>7</v>
      </c>
      <c r="U365" s="4">
        <f t="shared" si="32"/>
        <v>53.48</v>
      </c>
      <c r="V365" s="5">
        <v>0.06</v>
      </c>
      <c r="W365" s="8">
        <f t="shared" si="33"/>
        <v>3.2087999999999997</v>
      </c>
      <c r="X365" s="8">
        <f t="shared" si="34"/>
        <v>50.2712</v>
      </c>
      <c r="Y365" s="4">
        <v>1.39</v>
      </c>
      <c r="Z365" s="6">
        <f t="shared" si="35"/>
        <v>51.661200000000001</v>
      </c>
    </row>
    <row r="366" spans="1:26" x14ac:dyDescent="0.3">
      <c r="A366" s="1" t="s">
        <v>1262</v>
      </c>
      <c r="B366" s="2">
        <v>41854</v>
      </c>
      <c r="C366" s="3">
        <f>YEAR(orders[[#This Row],[Order Date]])</f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0"/>
        <v>1</v>
      </c>
      <c r="Q366" s="4">
        <v>3.5</v>
      </c>
      <c r="R366" s="4">
        <v>5.74</v>
      </c>
      <c r="S366" s="4">
        <f t="shared" si="31"/>
        <v>2.2400000000000002</v>
      </c>
      <c r="T366" s="7">
        <v>7</v>
      </c>
      <c r="U366" s="4">
        <f t="shared" si="32"/>
        <v>40.18</v>
      </c>
      <c r="V366" s="5">
        <v>0.04</v>
      </c>
      <c r="W366" s="8">
        <f t="shared" si="33"/>
        <v>1.6072</v>
      </c>
      <c r="X366" s="8">
        <f t="shared" si="34"/>
        <v>38.572800000000001</v>
      </c>
      <c r="Y366" s="4">
        <v>5.01</v>
      </c>
      <c r="Z366" s="6">
        <f t="shared" si="35"/>
        <v>43.582799999999999</v>
      </c>
    </row>
    <row r="367" spans="1:26" x14ac:dyDescent="0.3">
      <c r="A367" s="1" t="s">
        <v>1263</v>
      </c>
      <c r="B367" s="2">
        <v>41856</v>
      </c>
      <c r="C367" s="3">
        <f>YEAR(orders[[#This Row],[Order Date]])</f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0"/>
        <v>2</v>
      </c>
      <c r="Q367" s="4">
        <v>1.0900000000000001</v>
      </c>
      <c r="R367" s="4">
        <v>2.6</v>
      </c>
      <c r="S367" s="4">
        <f t="shared" si="31"/>
        <v>1.51</v>
      </c>
      <c r="T367" s="7">
        <v>43</v>
      </c>
      <c r="U367" s="4">
        <f t="shared" si="32"/>
        <v>111.8</v>
      </c>
      <c r="V367" s="5">
        <v>0.06</v>
      </c>
      <c r="W367" s="8">
        <f t="shared" si="33"/>
        <v>6.7079999999999993</v>
      </c>
      <c r="X367" s="8">
        <f t="shared" si="34"/>
        <v>105.092</v>
      </c>
      <c r="Y367" s="4">
        <v>2.4</v>
      </c>
      <c r="Z367" s="6">
        <f t="shared" si="35"/>
        <v>107.492</v>
      </c>
    </row>
    <row r="368" spans="1:26" x14ac:dyDescent="0.3">
      <c r="A368" s="1" t="s">
        <v>1264</v>
      </c>
      <c r="B368" s="2">
        <v>41857</v>
      </c>
      <c r="C368" s="3">
        <f>YEAR(orders[[#This Row],[Order Date]])</f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0"/>
        <v>0</v>
      </c>
      <c r="Q368" s="4">
        <v>3.65</v>
      </c>
      <c r="R368" s="4">
        <v>5.98</v>
      </c>
      <c r="S368" s="4">
        <f t="shared" si="31"/>
        <v>2.3300000000000005</v>
      </c>
      <c r="T368" s="7">
        <v>32</v>
      </c>
      <c r="U368" s="4">
        <f t="shared" si="32"/>
        <v>191.36</v>
      </c>
      <c r="V368" s="5">
        <v>0.1</v>
      </c>
      <c r="W368" s="8">
        <f t="shared" si="33"/>
        <v>19.136000000000003</v>
      </c>
      <c r="X368" s="8">
        <f t="shared" si="34"/>
        <v>172.22400000000002</v>
      </c>
      <c r="Y368" s="4">
        <v>1.49</v>
      </c>
      <c r="Z368" s="6">
        <f t="shared" si="35"/>
        <v>173.71400000000003</v>
      </c>
    </row>
    <row r="369" spans="1:26" x14ac:dyDescent="0.3">
      <c r="A369" s="1" t="s">
        <v>1265</v>
      </c>
      <c r="B369" s="2">
        <v>41858</v>
      </c>
      <c r="C369" s="3">
        <f>YEAR(orders[[#This Row],[Order Date]])</f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0"/>
        <v>2</v>
      </c>
      <c r="Q369" s="4">
        <v>3.32</v>
      </c>
      <c r="R369" s="4">
        <v>5.18</v>
      </c>
      <c r="S369" s="4">
        <f t="shared" si="31"/>
        <v>1.8599999999999999</v>
      </c>
      <c r="T369" s="7">
        <v>17</v>
      </c>
      <c r="U369" s="4">
        <f t="shared" si="32"/>
        <v>88.06</v>
      </c>
      <c r="V369" s="5">
        <v>0.02</v>
      </c>
      <c r="W369" s="8">
        <f t="shared" si="33"/>
        <v>1.7612000000000001</v>
      </c>
      <c r="X369" s="8">
        <f t="shared" si="34"/>
        <v>86.2988</v>
      </c>
      <c r="Y369" s="4">
        <v>2.04</v>
      </c>
      <c r="Z369" s="6">
        <f t="shared" si="35"/>
        <v>88.338800000000006</v>
      </c>
    </row>
    <row r="370" spans="1:26" x14ac:dyDescent="0.3">
      <c r="A370" s="1" t="s">
        <v>1266</v>
      </c>
      <c r="B370" s="2">
        <v>41862</v>
      </c>
      <c r="C370" s="3">
        <f>YEAR(orders[[#This Row],[Order Date]])</f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0"/>
        <v>1</v>
      </c>
      <c r="Q370" s="4">
        <v>0.24</v>
      </c>
      <c r="R370" s="4">
        <v>1.26</v>
      </c>
      <c r="S370" s="4">
        <f t="shared" si="31"/>
        <v>1.02</v>
      </c>
      <c r="T370" s="7">
        <v>2</v>
      </c>
      <c r="U370" s="4">
        <f t="shared" si="32"/>
        <v>2.52</v>
      </c>
      <c r="V370" s="5">
        <v>0.06</v>
      </c>
      <c r="W370" s="8">
        <f t="shared" si="33"/>
        <v>0.1512</v>
      </c>
      <c r="X370" s="8">
        <f t="shared" si="34"/>
        <v>2.3688000000000002</v>
      </c>
      <c r="Y370" s="4">
        <v>0.7</v>
      </c>
      <c r="Z370" s="6">
        <f t="shared" si="35"/>
        <v>3.0688000000000004</v>
      </c>
    </row>
    <row r="371" spans="1:26" x14ac:dyDescent="0.3">
      <c r="A371" s="1" t="s">
        <v>1267</v>
      </c>
      <c r="B371" s="2">
        <v>41862</v>
      </c>
      <c r="C371" s="3">
        <f>YEAR(orders[[#This Row],[Order Date]])</f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0"/>
        <v>3</v>
      </c>
      <c r="Q371" s="4">
        <v>21.56</v>
      </c>
      <c r="R371" s="4">
        <v>36.549999999999997</v>
      </c>
      <c r="S371" s="4">
        <f t="shared" si="31"/>
        <v>14.989999999999998</v>
      </c>
      <c r="T371" s="7">
        <v>24</v>
      </c>
      <c r="U371" s="4">
        <f t="shared" si="32"/>
        <v>877.19999999999993</v>
      </c>
      <c r="V371" s="5">
        <v>7.0000000000000007E-2</v>
      </c>
      <c r="W371" s="8">
        <f t="shared" si="33"/>
        <v>61.404000000000003</v>
      </c>
      <c r="X371" s="8">
        <f t="shared" si="34"/>
        <v>815.79599999999994</v>
      </c>
      <c r="Y371" s="4">
        <v>13.89</v>
      </c>
      <c r="Z371" s="6">
        <f t="shared" si="35"/>
        <v>829.68599999999992</v>
      </c>
    </row>
    <row r="372" spans="1:26" x14ac:dyDescent="0.3">
      <c r="A372" s="1" t="s">
        <v>1268</v>
      </c>
      <c r="B372" s="2">
        <v>41862</v>
      </c>
      <c r="C372" s="3">
        <f>YEAR(orders[[#This Row],[Order Date]])</f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0"/>
        <v>2</v>
      </c>
      <c r="Q372" s="4">
        <v>3.75</v>
      </c>
      <c r="R372" s="4">
        <v>7.08</v>
      </c>
      <c r="S372" s="4">
        <f t="shared" si="31"/>
        <v>3.33</v>
      </c>
      <c r="T372" s="7">
        <v>47</v>
      </c>
      <c r="U372" s="4">
        <f t="shared" si="32"/>
        <v>332.76</v>
      </c>
      <c r="V372" s="5">
        <v>0.1</v>
      </c>
      <c r="W372" s="8">
        <f t="shared" si="33"/>
        <v>33.276000000000003</v>
      </c>
      <c r="X372" s="8">
        <f t="shared" si="34"/>
        <v>299.48399999999998</v>
      </c>
      <c r="Y372" s="4">
        <v>2.35</v>
      </c>
      <c r="Z372" s="6">
        <f t="shared" si="35"/>
        <v>301.834</v>
      </c>
    </row>
    <row r="373" spans="1:26" x14ac:dyDescent="0.3">
      <c r="A373" s="1" t="s">
        <v>1269</v>
      </c>
      <c r="B373" s="2">
        <v>41862</v>
      </c>
      <c r="C373" s="3">
        <f>YEAR(orders[[#This Row],[Order Date]])</f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0"/>
        <v>2</v>
      </c>
      <c r="Q373" s="4">
        <v>2.9</v>
      </c>
      <c r="R373" s="4">
        <v>4.76</v>
      </c>
      <c r="S373" s="4">
        <f t="shared" si="31"/>
        <v>1.8599999999999999</v>
      </c>
      <c r="T373" s="7">
        <v>11</v>
      </c>
      <c r="U373" s="4">
        <f t="shared" si="32"/>
        <v>52.36</v>
      </c>
      <c r="V373" s="5">
        <v>0.08</v>
      </c>
      <c r="W373" s="8">
        <f t="shared" si="33"/>
        <v>4.1887999999999996</v>
      </c>
      <c r="X373" s="8">
        <f t="shared" si="34"/>
        <v>48.171199999999999</v>
      </c>
      <c r="Y373" s="4">
        <v>0.88</v>
      </c>
      <c r="Z373" s="6">
        <f t="shared" si="35"/>
        <v>49.051200000000001</v>
      </c>
    </row>
    <row r="374" spans="1:26" x14ac:dyDescent="0.3">
      <c r="A374" s="1" t="s">
        <v>1270</v>
      </c>
      <c r="B374" s="2">
        <v>41863</v>
      </c>
      <c r="C374" s="3">
        <f>YEAR(orders[[#This Row],[Order Date]])</f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0"/>
        <v>7</v>
      </c>
      <c r="Q374" s="4">
        <v>6.39</v>
      </c>
      <c r="R374" s="4">
        <v>19.98</v>
      </c>
      <c r="S374" s="4">
        <f t="shared" si="31"/>
        <v>13.59</v>
      </c>
      <c r="T374" s="7">
        <v>5</v>
      </c>
      <c r="U374" s="4">
        <f t="shared" si="32"/>
        <v>99.9</v>
      </c>
      <c r="V374" s="5">
        <v>0.09</v>
      </c>
      <c r="W374" s="8">
        <f t="shared" si="33"/>
        <v>8.9909999999999997</v>
      </c>
      <c r="X374" s="8">
        <f t="shared" si="34"/>
        <v>90.909000000000006</v>
      </c>
      <c r="Y374" s="4">
        <v>4</v>
      </c>
      <c r="Z374" s="6">
        <f t="shared" si="35"/>
        <v>94.909000000000006</v>
      </c>
    </row>
    <row r="375" spans="1:26" x14ac:dyDescent="0.3">
      <c r="A375" s="1" t="s">
        <v>1271</v>
      </c>
      <c r="B375" s="2">
        <v>41873</v>
      </c>
      <c r="C375" s="3">
        <f>YEAR(orders[[#This Row],[Order Date]])</f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0"/>
        <v>1</v>
      </c>
      <c r="Q375" s="4">
        <v>4.03</v>
      </c>
      <c r="R375" s="4">
        <v>9.3800000000000008</v>
      </c>
      <c r="S375" s="4">
        <f t="shared" si="31"/>
        <v>5.3500000000000005</v>
      </c>
      <c r="T375" s="7">
        <v>17</v>
      </c>
      <c r="U375" s="4">
        <f t="shared" si="32"/>
        <v>159.46</v>
      </c>
      <c r="V375" s="5">
        <v>0.09</v>
      </c>
      <c r="W375" s="8">
        <f t="shared" si="33"/>
        <v>14.3514</v>
      </c>
      <c r="X375" s="8">
        <f t="shared" si="34"/>
        <v>145.1086</v>
      </c>
      <c r="Y375" s="4">
        <v>7.28</v>
      </c>
      <c r="Z375" s="6">
        <f t="shared" si="35"/>
        <v>152.3886</v>
      </c>
    </row>
    <row r="376" spans="1:26" x14ac:dyDescent="0.3">
      <c r="A376" s="1" t="s">
        <v>1272</v>
      </c>
      <c r="B376" s="2">
        <v>41876</v>
      </c>
      <c r="C376" s="3">
        <f>YEAR(orders[[#This Row],[Order Date]])</f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0"/>
        <v>2</v>
      </c>
      <c r="Q376" s="4">
        <v>5.5</v>
      </c>
      <c r="R376" s="4">
        <v>12.22</v>
      </c>
      <c r="S376" s="4">
        <f t="shared" si="31"/>
        <v>6.7200000000000006</v>
      </c>
      <c r="T376" s="7">
        <v>37</v>
      </c>
      <c r="U376" s="4">
        <f t="shared" si="32"/>
        <v>452.14000000000004</v>
      </c>
      <c r="V376" s="5">
        <v>0.09</v>
      </c>
      <c r="W376" s="8">
        <f t="shared" si="33"/>
        <v>40.692600000000006</v>
      </c>
      <c r="X376" s="8">
        <f t="shared" si="34"/>
        <v>411.44740000000002</v>
      </c>
      <c r="Y376" s="4">
        <v>2.85</v>
      </c>
      <c r="Z376" s="6">
        <f t="shared" si="35"/>
        <v>414.29740000000004</v>
      </c>
    </row>
    <row r="377" spans="1:26" x14ac:dyDescent="0.3">
      <c r="A377" s="1" t="s">
        <v>1273</v>
      </c>
      <c r="B377" s="2">
        <v>41876</v>
      </c>
      <c r="C377" s="3">
        <f>YEAR(orders[[#This Row],[Order Date]])</f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0"/>
        <v>2</v>
      </c>
      <c r="Q377" s="4">
        <v>11.11</v>
      </c>
      <c r="R377" s="4">
        <v>19.84</v>
      </c>
      <c r="S377" s="4">
        <f t="shared" si="31"/>
        <v>8.73</v>
      </c>
      <c r="T377" s="7">
        <v>28</v>
      </c>
      <c r="U377" s="4">
        <f t="shared" si="32"/>
        <v>555.52</v>
      </c>
      <c r="V377" s="5">
        <v>0.06</v>
      </c>
      <c r="W377" s="8">
        <f t="shared" si="33"/>
        <v>33.331199999999995</v>
      </c>
      <c r="X377" s="8">
        <f t="shared" si="34"/>
        <v>522.18880000000001</v>
      </c>
      <c r="Y377" s="4">
        <v>4.0999999999999996</v>
      </c>
      <c r="Z377" s="6">
        <f t="shared" si="35"/>
        <v>526.28880000000004</v>
      </c>
    </row>
    <row r="378" spans="1:26" x14ac:dyDescent="0.3">
      <c r="A378" s="1" t="s">
        <v>1274</v>
      </c>
      <c r="B378" s="2">
        <v>41877</v>
      </c>
      <c r="C378" s="3">
        <f>YEAR(orders[[#This Row],[Order Date]])</f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0"/>
        <v>0</v>
      </c>
      <c r="Q378" s="4">
        <v>10.07</v>
      </c>
      <c r="R378" s="4">
        <v>15.98</v>
      </c>
      <c r="S378" s="4">
        <f t="shared" si="31"/>
        <v>5.91</v>
      </c>
      <c r="T378" s="7">
        <v>46</v>
      </c>
      <c r="U378" s="4">
        <f t="shared" si="32"/>
        <v>735.08</v>
      </c>
      <c r="V378" s="5">
        <v>0.02</v>
      </c>
      <c r="W378" s="8">
        <f t="shared" si="33"/>
        <v>14.701600000000001</v>
      </c>
      <c r="X378" s="8">
        <f t="shared" si="34"/>
        <v>720.37840000000006</v>
      </c>
      <c r="Y378" s="4">
        <v>4</v>
      </c>
      <c r="Z378" s="6">
        <f t="shared" si="35"/>
        <v>724.37840000000006</v>
      </c>
    </row>
    <row r="379" spans="1:26" x14ac:dyDescent="0.3">
      <c r="A379" s="1" t="s">
        <v>1275</v>
      </c>
      <c r="B379" s="2">
        <v>41878</v>
      </c>
      <c r="C379" s="3">
        <f>YEAR(orders[[#This Row],[Order Date]])</f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0"/>
        <v>1</v>
      </c>
      <c r="Q379" s="4">
        <v>1.6</v>
      </c>
      <c r="R379" s="4">
        <v>2.62</v>
      </c>
      <c r="S379" s="4">
        <f t="shared" si="31"/>
        <v>1.02</v>
      </c>
      <c r="T379" s="7">
        <v>45</v>
      </c>
      <c r="U379" s="4">
        <f t="shared" si="32"/>
        <v>117.9</v>
      </c>
      <c r="V379" s="5">
        <v>0.01</v>
      </c>
      <c r="W379" s="8">
        <f t="shared" si="33"/>
        <v>1.179</v>
      </c>
      <c r="X379" s="8">
        <f t="shared" si="34"/>
        <v>116.721</v>
      </c>
      <c r="Y379" s="4">
        <v>0.8</v>
      </c>
      <c r="Z379" s="6">
        <f t="shared" si="35"/>
        <v>117.521</v>
      </c>
    </row>
    <row r="380" spans="1:26" x14ac:dyDescent="0.3">
      <c r="A380" s="1" t="s">
        <v>873</v>
      </c>
      <c r="B380" s="2">
        <v>41879</v>
      </c>
      <c r="C380" s="3">
        <f>YEAR(orders[[#This Row],[Order Date]])</f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0"/>
        <v>0</v>
      </c>
      <c r="Q380" s="4">
        <v>278.99</v>
      </c>
      <c r="R380" s="4">
        <v>449.99</v>
      </c>
      <c r="S380" s="4">
        <f t="shared" si="31"/>
        <v>171</v>
      </c>
      <c r="T380" s="7">
        <v>15</v>
      </c>
      <c r="U380" s="4">
        <f t="shared" si="32"/>
        <v>6749.85</v>
      </c>
      <c r="V380" s="5">
        <v>0.04</v>
      </c>
      <c r="W380" s="8">
        <f t="shared" si="33"/>
        <v>269.99400000000003</v>
      </c>
      <c r="X380" s="8">
        <f t="shared" si="34"/>
        <v>6479.8560000000007</v>
      </c>
      <c r="Y380" s="4">
        <v>49</v>
      </c>
      <c r="Z380" s="6">
        <f t="shared" si="35"/>
        <v>6528.8560000000007</v>
      </c>
    </row>
    <row r="381" spans="1:26" x14ac:dyDescent="0.3">
      <c r="A381" s="1" t="s">
        <v>874</v>
      </c>
      <c r="B381" s="2">
        <v>41879</v>
      </c>
      <c r="C381" s="3">
        <f>YEAR(orders[[#This Row],[Order Date]])</f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0"/>
        <v>1</v>
      </c>
      <c r="Q381" s="4">
        <v>2.52</v>
      </c>
      <c r="R381" s="4">
        <v>4</v>
      </c>
      <c r="S381" s="4">
        <f t="shared" si="31"/>
        <v>1.48</v>
      </c>
      <c r="T381" s="7">
        <v>14</v>
      </c>
      <c r="U381" s="4">
        <f t="shared" si="32"/>
        <v>56</v>
      </c>
      <c r="V381" s="5">
        <v>0.06</v>
      </c>
      <c r="W381" s="8">
        <f t="shared" si="33"/>
        <v>3.36</v>
      </c>
      <c r="X381" s="8">
        <f t="shared" si="34"/>
        <v>52.64</v>
      </c>
      <c r="Y381" s="4">
        <v>1.3</v>
      </c>
      <c r="Z381" s="6">
        <f t="shared" si="35"/>
        <v>53.94</v>
      </c>
    </row>
    <row r="382" spans="1:26" x14ac:dyDescent="0.3">
      <c r="A382" s="1" t="s">
        <v>1276</v>
      </c>
      <c r="B382" s="2">
        <v>41879</v>
      </c>
      <c r="C382" s="3">
        <f>YEAR(orders[[#This Row],[Order Date]])</f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0"/>
        <v>4</v>
      </c>
      <c r="Q382" s="4">
        <v>6.51</v>
      </c>
      <c r="R382" s="4">
        <v>30.98</v>
      </c>
      <c r="S382" s="4">
        <f t="shared" si="31"/>
        <v>24.47</v>
      </c>
      <c r="T382" s="7">
        <v>37</v>
      </c>
      <c r="U382" s="4">
        <f t="shared" si="32"/>
        <v>1146.26</v>
      </c>
      <c r="V382" s="5">
        <v>0.03</v>
      </c>
      <c r="W382" s="8">
        <f t="shared" si="33"/>
        <v>34.387799999999999</v>
      </c>
      <c r="X382" s="8">
        <f t="shared" si="34"/>
        <v>1111.8722</v>
      </c>
      <c r="Y382" s="4">
        <v>6.5</v>
      </c>
      <c r="Z382" s="6">
        <f t="shared" si="35"/>
        <v>1118.3722</v>
      </c>
    </row>
    <row r="383" spans="1:26" x14ac:dyDescent="0.3">
      <c r="A383" s="1" t="s">
        <v>1277</v>
      </c>
      <c r="B383" s="2">
        <v>41884</v>
      </c>
      <c r="C383" s="3">
        <f>YEAR(orders[[#This Row],[Order Date]])</f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0"/>
        <v>2</v>
      </c>
      <c r="Q383" s="4">
        <v>10.07</v>
      </c>
      <c r="R383" s="4">
        <v>15.98</v>
      </c>
      <c r="S383" s="4">
        <f t="shared" si="31"/>
        <v>5.91</v>
      </c>
      <c r="T383" s="7">
        <v>29</v>
      </c>
      <c r="U383" s="4">
        <f t="shared" si="32"/>
        <v>463.42</v>
      </c>
      <c r="V383" s="5">
        <v>0.04</v>
      </c>
      <c r="W383" s="8">
        <f t="shared" si="33"/>
        <v>18.536799999999999</v>
      </c>
      <c r="X383" s="8">
        <f t="shared" si="34"/>
        <v>444.88319999999999</v>
      </c>
      <c r="Y383" s="4">
        <v>4</v>
      </c>
      <c r="Z383" s="6">
        <f t="shared" si="35"/>
        <v>448.88319999999999</v>
      </c>
    </row>
    <row r="384" spans="1:26" x14ac:dyDescent="0.3">
      <c r="A384" s="1" t="s">
        <v>1278</v>
      </c>
      <c r="B384" s="2">
        <v>41885</v>
      </c>
      <c r="C384" s="3">
        <f>YEAR(orders[[#This Row],[Order Date]])</f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0"/>
        <v>2</v>
      </c>
      <c r="Q384" s="4">
        <v>1.92</v>
      </c>
      <c r="R384" s="4">
        <v>3.26</v>
      </c>
      <c r="S384" s="4">
        <f t="shared" si="31"/>
        <v>1.3399999999999999</v>
      </c>
      <c r="T384" s="7">
        <v>31</v>
      </c>
      <c r="U384" s="4">
        <f t="shared" si="32"/>
        <v>101.05999999999999</v>
      </c>
      <c r="V384" s="5">
        <v>0</v>
      </c>
      <c r="W384" s="8">
        <f t="shared" si="33"/>
        <v>0</v>
      </c>
      <c r="X384" s="8">
        <f t="shared" si="34"/>
        <v>101.05999999999999</v>
      </c>
      <c r="Y384" s="4">
        <v>1.86</v>
      </c>
      <c r="Z384" s="6">
        <f t="shared" si="35"/>
        <v>102.91999999999999</v>
      </c>
    </row>
    <row r="385" spans="1:26" x14ac:dyDescent="0.3">
      <c r="A385" s="1" t="s">
        <v>1279</v>
      </c>
      <c r="B385" s="2">
        <v>41885</v>
      </c>
      <c r="C385" s="3">
        <f>YEAR(orders[[#This Row],[Order Date]])</f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0"/>
        <v>7</v>
      </c>
      <c r="Q385" s="4">
        <v>2.98</v>
      </c>
      <c r="R385" s="4">
        <v>5.84</v>
      </c>
      <c r="S385" s="4">
        <f t="shared" si="31"/>
        <v>2.86</v>
      </c>
      <c r="T385" s="7">
        <v>22</v>
      </c>
      <c r="U385" s="4">
        <f t="shared" si="32"/>
        <v>128.47999999999999</v>
      </c>
      <c r="V385" s="5">
        <v>0.1</v>
      </c>
      <c r="W385" s="8">
        <f t="shared" si="33"/>
        <v>12.847999999999999</v>
      </c>
      <c r="X385" s="8">
        <f t="shared" si="34"/>
        <v>115.63199999999999</v>
      </c>
      <c r="Y385" s="4">
        <v>0.83</v>
      </c>
      <c r="Z385" s="6">
        <f t="shared" si="35"/>
        <v>116.46199999999999</v>
      </c>
    </row>
    <row r="386" spans="1:26" x14ac:dyDescent="0.3">
      <c r="A386" s="1" t="s">
        <v>1280</v>
      </c>
      <c r="B386" s="2">
        <v>41886</v>
      </c>
      <c r="C386" s="3">
        <f>YEAR(orders[[#This Row],[Order Date]])</f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0"/>
        <v>1</v>
      </c>
      <c r="Q386" s="4">
        <v>2.5</v>
      </c>
      <c r="R386" s="4">
        <v>5.68</v>
      </c>
      <c r="S386" s="4">
        <f t="shared" si="31"/>
        <v>3.1799999999999997</v>
      </c>
      <c r="T386" s="7">
        <v>23</v>
      </c>
      <c r="U386" s="4">
        <f t="shared" si="32"/>
        <v>130.63999999999999</v>
      </c>
      <c r="V386" s="5">
        <v>0.01</v>
      </c>
      <c r="W386" s="8">
        <f t="shared" si="33"/>
        <v>1.3063999999999998</v>
      </c>
      <c r="X386" s="8">
        <f t="shared" si="34"/>
        <v>129.33359999999999</v>
      </c>
      <c r="Y386" s="4">
        <v>3.6</v>
      </c>
      <c r="Z386" s="6">
        <f t="shared" si="35"/>
        <v>132.93359999999998</v>
      </c>
    </row>
    <row r="387" spans="1:26" x14ac:dyDescent="0.3">
      <c r="A387" s="1" t="s">
        <v>875</v>
      </c>
      <c r="B387" s="2">
        <v>41889</v>
      </c>
      <c r="C387" s="3">
        <f>YEAR(orders[[#This Row],[Order Date]])</f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0"/>
        <v>0</v>
      </c>
      <c r="Q387" s="4">
        <v>1.18</v>
      </c>
      <c r="R387" s="4">
        <v>1.88</v>
      </c>
      <c r="S387" s="4">
        <f t="shared" si="31"/>
        <v>0.7</v>
      </c>
      <c r="T387" s="7">
        <v>47</v>
      </c>
      <c r="U387" s="4">
        <f t="shared" si="32"/>
        <v>88.36</v>
      </c>
      <c r="V387" s="5">
        <v>0.06</v>
      </c>
      <c r="W387" s="8">
        <f t="shared" si="33"/>
        <v>5.3015999999999996</v>
      </c>
      <c r="X387" s="8">
        <f t="shared" si="34"/>
        <v>83.058400000000006</v>
      </c>
      <c r="Y387" s="4">
        <v>1.49</v>
      </c>
      <c r="Z387" s="6">
        <f t="shared" si="35"/>
        <v>84.548400000000001</v>
      </c>
    </row>
    <row r="388" spans="1:26" x14ac:dyDescent="0.3">
      <c r="A388" s="1" t="s">
        <v>876</v>
      </c>
      <c r="B388" s="2">
        <v>41889</v>
      </c>
      <c r="C388" s="3">
        <f>YEAR(orders[[#This Row],[Order Date]])</f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0"/>
        <v>2</v>
      </c>
      <c r="Q388" s="4">
        <v>1.31</v>
      </c>
      <c r="R388" s="4">
        <v>2.84</v>
      </c>
      <c r="S388" s="4">
        <f t="shared" si="31"/>
        <v>1.5299999999999998</v>
      </c>
      <c r="T388" s="7">
        <v>39</v>
      </c>
      <c r="U388" s="4">
        <f t="shared" si="32"/>
        <v>110.75999999999999</v>
      </c>
      <c r="V388" s="5">
        <v>0.08</v>
      </c>
      <c r="W388" s="8">
        <f t="shared" si="33"/>
        <v>8.8607999999999993</v>
      </c>
      <c r="X388" s="8">
        <f t="shared" si="34"/>
        <v>101.89919999999999</v>
      </c>
      <c r="Y388" s="4">
        <v>0.93</v>
      </c>
      <c r="Z388" s="6">
        <f t="shared" si="35"/>
        <v>102.8292</v>
      </c>
    </row>
    <row r="389" spans="1:26" x14ac:dyDescent="0.3">
      <c r="A389" s="1" t="s">
        <v>1281</v>
      </c>
      <c r="B389" s="2">
        <v>41892</v>
      </c>
      <c r="C389" s="3">
        <f>YEAR(orders[[#This Row],[Order Date]])</f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0"/>
        <v>2</v>
      </c>
      <c r="Q389" s="4">
        <v>11.38</v>
      </c>
      <c r="R389" s="4">
        <v>18.649999999999999</v>
      </c>
      <c r="S389" s="4">
        <f t="shared" si="31"/>
        <v>7.2699999999999978</v>
      </c>
      <c r="T389" s="7">
        <v>7</v>
      </c>
      <c r="U389" s="4">
        <f t="shared" si="32"/>
        <v>130.54999999999998</v>
      </c>
      <c r="V389" s="5">
        <v>0.01</v>
      </c>
      <c r="W389" s="8">
        <f t="shared" si="33"/>
        <v>1.3054999999999999</v>
      </c>
      <c r="X389" s="8">
        <f t="shared" si="34"/>
        <v>129.24449999999999</v>
      </c>
      <c r="Y389" s="4">
        <v>3.77</v>
      </c>
      <c r="Z389" s="6">
        <f t="shared" si="35"/>
        <v>133.0145</v>
      </c>
    </row>
    <row r="390" spans="1:26" x14ac:dyDescent="0.3">
      <c r="A390" s="1" t="s">
        <v>1282</v>
      </c>
      <c r="B390" s="2">
        <v>41893</v>
      </c>
      <c r="C390" s="3">
        <f>YEAR(orders[[#This Row],[Order Date]])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36">O390-B390</f>
        <v>2</v>
      </c>
      <c r="Q390" s="4">
        <v>0.93</v>
      </c>
      <c r="R390" s="4">
        <v>1.48</v>
      </c>
      <c r="S390" s="4">
        <f t="shared" ref="S390:S453" si="37">R390-Q390</f>
        <v>0.54999999999999993</v>
      </c>
      <c r="T390" s="7">
        <v>15</v>
      </c>
      <c r="U390" s="4">
        <f t="shared" ref="U390:U453" si="38">R390*T390</f>
        <v>22.2</v>
      </c>
      <c r="V390" s="5">
        <v>0.03</v>
      </c>
      <c r="W390" s="8">
        <f t="shared" ref="W390:W453" si="39">U390*V390</f>
        <v>0.66599999999999993</v>
      </c>
      <c r="X390" s="8">
        <f t="shared" ref="X390:X453" si="40">U390-W390</f>
        <v>21.533999999999999</v>
      </c>
      <c r="Y390" s="4">
        <v>0.7</v>
      </c>
      <c r="Z390" s="6">
        <f t="shared" ref="Z390:Z453" si="41">X390+Y390</f>
        <v>22.233999999999998</v>
      </c>
    </row>
    <row r="391" spans="1:26" x14ac:dyDescent="0.3">
      <c r="A391" s="1" t="s">
        <v>1283</v>
      </c>
      <c r="B391" s="2">
        <v>41894</v>
      </c>
      <c r="C391" s="3">
        <f>YEAR(orders[[#This Row],[Order Date]])</f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36"/>
        <v>1</v>
      </c>
      <c r="Q391" s="4">
        <v>1.0900000000000001</v>
      </c>
      <c r="R391" s="4">
        <v>1.82</v>
      </c>
      <c r="S391" s="4">
        <f t="shared" si="37"/>
        <v>0.73</v>
      </c>
      <c r="T391" s="7">
        <v>36</v>
      </c>
      <c r="U391" s="4">
        <f t="shared" si="38"/>
        <v>65.52</v>
      </c>
      <c r="V391" s="5">
        <v>0.09</v>
      </c>
      <c r="W391" s="8">
        <f t="shared" si="39"/>
        <v>5.8967999999999998</v>
      </c>
      <c r="X391" s="8">
        <f t="shared" si="40"/>
        <v>59.623199999999997</v>
      </c>
      <c r="Y391" s="4">
        <v>1</v>
      </c>
      <c r="Z391" s="6">
        <f t="shared" si="41"/>
        <v>60.623199999999997</v>
      </c>
    </row>
    <row r="392" spans="1:26" x14ac:dyDescent="0.3">
      <c r="A392" s="1" t="s">
        <v>1284</v>
      </c>
      <c r="B392" s="2">
        <v>41894</v>
      </c>
      <c r="C392" s="3">
        <f>YEAR(orders[[#This Row],[Order Date]])</f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36"/>
        <v>7</v>
      </c>
      <c r="Q392" s="4">
        <v>14.95</v>
      </c>
      <c r="R392" s="4">
        <v>34.76</v>
      </c>
      <c r="S392" s="4">
        <f t="shared" si="37"/>
        <v>19.809999999999999</v>
      </c>
      <c r="T392" s="7">
        <v>34</v>
      </c>
      <c r="U392" s="4">
        <f t="shared" si="38"/>
        <v>1181.8399999999999</v>
      </c>
      <c r="V392" s="5">
        <v>0.03</v>
      </c>
      <c r="W392" s="8">
        <f t="shared" si="39"/>
        <v>35.455199999999998</v>
      </c>
      <c r="X392" s="8">
        <f t="shared" si="40"/>
        <v>1146.3847999999998</v>
      </c>
      <c r="Y392" s="4">
        <v>8.2200000000000006</v>
      </c>
      <c r="Z392" s="6">
        <f t="shared" si="41"/>
        <v>1154.6047999999998</v>
      </c>
    </row>
    <row r="393" spans="1:26" x14ac:dyDescent="0.3">
      <c r="A393" s="1" t="s">
        <v>1285</v>
      </c>
      <c r="B393" s="2">
        <v>41895</v>
      </c>
      <c r="C393" s="3">
        <f>YEAR(orders[[#This Row],[Order Date]])</f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36"/>
        <v>4</v>
      </c>
      <c r="Q393" s="4">
        <v>4.53</v>
      </c>
      <c r="R393" s="4">
        <v>7.3</v>
      </c>
      <c r="S393" s="4">
        <f t="shared" si="37"/>
        <v>2.7699999999999996</v>
      </c>
      <c r="T393" s="7">
        <v>26</v>
      </c>
      <c r="U393" s="4">
        <f t="shared" si="38"/>
        <v>189.79999999999998</v>
      </c>
      <c r="V393" s="5">
        <v>0.03</v>
      </c>
      <c r="W393" s="8">
        <f t="shared" si="39"/>
        <v>5.6939999999999991</v>
      </c>
      <c r="X393" s="8">
        <f t="shared" si="40"/>
        <v>184.10599999999999</v>
      </c>
      <c r="Y393" s="4">
        <v>7.72</v>
      </c>
      <c r="Z393" s="6">
        <f t="shared" si="41"/>
        <v>191.82599999999999</v>
      </c>
    </row>
    <row r="394" spans="1:26" x14ac:dyDescent="0.3">
      <c r="A394" s="1" t="s">
        <v>1286</v>
      </c>
      <c r="B394" s="2">
        <v>41899</v>
      </c>
      <c r="C394" s="3">
        <f>YEAR(orders[[#This Row],[Order Date]])</f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36"/>
        <v>1</v>
      </c>
      <c r="Q394" s="4">
        <v>2.2599999999999998</v>
      </c>
      <c r="R394" s="4">
        <v>3.58</v>
      </c>
      <c r="S394" s="4">
        <f t="shared" si="37"/>
        <v>1.3200000000000003</v>
      </c>
      <c r="T394" s="7">
        <v>19</v>
      </c>
      <c r="U394" s="4">
        <f t="shared" si="38"/>
        <v>68.02</v>
      </c>
      <c r="V394" s="5">
        <v>0</v>
      </c>
      <c r="W394" s="8">
        <f t="shared" si="39"/>
        <v>0</v>
      </c>
      <c r="X394" s="8">
        <f t="shared" si="40"/>
        <v>68.02</v>
      </c>
      <c r="Y394" s="4">
        <v>5.47</v>
      </c>
      <c r="Z394" s="6">
        <f t="shared" si="41"/>
        <v>73.489999999999995</v>
      </c>
    </row>
    <row r="395" spans="1:26" x14ac:dyDescent="0.3">
      <c r="A395" s="1" t="s">
        <v>877</v>
      </c>
      <c r="B395" s="2">
        <v>41903</v>
      </c>
      <c r="C395" s="3">
        <f>YEAR(orders[[#This Row],[Order Date]])</f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36"/>
        <v>2</v>
      </c>
      <c r="Q395" s="4">
        <v>19.78</v>
      </c>
      <c r="R395" s="4">
        <v>45.99</v>
      </c>
      <c r="S395" s="4">
        <f t="shared" si="37"/>
        <v>26.21</v>
      </c>
      <c r="T395" s="7">
        <v>23</v>
      </c>
      <c r="U395" s="4">
        <f t="shared" si="38"/>
        <v>1057.77</v>
      </c>
      <c r="V395" s="5">
        <v>0.1</v>
      </c>
      <c r="W395" s="8">
        <f t="shared" si="39"/>
        <v>105.777</v>
      </c>
      <c r="X395" s="8">
        <f t="shared" si="40"/>
        <v>951.99299999999994</v>
      </c>
      <c r="Y395" s="4">
        <v>4.99</v>
      </c>
      <c r="Z395" s="6">
        <f t="shared" si="41"/>
        <v>956.98299999999995</v>
      </c>
    </row>
    <row r="396" spans="1:26" x14ac:dyDescent="0.3">
      <c r="A396" s="1" t="s">
        <v>878</v>
      </c>
      <c r="B396" s="2">
        <v>41903</v>
      </c>
      <c r="C396" s="3">
        <f>YEAR(orders[[#This Row],[Order Date]])</f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36"/>
        <v>1</v>
      </c>
      <c r="Q396" s="4">
        <v>0.93</v>
      </c>
      <c r="R396" s="4">
        <v>1.48</v>
      </c>
      <c r="S396" s="4">
        <f t="shared" si="37"/>
        <v>0.54999999999999993</v>
      </c>
      <c r="T396" s="7">
        <v>33</v>
      </c>
      <c r="U396" s="4">
        <f t="shared" si="38"/>
        <v>48.839999999999996</v>
      </c>
      <c r="V396" s="5">
        <v>0.06</v>
      </c>
      <c r="W396" s="8">
        <f t="shared" si="39"/>
        <v>2.9303999999999997</v>
      </c>
      <c r="X396" s="8">
        <f t="shared" si="40"/>
        <v>45.909599999999998</v>
      </c>
      <c r="Y396" s="4">
        <v>0.7</v>
      </c>
      <c r="Z396" s="6">
        <f t="shared" si="41"/>
        <v>46.6096</v>
      </c>
    </row>
    <row r="397" spans="1:26" x14ac:dyDescent="0.3">
      <c r="A397" s="1" t="s">
        <v>1287</v>
      </c>
      <c r="B397" s="2">
        <v>41905</v>
      </c>
      <c r="C397" s="3">
        <f>YEAR(orders[[#This Row],[Order Date]])</f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36"/>
        <v>2</v>
      </c>
      <c r="Q397" s="4">
        <v>4.37</v>
      </c>
      <c r="R397" s="4">
        <v>9.11</v>
      </c>
      <c r="S397" s="4">
        <f t="shared" si="37"/>
        <v>4.7399999999999993</v>
      </c>
      <c r="T397" s="7">
        <v>48</v>
      </c>
      <c r="U397" s="4">
        <f t="shared" si="38"/>
        <v>437.28</v>
      </c>
      <c r="V397" s="5">
        <v>0.06</v>
      </c>
      <c r="W397" s="8">
        <f t="shared" si="39"/>
        <v>26.236799999999999</v>
      </c>
      <c r="X397" s="8">
        <f t="shared" si="40"/>
        <v>411.04319999999996</v>
      </c>
      <c r="Y397" s="4">
        <v>2.25</v>
      </c>
      <c r="Z397" s="6">
        <f t="shared" si="41"/>
        <v>413.29319999999996</v>
      </c>
    </row>
    <row r="398" spans="1:26" x14ac:dyDescent="0.3">
      <c r="A398" s="1" t="s">
        <v>1288</v>
      </c>
      <c r="B398" s="2">
        <v>41909</v>
      </c>
      <c r="C398" s="3">
        <f>YEAR(orders[[#This Row],[Order Date]])</f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36"/>
        <v>5</v>
      </c>
      <c r="Q398" s="4">
        <v>0.94</v>
      </c>
      <c r="R398" s="4">
        <v>2.08</v>
      </c>
      <c r="S398" s="4">
        <f t="shared" si="37"/>
        <v>1.1400000000000001</v>
      </c>
      <c r="T398" s="7">
        <v>36</v>
      </c>
      <c r="U398" s="4">
        <f t="shared" si="38"/>
        <v>74.88</v>
      </c>
      <c r="V398" s="5">
        <v>0.01</v>
      </c>
      <c r="W398" s="8">
        <f t="shared" si="39"/>
        <v>0.74880000000000002</v>
      </c>
      <c r="X398" s="8">
        <f t="shared" si="40"/>
        <v>74.131199999999993</v>
      </c>
      <c r="Y398" s="4">
        <v>2.56</v>
      </c>
      <c r="Z398" s="6">
        <f t="shared" si="41"/>
        <v>76.691199999999995</v>
      </c>
    </row>
    <row r="399" spans="1:26" x14ac:dyDescent="0.3">
      <c r="A399" s="1" t="s">
        <v>1289</v>
      </c>
      <c r="B399" s="2">
        <v>41910</v>
      </c>
      <c r="C399" s="3">
        <f>YEAR(orders[[#This Row],[Order Date]])</f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36"/>
        <v>1</v>
      </c>
      <c r="Q399" s="4">
        <v>1.53</v>
      </c>
      <c r="R399" s="4">
        <v>2.4700000000000002</v>
      </c>
      <c r="S399" s="4">
        <f t="shared" si="37"/>
        <v>0.94000000000000017</v>
      </c>
      <c r="T399" s="7">
        <v>49</v>
      </c>
      <c r="U399" s="4">
        <f t="shared" si="38"/>
        <v>121.03000000000002</v>
      </c>
      <c r="V399" s="5">
        <v>0.03</v>
      </c>
      <c r="W399" s="8">
        <f t="shared" si="39"/>
        <v>3.6309000000000005</v>
      </c>
      <c r="X399" s="8">
        <f t="shared" si="40"/>
        <v>117.39910000000002</v>
      </c>
      <c r="Y399" s="4">
        <v>1.02</v>
      </c>
      <c r="Z399" s="6">
        <f t="shared" si="41"/>
        <v>118.41910000000001</v>
      </c>
    </row>
    <row r="400" spans="1:26" x14ac:dyDescent="0.3">
      <c r="A400" s="1" t="s">
        <v>1290</v>
      </c>
      <c r="B400" s="2">
        <v>41910</v>
      </c>
      <c r="C400" s="3">
        <f>YEAR(orders[[#This Row],[Order Date]])</f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36"/>
        <v>1</v>
      </c>
      <c r="Q400" s="4">
        <v>3.47</v>
      </c>
      <c r="R400" s="4">
        <v>6.68</v>
      </c>
      <c r="S400" s="4">
        <f t="shared" si="37"/>
        <v>3.2099999999999995</v>
      </c>
      <c r="T400" s="7">
        <v>16</v>
      </c>
      <c r="U400" s="4">
        <f t="shared" si="38"/>
        <v>106.88</v>
      </c>
      <c r="V400" s="5">
        <v>0.1</v>
      </c>
      <c r="W400" s="8">
        <f t="shared" si="39"/>
        <v>10.688000000000001</v>
      </c>
      <c r="X400" s="8">
        <f t="shared" si="40"/>
        <v>96.191999999999993</v>
      </c>
      <c r="Y400" s="4">
        <v>1.5</v>
      </c>
      <c r="Z400" s="6">
        <f t="shared" si="41"/>
        <v>97.691999999999993</v>
      </c>
    </row>
    <row r="401" spans="1:26" x14ac:dyDescent="0.3">
      <c r="A401" s="1" t="s">
        <v>1291</v>
      </c>
      <c r="B401" s="2">
        <v>41911</v>
      </c>
      <c r="C401" s="3">
        <f>YEAR(orders[[#This Row],[Order Date]])</f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36"/>
        <v>0</v>
      </c>
      <c r="Q401" s="4">
        <v>0.71</v>
      </c>
      <c r="R401" s="4">
        <v>1.1399999999999999</v>
      </c>
      <c r="S401" s="4">
        <f t="shared" si="37"/>
        <v>0.42999999999999994</v>
      </c>
      <c r="T401" s="7">
        <v>8</v>
      </c>
      <c r="U401" s="4">
        <f t="shared" si="38"/>
        <v>9.1199999999999992</v>
      </c>
      <c r="V401" s="5">
        <v>0</v>
      </c>
      <c r="W401" s="8">
        <f t="shared" si="39"/>
        <v>0</v>
      </c>
      <c r="X401" s="8">
        <f t="shared" si="40"/>
        <v>9.1199999999999992</v>
      </c>
      <c r="Y401" s="4">
        <v>0.7</v>
      </c>
      <c r="Z401" s="6">
        <f t="shared" si="41"/>
        <v>9.8199999999999985</v>
      </c>
    </row>
    <row r="402" spans="1:26" x14ac:dyDescent="0.3">
      <c r="A402" s="1" t="s">
        <v>1292</v>
      </c>
      <c r="B402" s="2">
        <v>41913</v>
      </c>
      <c r="C402" s="3">
        <f>YEAR(orders[[#This Row],[Order Date]])</f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36"/>
        <v>2</v>
      </c>
      <c r="Q402" s="4">
        <v>39.64</v>
      </c>
      <c r="R402" s="4">
        <v>152.47999999999999</v>
      </c>
      <c r="S402" s="4">
        <f t="shared" si="37"/>
        <v>112.83999999999999</v>
      </c>
      <c r="T402" s="7">
        <v>48</v>
      </c>
      <c r="U402" s="4">
        <f t="shared" si="38"/>
        <v>7319.0399999999991</v>
      </c>
      <c r="V402" s="5">
        <v>0.04</v>
      </c>
      <c r="W402" s="8">
        <f t="shared" si="39"/>
        <v>292.76159999999999</v>
      </c>
      <c r="X402" s="8">
        <f t="shared" si="40"/>
        <v>7026.2783999999992</v>
      </c>
      <c r="Y402" s="4">
        <v>6.5</v>
      </c>
      <c r="Z402" s="6">
        <f t="shared" si="41"/>
        <v>7032.7783999999992</v>
      </c>
    </row>
    <row r="403" spans="1:26" x14ac:dyDescent="0.3">
      <c r="A403" s="1" t="s">
        <v>1293</v>
      </c>
      <c r="B403" s="2">
        <v>41913</v>
      </c>
      <c r="C403" s="3">
        <f>YEAR(orders[[#This Row],[Order Date]])</f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36"/>
        <v>1</v>
      </c>
      <c r="Q403" s="4">
        <v>11.11</v>
      </c>
      <c r="R403" s="4">
        <v>19.84</v>
      </c>
      <c r="S403" s="4">
        <f t="shared" si="37"/>
        <v>8.73</v>
      </c>
      <c r="T403" s="7">
        <v>15</v>
      </c>
      <c r="U403" s="4">
        <f t="shared" si="38"/>
        <v>297.60000000000002</v>
      </c>
      <c r="V403" s="5">
        <v>0</v>
      </c>
      <c r="W403" s="8">
        <f t="shared" si="39"/>
        <v>0</v>
      </c>
      <c r="X403" s="8">
        <f t="shared" si="40"/>
        <v>297.60000000000002</v>
      </c>
      <c r="Y403" s="4">
        <v>4.0999999999999996</v>
      </c>
      <c r="Z403" s="6">
        <f t="shared" si="41"/>
        <v>301.70000000000005</v>
      </c>
    </row>
    <row r="404" spans="1:26" x14ac:dyDescent="0.3">
      <c r="A404" s="1" t="s">
        <v>1294</v>
      </c>
      <c r="B404" s="2">
        <v>41914</v>
      </c>
      <c r="C404" s="3">
        <f>YEAR(orders[[#This Row],[Order Date]])</f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36"/>
        <v>2</v>
      </c>
      <c r="Q404" s="4">
        <v>2.29</v>
      </c>
      <c r="R404" s="4">
        <v>3.69</v>
      </c>
      <c r="S404" s="4">
        <f t="shared" si="37"/>
        <v>1.4</v>
      </c>
      <c r="T404" s="7">
        <v>30</v>
      </c>
      <c r="U404" s="4">
        <f t="shared" si="38"/>
        <v>110.7</v>
      </c>
      <c r="V404" s="5">
        <v>0.09</v>
      </c>
      <c r="W404" s="8">
        <f t="shared" si="39"/>
        <v>9.9629999999999992</v>
      </c>
      <c r="X404" s="8">
        <f t="shared" si="40"/>
        <v>100.73700000000001</v>
      </c>
      <c r="Y404" s="4">
        <v>0.5</v>
      </c>
      <c r="Z404" s="6">
        <f t="shared" si="41"/>
        <v>101.23700000000001</v>
      </c>
    </row>
    <row r="405" spans="1:26" x14ac:dyDescent="0.3">
      <c r="A405" s="1" t="s">
        <v>1295</v>
      </c>
      <c r="B405" s="2">
        <v>41914</v>
      </c>
      <c r="C405" s="3">
        <f>YEAR(orders[[#This Row],[Order Date]])</f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36"/>
        <v>2</v>
      </c>
      <c r="Q405" s="4">
        <v>21.97</v>
      </c>
      <c r="R405" s="4">
        <v>35.44</v>
      </c>
      <c r="S405" s="4">
        <f t="shared" si="37"/>
        <v>13.469999999999999</v>
      </c>
      <c r="T405" s="7">
        <v>29</v>
      </c>
      <c r="U405" s="4">
        <f t="shared" si="38"/>
        <v>1027.76</v>
      </c>
      <c r="V405" s="5">
        <v>0.03</v>
      </c>
      <c r="W405" s="8">
        <f t="shared" si="39"/>
        <v>30.832799999999999</v>
      </c>
      <c r="X405" s="8">
        <f t="shared" si="40"/>
        <v>996.92719999999997</v>
      </c>
      <c r="Y405" s="4">
        <v>4.92</v>
      </c>
      <c r="Z405" s="6">
        <f t="shared" si="41"/>
        <v>1001.8471999999999</v>
      </c>
    </row>
    <row r="406" spans="1:26" x14ac:dyDescent="0.3">
      <c r="A406" s="1" t="s">
        <v>1296</v>
      </c>
      <c r="B406" s="2">
        <v>41915</v>
      </c>
      <c r="C406" s="3">
        <f>YEAR(orders[[#This Row],[Order Date]])</f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36"/>
        <v>2</v>
      </c>
      <c r="Q406" s="4">
        <v>0.71</v>
      </c>
      <c r="R406" s="4">
        <v>1.1399999999999999</v>
      </c>
      <c r="S406" s="4">
        <f t="shared" si="37"/>
        <v>0.42999999999999994</v>
      </c>
      <c r="T406" s="7">
        <v>4</v>
      </c>
      <c r="U406" s="4">
        <f t="shared" si="38"/>
        <v>4.5599999999999996</v>
      </c>
      <c r="V406" s="5">
        <v>0</v>
      </c>
      <c r="W406" s="8">
        <f t="shared" si="39"/>
        <v>0</v>
      </c>
      <c r="X406" s="8">
        <f t="shared" si="40"/>
        <v>4.5599999999999996</v>
      </c>
      <c r="Y406" s="4">
        <v>0.7</v>
      </c>
      <c r="Z406" s="6">
        <f t="shared" si="41"/>
        <v>5.26</v>
      </c>
    </row>
    <row r="407" spans="1:26" x14ac:dyDescent="0.3">
      <c r="A407" s="1" t="s">
        <v>1297</v>
      </c>
      <c r="B407" s="2">
        <v>41916</v>
      </c>
      <c r="C407" s="3">
        <f>YEAR(orders[[#This Row],[Order Date]])</f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36"/>
        <v>7</v>
      </c>
      <c r="Q407" s="4">
        <v>2.74</v>
      </c>
      <c r="R407" s="4">
        <v>4.49</v>
      </c>
      <c r="S407" s="4">
        <f t="shared" si="37"/>
        <v>1.75</v>
      </c>
      <c r="T407" s="7">
        <v>44</v>
      </c>
      <c r="U407" s="4">
        <f t="shared" si="38"/>
        <v>197.56</v>
      </c>
      <c r="V407" s="5">
        <v>0.03</v>
      </c>
      <c r="W407" s="8">
        <f t="shared" si="39"/>
        <v>5.9268000000000001</v>
      </c>
      <c r="X407" s="8">
        <f t="shared" si="40"/>
        <v>191.63319999999999</v>
      </c>
      <c r="Y407" s="4">
        <v>1.49</v>
      </c>
      <c r="Z407" s="6">
        <f t="shared" si="41"/>
        <v>193.1232</v>
      </c>
    </row>
    <row r="408" spans="1:26" x14ac:dyDescent="0.3">
      <c r="A408" s="1" t="s">
        <v>1298</v>
      </c>
      <c r="B408" s="2">
        <v>41916</v>
      </c>
      <c r="C408" s="3">
        <f>YEAR(orders[[#This Row],[Order Date]])</f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36"/>
        <v>2</v>
      </c>
      <c r="Q408" s="4">
        <v>20.18</v>
      </c>
      <c r="R408" s="4">
        <v>35.409999999999997</v>
      </c>
      <c r="S408" s="4">
        <f t="shared" si="37"/>
        <v>15.229999999999997</v>
      </c>
      <c r="T408" s="7">
        <v>5</v>
      </c>
      <c r="U408" s="4">
        <f t="shared" si="38"/>
        <v>177.04999999999998</v>
      </c>
      <c r="V408" s="5">
        <v>0</v>
      </c>
      <c r="W408" s="8">
        <f t="shared" si="39"/>
        <v>0</v>
      </c>
      <c r="X408" s="8">
        <f t="shared" si="40"/>
        <v>177.04999999999998</v>
      </c>
      <c r="Y408" s="4">
        <v>1.99</v>
      </c>
      <c r="Z408" s="6">
        <f t="shared" si="41"/>
        <v>179.04</v>
      </c>
    </row>
    <row r="409" spans="1:26" x14ac:dyDescent="0.3">
      <c r="A409" s="1" t="s">
        <v>1299</v>
      </c>
      <c r="B409" s="2">
        <v>41918</v>
      </c>
      <c r="C409" s="3">
        <f>YEAR(orders[[#This Row],[Order Date]])</f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36"/>
        <v>1</v>
      </c>
      <c r="Q409" s="4">
        <v>1.94</v>
      </c>
      <c r="R409" s="4">
        <v>3.08</v>
      </c>
      <c r="S409" s="4">
        <f t="shared" si="37"/>
        <v>1.1400000000000001</v>
      </c>
      <c r="T409" s="7">
        <v>46</v>
      </c>
      <c r="U409" s="4">
        <f t="shared" si="38"/>
        <v>141.68</v>
      </c>
      <c r="V409" s="5">
        <v>0.04</v>
      </c>
      <c r="W409" s="8">
        <f t="shared" si="39"/>
        <v>5.6672000000000002</v>
      </c>
      <c r="X409" s="8">
        <f t="shared" si="40"/>
        <v>136.0128</v>
      </c>
      <c r="Y409" s="4">
        <v>0.99</v>
      </c>
      <c r="Z409" s="6">
        <f t="shared" si="41"/>
        <v>137.00280000000001</v>
      </c>
    </row>
    <row r="410" spans="1:26" x14ac:dyDescent="0.3">
      <c r="A410" s="1" t="s">
        <v>1300</v>
      </c>
      <c r="B410" s="2">
        <v>41920</v>
      </c>
      <c r="C410" s="3">
        <f>YEAR(orders[[#This Row],[Order Date]])</f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36"/>
        <v>2</v>
      </c>
      <c r="Q410" s="4">
        <v>5.5</v>
      </c>
      <c r="R410" s="4">
        <v>12.22</v>
      </c>
      <c r="S410" s="4">
        <f t="shared" si="37"/>
        <v>6.7200000000000006</v>
      </c>
      <c r="T410" s="7">
        <v>1</v>
      </c>
      <c r="U410" s="4">
        <f t="shared" si="38"/>
        <v>12.22</v>
      </c>
      <c r="V410" s="5">
        <v>0.1</v>
      </c>
      <c r="W410" s="8">
        <f t="shared" si="39"/>
        <v>1.2220000000000002</v>
      </c>
      <c r="X410" s="8">
        <f t="shared" si="40"/>
        <v>10.998000000000001</v>
      </c>
      <c r="Y410" s="4">
        <v>2.85</v>
      </c>
      <c r="Z410" s="6">
        <f t="shared" si="41"/>
        <v>13.848000000000001</v>
      </c>
    </row>
    <row r="411" spans="1:26" x14ac:dyDescent="0.3">
      <c r="A411" s="1" t="s">
        <v>1301</v>
      </c>
      <c r="B411" s="2">
        <v>41921</v>
      </c>
      <c r="C411" s="3">
        <f>YEAR(orders[[#This Row],[Order Date]])</f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36"/>
        <v>0</v>
      </c>
      <c r="Q411" s="4">
        <v>4.1900000000000004</v>
      </c>
      <c r="R411" s="4">
        <v>10.23</v>
      </c>
      <c r="S411" s="4">
        <f t="shared" si="37"/>
        <v>6.04</v>
      </c>
      <c r="T411" s="7">
        <v>37</v>
      </c>
      <c r="U411" s="4">
        <f t="shared" si="38"/>
        <v>378.51</v>
      </c>
      <c r="V411" s="5">
        <v>0.08</v>
      </c>
      <c r="W411" s="8">
        <f t="shared" si="39"/>
        <v>30.280799999999999</v>
      </c>
      <c r="X411" s="8">
        <f t="shared" si="40"/>
        <v>348.22919999999999</v>
      </c>
      <c r="Y411" s="4">
        <v>4.68</v>
      </c>
      <c r="Z411" s="6">
        <f t="shared" si="41"/>
        <v>352.9092</v>
      </c>
    </row>
    <row r="412" spans="1:26" x14ac:dyDescent="0.3">
      <c r="A412" s="1" t="s">
        <v>1302</v>
      </c>
      <c r="B412" s="2">
        <v>41922</v>
      </c>
      <c r="C412" s="3">
        <f>YEAR(orders[[#This Row],[Order Date]])</f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36"/>
        <v>7</v>
      </c>
      <c r="Q412" s="4">
        <v>1.19</v>
      </c>
      <c r="R412" s="4">
        <v>1.98</v>
      </c>
      <c r="S412" s="4">
        <f t="shared" si="37"/>
        <v>0.79</v>
      </c>
      <c r="T412" s="7">
        <v>38</v>
      </c>
      <c r="U412" s="4">
        <f t="shared" si="38"/>
        <v>75.239999999999995</v>
      </c>
      <c r="V412" s="5">
        <v>0.05</v>
      </c>
      <c r="W412" s="8">
        <f t="shared" si="39"/>
        <v>3.762</v>
      </c>
      <c r="X412" s="8">
        <f t="shared" si="40"/>
        <v>71.477999999999994</v>
      </c>
      <c r="Y412" s="4">
        <v>4.7699999999999996</v>
      </c>
      <c r="Z412" s="6">
        <f t="shared" si="41"/>
        <v>76.24799999999999</v>
      </c>
    </row>
    <row r="413" spans="1:26" x14ac:dyDescent="0.3">
      <c r="A413" s="1" t="s">
        <v>1303</v>
      </c>
      <c r="B413" s="2">
        <v>41923</v>
      </c>
      <c r="C413" s="3">
        <f>YEAR(orders[[#This Row],[Order Date]])</f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36"/>
        <v>0</v>
      </c>
      <c r="Q413" s="4">
        <v>11.11</v>
      </c>
      <c r="R413" s="4">
        <v>19.84</v>
      </c>
      <c r="S413" s="4">
        <f t="shared" si="37"/>
        <v>8.73</v>
      </c>
      <c r="T413" s="7">
        <v>43</v>
      </c>
      <c r="U413" s="4">
        <f t="shared" si="38"/>
        <v>853.12</v>
      </c>
      <c r="V413" s="5">
        <v>0.03</v>
      </c>
      <c r="W413" s="8">
        <f t="shared" si="39"/>
        <v>25.593599999999999</v>
      </c>
      <c r="X413" s="8">
        <f t="shared" si="40"/>
        <v>827.52639999999997</v>
      </c>
      <c r="Y413" s="4">
        <v>4.0999999999999996</v>
      </c>
      <c r="Z413" s="6">
        <f t="shared" si="41"/>
        <v>831.62639999999999</v>
      </c>
    </row>
    <row r="414" spans="1:26" x14ac:dyDescent="0.3">
      <c r="A414" s="1" t="s">
        <v>1304</v>
      </c>
      <c r="B414" s="2">
        <v>41927</v>
      </c>
      <c r="C414" s="3">
        <f>YEAR(orders[[#This Row],[Order Date]])</f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36"/>
        <v>4</v>
      </c>
      <c r="Q414" s="4">
        <v>52.07</v>
      </c>
      <c r="R414" s="4">
        <v>83.98</v>
      </c>
      <c r="S414" s="4">
        <f t="shared" si="37"/>
        <v>31.910000000000004</v>
      </c>
      <c r="T414" s="7">
        <v>34</v>
      </c>
      <c r="U414" s="4">
        <f t="shared" si="38"/>
        <v>2855.32</v>
      </c>
      <c r="V414" s="5">
        <v>0.06</v>
      </c>
      <c r="W414" s="8">
        <f t="shared" si="39"/>
        <v>171.3192</v>
      </c>
      <c r="X414" s="8">
        <f t="shared" si="40"/>
        <v>2684.0008000000003</v>
      </c>
      <c r="Y414" s="4">
        <v>5.01</v>
      </c>
      <c r="Z414" s="6">
        <f t="shared" si="41"/>
        <v>2689.0108000000005</v>
      </c>
    </row>
    <row r="415" spans="1:26" x14ac:dyDescent="0.3">
      <c r="A415" s="1" t="s">
        <v>1305</v>
      </c>
      <c r="B415" s="2">
        <v>41928</v>
      </c>
      <c r="C415" s="3">
        <f>YEAR(orders[[#This Row],[Order Date]])</f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36"/>
        <v>1</v>
      </c>
      <c r="Q415" s="4">
        <v>2.52</v>
      </c>
      <c r="R415" s="4">
        <v>4</v>
      </c>
      <c r="S415" s="4">
        <f t="shared" si="37"/>
        <v>1.48</v>
      </c>
      <c r="T415" s="7">
        <v>36</v>
      </c>
      <c r="U415" s="4">
        <f t="shared" si="38"/>
        <v>144</v>
      </c>
      <c r="V415" s="5">
        <v>0.01</v>
      </c>
      <c r="W415" s="8">
        <f t="shared" si="39"/>
        <v>1.44</v>
      </c>
      <c r="X415" s="8">
        <f t="shared" si="40"/>
        <v>142.56</v>
      </c>
      <c r="Y415" s="4">
        <v>1.3</v>
      </c>
      <c r="Z415" s="6">
        <f t="shared" si="41"/>
        <v>143.86000000000001</v>
      </c>
    </row>
    <row r="416" spans="1:26" x14ac:dyDescent="0.3">
      <c r="A416" s="1" t="s">
        <v>879</v>
      </c>
      <c r="B416" s="2">
        <v>41929</v>
      </c>
      <c r="C416" s="3">
        <f>YEAR(orders[[#This Row],[Order Date]])</f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36"/>
        <v>0</v>
      </c>
      <c r="Q416" s="4">
        <v>5.19</v>
      </c>
      <c r="R416" s="4">
        <v>12.98</v>
      </c>
      <c r="S416" s="4">
        <f t="shared" si="37"/>
        <v>7.79</v>
      </c>
      <c r="T416" s="7">
        <v>11</v>
      </c>
      <c r="U416" s="4">
        <f t="shared" si="38"/>
        <v>142.78</v>
      </c>
      <c r="V416" s="5">
        <v>0.08</v>
      </c>
      <c r="W416" s="8">
        <f t="shared" si="39"/>
        <v>11.4224</v>
      </c>
      <c r="X416" s="8">
        <f t="shared" si="40"/>
        <v>131.35759999999999</v>
      </c>
      <c r="Y416" s="4">
        <v>3.14</v>
      </c>
      <c r="Z416" s="6">
        <f t="shared" si="41"/>
        <v>134.49759999999998</v>
      </c>
    </row>
    <row r="417" spans="1:26" x14ac:dyDescent="0.3">
      <c r="A417" s="1" t="s">
        <v>880</v>
      </c>
      <c r="B417" s="2">
        <v>41929</v>
      </c>
      <c r="C417" s="3">
        <f>YEAR(orders[[#This Row],[Order Date]])</f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36"/>
        <v>2</v>
      </c>
      <c r="Q417" s="4">
        <v>2.52</v>
      </c>
      <c r="R417" s="4">
        <v>4</v>
      </c>
      <c r="S417" s="4">
        <f t="shared" si="37"/>
        <v>1.48</v>
      </c>
      <c r="T417" s="7">
        <v>19</v>
      </c>
      <c r="U417" s="4">
        <f t="shared" si="38"/>
        <v>76</v>
      </c>
      <c r="V417" s="5">
        <v>0.01</v>
      </c>
      <c r="W417" s="8">
        <f t="shared" si="39"/>
        <v>0.76</v>
      </c>
      <c r="X417" s="8">
        <f t="shared" si="40"/>
        <v>75.239999999999995</v>
      </c>
      <c r="Y417" s="4">
        <v>1.3</v>
      </c>
      <c r="Z417" s="6">
        <f t="shared" si="41"/>
        <v>76.539999999999992</v>
      </c>
    </row>
    <row r="418" spans="1:26" x14ac:dyDescent="0.3">
      <c r="A418" s="1" t="s">
        <v>1306</v>
      </c>
      <c r="B418" s="2">
        <v>41930</v>
      </c>
      <c r="C418" s="3">
        <f>YEAR(orders[[#This Row],[Order Date]])</f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36"/>
        <v>2</v>
      </c>
      <c r="Q418" s="4">
        <v>3.84</v>
      </c>
      <c r="R418" s="4">
        <v>6.3</v>
      </c>
      <c r="S418" s="4">
        <f t="shared" si="37"/>
        <v>2.46</v>
      </c>
      <c r="T418" s="7">
        <v>8</v>
      </c>
      <c r="U418" s="4">
        <f t="shared" si="38"/>
        <v>50.4</v>
      </c>
      <c r="V418" s="5">
        <v>0.01</v>
      </c>
      <c r="W418" s="8">
        <f t="shared" si="39"/>
        <v>0.504</v>
      </c>
      <c r="X418" s="8">
        <f t="shared" si="40"/>
        <v>49.896000000000001</v>
      </c>
      <c r="Y418" s="4">
        <v>0.5</v>
      </c>
      <c r="Z418" s="6">
        <f t="shared" si="41"/>
        <v>50.396000000000001</v>
      </c>
    </row>
    <row r="419" spans="1:26" x14ac:dyDescent="0.3">
      <c r="A419" s="1" t="s">
        <v>1307</v>
      </c>
      <c r="B419" s="2">
        <v>41931</v>
      </c>
      <c r="C419" s="3">
        <f>YEAR(orders[[#This Row],[Order Date]])</f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36"/>
        <v>1</v>
      </c>
      <c r="Q419" s="4">
        <v>4.46</v>
      </c>
      <c r="R419" s="4">
        <v>10.89</v>
      </c>
      <c r="S419" s="4">
        <f t="shared" si="37"/>
        <v>6.4300000000000006</v>
      </c>
      <c r="T419" s="7">
        <v>4</v>
      </c>
      <c r="U419" s="4">
        <f t="shared" si="38"/>
        <v>43.56</v>
      </c>
      <c r="V419" s="5">
        <v>0.05</v>
      </c>
      <c r="W419" s="8">
        <f t="shared" si="39"/>
        <v>2.1780000000000004</v>
      </c>
      <c r="X419" s="8">
        <f t="shared" si="40"/>
        <v>41.382000000000005</v>
      </c>
      <c r="Y419" s="4">
        <v>4.5</v>
      </c>
      <c r="Z419" s="6">
        <f t="shared" si="41"/>
        <v>45.882000000000005</v>
      </c>
    </row>
    <row r="420" spans="1:26" x14ac:dyDescent="0.3">
      <c r="A420" s="1" t="s">
        <v>1308</v>
      </c>
      <c r="B420" s="2">
        <v>41932</v>
      </c>
      <c r="C420" s="3">
        <f>YEAR(orders[[#This Row],[Order Date]])</f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36"/>
        <v>2</v>
      </c>
      <c r="Q420" s="4">
        <v>8.31</v>
      </c>
      <c r="R420" s="4">
        <v>15.98</v>
      </c>
      <c r="S420" s="4">
        <f t="shared" si="37"/>
        <v>7.67</v>
      </c>
      <c r="T420" s="7">
        <v>38</v>
      </c>
      <c r="U420" s="4">
        <f t="shared" si="38"/>
        <v>607.24</v>
      </c>
      <c r="V420" s="5">
        <v>0.1</v>
      </c>
      <c r="W420" s="8">
        <f t="shared" si="39"/>
        <v>60.724000000000004</v>
      </c>
      <c r="X420" s="8">
        <f t="shared" si="40"/>
        <v>546.51599999999996</v>
      </c>
      <c r="Y420" s="4">
        <v>6.5</v>
      </c>
      <c r="Z420" s="6">
        <f t="shared" si="41"/>
        <v>553.01599999999996</v>
      </c>
    </row>
    <row r="421" spans="1:26" x14ac:dyDescent="0.3">
      <c r="A421" s="1" t="s">
        <v>1309</v>
      </c>
      <c r="B421" s="2">
        <v>41933</v>
      </c>
      <c r="C421" s="3">
        <f>YEAR(orders[[#This Row],[Order Date]])</f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36"/>
        <v>1</v>
      </c>
      <c r="Q421" s="4">
        <v>4.4800000000000004</v>
      </c>
      <c r="R421" s="4">
        <v>8.14</v>
      </c>
      <c r="S421" s="4">
        <f t="shared" si="37"/>
        <v>3.66</v>
      </c>
      <c r="T421" s="7">
        <v>46</v>
      </c>
      <c r="U421" s="4">
        <f t="shared" si="38"/>
        <v>374.44000000000005</v>
      </c>
      <c r="V421" s="5">
        <v>0</v>
      </c>
      <c r="W421" s="8">
        <f t="shared" si="39"/>
        <v>0</v>
      </c>
      <c r="X421" s="8">
        <f t="shared" si="40"/>
        <v>374.44000000000005</v>
      </c>
      <c r="Y421" s="4">
        <v>3.12</v>
      </c>
      <c r="Z421" s="6">
        <f t="shared" si="41"/>
        <v>377.56000000000006</v>
      </c>
    </row>
    <row r="422" spans="1:26" x14ac:dyDescent="0.3">
      <c r="A422" s="1" t="s">
        <v>1310</v>
      </c>
      <c r="B422" s="2">
        <v>41933</v>
      </c>
      <c r="C422" s="3">
        <f>YEAR(orders[[#This Row],[Order Date]])</f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36"/>
        <v>0</v>
      </c>
      <c r="Q422" s="4">
        <v>4.79</v>
      </c>
      <c r="R422" s="4">
        <v>11.97</v>
      </c>
      <c r="S422" s="4">
        <f t="shared" si="37"/>
        <v>7.1800000000000006</v>
      </c>
      <c r="T422" s="7">
        <v>8</v>
      </c>
      <c r="U422" s="4">
        <f t="shared" si="38"/>
        <v>95.76</v>
      </c>
      <c r="V422" s="5">
        <v>0.03</v>
      </c>
      <c r="W422" s="8">
        <f t="shared" si="39"/>
        <v>2.8728000000000002</v>
      </c>
      <c r="X422" s="8">
        <f t="shared" si="40"/>
        <v>92.887200000000007</v>
      </c>
      <c r="Y422" s="4">
        <v>5.81</v>
      </c>
      <c r="Z422" s="6">
        <f t="shared" si="41"/>
        <v>98.697200000000009</v>
      </c>
    </row>
    <row r="423" spans="1:26" x14ac:dyDescent="0.3">
      <c r="A423" s="1" t="s">
        <v>1311</v>
      </c>
      <c r="B423" s="2">
        <v>41934</v>
      </c>
      <c r="C423" s="3">
        <f>YEAR(orders[[#This Row],[Order Date]])</f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36"/>
        <v>1</v>
      </c>
      <c r="Q423" s="4">
        <v>3.4</v>
      </c>
      <c r="R423" s="4">
        <v>5.4</v>
      </c>
      <c r="S423" s="4">
        <f t="shared" si="37"/>
        <v>2.0000000000000004</v>
      </c>
      <c r="T423" s="7">
        <v>22</v>
      </c>
      <c r="U423" s="4">
        <f t="shared" si="38"/>
        <v>118.80000000000001</v>
      </c>
      <c r="V423" s="5">
        <v>0.1</v>
      </c>
      <c r="W423" s="8">
        <f t="shared" si="39"/>
        <v>11.880000000000003</v>
      </c>
      <c r="X423" s="8">
        <f t="shared" si="40"/>
        <v>106.92000000000002</v>
      </c>
      <c r="Y423" s="4">
        <v>7.78</v>
      </c>
      <c r="Z423" s="6">
        <f t="shared" si="41"/>
        <v>114.70000000000002</v>
      </c>
    </row>
    <row r="424" spans="1:26" x14ac:dyDescent="0.3">
      <c r="A424" s="1" t="s">
        <v>1312</v>
      </c>
      <c r="B424" s="2">
        <v>41935</v>
      </c>
      <c r="C424" s="3">
        <f>YEAR(orders[[#This Row],[Order Date]])</f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36"/>
        <v>2</v>
      </c>
      <c r="Q424" s="4">
        <v>8.92</v>
      </c>
      <c r="R424" s="4">
        <v>29.74</v>
      </c>
      <c r="S424" s="4">
        <f t="shared" si="37"/>
        <v>20.82</v>
      </c>
      <c r="T424" s="7">
        <v>19</v>
      </c>
      <c r="U424" s="4">
        <f t="shared" si="38"/>
        <v>565.05999999999995</v>
      </c>
      <c r="V424" s="5">
        <v>0.1</v>
      </c>
      <c r="W424" s="8">
        <f t="shared" si="39"/>
        <v>56.506</v>
      </c>
      <c r="X424" s="8">
        <f t="shared" si="40"/>
        <v>508.55399999999997</v>
      </c>
      <c r="Y424" s="4">
        <v>6.64</v>
      </c>
      <c r="Z424" s="6">
        <f t="shared" si="41"/>
        <v>515.19399999999996</v>
      </c>
    </row>
    <row r="425" spans="1:26" x14ac:dyDescent="0.3">
      <c r="A425" s="1" t="s">
        <v>1313</v>
      </c>
      <c r="B425" s="2">
        <v>41938</v>
      </c>
      <c r="C425" s="3">
        <f>YEAR(orders[[#This Row],[Order Date]])</f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36"/>
        <v>1</v>
      </c>
      <c r="Q425" s="4">
        <v>3.65</v>
      </c>
      <c r="R425" s="4">
        <v>5.98</v>
      </c>
      <c r="S425" s="4">
        <f t="shared" si="37"/>
        <v>2.3300000000000005</v>
      </c>
      <c r="T425" s="7">
        <v>19</v>
      </c>
      <c r="U425" s="4">
        <f t="shared" si="38"/>
        <v>113.62</v>
      </c>
      <c r="V425" s="5">
        <v>0.01</v>
      </c>
      <c r="W425" s="8">
        <f t="shared" si="39"/>
        <v>1.1362000000000001</v>
      </c>
      <c r="X425" s="8">
        <f t="shared" si="40"/>
        <v>112.4838</v>
      </c>
      <c r="Y425" s="4">
        <v>1.49</v>
      </c>
      <c r="Z425" s="6">
        <f t="shared" si="41"/>
        <v>113.9738</v>
      </c>
    </row>
    <row r="426" spans="1:26" x14ac:dyDescent="0.3">
      <c r="A426" s="1" t="s">
        <v>1314</v>
      </c>
      <c r="B426" s="2">
        <v>41939</v>
      </c>
      <c r="C426" s="3">
        <f>YEAR(orders[[#This Row],[Order Date]])</f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36"/>
        <v>4</v>
      </c>
      <c r="Q426" s="4">
        <v>2.16</v>
      </c>
      <c r="R426" s="4">
        <v>3.85</v>
      </c>
      <c r="S426" s="4">
        <f t="shared" si="37"/>
        <v>1.69</v>
      </c>
      <c r="T426" s="7">
        <v>10</v>
      </c>
      <c r="U426" s="4">
        <f t="shared" si="38"/>
        <v>38.5</v>
      </c>
      <c r="V426" s="5">
        <v>0.06</v>
      </c>
      <c r="W426" s="8">
        <f t="shared" si="39"/>
        <v>2.31</v>
      </c>
      <c r="X426" s="8">
        <f t="shared" si="40"/>
        <v>36.19</v>
      </c>
      <c r="Y426" s="4">
        <v>0.7</v>
      </c>
      <c r="Z426" s="6">
        <f t="shared" si="41"/>
        <v>36.89</v>
      </c>
    </row>
    <row r="427" spans="1:26" x14ac:dyDescent="0.3">
      <c r="A427" s="1" t="s">
        <v>1315</v>
      </c>
      <c r="B427" s="2">
        <v>41940</v>
      </c>
      <c r="C427" s="3">
        <f>YEAR(orders[[#This Row],[Order Date]])</f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36"/>
        <v>1</v>
      </c>
      <c r="Q427" s="4">
        <v>17.84</v>
      </c>
      <c r="R427" s="4">
        <v>34.99</v>
      </c>
      <c r="S427" s="4">
        <f t="shared" si="37"/>
        <v>17.150000000000002</v>
      </c>
      <c r="T427" s="7">
        <v>29</v>
      </c>
      <c r="U427" s="4">
        <f t="shared" si="38"/>
        <v>1014.71</v>
      </c>
      <c r="V427" s="5">
        <v>0.09</v>
      </c>
      <c r="W427" s="8">
        <f t="shared" si="39"/>
        <v>91.323899999999995</v>
      </c>
      <c r="X427" s="8">
        <f t="shared" si="40"/>
        <v>923.38610000000006</v>
      </c>
      <c r="Y427" s="4">
        <v>5.5</v>
      </c>
      <c r="Z427" s="6">
        <f t="shared" si="41"/>
        <v>928.88610000000006</v>
      </c>
    </row>
    <row r="428" spans="1:26" x14ac:dyDescent="0.3">
      <c r="A428" s="1" t="s">
        <v>1316</v>
      </c>
      <c r="B428" s="2">
        <v>41941</v>
      </c>
      <c r="C428" s="3">
        <f>YEAR(orders[[#This Row],[Order Date]])</f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36"/>
        <v>2</v>
      </c>
      <c r="Q428" s="4">
        <v>4.79</v>
      </c>
      <c r="R428" s="4">
        <v>11.97</v>
      </c>
      <c r="S428" s="4">
        <f t="shared" si="37"/>
        <v>7.1800000000000006</v>
      </c>
      <c r="T428" s="7">
        <v>23</v>
      </c>
      <c r="U428" s="4">
        <f t="shared" si="38"/>
        <v>275.31</v>
      </c>
      <c r="V428" s="5">
        <v>0.01</v>
      </c>
      <c r="W428" s="8">
        <f t="shared" si="39"/>
        <v>2.7530999999999999</v>
      </c>
      <c r="X428" s="8">
        <f t="shared" si="40"/>
        <v>272.55689999999998</v>
      </c>
      <c r="Y428" s="4">
        <v>5.81</v>
      </c>
      <c r="Z428" s="6">
        <f t="shared" si="41"/>
        <v>278.36689999999999</v>
      </c>
    </row>
    <row r="429" spans="1:26" x14ac:dyDescent="0.3">
      <c r="A429" s="1" t="s">
        <v>1317</v>
      </c>
      <c r="B429" s="2">
        <v>41944</v>
      </c>
      <c r="C429" s="3">
        <f>YEAR(orders[[#This Row],[Order Date]])</f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36"/>
        <v>2</v>
      </c>
      <c r="Q429" s="4">
        <v>52.07</v>
      </c>
      <c r="R429" s="4">
        <v>83.98</v>
      </c>
      <c r="S429" s="4">
        <f t="shared" si="37"/>
        <v>31.910000000000004</v>
      </c>
      <c r="T429" s="7">
        <v>24</v>
      </c>
      <c r="U429" s="4">
        <f t="shared" si="38"/>
        <v>2015.52</v>
      </c>
      <c r="V429" s="5">
        <v>0.05</v>
      </c>
      <c r="W429" s="8">
        <f t="shared" si="39"/>
        <v>100.77600000000001</v>
      </c>
      <c r="X429" s="8">
        <f t="shared" si="40"/>
        <v>1914.7439999999999</v>
      </c>
      <c r="Y429" s="4">
        <v>5.01</v>
      </c>
      <c r="Z429" s="6">
        <f t="shared" si="41"/>
        <v>1919.7539999999999</v>
      </c>
    </row>
    <row r="430" spans="1:26" x14ac:dyDescent="0.3">
      <c r="A430" s="1" t="s">
        <v>1318</v>
      </c>
      <c r="B430" s="2">
        <v>41945</v>
      </c>
      <c r="C430" s="3">
        <f>YEAR(orders[[#This Row],[Order Date]])</f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36"/>
        <v>2</v>
      </c>
      <c r="Q430" s="4">
        <v>4.8899999999999997</v>
      </c>
      <c r="R430" s="4">
        <v>7.64</v>
      </c>
      <c r="S430" s="4">
        <f t="shared" si="37"/>
        <v>2.75</v>
      </c>
      <c r="T430" s="7">
        <v>12</v>
      </c>
      <c r="U430" s="4">
        <f t="shared" si="38"/>
        <v>91.679999999999993</v>
      </c>
      <c r="V430" s="5">
        <v>0.02</v>
      </c>
      <c r="W430" s="8">
        <f t="shared" si="39"/>
        <v>1.8335999999999999</v>
      </c>
      <c r="X430" s="8">
        <f t="shared" si="40"/>
        <v>89.846399999999988</v>
      </c>
      <c r="Y430" s="4">
        <v>1.39</v>
      </c>
      <c r="Z430" s="6">
        <f t="shared" si="41"/>
        <v>91.236399999999989</v>
      </c>
    </row>
    <row r="431" spans="1:26" x14ac:dyDescent="0.3">
      <c r="A431" s="1" t="s">
        <v>1319</v>
      </c>
      <c r="B431" s="2">
        <v>41946</v>
      </c>
      <c r="C431" s="3">
        <f>YEAR(orders[[#This Row],[Order Date]])</f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36"/>
        <v>4</v>
      </c>
      <c r="Q431" s="4">
        <v>2.52</v>
      </c>
      <c r="R431" s="4">
        <v>4</v>
      </c>
      <c r="S431" s="4">
        <f t="shared" si="37"/>
        <v>1.48</v>
      </c>
      <c r="T431" s="7">
        <v>32</v>
      </c>
      <c r="U431" s="4">
        <f t="shared" si="38"/>
        <v>128</v>
      </c>
      <c r="V431" s="5">
        <v>0.09</v>
      </c>
      <c r="W431" s="8">
        <f t="shared" si="39"/>
        <v>11.52</v>
      </c>
      <c r="X431" s="8">
        <f t="shared" si="40"/>
        <v>116.48</v>
      </c>
      <c r="Y431" s="4">
        <v>1.3</v>
      </c>
      <c r="Z431" s="6">
        <f t="shared" si="41"/>
        <v>117.78</v>
      </c>
    </row>
    <row r="432" spans="1:26" x14ac:dyDescent="0.3">
      <c r="A432" s="1" t="s">
        <v>1320</v>
      </c>
      <c r="B432" s="2">
        <v>41946</v>
      </c>
      <c r="C432" s="3">
        <f>YEAR(orders[[#This Row],[Order Date]])</f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36"/>
        <v>1</v>
      </c>
      <c r="Q432" s="4">
        <v>6.51</v>
      </c>
      <c r="R432" s="4">
        <v>30.98</v>
      </c>
      <c r="S432" s="4">
        <f t="shared" si="37"/>
        <v>24.47</v>
      </c>
      <c r="T432" s="7">
        <v>12</v>
      </c>
      <c r="U432" s="4">
        <f t="shared" si="38"/>
        <v>371.76</v>
      </c>
      <c r="V432" s="5">
        <v>0</v>
      </c>
      <c r="W432" s="8">
        <f t="shared" si="39"/>
        <v>0</v>
      </c>
      <c r="X432" s="8">
        <f t="shared" si="40"/>
        <v>371.76</v>
      </c>
      <c r="Y432" s="4">
        <v>6.5</v>
      </c>
      <c r="Z432" s="6">
        <f t="shared" si="41"/>
        <v>378.26</v>
      </c>
    </row>
    <row r="433" spans="1:26" x14ac:dyDescent="0.3">
      <c r="A433" s="1" t="s">
        <v>1321</v>
      </c>
      <c r="B433" s="2">
        <v>41950</v>
      </c>
      <c r="C433" s="3">
        <f>YEAR(orders[[#This Row],[Order Date]])</f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36"/>
        <v>2</v>
      </c>
      <c r="Q433" s="4">
        <v>377.99</v>
      </c>
      <c r="R433" s="4">
        <v>599.99</v>
      </c>
      <c r="S433" s="4">
        <f t="shared" si="37"/>
        <v>222</v>
      </c>
      <c r="T433" s="7">
        <v>41</v>
      </c>
      <c r="U433" s="4">
        <f t="shared" si="38"/>
        <v>24599.59</v>
      </c>
      <c r="V433" s="5">
        <v>7.0000000000000007E-2</v>
      </c>
      <c r="W433" s="8">
        <f t="shared" si="39"/>
        <v>1721.9713000000002</v>
      </c>
      <c r="X433" s="8">
        <f t="shared" si="40"/>
        <v>22877.618699999999</v>
      </c>
      <c r="Y433" s="4">
        <v>24.49</v>
      </c>
      <c r="Z433" s="6">
        <f t="shared" si="41"/>
        <v>22902.108700000001</v>
      </c>
    </row>
    <row r="434" spans="1:26" x14ac:dyDescent="0.3">
      <c r="A434" s="1" t="s">
        <v>1322</v>
      </c>
      <c r="B434" s="2">
        <v>41953</v>
      </c>
      <c r="C434" s="3">
        <f>YEAR(orders[[#This Row],[Order Date]])</f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36"/>
        <v>2</v>
      </c>
      <c r="Q434" s="4">
        <v>377.99</v>
      </c>
      <c r="R434" s="4">
        <v>599.99</v>
      </c>
      <c r="S434" s="4">
        <f t="shared" si="37"/>
        <v>222</v>
      </c>
      <c r="T434" s="7">
        <v>20</v>
      </c>
      <c r="U434" s="4">
        <f t="shared" si="38"/>
        <v>11999.8</v>
      </c>
      <c r="V434" s="5">
        <v>7.0000000000000007E-2</v>
      </c>
      <c r="W434" s="8">
        <f t="shared" si="39"/>
        <v>839.98599999999999</v>
      </c>
      <c r="X434" s="8">
        <f t="shared" si="40"/>
        <v>11159.813999999998</v>
      </c>
      <c r="Y434" s="4">
        <v>24.49</v>
      </c>
      <c r="Z434" s="6">
        <f t="shared" si="41"/>
        <v>11184.303999999998</v>
      </c>
    </row>
    <row r="435" spans="1:26" x14ac:dyDescent="0.3">
      <c r="A435" s="1" t="s">
        <v>1323</v>
      </c>
      <c r="B435" s="2">
        <v>41954</v>
      </c>
      <c r="C435" s="3">
        <f>YEAR(orders[[#This Row],[Order Date]])</f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36"/>
        <v>1</v>
      </c>
      <c r="Q435" s="4">
        <v>0.94</v>
      </c>
      <c r="R435" s="4">
        <v>1.88</v>
      </c>
      <c r="S435" s="4">
        <f t="shared" si="37"/>
        <v>0.94</v>
      </c>
      <c r="T435" s="7">
        <v>36</v>
      </c>
      <c r="U435" s="4">
        <f t="shared" si="38"/>
        <v>67.679999999999993</v>
      </c>
      <c r="V435" s="5">
        <v>0.1</v>
      </c>
      <c r="W435" s="8">
        <f t="shared" si="39"/>
        <v>6.7679999999999998</v>
      </c>
      <c r="X435" s="8">
        <f t="shared" si="40"/>
        <v>60.911999999999992</v>
      </c>
      <c r="Y435" s="4">
        <v>0.79</v>
      </c>
      <c r="Z435" s="6">
        <f t="shared" si="41"/>
        <v>61.701999999999991</v>
      </c>
    </row>
    <row r="436" spans="1:26" x14ac:dyDescent="0.3">
      <c r="A436" s="1" t="s">
        <v>1324</v>
      </c>
      <c r="B436" s="2">
        <v>41959</v>
      </c>
      <c r="C436" s="3">
        <f>YEAR(orders[[#This Row],[Order Date]])</f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36"/>
        <v>2</v>
      </c>
      <c r="Q436" s="4">
        <v>62.4</v>
      </c>
      <c r="R436" s="4">
        <v>155.99</v>
      </c>
      <c r="S436" s="4">
        <f t="shared" si="37"/>
        <v>93.59</v>
      </c>
      <c r="T436" s="7">
        <v>6</v>
      </c>
      <c r="U436" s="4">
        <f t="shared" si="38"/>
        <v>935.94</v>
      </c>
      <c r="V436" s="5">
        <v>0.02</v>
      </c>
      <c r="W436" s="8">
        <f t="shared" si="39"/>
        <v>18.718800000000002</v>
      </c>
      <c r="X436" s="8">
        <f t="shared" si="40"/>
        <v>917.22120000000007</v>
      </c>
      <c r="Y436" s="4">
        <v>8.08</v>
      </c>
      <c r="Z436" s="6">
        <f t="shared" si="41"/>
        <v>925.30120000000011</v>
      </c>
    </row>
    <row r="437" spans="1:26" x14ac:dyDescent="0.3">
      <c r="A437" s="1" t="s">
        <v>1325</v>
      </c>
      <c r="B437" s="2">
        <v>41959</v>
      </c>
      <c r="C437" s="3">
        <f>YEAR(orders[[#This Row],[Order Date]])</f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36"/>
        <v>5</v>
      </c>
      <c r="Q437" s="4">
        <v>4.46</v>
      </c>
      <c r="R437" s="4">
        <v>10.89</v>
      </c>
      <c r="S437" s="4">
        <f t="shared" si="37"/>
        <v>6.4300000000000006</v>
      </c>
      <c r="T437" s="7">
        <v>8</v>
      </c>
      <c r="U437" s="4">
        <f t="shared" si="38"/>
        <v>87.12</v>
      </c>
      <c r="V437" s="5">
        <v>0.09</v>
      </c>
      <c r="W437" s="8">
        <f t="shared" si="39"/>
        <v>7.8407999999999998</v>
      </c>
      <c r="X437" s="8">
        <f t="shared" si="40"/>
        <v>79.279200000000003</v>
      </c>
      <c r="Y437" s="4">
        <v>4.5</v>
      </c>
      <c r="Z437" s="6">
        <f t="shared" si="41"/>
        <v>83.779200000000003</v>
      </c>
    </row>
    <row r="438" spans="1:26" x14ac:dyDescent="0.3">
      <c r="A438" s="1" t="s">
        <v>1326</v>
      </c>
      <c r="B438" s="2">
        <v>41960</v>
      </c>
      <c r="C438" s="3">
        <f>YEAR(orders[[#This Row],[Order Date]])</f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36"/>
        <v>2</v>
      </c>
      <c r="Q438" s="4">
        <v>0.93</v>
      </c>
      <c r="R438" s="4">
        <v>1.48</v>
      </c>
      <c r="S438" s="4">
        <f t="shared" si="37"/>
        <v>0.54999999999999993</v>
      </c>
      <c r="T438" s="7">
        <v>28</v>
      </c>
      <c r="U438" s="4">
        <f t="shared" si="38"/>
        <v>41.44</v>
      </c>
      <c r="V438" s="5">
        <v>0.04</v>
      </c>
      <c r="W438" s="8">
        <f t="shared" si="39"/>
        <v>1.6576</v>
      </c>
      <c r="X438" s="8">
        <f t="shared" si="40"/>
        <v>39.782399999999996</v>
      </c>
      <c r="Y438" s="4">
        <v>0.7</v>
      </c>
      <c r="Z438" s="6">
        <f t="shared" si="41"/>
        <v>40.482399999999998</v>
      </c>
    </row>
    <row r="439" spans="1:26" x14ac:dyDescent="0.3">
      <c r="A439" s="1" t="s">
        <v>1327</v>
      </c>
      <c r="B439" s="2">
        <v>41961</v>
      </c>
      <c r="C439" s="3">
        <f>YEAR(orders[[#This Row],[Order Date]])</f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36"/>
        <v>2</v>
      </c>
      <c r="Q439" s="4">
        <v>1.31</v>
      </c>
      <c r="R439" s="4">
        <v>2.84</v>
      </c>
      <c r="S439" s="4">
        <f t="shared" si="37"/>
        <v>1.5299999999999998</v>
      </c>
      <c r="T439" s="7">
        <v>12</v>
      </c>
      <c r="U439" s="4">
        <f t="shared" si="38"/>
        <v>34.08</v>
      </c>
      <c r="V439" s="5">
        <v>0.1</v>
      </c>
      <c r="W439" s="8">
        <f t="shared" si="39"/>
        <v>3.4079999999999999</v>
      </c>
      <c r="X439" s="8">
        <f t="shared" si="40"/>
        <v>30.671999999999997</v>
      </c>
      <c r="Y439" s="4">
        <v>0.93</v>
      </c>
      <c r="Z439" s="6">
        <f t="shared" si="41"/>
        <v>31.601999999999997</v>
      </c>
    </row>
    <row r="440" spans="1:26" x14ac:dyDescent="0.3">
      <c r="A440" s="1" t="s">
        <v>1328</v>
      </c>
      <c r="B440" s="2">
        <v>41962</v>
      </c>
      <c r="C440" s="3">
        <f>YEAR(orders[[#This Row],[Order Date]])</f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36"/>
        <v>2</v>
      </c>
      <c r="Q440" s="4">
        <v>67.73</v>
      </c>
      <c r="R440" s="4">
        <v>165.2</v>
      </c>
      <c r="S440" s="4">
        <f t="shared" si="37"/>
        <v>97.469999999999985</v>
      </c>
      <c r="T440" s="7">
        <v>46</v>
      </c>
      <c r="U440" s="4">
        <f t="shared" si="38"/>
        <v>7599.2</v>
      </c>
      <c r="V440" s="5">
        <v>0.02</v>
      </c>
      <c r="W440" s="8">
        <f t="shared" si="39"/>
        <v>151.98400000000001</v>
      </c>
      <c r="X440" s="8">
        <f t="shared" si="40"/>
        <v>7447.2159999999994</v>
      </c>
      <c r="Y440" s="4">
        <v>19.989999999999998</v>
      </c>
      <c r="Z440" s="6">
        <f t="shared" si="41"/>
        <v>7467.2059999999992</v>
      </c>
    </row>
    <row r="441" spans="1:26" x14ac:dyDescent="0.3">
      <c r="A441" s="1" t="s">
        <v>1329</v>
      </c>
      <c r="B441" s="2">
        <v>41964</v>
      </c>
      <c r="C441" s="3">
        <f>YEAR(orders[[#This Row],[Order Date]])</f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36"/>
        <v>2</v>
      </c>
      <c r="Q441" s="4">
        <v>32.020000000000003</v>
      </c>
      <c r="R441" s="4">
        <v>152.47999999999999</v>
      </c>
      <c r="S441" s="4">
        <f t="shared" si="37"/>
        <v>120.45999999999998</v>
      </c>
      <c r="T441" s="7">
        <v>29</v>
      </c>
      <c r="U441" s="4">
        <f t="shared" si="38"/>
        <v>4421.92</v>
      </c>
      <c r="V441" s="5">
        <v>0.09</v>
      </c>
      <c r="W441" s="8">
        <f t="shared" si="39"/>
        <v>397.97280000000001</v>
      </c>
      <c r="X441" s="8">
        <f t="shared" si="40"/>
        <v>4023.9472000000001</v>
      </c>
      <c r="Y441" s="4">
        <v>4</v>
      </c>
      <c r="Z441" s="6">
        <f t="shared" si="41"/>
        <v>4027.9472000000001</v>
      </c>
    </row>
    <row r="442" spans="1:26" x14ac:dyDescent="0.3">
      <c r="A442" s="1" t="s">
        <v>1330</v>
      </c>
      <c r="B442" s="2">
        <v>41965</v>
      </c>
      <c r="C442" s="3">
        <f>YEAR(orders[[#This Row],[Order Date]])</f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36"/>
        <v>0</v>
      </c>
      <c r="Q442" s="4">
        <v>13.88</v>
      </c>
      <c r="R442" s="4">
        <v>22.38</v>
      </c>
      <c r="S442" s="4">
        <f t="shared" si="37"/>
        <v>8.4999999999999982</v>
      </c>
      <c r="T442" s="7">
        <v>10</v>
      </c>
      <c r="U442" s="4">
        <f t="shared" si="38"/>
        <v>223.79999999999998</v>
      </c>
      <c r="V442" s="5">
        <v>0.01</v>
      </c>
      <c r="W442" s="8">
        <f t="shared" si="39"/>
        <v>2.238</v>
      </c>
      <c r="X442" s="8">
        <f t="shared" si="40"/>
        <v>221.56199999999998</v>
      </c>
      <c r="Y442" s="4">
        <v>15.1</v>
      </c>
      <c r="Z442" s="6">
        <f t="shared" si="41"/>
        <v>236.66199999999998</v>
      </c>
    </row>
    <row r="443" spans="1:26" x14ac:dyDescent="0.3">
      <c r="A443" s="1" t="s">
        <v>1331</v>
      </c>
      <c r="B443" s="2">
        <v>41965</v>
      </c>
      <c r="C443" s="3">
        <f>YEAR(orders[[#This Row],[Order Date]])</f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36"/>
        <v>2</v>
      </c>
      <c r="Q443" s="4">
        <v>1.31</v>
      </c>
      <c r="R443" s="4">
        <v>2.84</v>
      </c>
      <c r="S443" s="4">
        <f t="shared" si="37"/>
        <v>1.5299999999999998</v>
      </c>
      <c r="T443" s="7">
        <v>39</v>
      </c>
      <c r="U443" s="4">
        <f t="shared" si="38"/>
        <v>110.75999999999999</v>
      </c>
      <c r="V443" s="5">
        <v>0.05</v>
      </c>
      <c r="W443" s="8">
        <f t="shared" si="39"/>
        <v>5.5380000000000003</v>
      </c>
      <c r="X443" s="8">
        <f t="shared" si="40"/>
        <v>105.22199999999999</v>
      </c>
      <c r="Y443" s="4">
        <v>0.93</v>
      </c>
      <c r="Z443" s="6">
        <f t="shared" si="41"/>
        <v>106.152</v>
      </c>
    </row>
    <row r="444" spans="1:26" x14ac:dyDescent="0.3">
      <c r="A444" s="1" t="s">
        <v>1332</v>
      </c>
      <c r="B444" s="2">
        <v>41966</v>
      </c>
      <c r="C444" s="3">
        <f>YEAR(orders[[#This Row],[Order Date]])</f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36"/>
        <v>3</v>
      </c>
      <c r="Q444" s="4">
        <v>8.92</v>
      </c>
      <c r="R444" s="4">
        <v>29.74</v>
      </c>
      <c r="S444" s="4">
        <f t="shared" si="37"/>
        <v>20.82</v>
      </c>
      <c r="T444" s="7">
        <v>34</v>
      </c>
      <c r="U444" s="4">
        <f t="shared" si="38"/>
        <v>1011.16</v>
      </c>
      <c r="V444" s="5">
        <v>0.09</v>
      </c>
      <c r="W444" s="8">
        <f t="shared" si="39"/>
        <v>91.00439999999999</v>
      </c>
      <c r="X444" s="8">
        <f t="shared" si="40"/>
        <v>920.15559999999994</v>
      </c>
      <c r="Y444" s="4">
        <v>6.64</v>
      </c>
      <c r="Z444" s="6">
        <f t="shared" si="41"/>
        <v>926.79559999999992</v>
      </c>
    </row>
    <row r="445" spans="1:26" x14ac:dyDescent="0.3">
      <c r="A445" s="1" t="s">
        <v>1333</v>
      </c>
      <c r="B445" s="2">
        <v>41966</v>
      </c>
      <c r="C445" s="3">
        <f>YEAR(orders[[#This Row],[Order Date]])</f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36"/>
        <v>4</v>
      </c>
      <c r="Q445" s="4">
        <v>278.99</v>
      </c>
      <c r="R445" s="4">
        <v>449.99</v>
      </c>
      <c r="S445" s="4">
        <f t="shared" si="37"/>
        <v>171</v>
      </c>
      <c r="T445" s="7">
        <v>34</v>
      </c>
      <c r="U445" s="4">
        <f t="shared" si="38"/>
        <v>15299.66</v>
      </c>
      <c r="V445" s="5">
        <v>0.02</v>
      </c>
      <c r="W445" s="8">
        <f t="shared" si="39"/>
        <v>305.9932</v>
      </c>
      <c r="X445" s="8">
        <f t="shared" si="40"/>
        <v>14993.666799999999</v>
      </c>
      <c r="Y445" s="4">
        <v>49</v>
      </c>
      <c r="Z445" s="6">
        <f t="shared" si="41"/>
        <v>15042.666799999999</v>
      </c>
    </row>
    <row r="446" spans="1:26" x14ac:dyDescent="0.3">
      <c r="A446" s="1" t="s">
        <v>1334</v>
      </c>
      <c r="B446" s="2">
        <v>41969</v>
      </c>
      <c r="C446" s="3">
        <f>YEAR(orders[[#This Row],[Order Date]])</f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36"/>
        <v>2</v>
      </c>
      <c r="Q446" s="4">
        <v>8.31</v>
      </c>
      <c r="R446" s="4">
        <v>15.98</v>
      </c>
      <c r="S446" s="4">
        <f t="shared" si="37"/>
        <v>7.67</v>
      </c>
      <c r="T446" s="7">
        <v>5</v>
      </c>
      <c r="U446" s="4">
        <f t="shared" si="38"/>
        <v>79.900000000000006</v>
      </c>
      <c r="V446" s="5">
        <v>0.08</v>
      </c>
      <c r="W446" s="8">
        <f t="shared" si="39"/>
        <v>6.3920000000000003</v>
      </c>
      <c r="X446" s="8">
        <f t="shared" si="40"/>
        <v>73.50800000000001</v>
      </c>
      <c r="Y446" s="4">
        <v>6.5</v>
      </c>
      <c r="Z446" s="6">
        <f t="shared" si="41"/>
        <v>80.00800000000001</v>
      </c>
    </row>
    <row r="447" spans="1:26" x14ac:dyDescent="0.3">
      <c r="A447" s="1" t="s">
        <v>1335</v>
      </c>
      <c r="B447" s="2">
        <v>41973</v>
      </c>
      <c r="C447" s="3">
        <f>YEAR(orders[[#This Row],[Order Date]])</f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36"/>
        <v>2</v>
      </c>
      <c r="Q447" s="4">
        <v>3.32</v>
      </c>
      <c r="R447" s="4">
        <v>5.18</v>
      </c>
      <c r="S447" s="4">
        <f t="shared" si="37"/>
        <v>1.8599999999999999</v>
      </c>
      <c r="T447" s="7">
        <v>9</v>
      </c>
      <c r="U447" s="4">
        <f t="shared" si="38"/>
        <v>46.62</v>
      </c>
      <c r="V447" s="5">
        <v>0.09</v>
      </c>
      <c r="W447" s="8">
        <f t="shared" si="39"/>
        <v>4.1957999999999993</v>
      </c>
      <c r="X447" s="8">
        <f t="shared" si="40"/>
        <v>42.424199999999999</v>
      </c>
      <c r="Y447" s="4">
        <v>2.04</v>
      </c>
      <c r="Z447" s="6">
        <f t="shared" si="41"/>
        <v>44.464199999999998</v>
      </c>
    </row>
    <row r="448" spans="1:26" x14ac:dyDescent="0.3">
      <c r="A448" s="1" t="s">
        <v>1336</v>
      </c>
      <c r="B448" s="2">
        <v>41974</v>
      </c>
      <c r="C448" s="3">
        <f>YEAR(orders[[#This Row],[Order Date]])</f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36"/>
        <v>4</v>
      </c>
      <c r="Q448" s="4">
        <v>1.95</v>
      </c>
      <c r="R448" s="4">
        <v>3.98</v>
      </c>
      <c r="S448" s="4">
        <f t="shared" si="37"/>
        <v>2.0300000000000002</v>
      </c>
      <c r="T448" s="7">
        <v>4</v>
      </c>
      <c r="U448" s="4">
        <f t="shared" si="38"/>
        <v>15.92</v>
      </c>
      <c r="V448" s="5">
        <v>0.02</v>
      </c>
      <c r="W448" s="8">
        <f t="shared" si="39"/>
        <v>0.31840000000000002</v>
      </c>
      <c r="X448" s="8">
        <f t="shared" si="40"/>
        <v>15.601599999999999</v>
      </c>
      <c r="Y448" s="4">
        <v>0.83</v>
      </c>
      <c r="Z448" s="6">
        <f t="shared" si="41"/>
        <v>16.4316</v>
      </c>
    </row>
    <row r="449" spans="1:26" x14ac:dyDescent="0.3">
      <c r="A449" s="1" t="s">
        <v>1337</v>
      </c>
      <c r="B449" s="2">
        <v>41974</v>
      </c>
      <c r="C449" s="3">
        <f>YEAR(orders[[#This Row],[Order Date]])</f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36"/>
        <v>7</v>
      </c>
      <c r="Q449" s="4">
        <v>16.8</v>
      </c>
      <c r="R449" s="4">
        <v>40.97</v>
      </c>
      <c r="S449" s="4">
        <f t="shared" si="37"/>
        <v>24.169999999999998</v>
      </c>
      <c r="T449" s="7">
        <v>47</v>
      </c>
      <c r="U449" s="4">
        <f t="shared" si="38"/>
        <v>1925.59</v>
      </c>
      <c r="V449" s="5">
        <v>0.04</v>
      </c>
      <c r="W449" s="8">
        <f t="shared" si="39"/>
        <v>77.023600000000002</v>
      </c>
      <c r="X449" s="8">
        <f t="shared" si="40"/>
        <v>1848.5663999999999</v>
      </c>
      <c r="Y449" s="4">
        <v>8.99</v>
      </c>
      <c r="Z449" s="6">
        <f t="shared" si="41"/>
        <v>1857.5563999999999</v>
      </c>
    </row>
    <row r="450" spans="1:26" x14ac:dyDescent="0.3">
      <c r="A450" s="1" t="s">
        <v>1338</v>
      </c>
      <c r="B450" s="2">
        <v>41977</v>
      </c>
      <c r="C450" s="3">
        <f>YEAR(orders[[#This Row],[Order Date]])</f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36"/>
        <v>1</v>
      </c>
      <c r="Q450" s="4">
        <v>14.95</v>
      </c>
      <c r="R450" s="4">
        <v>34.76</v>
      </c>
      <c r="S450" s="4">
        <f t="shared" si="37"/>
        <v>19.809999999999999</v>
      </c>
      <c r="T450" s="7">
        <v>8</v>
      </c>
      <c r="U450" s="4">
        <f t="shared" si="38"/>
        <v>278.08</v>
      </c>
      <c r="V450" s="5">
        <v>7.0000000000000007E-2</v>
      </c>
      <c r="W450" s="8">
        <f t="shared" si="39"/>
        <v>19.465600000000002</v>
      </c>
      <c r="X450" s="8">
        <f t="shared" si="40"/>
        <v>258.61439999999999</v>
      </c>
      <c r="Y450" s="4">
        <v>8.2200000000000006</v>
      </c>
      <c r="Z450" s="6">
        <f t="shared" si="41"/>
        <v>266.83440000000002</v>
      </c>
    </row>
    <row r="451" spans="1:26" x14ac:dyDescent="0.3">
      <c r="A451" s="1" t="s">
        <v>1339</v>
      </c>
      <c r="B451" s="2">
        <v>41978</v>
      </c>
      <c r="C451" s="3">
        <f>YEAR(orders[[#This Row],[Order Date]])</f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36"/>
        <v>1</v>
      </c>
      <c r="Q451" s="4">
        <v>2.25</v>
      </c>
      <c r="R451" s="4">
        <v>3.69</v>
      </c>
      <c r="S451" s="4">
        <f t="shared" si="37"/>
        <v>1.44</v>
      </c>
      <c r="T451" s="7">
        <v>41</v>
      </c>
      <c r="U451" s="4">
        <f t="shared" si="38"/>
        <v>151.29</v>
      </c>
      <c r="V451" s="5">
        <v>0.08</v>
      </c>
      <c r="W451" s="8">
        <f t="shared" si="39"/>
        <v>12.103199999999999</v>
      </c>
      <c r="X451" s="8">
        <f t="shared" si="40"/>
        <v>139.18680000000001</v>
      </c>
      <c r="Y451" s="4">
        <v>2.5</v>
      </c>
      <c r="Z451" s="6">
        <f t="shared" si="41"/>
        <v>141.68680000000001</v>
      </c>
    </row>
    <row r="452" spans="1:26" x14ac:dyDescent="0.3">
      <c r="A452" s="1" t="s">
        <v>1340</v>
      </c>
      <c r="B452" s="2">
        <v>41979</v>
      </c>
      <c r="C452" s="3">
        <f>YEAR(orders[[#This Row],[Order Date]])</f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36"/>
        <v>2</v>
      </c>
      <c r="Q452" s="4">
        <v>1.82</v>
      </c>
      <c r="R452" s="4">
        <v>2.84</v>
      </c>
      <c r="S452" s="4">
        <f t="shared" si="37"/>
        <v>1.0199999999999998</v>
      </c>
      <c r="T452" s="7">
        <v>21</v>
      </c>
      <c r="U452" s="4">
        <f t="shared" si="38"/>
        <v>59.64</v>
      </c>
      <c r="V452" s="5">
        <v>0.01</v>
      </c>
      <c r="W452" s="8">
        <f t="shared" si="39"/>
        <v>0.59640000000000004</v>
      </c>
      <c r="X452" s="8">
        <f t="shared" si="40"/>
        <v>59.043599999999998</v>
      </c>
      <c r="Y452" s="4">
        <v>5.44</v>
      </c>
      <c r="Z452" s="6">
        <f t="shared" si="41"/>
        <v>64.483599999999996</v>
      </c>
    </row>
    <row r="453" spans="1:26" x14ac:dyDescent="0.3">
      <c r="A453" s="1" t="s">
        <v>1341</v>
      </c>
      <c r="B453" s="2">
        <v>41981</v>
      </c>
      <c r="C453" s="3">
        <f>YEAR(orders[[#This Row],[Order Date]])</f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36"/>
        <v>2</v>
      </c>
      <c r="Q453" s="4">
        <v>178.83</v>
      </c>
      <c r="R453" s="4">
        <v>415.88</v>
      </c>
      <c r="S453" s="4">
        <f t="shared" si="37"/>
        <v>237.04999999999998</v>
      </c>
      <c r="T453" s="7">
        <v>4</v>
      </c>
      <c r="U453" s="4">
        <f t="shared" si="38"/>
        <v>1663.52</v>
      </c>
      <c r="V453" s="5">
        <v>0.03</v>
      </c>
      <c r="W453" s="8">
        <f t="shared" si="39"/>
        <v>49.9056</v>
      </c>
      <c r="X453" s="8">
        <f t="shared" si="40"/>
        <v>1613.6143999999999</v>
      </c>
      <c r="Y453" s="4">
        <v>11.37</v>
      </c>
      <c r="Z453" s="6">
        <f t="shared" si="41"/>
        <v>1624.9843999999998</v>
      </c>
    </row>
    <row r="454" spans="1:26" x14ac:dyDescent="0.3">
      <c r="A454" s="1" t="s">
        <v>1342</v>
      </c>
      <c r="B454" s="2">
        <v>41982</v>
      </c>
      <c r="C454" s="3">
        <f>YEAR(orders[[#This Row],[Order Date]])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42">O454-B454</f>
        <v>2</v>
      </c>
      <c r="Q454" s="4">
        <v>12.39</v>
      </c>
      <c r="R454" s="4">
        <v>19.98</v>
      </c>
      <c r="S454" s="4">
        <f t="shared" ref="S454:S517" si="43">R454-Q454</f>
        <v>7.59</v>
      </c>
      <c r="T454" s="7">
        <v>48</v>
      </c>
      <c r="U454" s="4">
        <f t="shared" ref="U454:U517" si="44">R454*T454</f>
        <v>959.04</v>
      </c>
      <c r="V454" s="5">
        <v>0.01</v>
      </c>
      <c r="W454" s="8">
        <f t="shared" ref="W454:W517" si="45">U454*V454</f>
        <v>9.5904000000000007</v>
      </c>
      <c r="X454" s="8">
        <f t="shared" ref="X454:X517" si="46">U454-W454</f>
        <v>949.44959999999992</v>
      </c>
      <c r="Y454" s="4">
        <v>5.77</v>
      </c>
      <c r="Z454" s="6">
        <f t="shared" ref="Z454:Z517" si="47">X454+Y454</f>
        <v>955.2195999999999</v>
      </c>
    </row>
    <row r="455" spans="1:26" x14ac:dyDescent="0.3">
      <c r="A455" s="1" t="s">
        <v>1343</v>
      </c>
      <c r="B455" s="2">
        <v>41983</v>
      </c>
      <c r="C455" s="3">
        <f>YEAR(orders[[#This Row],[Order Date]])</f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42"/>
        <v>1</v>
      </c>
      <c r="Q455" s="4">
        <v>4.1900000000000004</v>
      </c>
      <c r="R455" s="4">
        <v>10.23</v>
      </c>
      <c r="S455" s="4">
        <f t="shared" si="43"/>
        <v>6.04</v>
      </c>
      <c r="T455" s="7">
        <v>46</v>
      </c>
      <c r="U455" s="4">
        <f t="shared" si="44"/>
        <v>470.58000000000004</v>
      </c>
      <c r="V455" s="5">
        <v>0.01</v>
      </c>
      <c r="W455" s="8">
        <f t="shared" si="45"/>
        <v>4.7058000000000009</v>
      </c>
      <c r="X455" s="8">
        <f t="shared" si="46"/>
        <v>465.87420000000003</v>
      </c>
      <c r="Y455" s="4">
        <v>4.68</v>
      </c>
      <c r="Z455" s="6">
        <f t="shared" si="47"/>
        <v>470.55420000000004</v>
      </c>
    </row>
    <row r="456" spans="1:26" x14ac:dyDescent="0.3">
      <c r="A456" s="1" t="s">
        <v>1344</v>
      </c>
      <c r="B456" s="2">
        <v>41983</v>
      </c>
      <c r="C456" s="3">
        <f>YEAR(orders[[#This Row],[Order Date]])</f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42"/>
        <v>2</v>
      </c>
      <c r="Q456" s="4">
        <v>1.87</v>
      </c>
      <c r="R456" s="4">
        <v>8.1199999999999992</v>
      </c>
      <c r="S456" s="4">
        <f t="shared" si="43"/>
        <v>6.2499999999999991</v>
      </c>
      <c r="T456" s="7">
        <v>11</v>
      </c>
      <c r="U456" s="4">
        <f t="shared" si="44"/>
        <v>89.32</v>
      </c>
      <c r="V456" s="5">
        <v>0.06</v>
      </c>
      <c r="W456" s="8">
        <f t="shared" si="45"/>
        <v>5.3591999999999995</v>
      </c>
      <c r="X456" s="8">
        <f t="shared" si="46"/>
        <v>83.960799999999992</v>
      </c>
      <c r="Y456" s="4">
        <v>2.83</v>
      </c>
      <c r="Z456" s="6">
        <f t="shared" si="47"/>
        <v>86.79079999999999</v>
      </c>
    </row>
    <row r="457" spans="1:26" x14ac:dyDescent="0.3">
      <c r="A457" s="1" t="s">
        <v>1345</v>
      </c>
      <c r="B457" s="2">
        <v>41986</v>
      </c>
      <c r="C457" s="3">
        <f>YEAR(orders[[#This Row],[Order Date]])</f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42"/>
        <v>2</v>
      </c>
      <c r="Q457" s="4">
        <v>4.59</v>
      </c>
      <c r="R457" s="4">
        <v>7.28</v>
      </c>
      <c r="S457" s="4">
        <f t="shared" si="43"/>
        <v>2.6900000000000004</v>
      </c>
      <c r="T457" s="7">
        <v>36</v>
      </c>
      <c r="U457" s="4">
        <f t="shared" si="44"/>
        <v>262.08</v>
      </c>
      <c r="V457" s="5">
        <v>0.05</v>
      </c>
      <c r="W457" s="8">
        <f t="shared" si="45"/>
        <v>13.103999999999999</v>
      </c>
      <c r="X457" s="8">
        <f t="shared" si="46"/>
        <v>248.976</v>
      </c>
      <c r="Y457" s="4">
        <v>11.15</v>
      </c>
      <c r="Z457" s="6">
        <f t="shared" si="47"/>
        <v>260.12599999999998</v>
      </c>
    </row>
    <row r="458" spans="1:26" x14ac:dyDescent="0.3">
      <c r="A458" s="1" t="s">
        <v>1346</v>
      </c>
      <c r="B458" s="2">
        <v>41989</v>
      </c>
      <c r="C458" s="3">
        <f>YEAR(orders[[#This Row],[Order Date]])</f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42"/>
        <v>2</v>
      </c>
      <c r="Q458" s="4">
        <v>2.1800000000000002</v>
      </c>
      <c r="R458" s="4">
        <v>3.52</v>
      </c>
      <c r="S458" s="4">
        <f t="shared" si="43"/>
        <v>1.3399999999999999</v>
      </c>
      <c r="T458" s="7">
        <v>23</v>
      </c>
      <c r="U458" s="4">
        <f t="shared" si="44"/>
        <v>80.959999999999994</v>
      </c>
      <c r="V458" s="5">
        <v>7.0000000000000007E-2</v>
      </c>
      <c r="W458" s="8">
        <f t="shared" si="45"/>
        <v>5.6672000000000002</v>
      </c>
      <c r="X458" s="8">
        <f t="shared" si="46"/>
        <v>75.2928</v>
      </c>
      <c r="Y458" s="4">
        <v>6.83</v>
      </c>
      <c r="Z458" s="6">
        <f t="shared" si="47"/>
        <v>82.122799999999998</v>
      </c>
    </row>
    <row r="459" spans="1:26" x14ac:dyDescent="0.3">
      <c r="A459" s="1" t="s">
        <v>1347</v>
      </c>
      <c r="B459" s="2">
        <v>41995</v>
      </c>
      <c r="C459" s="3">
        <f>YEAR(orders[[#This Row],[Order Date]])</f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42"/>
        <v>1</v>
      </c>
      <c r="Q459" s="4">
        <v>0.92</v>
      </c>
      <c r="R459" s="4">
        <v>1.81</v>
      </c>
      <c r="S459" s="4">
        <f t="shared" si="43"/>
        <v>0.89</v>
      </c>
      <c r="T459" s="7">
        <v>48</v>
      </c>
      <c r="U459" s="4">
        <f t="shared" si="44"/>
        <v>86.88</v>
      </c>
      <c r="V459" s="5">
        <v>0.1</v>
      </c>
      <c r="W459" s="8">
        <f t="shared" si="45"/>
        <v>8.6880000000000006</v>
      </c>
      <c r="X459" s="8">
        <f t="shared" si="46"/>
        <v>78.191999999999993</v>
      </c>
      <c r="Y459" s="4">
        <v>1.56</v>
      </c>
      <c r="Z459" s="6">
        <f t="shared" si="47"/>
        <v>79.751999999999995</v>
      </c>
    </row>
    <row r="460" spans="1:26" x14ac:dyDescent="0.3">
      <c r="A460" s="1" t="s">
        <v>1348</v>
      </c>
      <c r="B460" s="2">
        <v>41998</v>
      </c>
      <c r="C460" s="3">
        <f>YEAR(orders[[#This Row],[Order Date]])</f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42"/>
        <v>2</v>
      </c>
      <c r="Q460" s="4">
        <v>216</v>
      </c>
      <c r="R460" s="4">
        <v>449.99</v>
      </c>
      <c r="S460" s="4">
        <f t="shared" si="43"/>
        <v>233.99</v>
      </c>
      <c r="T460" s="7">
        <v>10</v>
      </c>
      <c r="U460" s="4">
        <f t="shared" si="44"/>
        <v>4499.8999999999996</v>
      </c>
      <c r="V460" s="5">
        <v>0.01</v>
      </c>
      <c r="W460" s="8">
        <f t="shared" si="45"/>
        <v>44.998999999999995</v>
      </c>
      <c r="X460" s="8">
        <f t="shared" si="46"/>
        <v>4454.9009999999998</v>
      </c>
      <c r="Y460" s="4">
        <v>24.49</v>
      </c>
      <c r="Z460" s="6">
        <f t="shared" si="47"/>
        <v>4479.3909999999996</v>
      </c>
    </row>
    <row r="461" spans="1:26" x14ac:dyDescent="0.3">
      <c r="A461" s="1" t="s">
        <v>1349</v>
      </c>
      <c r="B461" s="2">
        <v>41999</v>
      </c>
      <c r="C461" s="3">
        <f>YEAR(orders[[#This Row],[Order Date]])</f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42"/>
        <v>3</v>
      </c>
      <c r="Q461" s="4">
        <v>1.6</v>
      </c>
      <c r="R461" s="4">
        <v>2.62</v>
      </c>
      <c r="S461" s="4">
        <f t="shared" si="43"/>
        <v>1.02</v>
      </c>
      <c r="T461" s="7">
        <v>37</v>
      </c>
      <c r="U461" s="4">
        <f t="shared" si="44"/>
        <v>96.94</v>
      </c>
      <c r="V461" s="5">
        <v>0.01</v>
      </c>
      <c r="W461" s="8">
        <f t="shared" si="45"/>
        <v>0.96940000000000004</v>
      </c>
      <c r="X461" s="8">
        <f t="shared" si="46"/>
        <v>95.970600000000005</v>
      </c>
      <c r="Y461" s="4">
        <v>0.8</v>
      </c>
      <c r="Z461" s="6">
        <f t="shared" si="47"/>
        <v>96.770600000000002</v>
      </c>
    </row>
    <row r="462" spans="1:26" x14ac:dyDescent="0.3">
      <c r="A462" s="1" t="s">
        <v>1350</v>
      </c>
      <c r="B462" s="2">
        <v>41999</v>
      </c>
      <c r="C462" s="3">
        <f>YEAR(orders[[#This Row],[Order Date]])</f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42"/>
        <v>3</v>
      </c>
      <c r="Q462" s="4">
        <v>3.52</v>
      </c>
      <c r="R462" s="4">
        <v>5.68</v>
      </c>
      <c r="S462" s="4">
        <f t="shared" si="43"/>
        <v>2.1599999999999997</v>
      </c>
      <c r="T462" s="7">
        <v>42</v>
      </c>
      <c r="U462" s="4">
        <f t="shared" si="44"/>
        <v>238.56</v>
      </c>
      <c r="V462" s="5">
        <v>0.05</v>
      </c>
      <c r="W462" s="8">
        <f t="shared" si="45"/>
        <v>11.928000000000001</v>
      </c>
      <c r="X462" s="8">
        <f t="shared" si="46"/>
        <v>226.63200000000001</v>
      </c>
      <c r="Y462" s="4">
        <v>1.39</v>
      </c>
      <c r="Z462" s="6">
        <f t="shared" si="47"/>
        <v>228.02199999999999</v>
      </c>
    </row>
    <row r="463" spans="1:26" x14ac:dyDescent="0.3">
      <c r="A463" s="1" t="s">
        <v>1351</v>
      </c>
      <c r="B463" s="2">
        <v>42000</v>
      </c>
      <c r="C463" s="3">
        <f>YEAR(orders[[#This Row],[Order Date]])</f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42"/>
        <v>1</v>
      </c>
      <c r="Q463" s="4">
        <v>1.59</v>
      </c>
      <c r="R463" s="4">
        <v>2.61</v>
      </c>
      <c r="S463" s="4">
        <f t="shared" si="43"/>
        <v>1.0199999999999998</v>
      </c>
      <c r="T463" s="7">
        <v>37</v>
      </c>
      <c r="U463" s="4">
        <f t="shared" si="44"/>
        <v>96.57</v>
      </c>
      <c r="V463" s="5">
        <v>0.09</v>
      </c>
      <c r="W463" s="8">
        <f t="shared" si="45"/>
        <v>8.6912999999999982</v>
      </c>
      <c r="X463" s="8">
        <f t="shared" si="46"/>
        <v>87.878699999999995</v>
      </c>
      <c r="Y463" s="4">
        <v>0.5</v>
      </c>
      <c r="Z463" s="6">
        <f t="shared" si="47"/>
        <v>88.378699999999995</v>
      </c>
    </row>
    <row r="464" spans="1:26" x14ac:dyDescent="0.3">
      <c r="A464" s="1" t="s">
        <v>881</v>
      </c>
      <c r="B464" s="2">
        <v>42000</v>
      </c>
      <c r="C464" s="3">
        <f>YEAR(orders[[#This Row],[Order Date]])</f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42"/>
        <v>0</v>
      </c>
      <c r="Q464" s="4">
        <v>14.95</v>
      </c>
      <c r="R464" s="4">
        <v>34.76</v>
      </c>
      <c r="S464" s="4">
        <f t="shared" si="43"/>
        <v>19.809999999999999</v>
      </c>
      <c r="T464" s="7">
        <v>10</v>
      </c>
      <c r="U464" s="4">
        <f t="shared" si="44"/>
        <v>347.59999999999997</v>
      </c>
      <c r="V464" s="5">
        <v>0.03</v>
      </c>
      <c r="W464" s="8">
        <f t="shared" si="45"/>
        <v>10.427999999999999</v>
      </c>
      <c r="X464" s="8">
        <f t="shared" si="46"/>
        <v>337.17199999999997</v>
      </c>
      <c r="Y464" s="4">
        <v>8.2200000000000006</v>
      </c>
      <c r="Z464" s="6">
        <f t="shared" si="47"/>
        <v>345.392</v>
      </c>
    </row>
    <row r="465" spans="1:26" x14ac:dyDescent="0.3">
      <c r="A465" s="1" t="s">
        <v>882</v>
      </c>
      <c r="B465" s="2">
        <v>42000</v>
      </c>
      <c r="C465" s="3">
        <f>YEAR(orders[[#This Row],[Order Date]])</f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42"/>
        <v>2</v>
      </c>
      <c r="Q465" s="4">
        <v>2.31</v>
      </c>
      <c r="R465" s="4">
        <v>3.78</v>
      </c>
      <c r="S465" s="4">
        <f t="shared" si="43"/>
        <v>1.4699999999999998</v>
      </c>
      <c r="T465" s="7">
        <v>41</v>
      </c>
      <c r="U465" s="4">
        <f t="shared" si="44"/>
        <v>154.97999999999999</v>
      </c>
      <c r="V465" s="5">
        <v>0.02</v>
      </c>
      <c r="W465" s="8">
        <f t="shared" si="45"/>
        <v>3.0995999999999997</v>
      </c>
      <c r="X465" s="8">
        <f t="shared" si="46"/>
        <v>151.88039999999998</v>
      </c>
      <c r="Y465" s="4">
        <v>0.71</v>
      </c>
      <c r="Z465" s="6">
        <f t="shared" si="47"/>
        <v>152.59039999999999</v>
      </c>
    </row>
    <row r="466" spans="1:26" x14ac:dyDescent="0.3">
      <c r="A466" s="1" t="s">
        <v>1352</v>
      </c>
      <c r="B466" s="2">
        <v>42001</v>
      </c>
      <c r="C466" s="3">
        <f>YEAR(orders[[#This Row],[Order Date]])</f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42"/>
        <v>2</v>
      </c>
      <c r="Q466" s="4">
        <v>7.13</v>
      </c>
      <c r="R466" s="4">
        <v>20.98</v>
      </c>
      <c r="S466" s="4">
        <f t="shared" si="43"/>
        <v>13.850000000000001</v>
      </c>
      <c r="T466" s="7">
        <v>47</v>
      </c>
      <c r="U466" s="4">
        <f t="shared" si="44"/>
        <v>986.06000000000006</v>
      </c>
      <c r="V466" s="5">
        <v>0.01</v>
      </c>
      <c r="W466" s="8">
        <f t="shared" si="45"/>
        <v>9.8606000000000016</v>
      </c>
      <c r="X466" s="8">
        <f t="shared" si="46"/>
        <v>976.19940000000008</v>
      </c>
      <c r="Y466" s="4">
        <v>5.42</v>
      </c>
      <c r="Z466" s="6">
        <f t="shared" si="47"/>
        <v>981.61940000000004</v>
      </c>
    </row>
    <row r="467" spans="1:26" x14ac:dyDescent="0.3">
      <c r="A467" s="1" t="s">
        <v>1353</v>
      </c>
      <c r="B467" s="2">
        <v>42001</v>
      </c>
      <c r="C467" s="3">
        <f>YEAR(orders[[#This Row],[Order Date]])</f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42"/>
        <v>0</v>
      </c>
      <c r="Q467" s="4">
        <v>22.18</v>
      </c>
      <c r="R467" s="4">
        <v>54.1</v>
      </c>
      <c r="S467" s="4">
        <f t="shared" si="43"/>
        <v>31.92</v>
      </c>
      <c r="T467" s="7">
        <v>5</v>
      </c>
      <c r="U467" s="4">
        <f t="shared" si="44"/>
        <v>270.5</v>
      </c>
      <c r="V467" s="5">
        <v>0.04</v>
      </c>
      <c r="W467" s="8">
        <f t="shared" si="45"/>
        <v>10.82</v>
      </c>
      <c r="X467" s="8">
        <f t="shared" si="46"/>
        <v>259.68</v>
      </c>
      <c r="Y467" s="4">
        <v>19.989999999999998</v>
      </c>
      <c r="Z467" s="6">
        <f t="shared" si="47"/>
        <v>279.67</v>
      </c>
    </row>
    <row r="468" spans="1:26" x14ac:dyDescent="0.3">
      <c r="A468" s="1" t="s">
        <v>1354</v>
      </c>
      <c r="B468" s="2">
        <v>42003</v>
      </c>
      <c r="C468" s="3">
        <f>YEAR(orders[[#This Row],[Order Date]])</f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42"/>
        <v>1</v>
      </c>
      <c r="Q468" s="4">
        <v>1.82</v>
      </c>
      <c r="R468" s="4">
        <v>2.84</v>
      </c>
      <c r="S468" s="4">
        <f t="shared" si="43"/>
        <v>1.0199999999999998</v>
      </c>
      <c r="T468" s="7">
        <v>27</v>
      </c>
      <c r="U468" s="4">
        <f t="shared" si="44"/>
        <v>76.679999999999993</v>
      </c>
      <c r="V468" s="5">
        <v>0.03</v>
      </c>
      <c r="W468" s="8">
        <f t="shared" si="45"/>
        <v>2.3003999999999998</v>
      </c>
      <c r="X468" s="8">
        <f t="shared" si="46"/>
        <v>74.379599999999996</v>
      </c>
      <c r="Y468" s="4">
        <v>5.44</v>
      </c>
      <c r="Z468" s="6">
        <f t="shared" si="47"/>
        <v>79.819599999999994</v>
      </c>
    </row>
    <row r="469" spans="1:26" x14ac:dyDescent="0.3">
      <c r="A469" s="1" t="s">
        <v>1355</v>
      </c>
      <c r="B469" s="2">
        <v>42005</v>
      </c>
      <c r="C469" s="3">
        <f>YEAR(orders[[#This Row],[Order Date]])</f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42"/>
        <v>2</v>
      </c>
      <c r="Q469" s="4">
        <v>2.87</v>
      </c>
      <c r="R469" s="4">
        <v>6.84</v>
      </c>
      <c r="S469" s="4">
        <f t="shared" si="43"/>
        <v>3.9699999999999998</v>
      </c>
      <c r="T469" s="7">
        <v>35</v>
      </c>
      <c r="U469" s="4">
        <f t="shared" si="44"/>
        <v>239.4</v>
      </c>
      <c r="V469" s="5">
        <v>0.01</v>
      </c>
      <c r="W469" s="8">
        <f t="shared" si="45"/>
        <v>2.3940000000000001</v>
      </c>
      <c r="X469" s="8">
        <f t="shared" si="46"/>
        <v>237.006</v>
      </c>
      <c r="Y469" s="4">
        <v>4.42</v>
      </c>
      <c r="Z469" s="6">
        <f t="shared" si="47"/>
        <v>241.42599999999999</v>
      </c>
    </row>
    <row r="470" spans="1:26" x14ac:dyDescent="0.3">
      <c r="A470" s="1" t="s">
        <v>1356</v>
      </c>
      <c r="B470" s="2">
        <v>42006</v>
      </c>
      <c r="C470" s="3">
        <f>YEAR(orders[[#This Row],[Order Date]])</f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42"/>
        <v>2</v>
      </c>
      <c r="Q470" s="4">
        <v>19.78</v>
      </c>
      <c r="R470" s="4">
        <v>45.99</v>
      </c>
      <c r="S470" s="4">
        <f t="shared" si="43"/>
        <v>26.21</v>
      </c>
      <c r="T470" s="7">
        <v>50</v>
      </c>
      <c r="U470" s="4">
        <f t="shared" si="44"/>
        <v>2299.5</v>
      </c>
      <c r="V470" s="5">
        <v>0</v>
      </c>
      <c r="W470" s="8">
        <f t="shared" si="45"/>
        <v>0</v>
      </c>
      <c r="X470" s="8">
        <f t="shared" si="46"/>
        <v>2299.5</v>
      </c>
      <c r="Y470" s="4">
        <v>4.99</v>
      </c>
      <c r="Z470" s="6">
        <f t="shared" si="47"/>
        <v>2304.4899999999998</v>
      </c>
    </row>
    <row r="471" spans="1:26" x14ac:dyDescent="0.3">
      <c r="A471" s="1" t="s">
        <v>1357</v>
      </c>
      <c r="B471" s="2">
        <v>42006</v>
      </c>
      <c r="C471" s="3">
        <f>YEAR(orders[[#This Row],[Order Date]])</f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42"/>
        <v>2</v>
      </c>
      <c r="Q471" s="4">
        <v>2.68</v>
      </c>
      <c r="R471" s="4">
        <v>6.08</v>
      </c>
      <c r="S471" s="4">
        <f t="shared" si="43"/>
        <v>3.4</v>
      </c>
      <c r="T471" s="7">
        <v>30</v>
      </c>
      <c r="U471" s="4">
        <f t="shared" si="44"/>
        <v>182.4</v>
      </c>
      <c r="V471" s="5">
        <v>0.04</v>
      </c>
      <c r="W471" s="8">
        <f t="shared" si="45"/>
        <v>7.2960000000000003</v>
      </c>
      <c r="X471" s="8">
        <f t="shared" si="46"/>
        <v>175.10400000000001</v>
      </c>
      <c r="Y471" s="4">
        <v>1.17</v>
      </c>
      <c r="Z471" s="6">
        <f t="shared" si="47"/>
        <v>176.274</v>
      </c>
    </row>
    <row r="472" spans="1:26" x14ac:dyDescent="0.3">
      <c r="A472" s="1" t="s">
        <v>1358</v>
      </c>
      <c r="B472" s="2">
        <v>42011</v>
      </c>
      <c r="C472" s="3">
        <f>YEAR(orders[[#This Row],[Order Date]])</f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42"/>
        <v>2</v>
      </c>
      <c r="Q472" s="4">
        <v>5.33</v>
      </c>
      <c r="R472" s="4">
        <v>8.6</v>
      </c>
      <c r="S472" s="4">
        <f t="shared" si="43"/>
        <v>3.2699999999999996</v>
      </c>
      <c r="T472" s="7">
        <v>48</v>
      </c>
      <c r="U472" s="4">
        <f t="shared" si="44"/>
        <v>412.79999999999995</v>
      </c>
      <c r="V472" s="5">
        <v>0.02</v>
      </c>
      <c r="W472" s="8">
        <f t="shared" si="45"/>
        <v>8.2559999999999985</v>
      </c>
      <c r="X472" s="8">
        <f t="shared" si="46"/>
        <v>404.54399999999998</v>
      </c>
      <c r="Y472" s="4">
        <v>6.19</v>
      </c>
      <c r="Z472" s="6">
        <f t="shared" si="47"/>
        <v>410.73399999999998</v>
      </c>
    </row>
    <row r="473" spans="1:26" x14ac:dyDescent="0.3">
      <c r="A473" s="1" t="s">
        <v>1359</v>
      </c>
      <c r="B473" s="2">
        <v>42011</v>
      </c>
      <c r="C473" s="3">
        <f>YEAR(orders[[#This Row],[Order Date]])</f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42"/>
        <v>2</v>
      </c>
      <c r="Q473" s="4">
        <v>4.46</v>
      </c>
      <c r="R473" s="4">
        <v>10.89</v>
      </c>
      <c r="S473" s="4">
        <f t="shared" si="43"/>
        <v>6.4300000000000006</v>
      </c>
      <c r="T473" s="7">
        <v>37</v>
      </c>
      <c r="U473" s="4">
        <f t="shared" si="44"/>
        <v>402.93</v>
      </c>
      <c r="V473" s="5">
        <v>0</v>
      </c>
      <c r="W473" s="8">
        <f t="shared" si="45"/>
        <v>0</v>
      </c>
      <c r="X473" s="8">
        <f t="shared" si="46"/>
        <v>402.93</v>
      </c>
      <c r="Y473" s="4">
        <v>4.5</v>
      </c>
      <c r="Z473" s="6">
        <f t="shared" si="47"/>
        <v>407.43</v>
      </c>
    </row>
    <row r="474" spans="1:26" x14ac:dyDescent="0.3">
      <c r="A474" s="1" t="s">
        <v>1360</v>
      </c>
      <c r="B474" s="2">
        <v>42013</v>
      </c>
      <c r="C474" s="3">
        <f>YEAR(orders[[#This Row],[Order Date]])</f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42"/>
        <v>2</v>
      </c>
      <c r="Q474" s="4">
        <v>0.87</v>
      </c>
      <c r="R474" s="4">
        <v>1.81</v>
      </c>
      <c r="S474" s="4">
        <f t="shared" si="43"/>
        <v>0.94000000000000006</v>
      </c>
      <c r="T474" s="7">
        <v>9</v>
      </c>
      <c r="U474" s="4">
        <f t="shared" si="44"/>
        <v>16.29</v>
      </c>
      <c r="V474" s="5">
        <v>0.09</v>
      </c>
      <c r="W474" s="8">
        <f t="shared" si="45"/>
        <v>1.4661</v>
      </c>
      <c r="X474" s="8">
        <f t="shared" si="46"/>
        <v>14.823899999999998</v>
      </c>
      <c r="Y474" s="4">
        <v>0.75</v>
      </c>
      <c r="Z474" s="6">
        <f t="shared" si="47"/>
        <v>15.573899999999998</v>
      </c>
    </row>
    <row r="475" spans="1:26" x14ac:dyDescent="0.3">
      <c r="A475" s="1" t="s">
        <v>1361</v>
      </c>
      <c r="B475" s="2">
        <v>42014</v>
      </c>
      <c r="C475" s="3">
        <f>YEAR(orders[[#This Row],[Order Date]])</f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42"/>
        <v>2</v>
      </c>
      <c r="Q475" s="4">
        <v>13.88</v>
      </c>
      <c r="R475" s="4">
        <v>22.38</v>
      </c>
      <c r="S475" s="4">
        <f t="shared" si="43"/>
        <v>8.4999999999999982</v>
      </c>
      <c r="T475" s="7">
        <v>50</v>
      </c>
      <c r="U475" s="4">
        <f t="shared" si="44"/>
        <v>1119</v>
      </c>
      <c r="V475" s="5">
        <v>7.0000000000000007E-2</v>
      </c>
      <c r="W475" s="8">
        <f t="shared" si="45"/>
        <v>78.330000000000013</v>
      </c>
      <c r="X475" s="8">
        <f t="shared" si="46"/>
        <v>1040.67</v>
      </c>
      <c r="Y475" s="4">
        <v>15.1</v>
      </c>
      <c r="Z475" s="6">
        <f t="shared" si="47"/>
        <v>1055.77</v>
      </c>
    </row>
    <row r="476" spans="1:26" x14ac:dyDescent="0.3">
      <c r="A476" s="1" t="s">
        <v>1362</v>
      </c>
      <c r="B476" s="2">
        <v>42014</v>
      </c>
      <c r="C476" s="3">
        <f>YEAR(orders[[#This Row],[Order Date]])</f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42"/>
        <v>0</v>
      </c>
      <c r="Q476" s="4">
        <v>1.31</v>
      </c>
      <c r="R476" s="4">
        <v>2.84</v>
      </c>
      <c r="S476" s="4">
        <f t="shared" si="43"/>
        <v>1.5299999999999998</v>
      </c>
      <c r="T476" s="7">
        <v>21</v>
      </c>
      <c r="U476" s="4">
        <f t="shared" si="44"/>
        <v>59.64</v>
      </c>
      <c r="V476" s="5">
        <v>0</v>
      </c>
      <c r="W476" s="8">
        <f t="shared" si="45"/>
        <v>0</v>
      </c>
      <c r="X476" s="8">
        <f t="shared" si="46"/>
        <v>59.64</v>
      </c>
      <c r="Y476" s="4">
        <v>0.93</v>
      </c>
      <c r="Z476" s="6">
        <f t="shared" si="47"/>
        <v>60.57</v>
      </c>
    </row>
    <row r="477" spans="1:26" x14ac:dyDescent="0.3">
      <c r="A477" s="1" t="s">
        <v>1363</v>
      </c>
      <c r="B477" s="2">
        <v>42015</v>
      </c>
      <c r="C477" s="3">
        <f>YEAR(orders[[#This Row],[Order Date]])</f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42"/>
        <v>1</v>
      </c>
      <c r="Q477" s="4">
        <v>20.18</v>
      </c>
      <c r="R477" s="4">
        <v>35.409999999999997</v>
      </c>
      <c r="S477" s="4">
        <f t="shared" si="43"/>
        <v>15.229999999999997</v>
      </c>
      <c r="T477" s="7">
        <v>1</v>
      </c>
      <c r="U477" s="4">
        <f t="shared" si="44"/>
        <v>35.409999999999997</v>
      </c>
      <c r="V477" s="5">
        <v>0</v>
      </c>
      <c r="W477" s="8">
        <f t="shared" si="45"/>
        <v>0</v>
      </c>
      <c r="X477" s="8">
        <f t="shared" si="46"/>
        <v>35.409999999999997</v>
      </c>
      <c r="Y477" s="4">
        <v>1.99</v>
      </c>
      <c r="Z477" s="6">
        <f t="shared" si="47"/>
        <v>37.4</v>
      </c>
    </row>
    <row r="478" spans="1:26" x14ac:dyDescent="0.3">
      <c r="A478" s="1" t="s">
        <v>1364</v>
      </c>
      <c r="B478" s="2">
        <v>42015</v>
      </c>
      <c r="C478" s="3">
        <f>YEAR(orders[[#This Row],[Order Date]])</f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42"/>
        <v>2</v>
      </c>
      <c r="Q478" s="4">
        <v>0.9</v>
      </c>
      <c r="R478" s="4">
        <v>2.1</v>
      </c>
      <c r="S478" s="4">
        <f t="shared" si="43"/>
        <v>1.2000000000000002</v>
      </c>
      <c r="T478" s="7">
        <v>23</v>
      </c>
      <c r="U478" s="4">
        <f t="shared" si="44"/>
        <v>48.300000000000004</v>
      </c>
      <c r="V478" s="5">
        <v>0.06</v>
      </c>
      <c r="W478" s="8">
        <f t="shared" si="45"/>
        <v>2.8980000000000001</v>
      </c>
      <c r="X478" s="8">
        <f t="shared" si="46"/>
        <v>45.402000000000001</v>
      </c>
      <c r="Y478" s="4">
        <v>0.7</v>
      </c>
      <c r="Z478" s="6">
        <f t="shared" si="47"/>
        <v>46.102000000000004</v>
      </c>
    </row>
    <row r="479" spans="1:26" x14ac:dyDescent="0.3">
      <c r="A479" s="1" t="s">
        <v>1365</v>
      </c>
      <c r="B479" s="2">
        <v>42016</v>
      </c>
      <c r="C479" s="3">
        <f>YEAR(orders[[#This Row],[Order Date]])</f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42"/>
        <v>2</v>
      </c>
      <c r="Q479" s="4">
        <v>3.52</v>
      </c>
      <c r="R479" s="4">
        <v>5.68</v>
      </c>
      <c r="S479" s="4">
        <f t="shared" si="43"/>
        <v>2.1599999999999997</v>
      </c>
      <c r="T479" s="7">
        <v>18</v>
      </c>
      <c r="U479" s="4">
        <f t="shared" si="44"/>
        <v>102.24</v>
      </c>
      <c r="V479" s="5">
        <v>0.06</v>
      </c>
      <c r="W479" s="8">
        <f t="shared" si="45"/>
        <v>6.1343999999999994</v>
      </c>
      <c r="X479" s="8">
        <f t="shared" si="46"/>
        <v>96.105599999999995</v>
      </c>
      <c r="Y479" s="4">
        <v>1.39</v>
      </c>
      <c r="Z479" s="6">
        <f t="shared" si="47"/>
        <v>97.495599999999996</v>
      </c>
    </row>
    <row r="480" spans="1:26" x14ac:dyDescent="0.3">
      <c r="A480" s="1" t="s">
        <v>1366</v>
      </c>
      <c r="B480" s="2">
        <v>42016</v>
      </c>
      <c r="C480" s="3">
        <f>YEAR(orders[[#This Row],[Order Date]])</f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42"/>
        <v>1</v>
      </c>
      <c r="Q480" s="4">
        <v>2.9</v>
      </c>
      <c r="R480" s="4">
        <v>4.76</v>
      </c>
      <c r="S480" s="4">
        <f t="shared" si="43"/>
        <v>1.8599999999999999</v>
      </c>
      <c r="T480" s="7">
        <v>42</v>
      </c>
      <c r="U480" s="4">
        <f t="shared" si="44"/>
        <v>199.92</v>
      </c>
      <c r="V480" s="5">
        <v>7.0000000000000007E-2</v>
      </c>
      <c r="W480" s="8">
        <f t="shared" si="45"/>
        <v>13.994400000000001</v>
      </c>
      <c r="X480" s="8">
        <f t="shared" si="46"/>
        <v>185.92559999999997</v>
      </c>
      <c r="Y480" s="4">
        <v>0.88</v>
      </c>
      <c r="Z480" s="6">
        <f t="shared" si="47"/>
        <v>186.80559999999997</v>
      </c>
    </row>
    <row r="481" spans="1:26" x14ac:dyDescent="0.3">
      <c r="A481" s="1" t="s">
        <v>1367</v>
      </c>
      <c r="B481" s="2">
        <v>42017</v>
      </c>
      <c r="C481" s="3">
        <f>YEAR(orders[[#This Row],[Order Date]])</f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42"/>
        <v>1</v>
      </c>
      <c r="Q481" s="4">
        <v>2.87</v>
      </c>
      <c r="R481" s="4">
        <v>6.84</v>
      </c>
      <c r="S481" s="4">
        <f t="shared" si="43"/>
        <v>3.9699999999999998</v>
      </c>
      <c r="T481" s="7">
        <v>26</v>
      </c>
      <c r="U481" s="4">
        <f t="shared" si="44"/>
        <v>177.84</v>
      </c>
      <c r="V481" s="5">
        <v>0.08</v>
      </c>
      <c r="W481" s="8">
        <f t="shared" si="45"/>
        <v>14.2272</v>
      </c>
      <c r="X481" s="8">
        <f t="shared" si="46"/>
        <v>163.61279999999999</v>
      </c>
      <c r="Y481" s="4">
        <v>4.42</v>
      </c>
      <c r="Z481" s="6">
        <f t="shared" si="47"/>
        <v>168.03279999999998</v>
      </c>
    </row>
    <row r="482" spans="1:26" x14ac:dyDescent="0.3">
      <c r="A482" s="1" t="s">
        <v>1368</v>
      </c>
      <c r="B482" s="2">
        <v>42017</v>
      </c>
      <c r="C482" s="3">
        <f>YEAR(orders[[#This Row],[Order Date]])</f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42"/>
        <v>2</v>
      </c>
      <c r="Q482" s="4">
        <v>0.9</v>
      </c>
      <c r="R482" s="4">
        <v>2.1</v>
      </c>
      <c r="S482" s="4">
        <f t="shared" si="43"/>
        <v>1.2000000000000002</v>
      </c>
      <c r="T482" s="7">
        <v>34</v>
      </c>
      <c r="U482" s="4">
        <f t="shared" si="44"/>
        <v>71.400000000000006</v>
      </c>
      <c r="V482" s="5">
        <v>0.02</v>
      </c>
      <c r="W482" s="8">
        <f t="shared" si="45"/>
        <v>1.4280000000000002</v>
      </c>
      <c r="X482" s="8">
        <f t="shared" si="46"/>
        <v>69.972000000000008</v>
      </c>
      <c r="Y482" s="4">
        <v>0.7</v>
      </c>
      <c r="Z482" s="6">
        <f t="shared" si="47"/>
        <v>70.672000000000011</v>
      </c>
    </row>
    <row r="483" spans="1:26" x14ac:dyDescent="0.3">
      <c r="A483" s="1" t="s">
        <v>1369</v>
      </c>
      <c r="B483" s="2">
        <v>42018</v>
      </c>
      <c r="C483" s="3">
        <f>YEAR(orders[[#This Row],[Order Date]])</f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42"/>
        <v>1</v>
      </c>
      <c r="Q483" s="4">
        <v>13.88</v>
      </c>
      <c r="R483" s="4">
        <v>22.38</v>
      </c>
      <c r="S483" s="4">
        <f t="shared" si="43"/>
        <v>8.4999999999999982</v>
      </c>
      <c r="T483" s="7">
        <v>39</v>
      </c>
      <c r="U483" s="4">
        <f t="shared" si="44"/>
        <v>872.81999999999994</v>
      </c>
      <c r="V483" s="5">
        <v>7.0000000000000007E-2</v>
      </c>
      <c r="W483" s="8">
        <f t="shared" si="45"/>
        <v>61.0974</v>
      </c>
      <c r="X483" s="8">
        <f t="shared" si="46"/>
        <v>811.72259999999994</v>
      </c>
      <c r="Y483" s="4">
        <v>15.1</v>
      </c>
      <c r="Z483" s="6">
        <f t="shared" si="47"/>
        <v>826.82259999999997</v>
      </c>
    </row>
    <row r="484" spans="1:26" x14ac:dyDescent="0.3">
      <c r="A484" s="1" t="s">
        <v>1370</v>
      </c>
      <c r="B484" s="2">
        <v>42019</v>
      </c>
      <c r="C484" s="3">
        <f>YEAR(orders[[#This Row],[Order Date]])</f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42"/>
        <v>2</v>
      </c>
      <c r="Q484" s="4">
        <v>1.84</v>
      </c>
      <c r="R484" s="4">
        <v>2.88</v>
      </c>
      <c r="S484" s="4">
        <f t="shared" si="43"/>
        <v>1.0399999999999998</v>
      </c>
      <c r="T484" s="7">
        <v>27</v>
      </c>
      <c r="U484" s="4">
        <f t="shared" si="44"/>
        <v>77.759999999999991</v>
      </c>
      <c r="V484" s="5">
        <v>0.06</v>
      </c>
      <c r="W484" s="8">
        <f t="shared" si="45"/>
        <v>4.6655999999999995</v>
      </c>
      <c r="X484" s="8">
        <f t="shared" si="46"/>
        <v>73.094399999999993</v>
      </c>
      <c r="Y484" s="4">
        <v>0.99</v>
      </c>
      <c r="Z484" s="6">
        <f t="shared" si="47"/>
        <v>74.084399999999988</v>
      </c>
    </row>
    <row r="485" spans="1:26" x14ac:dyDescent="0.3">
      <c r="A485" s="1" t="s">
        <v>1371</v>
      </c>
      <c r="B485" s="2">
        <v>42020</v>
      </c>
      <c r="C485" s="3">
        <f>YEAR(orders[[#This Row],[Order Date]])</f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42"/>
        <v>1</v>
      </c>
      <c r="Q485" s="4">
        <v>315.61</v>
      </c>
      <c r="R485" s="4">
        <v>500.97</v>
      </c>
      <c r="S485" s="4">
        <f t="shared" si="43"/>
        <v>185.36</v>
      </c>
      <c r="T485" s="7">
        <v>37</v>
      </c>
      <c r="U485" s="4">
        <f t="shared" si="44"/>
        <v>18535.89</v>
      </c>
      <c r="V485" s="5">
        <v>0</v>
      </c>
      <c r="W485" s="8">
        <f t="shared" si="45"/>
        <v>0</v>
      </c>
      <c r="X485" s="8">
        <f t="shared" si="46"/>
        <v>18535.89</v>
      </c>
      <c r="Y485" s="4">
        <v>69.3</v>
      </c>
      <c r="Z485" s="6">
        <f t="shared" si="47"/>
        <v>18605.189999999999</v>
      </c>
    </row>
    <row r="486" spans="1:26" x14ac:dyDescent="0.3">
      <c r="A486" s="1" t="s">
        <v>1372</v>
      </c>
      <c r="B486" s="2">
        <v>42021</v>
      </c>
      <c r="C486" s="3">
        <f>YEAR(orders[[#This Row],[Order Date]])</f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42"/>
        <v>2</v>
      </c>
      <c r="Q486" s="4">
        <v>99.39</v>
      </c>
      <c r="R486" s="4">
        <v>162.93</v>
      </c>
      <c r="S486" s="4">
        <f t="shared" si="43"/>
        <v>63.540000000000006</v>
      </c>
      <c r="T486" s="7">
        <v>48</v>
      </c>
      <c r="U486" s="4">
        <f t="shared" si="44"/>
        <v>7820.64</v>
      </c>
      <c r="V486" s="5">
        <v>0.04</v>
      </c>
      <c r="W486" s="8">
        <f t="shared" si="45"/>
        <v>312.82560000000001</v>
      </c>
      <c r="X486" s="8">
        <f t="shared" si="46"/>
        <v>7507.8144000000002</v>
      </c>
      <c r="Y486" s="4">
        <v>19.989999999999998</v>
      </c>
      <c r="Z486" s="6">
        <f t="shared" si="47"/>
        <v>7527.8044</v>
      </c>
    </row>
    <row r="487" spans="1:26" x14ac:dyDescent="0.3">
      <c r="A487" s="1" t="s">
        <v>883</v>
      </c>
      <c r="B487" s="2">
        <v>42024</v>
      </c>
      <c r="C487" s="3">
        <f>YEAR(orders[[#This Row],[Order Date]])</f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42"/>
        <v>1</v>
      </c>
      <c r="Q487" s="4">
        <v>4.4800000000000004</v>
      </c>
      <c r="R487" s="4">
        <v>8.14</v>
      </c>
      <c r="S487" s="4">
        <f t="shared" si="43"/>
        <v>3.66</v>
      </c>
      <c r="T487" s="7">
        <v>23</v>
      </c>
      <c r="U487" s="4">
        <f t="shared" si="44"/>
        <v>187.22000000000003</v>
      </c>
      <c r="V487" s="5">
        <v>7.0000000000000007E-2</v>
      </c>
      <c r="W487" s="8">
        <f t="shared" si="45"/>
        <v>13.105400000000003</v>
      </c>
      <c r="X487" s="8">
        <f t="shared" si="46"/>
        <v>174.11460000000002</v>
      </c>
      <c r="Y487" s="4">
        <v>3.12</v>
      </c>
      <c r="Z487" s="6">
        <f t="shared" si="47"/>
        <v>177.23460000000003</v>
      </c>
    </row>
    <row r="488" spans="1:26" x14ac:dyDescent="0.3">
      <c r="A488" s="1" t="s">
        <v>884</v>
      </c>
      <c r="B488" s="2">
        <v>42024</v>
      </c>
      <c r="C488" s="3">
        <f>YEAR(orders[[#This Row],[Order Date]])</f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42"/>
        <v>1</v>
      </c>
      <c r="Q488" s="4">
        <v>1.18</v>
      </c>
      <c r="R488" s="4">
        <v>1.88</v>
      </c>
      <c r="S488" s="4">
        <f t="shared" si="43"/>
        <v>0.7</v>
      </c>
      <c r="T488" s="7">
        <v>33</v>
      </c>
      <c r="U488" s="4">
        <f t="shared" si="44"/>
        <v>62.04</v>
      </c>
      <c r="V488" s="5">
        <v>0.05</v>
      </c>
      <c r="W488" s="8">
        <f t="shared" si="45"/>
        <v>3.1020000000000003</v>
      </c>
      <c r="X488" s="8">
        <f t="shared" si="46"/>
        <v>58.938000000000002</v>
      </c>
      <c r="Y488" s="4">
        <v>1.49</v>
      </c>
      <c r="Z488" s="6">
        <f t="shared" si="47"/>
        <v>60.428000000000004</v>
      </c>
    </row>
    <row r="489" spans="1:26" x14ac:dyDescent="0.3">
      <c r="A489" s="1" t="s">
        <v>1373</v>
      </c>
      <c r="B489" s="2">
        <v>42025</v>
      </c>
      <c r="C489" s="3">
        <f>YEAR(orders[[#This Row],[Order Date]])</f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42"/>
        <v>2</v>
      </c>
      <c r="Q489" s="4">
        <v>2.25</v>
      </c>
      <c r="R489" s="4">
        <v>3.69</v>
      </c>
      <c r="S489" s="4">
        <f t="shared" si="43"/>
        <v>1.44</v>
      </c>
      <c r="T489" s="7">
        <v>13</v>
      </c>
      <c r="U489" s="4">
        <f t="shared" si="44"/>
        <v>47.97</v>
      </c>
      <c r="V489" s="5">
        <v>0.05</v>
      </c>
      <c r="W489" s="8">
        <f t="shared" si="45"/>
        <v>2.3985000000000003</v>
      </c>
      <c r="X489" s="8">
        <f t="shared" si="46"/>
        <v>45.5715</v>
      </c>
      <c r="Y489" s="4">
        <v>2.5</v>
      </c>
      <c r="Z489" s="6">
        <f t="shared" si="47"/>
        <v>48.0715</v>
      </c>
    </row>
    <row r="490" spans="1:26" x14ac:dyDescent="0.3">
      <c r="A490" s="1" t="s">
        <v>885</v>
      </c>
      <c r="B490" s="2">
        <v>42026</v>
      </c>
      <c r="C490" s="3">
        <f>YEAR(orders[[#This Row],[Order Date]])</f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42"/>
        <v>1</v>
      </c>
      <c r="Q490" s="4">
        <v>8.82</v>
      </c>
      <c r="R490" s="4">
        <v>20.99</v>
      </c>
      <c r="S490" s="4">
        <f t="shared" si="43"/>
        <v>12.169999999999998</v>
      </c>
      <c r="T490" s="7">
        <v>3</v>
      </c>
      <c r="U490" s="4">
        <f t="shared" si="44"/>
        <v>62.97</v>
      </c>
      <c r="V490" s="5">
        <v>0.01</v>
      </c>
      <c r="W490" s="8">
        <f t="shared" si="45"/>
        <v>0.62970000000000004</v>
      </c>
      <c r="X490" s="8">
        <f t="shared" si="46"/>
        <v>62.340299999999999</v>
      </c>
      <c r="Y490" s="4">
        <v>4.8099999999999996</v>
      </c>
      <c r="Z490" s="6">
        <f t="shared" si="47"/>
        <v>67.150300000000001</v>
      </c>
    </row>
    <row r="491" spans="1:26" x14ac:dyDescent="0.3">
      <c r="A491" s="1" t="s">
        <v>886</v>
      </c>
      <c r="B491" s="2">
        <v>42026</v>
      </c>
      <c r="C491" s="3">
        <f>YEAR(orders[[#This Row],[Order Date]])</f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42"/>
        <v>0</v>
      </c>
      <c r="Q491" s="4">
        <v>13.88</v>
      </c>
      <c r="R491" s="4">
        <v>22.38</v>
      </c>
      <c r="S491" s="4">
        <f t="shared" si="43"/>
        <v>8.4999999999999982</v>
      </c>
      <c r="T491" s="7">
        <v>42</v>
      </c>
      <c r="U491" s="4">
        <f t="shared" si="44"/>
        <v>939.95999999999992</v>
      </c>
      <c r="V491" s="5">
        <v>7.0000000000000007E-2</v>
      </c>
      <c r="W491" s="8">
        <f t="shared" si="45"/>
        <v>65.797200000000004</v>
      </c>
      <c r="X491" s="8">
        <f t="shared" si="46"/>
        <v>874.16279999999995</v>
      </c>
      <c r="Y491" s="4">
        <v>15.1</v>
      </c>
      <c r="Z491" s="6">
        <f t="shared" si="47"/>
        <v>889.26279999999997</v>
      </c>
    </row>
    <row r="492" spans="1:26" x14ac:dyDescent="0.3">
      <c r="A492" s="1" t="s">
        <v>886</v>
      </c>
      <c r="B492" s="2">
        <v>42026</v>
      </c>
      <c r="C492" s="3">
        <f>YEAR(orders[[#This Row],[Order Date]])</f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42"/>
        <v>2</v>
      </c>
      <c r="Q492" s="4">
        <v>6.39</v>
      </c>
      <c r="R492" s="4">
        <v>19.98</v>
      </c>
      <c r="S492" s="4">
        <f t="shared" si="43"/>
        <v>13.59</v>
      </c>
      <c r="T492" s="7">
        <v>45</v>
      </c>
      <c r="U492" s="4">
        <f t="shared" si="44"/>
        <v>899.1</v>
      </c>
      <c r="V492" s="5">
        <v>0.06</v>
      </c>
      <c r="W492" s="8">
        <f t="shared" si="45"/>
        <v>53.945999999999998</v>
      </c>
      <c r="X492" s="8">
        <f t="shared" si="46"/>
        <v>845.154</v>
      </c>
      <c r="Y492" s="4">
        <v>4</v>
      </c>
      <c r="Z492" s="6">
        <f t="shared" si="47"/>
        <v>849.154</v>
      </c>
    </row>
    <row r="493" spans="1:26" x14ac:dyDescent="0.3">
      <c r="A493" s="1" t="s">
        <v>1374</v>
      </c>
      <c r="B493" s="2">
        <v>42027</v>
      </c>
      <c r="C493" s="3">
        <f>YEAR(orders[[#This Row],[Order Date]])</f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42"/>
        <v>2</v>
      </c>
      <c r="Q493" s="4">
        <v>2.41</v>
      </c>
      <c r="R493" s="4">
        <v>3.71</v>
      </c>
      <c r="S493" s="4">
        <f t="shared" si="43"/>
        <v>1.2999999999999998</v>
      </c>
      <c r="T493" s="7">
        <v>14</v>
      </c>
      <c r="U493" s="4">
        <f t="shared" si="44"/>
        <v>51.94</v>
      </c>
      <c r="V493" s="5">
        <v>0.09</v>
      </c>
      <c r="W493" s="8">
        <f t="shared" si="45"/>
        <v>4.6745999999999999</v>
      </c>
      <c r="X493" s="8">
        <f t="shared" si="46"/>
        <v>47.2654</v>
      </c>
      <c r="Y493" s="4">
        <v>1.93</v>
      </c>
      <c r="Z493" s="6">
        <f t="shared" si="47"/>
        <v>49.195399999999999</v>
      </c>
    </row>
    <row r="494" spans="1:26" x14ac:dyDescent="0.3">
      <c r="A494" s="1" t="s">
        <v>1375</v>
      </c>
      <c r="B494" s="2">
        <v>42030</v>
      </c>
      <c r="C494" s="3">
        <f>YEAR(orders[[#This Row],[Order Date]])</f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42"/>
        <v>2</v>
      </c>
      <c r="Q494" s="4">
        <v>0.71</v>
      </c>
      <c r="R494" s="4">
        <v>1.1399999999999999</v>
      </c>
      <c r="S494" s="4">
        <f t="shared" si="43"/>
        <v>0.42999999999999994</v>
      </c>
      <c r="T494" s="7">
        <v>42</v>
      </c>
      <c r="U494" s="4">
        <f t="shared" si="44"/>
        <v>47.879999999999995</v>
      </c>
      <c r="V494" s="5">
        <v>0.06</v>
      </c>
      <c r="W494" s="8">
        <f t="shared" si="45"/>
        <v>2.8727999999999998</v>
      </c>
      <c r="X494" s="8">
        <f t="shared" si="46"/>
        <v>45.007199999999997</v>
      </c>
      <c r="Y494" s="4">
        <v>0.7</v>
      </c>
      <c r="Z494" s="6">
        <f t="shared" si="47"/>
        <v>45.7072</v>
      </c>
    </row>
    <row r="495" spans="1:26" x14ac:dyDescent="0.3">
      <c r="A495" s="1" t="s">
        <v>1376</v>
      </c>
      <c r="B495" s="2">
        <v>42032</v>
      </c>
      <c r="C495" s="3">
        <f>YEAR(orders[[#This Row],[Order Date]])</f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42"/>
        <v>1</v>
      </c>
      <c r="Q495" s="4">
        <v>2.29</v>
      </c>
      <c r="R495" s="4">
        <v>3.69</v>
      </c>
      <c r="S495" s="4">
        <f t="shared" si="43"/>
        <v>1.4</v>
      </c>
      <c r="T495" s="7">
        <v>4</v>
      </c>
      <c r="U495" s="4">
        <f t="shared" si="44"/>
        <v>14.76</v>
      </c>
      <c r="V495" s="5">
        <v>0.01</v>
      </c>
      <c r="W495" s="8">
        <f t="shared" si="45"/>
        <v>0.14760000000000001</v>
      </c>
      <c r="X495" s="8">
        <f t="shared" si="46"/>
        <v>14.612399999999999</v>
      </c>
      <c r="Y495" s="4">
        <v>0.5</v>
      </c>
      <c r="Z495" s="6">
        <f t="shared" si="47"/>
        <v>15.112399999999999</v>
      </c>
    </row>
    <row r="496" spans="1:26" x14ac:dyDescent="0.3">
      <c r="A496" s="1" t="s">
        <v>1377</v>
      </c>
      <c r="B496" s="2">
        <v>42034</v>
      </c>
      <c r="C496" s="3">
        <f>YEAR(orders[[#This Row],[Order Date]])</f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42"/>
        <v>1</v>
      </c>
      <c r="Q496" s="4">
        <v>32.020000000000003</v>
      </c>
      <c r="R496" s="4">
        <v>152.47999999999999</v>
      </c>
      <c r="S496" s="4">
        <f t="shared" si="43"/>
        <v>120.45999999999998</v>
      </c>
      <c r="T496" s="7">
        <v>21</v>
      </c>
      <c r="U496" s="4">
        <f t="shared" si="44"/>
        <v>3202.08</v>
      </c>
      <c r="V496" s="5">
        <v>0.03</v>
      </c>
      <c r="W496" s="8">
        <f t="shared" si="45"/>
        <v>96.062399999999997</v>
      </c>
      <c r="X496" s="8">
        <f t="shared" si="46"/>
        <v>3106.0176000000001</v>
      </c>
      <c r="Y496" s="4">
        <v>4</v>
      </c>
      <c r="Z496" s="6">
        <f t="shared" si="47"/>
        <v>3110.0176000000001</v>
      </c>
    </row>
    <row r="497" spans="1:26" x14ac:dyDescent="0.3">
      <c r="A497" s="1" t="s">
        <v>1378</v>
      </c>
      <c r="B497" s="2">
        <v>42035</v>
      </c>
      <c r="C497" s="3">
        <f>YEAR(orders[[#This Row],[Order Date]])</f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42"/>
        <v>2</v>
      </c>
      <c r="Q497" s="4">
        <v>278.99</v>
      </c>
      <c r="R497" s="4">
        <v>449.99</v>
      </c>
      <c r="S497" s="4">
        <f t="shared" si="43"/>
        <v>171</v>
      </c>
      <c r="T497" s="7">
        <v>25</v>
      </c>
      <c r="U497" s="4">
        <f t="shared" si="44"/>
        <v>11249.75</v>
      </c>
      <c r="V497" s="5">
        <v>0.01</v>
      </c>
      <c r="W497" s="8">
        <f t="shared" si="45"/>
        <v>112.4975</v>
      </c>
      <c r="X497" s="8">
        <f t="shared" si="46"/>
        <v>11137.252500000001</v>
      </c>
      <c r="Y497" s="4">
        <v>49</v>
      </c>
      <c r="Z497" s="6">
        <f t="shared" si="47"/>
        <v>11186.252500000001</v>
      </c>
    </row>
    <row r="498" spans="1:26" x14ac:dyDescent="0.3">
      <c r="A498" s="1" t="s">
        <v>1379</v>
      </c>
      <c r="B498" s="2">
        <v>42036</v>
      </c>
      <c r="C498" s="3">
        <f>YEAR(orders[[#This Row],[Order Date]])</f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42"/>
        <v>2</v>
      </c>
      <c r="Q498" s="4">
        <v>56.16</v>
      </c>
      <c r="R498" s="4">
        <v>136.97999999999999</v>
      </c>
      <c r="S498" s="4">
        <f t="shared" si="43"/>
        <v>80.819999999999993</v>
      </c>
      <c r="T498" s="7">
        <v>2</v>
      </c>
      <c r="U498" s="4">
        <f t="shared" si="44"/>
        <v>273.95999999999998</v>
      </c>
      <c r="V498" s="5">
        <v>0.08</v>
      </c>
      <c r="W498" s="8">
        <f t="shared" si="45"/>
        <v>21.916799999999999</v>
      </c>
      <c r="X498" s="8">
        <f t="shared" si="46"/>
        <v>252.04319999999998</v>
      </c>
      <c r="Y498" s="4">
        <v>24.49</v>
      </c>
      <c r="Z498" s="6">
        <f t="shared" si="47"/>
        <v>276.53319999999997</v>
      </c>
    </row>
    <row r="499" spans="1:26" x14ac:dyDescent="0.3">
      <c r="A499" s="1" t="s">
        <v>1380</v>
      </c>
      <c r="B499" s="2">
        <v>42036</v>
      </c>
      <c r="C499" s="3">
        <f>YEAR(orders[[#This Row],[Order Date]])</f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42"/>
        <v>2</v>
      </c>
      <c r="Q499" s="4">
        <v>18.38</v>
      </c>
      <c r="R499" s="4">
        <v>29.17</v>
      </c>
      <c r="S499" s="4">
        <f t="shared" si="43"/>
        <v>10.790000000000003</v>
      </c>
      <c r="T499" s="7">
        <v>43</v>
      </c>
      <c r="U499" s="4">
        <f t="shared" si="44"/>
        <v>1254.3100000000002</v>
      </c>
      <c r="V499" s="5">
        <v>0.05</v>
      </c>
      <c r="W499" s="8">
        <f t="shared" si="45"/>
        <v>62.715500000000013</v>
      </c>
      <c r="X499" s="8">
        <f t="shared" si="46"/>
        <v>1191.5945000000002</v>
      </c>
      <c r="Y499" s="4">
        <v>6.27</v>
      </c>
      <c r="Z499" s="6">
        <f t="shared" si="47"/>
        <v>1197.8645000000001</v>
      </c>
    </row>
    <row r="500" spans="1:26" x14ac:dyDescent="0.3">
      <c r="A500" s="1" t="s">
        <v>1381</v>
      </c>
      <c r="B500" s="2">
        <v>42038</v>
      </c>
      <c r="C500" s="3">
        <f>YEAR(orders[[#This Row],[Order Date]])</f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42"/>
        <v>3</v>
      </c>
      <c r="Q500" s="4">
        <v>8.82</v>
      </c>
      <c r="R500" s="4">
        <v>20.99</v>
      </c>
      <c r="S500" s="4">
        <f t="shared" si="43"/>
        <v>12.169999999999998</v>
      </c>
      <c r="T500" s="7">
        <v>23</v>
      </c>
      <c r="U500" s="4">
        <f t="shared" si="44"/>
        <v>482.77</v>
      </c>
      <c r="V500" s="5">
        <v>0.1</v>
      </c>
      <c r="W500" s="8">
        <f t="shared" si="45"/>
        <v>48.277000000000001</v>
      </c>
      <c r="X500" s="8">
        <f t="shared" si="46"/>
        <v>434.49299999999999</v>
      </c>
      <c r="Y500" s="4">
        <v>4.8099999999999996</v>
      </c>
      <c r="Z500" s="6">
        <f t="shared" si="47"/>
        <v>439.303</v>
      </c>
    </row>
    <row r="501" spans="1:26" x14ac:dyDescent="0.3">
      <c r="A501" s="1" t="s">
        <v>1382</v>
      </c>
      <c r="B501" s="2">
        <v>42038</v>
      </c>
      <c r="C501" s="3">
        <f>YEAR(orders[[#This Row],[Order Date]])</f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42"/>
        <v>0</v>
      </c>
      <c r="Q501" s="4">
        <v>1.76</v>
      </c>
      <c r="R501" s="4">
        <v>3.38</v>
      </c>
      <c r="S501" s="4">
        <f t="shared" si="43"/>
        <v>1.6199999999999999</v>
      </c>
      <c r="T501" s="7">
        <v>5</v>
      </c>
      <c r="U501" s="4">
        <f t="shared" si="44"/>
        <v>16.899999999999999</v>
      </c>
      <c r="V501" s="5">
        <v>0.08</v>
      </c>
      <c r="W501" s="8">
        <f t="shared" si="45"/>
        <v>1.3519999999999999</v>
      </c>
      <c r="X501" s="8">
        <f t="shared" si="46"/>
        <v>15.547999999999998</v>
      </c>
      <c r="Y501" s="4">
        <v>0.85</v>
      </c>
      <c r="Z501" s="6">
        <f t="shared" si="47"/>
        <v>16.398</v>
      </c>
    </row>
    <row r="502" spans="1:26" x14ac:dyDescent="0.3">
      <c r="A502" s="1" t="s">
        <v>1383</v>
      </c>
      <c r="B502" s="2">
        <v>42038</v>
      </c>
      <c r="C502" s="3">
        <f>YEAR(orders[[#This Row],[Order Date]])</f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42"/>
        <v>27</v>
      </c>
      <c r="Q502" s="4">
        <v>4.79</v>
      </c>
      <c r="R502" s="4">
        <v>11.97</v>
      </c>
      <c r="S502" s="4">
        <f t="shared" si="43"/>
        <v>7.1800000000000006</v>
      </c>
      <c r="T502" s="7">
        <v>17</v>
      </c>
      <c r="U502" s="4">
        <f t="shared" si="44"/>
        <v>203.49</v>
      </c>
      <c r="V502" s="5">
        <v>0.03</v>
      </c>
      <c r="W502" s="8">
        <f t="shared" si="45"/>
        <v>6.1047000000000002</v>
      </c>
      <c r="X502" s="8">
        <f t="shared" si="46"/>
        <v>197.3853</v>
      </c>
      <c r="Y502" s="4">
        <v>5.81</v>
      </c>
      <c r="Z502" s="6">
        <f t="shared" si="47"/>
        <v>203.1953</v>
      </c>
    </row>
    <row r="503" spans="1:26" x14ac:dyDescent="0.3">
      <c r="A503" s="1" t="s">
        <v>1384</v>
      </c>
      <c r="B503" s="2">
        <v>42039</v>
      </c>
      <c r="C503" s="3">
        <f>YEAR(orders[[#This Row],[Order Date]])</f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42"/>
        <v>2</v>
      </c>
      <c r="Q503" s="4">
        <v>21.56</v>
      </c>
      <c r="R503" s="4">
        <v>36.549999999999997</v>
      </c>
      <c r="S503" s="4">
        <f t="shared" si="43"/>
        <v>14.989999999999998</v>
      </c>
      <c r="T503" s="7">
        <v>34</v>
      </c>
      <c r="U503" s="4">
        <f t="shared" si="44"/>
        <v>1242.6999999999998</v>
      </c>
      <c r="V503" s="5">
        <v>0.03</v>
      </c>
      <c r="W503" s="8">
        <f t="shared" si="45"/>
        <v>37.280999999999992</v>
      </c>
      <c r="X503" s="8">
        <f t="shared" si="46"/>
        <v>1205.4189999999999</v>
      </c>
      <c r="Y503" s="4">
        <v>13.89</v>
      </c>
      <c r="Z503" s="6">
        <f t="shared" si="47"/>
        <v>1219.309</v>
      </c>
    </row>
    <row r="504" spans="1:26" x14ac:dyDescent="0.3">
      <c r="A504" s="1" t="s">
        <v>1385</v>
      </c>
      <c r="B504" s="2">
        <v>42039</v>
      </c>
      <c r="C504" s="3">
        <f>YEAR(orders[[#This Row],[Order Date]])</f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42"/>
        <v>2</v>
      </c>
      <c r="Q504" s="4">
        <v>2.31</v>
      </c>
      <c r="R504" s="4">
        <v>3.78</v>
      </c>
      <c r="S504" s="4">
        <f t="shared" si="43"/>
        <v>1.4699999999999998</v>
      </c>
      <c r="T504" s="7">
        <v>34</v>
      </c>
      <c r="U504" s="4">
        <f t="shared" si="44"/>
        <v>128.51999999999998</v>
      </c>
      <c r="V504" s="5">
        <v>0.03</v>
      </c>
      <c r="W504" s="8">
        <f t="shared" si="45"/>
        <v>3.8555999999999995</v>
      </c>
      <c r="X504" s="8">
        <f t="shared" si="46"/>
        <v>124.66439999999999</v>
      </c>
      <c r="Y504" s="4">
        <v>0.71</v>
      </c>
      <c r="Z504" s="6">
        <f t="shared" si="47"/>
        <v>125.37439999999998</v>
      </c>
    </row>
    <row r="505" spans="1:26" x14ac:dyDescent="0.3">
      <c r="A505" s="1" t="s">
        <v>1386</v>
      </c>
      <c r="B505" s="2">
        <v>42042</v>
      </c>
      <c r="C505" s="3">
        <f>YEAR(orders[[#This Row],[Order Date]])</f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42"/>
        <v>11</v>
      </c>
      <c r="Q505" s="4">
        <v>60.59</v>
      </c>
      <c r="R505" s="4">
        <v>100.98</v>
      </c>
      <c r="S505" s="4">
        <f t="shared" si="43"/>
        <v>40.39</v>
      </c>
      <c r="T505" s="7">
        <v>13</v>
      </c>
      <c r="U505" s="4">
        <f t="shared" si="44"/>
        <v>1312.74</v>
      </c>
      <c r="V505" s="5">
        <v>0.04</v>
      </c>
      <c r="W505" s="8">
        <f t="shared" si="45"/>
        <v>52.509599999999999</v>
      </c>
      <c r="X505" s="8">
        <f t="shared" si="46"/>
        <v>1260.2303999999999</v>
      </c>
      <c r="Y505" s="4">
        <v>7.18</v>
      </c>
      <c r="Z505" s="6">
        <f t="shared" si="47"/>
        <v>1267.4104</v>
      </c>
    </row>
    <row r="506" spans="1:26" x14ac:dyDescent="0.3">
      <c r="A506" s="1" t="s">
        <v>1387</v>
      </c>
      <c r="B506" s="2">
        <v>42043</v>
      </c>
      <c r="C506" s="3">
        <f>YEAR(orders[[#This Row],[Order Date]])</f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42"/>
        <v>2</v>
      </c>
      <c r="Q506" s="4">
        <v>99.39</v>
      </c>
      <c r="R506" s="4">
        <v>162.93</v>
      </c>
      <c r="S506" s="4">
        <f t="shared" si="43"/>
        <v>63.540000000000006</v>
      </c>
      <c r="T506" s="7">
        <v>39</v>
      </c>
      <c r="U506" s="4">
        <f t="shared" si="44"/>
        <v>6354.27</v>
      </c>
      <c r="V506" s="5">
        <v>0.03</v>
      </c>
      <c r="W506" s="8">
        <f t="shared" si="45"/>
        <v>190.62810000000002</v>
      </c>
      <c r="X506" s="8">
        <f t="shared" si="46"/>
        <v>6163.6419000000005</v>
      </c>
      <c r="Y506" s="4">
        <v>19.989999999999998</v>
      </c>
      <c r="Z506" s="6">
        <f t="shared" si="47"/>
        <v>6183.6319000000003</v>
      </c>
    </row>
    <row r="507" spans="1:26" x14ac:dyDescent="0.3">
      <c r="A507" s="1" t="s">
        <v>1388</v>
      </c>
      <c r="B507" s="2">
        <v>42044</v>
      </c>
      <c r="C507" s="3">
        <f>YEAR(orders[[#This Row],[Order Date]])</f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42"/>
        <v>7</v>
      </c>
      <c r="Q507" s="4">
        <v>3.32</v>
      </c>
      <c r="R507" s="4">
        <v>5.18</v>
      </c>
      <c r="S507" s="4">
        <f t="shared" si="43"/>
        <v>1.8599999999999999</v>
      </c>
      <c r="T507" s="7">
        <v>11</v>
      </c>
      <c r="U507" s="4">
        <f t="shared" si="44"/>
        <v>56.98</v>
      </c>
      <c r="V507" s="5">
        <v>0.06</v>
      </c>
      <c r="W507" s="8">
        <f t="shared" si="45"/>
        <v>3.4187999999999996</v>
      </c>
      <c r="X507" s="8">
        <f t="shared" si="46"/>
        <v>53.561199999999999</v>
      </c>
      <c r="Y507" s="4">
        <v>2.04</v>
      </c>
      <c r="Z507" s="6">
        <f t="shared" si="47"/>
        <v>55.601199999999999</v>
      </c>
    </row>
    <row r="508" spans="1:26" x14ac:dyDescent="0.3">
      <c r="A508" s="1" t="s">
        <v>1389</v>
      </c>
      <c r="B508" s="2">
        <v>42047</v>
      </c>
      <c r="C508" s="3">
        <f>YEAR(orders[[#This Row],[Order Date]])</f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42"/>
        <v>0</v>
      </c>
      <c r="Q508" s="4">
        <v>5.19</v>
      </c>
      <c r="R508" s="4">
        <v>12.98</v>
      </c>
      <c r="S508" s="4">
        <f t="shared" si="43"/>
        <v>7.79</v>
      </c>
      <c r="T508" s="7">
        <v>50</v>
      </c>
      <c r="U508" s="4">
        <f t="shared" si="44"/>
        <v>649</v>
      </c>
      <c r="V508" s="5">
        <v>0.08</v>
      </c>
      <c r="W508" s="8">
        <f t="shared" si="45"/>
        <v>51.92</v>
      </c>
      <c r="X508" s="8">
        <f t="shared" si="46"/>
        <v>597.08000000000004</v>
      </c>
      <c r="Y508" s="4">
        <v>3.14</v>
      </c>
      <c r="Z508" s="6">
        <f t="shared" si="47"/>
        <v>600.22</v>
      </c>
    </row>
    <row r="509" spans="1:26" x14ac:dyDescent="0.3">
      <c r="A509" s="1" t="s">
        <v>1390</v>
      </c>
      <c r="B509" s="2">
        <v>42047</v>
      </c>
      <c r="C509" s="3">
        <f>YEAR(orders[[#This Row],[Order Date]])</f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42"/>
        <v>1</v>
      </c>
      <c r="Q509" s="4">
        <v>156.5</v>
      </c>
      <c r="R509" s="4">
        <v>300.97000000000003</v>
      </c>
      <c r="S509" s="4">
        <f t="shared" si="43"/>
        <v>144.47000000000003</v>
      </c>
      <c r="T509" s="7">
        <v>41</v>
      </c>
      <c r="U509" s="4">
        <f t="shared" si="44"/>
        <v>12339.77</v>
      </c>
      <c r="V509" s="5">
        <v>0.1</v>
      </c>
      <c r="W509" s="8">
        <f t="shared" si="45"/>
        <v>1233.9770000000001</v>
      </c>
      <c r="X509" s="8">
        <f t="shared" si="46"/>
        <v>11105.793</v>
      </c>
      <c r="Y509" s="4">
        <v>7.18</v>
      </c>
      <c r="Z509" s="6">
        <f t="shared" si="47"/>
        <v>11112.973</v>
      </c>
    </row>
    <row r="510" spans="1:26" x14ac:dyDescent="0.3">
      <c r="A510" s="1" t="s">
        <v>1391</v>
      </c>
      <c r="B510" s="2">
        <v>42049</v>
      </c>
      <c r="C510" s="3">
        <f>YEAR(orders[[#This Row],[Order Date]])</f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42"/>
        <v>1</v>
      </c>
      <c r="Q510" s="4">
        <v>4.59</v>
      </c>
      <c r="R510" s="4">
        <v>7.28</v>
      </c>
      <c r="S510" s="4">
        <f t="shared" si="43"/>
        <v>2.6900000000000004</v>
      </c>
      <c r="T510" s="7">
        <v>5</v>
      </c>
      <c r="U510" s="4">
        <f t="shared" si="44"/>
        <v>36.4</v>
      </c>
      <c r="V510" s="5">
        <v>0.05</v>
      </c>
      <c r="W510" s="8">
        <f t="shared" si="45"/>
        <v>1.82</v>
      </c>
      <c r="X510" s="8">
        <f t="shared" si="46"/>
        <v>34.58</v>
      </c>
      <c r="Y510" s="4">
        <v>11.15</v>
      </c>
      <c r="Z510" s="6">
        <f t="shared" si="47"/>
        <v>45.73</v>
      </c>
    </row>
    <row r="511" spans="1:26" x14ac:dyDescent="0.3">
      <c r="A511" s="16" t="s">
        <v>1392</v>
      </c>
      <c r="B511" s="2">
        <v>42050</v>
      </c>
      <c r="C511" s="3">
        <f>YEAR(orders[[#This Row],[Order Date]])</f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42"/>
        <v>1</v>
      </c>
      <c r="Q511" s="4">
        <v>1.19</v>
      </c>
      <c r="R511" s="4">
        <v>1.98</v>
      </c>
      <c r="S511" s="4">
        <f t="shared" si="43"/>
        <v>0.79</v>
      </c>
      <c r="T511" s="7">
        <v>3</v>
      </c>
      <c r="U511" s="4">
        <f t="shared" si="44"/>
        <v>5.9399999999999995</v>
      </c>
      <c r="V511" s="5">
        <v>0.05</v>
      </c>
      <c r="W511" s="8">
        <f t="shared" si="45"/>
        <v>0.29699999999999999</v>
      </c>
      <c r="X511" s="8">
        <f t="shared" si="46"/>
        <v>5.6429999999999998</v>
      </c>
      <c r="Y511" s="4">
        <v>4.7699999999999996</v>
      </c>
      <c r="Z511" s="6">
        <f t="shared" si="47"/>
        <v>10.413</v>
      </c>
    </row>
    <row r="512" spans="1:26" x14ac:dyDescent="0.3">
      <c r="A512" s="17" t="s">
        <v>1919</v>
      </c>
      <c r="B512" s="2">
        <v>42052</v>
      </c>
      <c r="C512" s="3">
        <f>YEAR(orders[[#This Row],[Order Date]])</f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42"/>
        <v>2</v>
      </c>
      <c r="Q512" s="4">
        <v>4.79</v>
      </c>
      <c r="R512" s="4">
        <v>11.97</v>
      </c>
      <c r="S512" s="4">
        <f t="shared" si="43"/>
        <v>7.1800000000000006</v>
      </c>
      <c r="T512" s="7">
        <v>30</v>
      </c>
      <c r="U512" s="4">
        <f t="shared" si="44"/>
        <v>359.1</v>
      </c>
      <c r="V512" s="5">
        <v>0.08</v>
      </c>
      <c r="W512" s="8">
        <f t="shared" si="45"/>
        <v>28.728000000000002</v>
      </c>
      <c r="X512" s="8">
        <f t="shared" si="46"/>
        <v>330.37200000000001</v>
      </c>
      <c r="Y512" s="4">
        <v>5.81</v>
      </c>
      <c r="Z512" s="6">
        <f t="shared" si="47"/>
        <v>336.18200000000002</v>
      </c>
    </row>
    <row r="513" spans="1:26" x14ac:dyDescent="0.3">
      <c r="A513" s="1" t="s">
        <v>1393</v>
      </c>
      <c r="B513" s="2">
        <v>42053</v>
      </c>
      <c r="C513" s="3">
        <f>YEAR(orders[[#This Row],[Order Date]])</f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42"/>
        <v>2</v>
      </c>
      <c r="Q513" s="4">
        <v>1.84</v>
      </c>
      <c r="R513" s="4">
        <v>2.88</v>
      </c>
      <c r="S513" s="4">
        <f t="shared" si="43"/>
        <v>1.0399999999999998</v>
      </c>
      <c r="T513" s="7">
        <v>22</v>
      </c>
      <c r="U513" s="4">
        <f t="shared" si="44"/>
        <v>63.36</v>
      </c>
      <c r="V513" s="5">
        <v>0.1</v>
      </c>
      <c r="W513" s="8">
        <f t="shared" si="45"/>
        <v>6.3360000000000003</v>
      </c>
      <c r="X513" s="8">
        <f t="shared" si="46"/>
        <v>57.024000000000001</v>
      </c>
      <c r="Y513" s="4">
        <v>1.49</v>
      </c>
      <c r="Z513" s="6">
        <f t="shared" si="47"/>
        <v>58.514000000000003</v>
      </c>
    </row>
    <row r="514" spans="1:26" x14ac:dyDescent="0.3">
      <c r="A514" s="1" t="s">
        <v>887</v>
      </c>
      <c r="B514" s="2">
        <v>42053</v>
      </c>
      <c r="C514" s="3">
        <f>YEAR(orders[[#This Row],[Order Date]])</f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42"/>
        <v>3</v>
      </c>
      <c r="Q514" s="4">
        <v>3.37</v>
      </c>
      <c r="R514" s="4">
        <v>5.53</v>
      </c>
      <c r="S514" s="4">
        <f t="shared" si="43"/>
        <v>2.16</v>
      </c>
      <c r="T514" s="7">
        <v>12</v>
      </c>
      <c r="U514" s="4">
        <f t="shared" si="44"/>
        <v>66.36</v>
      </c>
      <c r="V514" s="5">
        <v>0.06</v>
      </c>
      <c r="W514" s="8">
        <f t="shared" si="45"/>
        <v>3.9815999999999998</v>
      </c>
      <c r="X514" s="8">
        <f t="shared" si="46"/>
        <v>62.378399999999999</v>
      </c>
      <c r="Y514" s="4">
        <v>6.98</v>
      </c>
      <c r="Z514" s="6">
        <f t="shared" si="47"/>
        <v>69.358400000000003</v>
      </c>
    </row>
    <row r="515" spans="1:26" x14ac:dyDescent="0.3">
      <c r="A515" s="1" t="s">
        <v>888</v>
      </c>
      <c r="B515" s="2">
        <v>42053</v>
      </c>
      <c r="C515" s="3">
        <f>YEAR(orders[[#This Row],[Order Date]])</f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42"/>
        <v>1</v>
      </c>
      <c r="Q515" s="4">
        <v>2.16</v>
      </c>
      <c r="R515" s="4">
        <v>3.85</v>
      </c>
      <c r="S515" s="4">
        <f t="shared" si="43"/>
        <v>1.69</v>
      </c>
      <c r="T515" s="7">
        <v>12</v>
      </c>
      <c r="U515" s="4">
        <f t="shared" si="44"/>
        <v>46.2</v>
      </c>
      <c r="V515" s="5">
        <v>0.1</v>
      </c>
      <c r="W515" s="8">
        <f t="shared" si="45"/>
        <v>4.62</v>
      </c>
      <c r="X515" s="8">
        <f t="shared" si="46"/>
        <v>41.580000000000005</v>
      </c>
      <c r="Y515" s="4">
        <v>0.7</v>
      </c>
      <c r="Z515" s="6">
        <f t="shared" si="47"/>
        <v>42.280000000000008</v>
      </c>
    </row>
    <row r="516" spans="1:26" x14ac:dyDescent="0.3">
      <c r="A516" s="15" t="s">
        <v>1920</v>
      </c>
      <c r="B516" s="2">
        <v>42058</v>
      </c>
      <c r="C516" s="3">
        <f>YEAR(orders[[#This Row],[Order Date]])</f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42"/>
        <v>3</v>
      </c>
      <c r="Q516" s="4">
        <v>4.8899999999999997</v>
      </c>
      <c r="R516" s="4">
        <v>7.64</v>
      </c>
      <c r="S516" s="4">
        <f t="shared" si="43"/>
        <v>2.75</v>
      </c>
      <c r="T516" s="7">
        <v>32</v>
      </c>
      <c r="U516" s="4">
        <f t="shared" si="44"/>
        <v>244.48</v>
      </c>
      <c r="V516" s="5">
        <v>0.06</v>
      </c>
      <c r="W516" s="8">
        <f t="shared" si="45"/>
        <v>14.668799999999999</v>
      </c>
      <c r="X516" s="8">
        <f t="shared" si="46"/>
        <v>229.81119999999999</v>
      </c>
      <c r="Y516" s="4">
        <v>1.39</v>
      </c>
      <c r="Z516" s="6">
        <f t="shared" si="47"/>
        <v>231.20119999999997</v>
      </c>
    </row>
    <row r="517" spans="1:26" x14ac:dyDescent="0.3">
      <c r="A517" s="1" t="s">
        <v>1394</v>
      </c>
      <c r="B517" s="2">
        <v>42059</v>
      </c>
      <c r="C517" s="3">
        <f>YEAR(orders[[#This Row],[Order Date]])</f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42"/>
        <v>1</v>
      </c>
      <c r="Q517" s="4">
        <v>0.87</v>
      </c>
      <c r="R517" s="4">
        <v>1.81</v>
      </c>
      <c r="S517" s="4">
        <f t="shared" si="43"/>
        <v>0.94000000000000006</v>
      </c>
      <c r="T517" s="7">
        <v>41</v>
      </c>
      <c r="U517" s="4">
        <f t="shared" si="44"/>
        <v>74.210000000000008</v>
      </c>
      <c r="V517" s="5">
        <v>0.03</v>
      </c>
      <c r="W517" s="8">
        <f t="shared" si="45"/>
        <v>2.2263000000000002</v>
      </c>
      <c r="X517" s="8">
        <f t="shared" si="46"/>
        <v>71.983700000000013</v>
      </c>
      <c r="Y517" s="4">
        <v>0.75</v>
      </c>
      <c r="Z517" s="6">
        <f t="shared" si="47"/>
        <v>72.733700000000013</v>
      </c>
    </row>
    <row r="518" spans="1:26" x14ac:dyDescent="0.3">
      <c r="A518" s="1" t="s">
        <v>1395</v>
      </c>
      <c r="B518" s="2">
        <v>42059</v>
      </c>
      <c r="C518" s="3">
        <f>YEAR(orders[[#This Row],[Order Date]])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48">O518-B518</f>
        <v>0</v>
      </c>
      <c r="Q518" s="4">
        <v>2.29</v>
      </c>
      <c r="R518" s="4">
        <v>3.69</v>
      </c>
      <c r="S518" s="4">
        <f t="shared" ref="S518:S581" si="49">R518-Q518</f>
        <v>1.4</v>
      </c>
      <c r="T518" s="7">
        <v>12</v>
      </c>
      <c r="U518" s="4">
        <f t="shared" ref="U518:U581" si="50">R518*T518</f>
        <v>44.28</v>
      </c>
      <c r="V518" s="5">
        <v>0.02</v>
      </c>
      <c r="W518" s="8">
        <f t="shared" ref="W518:W581" si="51">U518*V518</f>
        <v>0.88560000000000005</v>
      </c>
      <c r="X518" s="8">
        <f t="shared" ref="X518:X581" si="52">U518-W518</f>
        <v>43.394400000000005</v>
      </c>
      <c r="Y518" s="4">
        <v>0.5</v>
      </c>
      <c r="Z518" s="6">
        <f t="shared" ref="Z518:Z581" si="53">X518+Y518</f>
        <v>43.894400000000005</v>
      </c>
    </row>
    <row r="519" spans="1:26" x14ac:dyDescent="0.3">
      <c r="A519" s="1" t="s">
        <v>1396</v>
      </c>
      <c r="B519" s="2">
        <v>42062</v>
      </c>
      <c r="C519" s="3">
        <f>YEAR(orders[[#This Row],[Order Date]])</f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48"/>
        <v>1</v>
      </c>
      <c r="Q519" s="4">
        <v>1.84</v>
      </c>
      <c r="R519" s="4">
        <v>2.88</v>
      </c>
      <c r="S519" s="4">
        <f t="shared" si="49"/>
        <v>1.0399999999999998</v>
      </c>
      <c r="T519" s="7">
        <v>9</v>
      </c>
      <c r="U519" s="4">
        <f t="shared" si="50"/>
        <v>25.919999999999998</v>
      </c>
      <c r="V519" s="5">
        <v>0</v>
      </c>
      <c r="W519" s="8">
        <f t="shared" si="51"/>
        <v>0</v>
      </c>
      <c r="X519" s="8">
        <f t="shared" si="52"/>
        <v>25.919999999999998</v>
      </c>
      <c r="Y519" s="4">
        <v>0.99</v>
      </c>
      <c r="Z519" s="6">
        <f t="shared" si="53"/>
        <v>26.909999999999997</v>
      </c>
    </row>
    <row r="520" spans="1:26" x14ac:dyDescent="0.3">
      <c r="A520" s="1" t="s">
        <v>1397</v>
      </c>
      <c r="B520" s="2">
        <v>42064</v>
      </c>
      <c r="C520" s="3">
        <f>YEAR(orders[[#This Row],[Order Date]])</f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48"/>
        <v>0</v>
      </c>
      <c r="Q520" s="4">
        <v>10.07</v>
      </c>
      <c r="R520" s="4">
        <v>15.98</v>
      </c>
      <c r="S520" s="4">
        <f t="shared" si="49"/>
        <v>5.91</v>
      </c>
      <c r="T520" s="7">
        <v>26</v>
      </c>
      <c r="U520" s="4">
        <f t="shared" si="50"/>
        <v>415.48</v>
      </c>
      <c r="V520" s="5">
        <v>0.01</v>
      </c>
      <c r="W520" s="8">
        <f t="shared" si="51"/>
        <v>4.1547999999999998</v>
      </c>
      <c r="X520" s="8">
        <f t="shared" si="52"/>
        <v>411.3252</v>
      </c>
      <c r="Y520" s="4">
        <v>4</v>
      </c>
      <c r="Z520" s="6">
        <f t="shared" si="53"/>
        <v>415.3252</v>
      </c>
    </row>
    <row r="521" spans="1:26" x14ac:dyDescent="0.3">
      <c r="A521" s="1" t="s">
        <v>1398</v>
      </c>
      <c r="B521" s="2">
        <v>42065</v>
      </c>
      <c r="C521" s="3">
        <f>YEAR(orders[[#This Row],[Order Date]])</f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48"/>
        <v>1</v>
      </c>
      <c r="Q521" s="4">
        <v>3.99</v>
      </c>
      <c r="R521" s="4">
        <v>6.23</v>
      </c>
      <c r="S521" s="4">
        <f t="shared" si="49"/>
        <v>2.2400000000000002</v>
      </c>
      <c r="T521" s="7">
        <v>4</v>
      </c>
      <c r="U521" s="4">
        <f t="shared" si="50"/>
        <v>24.92</v>
      </c>
      <c r="V521" s="5">
        <v>0.1</v>
      </c>
      <c r="W521" s="8">
        <f t="shared" si="51"/>
        <v>2.4920000000000004</v>
      </c>
      <c r="X521" s="8">
        <f t="shared" si="52"/>
        <v>22.428000000000001</v>
      </c>
      <c r="Y521" s="4">
        <v>6.97</v>
      </c>
      <c r="Z521" s="6">
        <f t="shared" si="53"/>
        <v>29.398</v>
      </c>
    </row>
    <row r="522" spans="1:26" x14ac:dyDescent="0.3">
      <c r="A522" s="1" t="s">
        <v>1399</v>
      </c>
      <c r="B522" s="2">
        <v>42065</v>
      </c>
      <c r="C522" s="3">
        <f>YEAR(orders[[#This Row],[Order Date]])</f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48"/>
        <v>2</v>
      </c>
      <c r="Q522" s="4">
        <v>1.3</v>
      </c>
      <c r="R522" s="4">
        <v>2.88</v>
      </c>
      <c r="S522" s="4">
        <f t="shared" si="49"/>
        <v>1.5799999999999998</v>
      </c>
      <c r="T522" s="7">
        <v>43</v>
      </c>
      <c r="U522" s="4">
        <f t="shared" si="50"/>
        <v>123.83999999999999</v>
      </c>
      <c r="V522" s="5">
        <v>0.1</v>
      </c>
      <c r="W522" s="8">
        <f t="shared" si="51"/>
        <v>12.384</v>
      </c>
      <c r="X522" s="8">
        <f t="shared" si="52"/>
        <v>111.45599999999999</v>
      </c>
      <c r="Y522" s="4">
        <v>1.01</v>
      </c>
      <c r="Z522" s="6">
        <f t="shared" si="53"/>
        <v>112.46599999999999</v>
      </c>
    </row>
    <row r="523" spans="1:26" x14ac:dyDescent="0.3">
      <c r="A523" s="1" t="s">
        <v>1400</v>
      </c>
      <c r="B523" s="2">
        <v>42066</v>
      </c>
      <c r="C523" s="3">
        <f>YEAR(orders[[#This Row],[Order Date]])</f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48"/>
        <v>1</v>
      </c>
      <c r="Q523" s="4">
        <v>5.22</v>
      </c>
      <c r="R523" s="4">
        <v>9.85</v>
      </c>
      <c r="S523" s="4">
        <f t="shared" si="49"/>
        <v>4.63</v>
      </c>
      <c r="T523" s="7">
        <v>41</v>
      </c>
      <c r="U523" s="4">
        <f t="shared" si="50"/>
        <v>403.84999999999997</v>
      </c>
      <c r="V523" s="5">
        <v>0.05</v>
      </c>
      <c r="W523" s="8">
        <f t="shared" si="51"/>
        <v>20.192499999999999</v>
      </c>
      <c r="X523" s="8">
        <f t="shared" si="52"/>
        <v>383.65749999999997</v>
      </c>
      <c r="Y523" s="4">
        <v>4.82</v>
      </c>
      <c r="Z523" s="6">
        <f t="shared" si="53"/>
        <v>388.47749999999996</v>
      </c>
    </row>
    <row r="524" spans="1:26" x14ac:dyDescent="0.3">
      <c r="A524" s="1" t="s">
        <v>1401</v>
      </c>
      <c r="B524" s="2">
        <v>42067</v>
      </c>
      <c r="C524" s="3">
        <f>YEAR(orders[[#This Row],[Order Date]])</f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48"/>
        <v>2</v>
      </c>
      <c r="Q524" s="4">
        <v>2.16</v>
      </c>
      <c r="R524" s="4">
        <v>3.85</v>
      </c>
      <c r="S524" s="4">
        <f t="shared" si="49"/>
        <v>1.69</v>
      </c>
      <c r="T524" s="7">
        <v>4</v>
      </c>
      <c r="U524" s="4">
        <f t="shared" si="50"/>
        <v>15.4</v>
      </c>
      <c r="V524" s="5">
        <v>0.09</v>
      </c>
      <c r="W524" s="8">
        <f t="shared" si="51"/>
        <v>1.3859999999999999</v>
      </c>
      <c r="X524" s="8">
        <f t="shared" si="52"/>
        <v>14.014000000000001</v>
      </c>
      <c r="Y524" s="4">
        <v>0.7</v>
      </c>
      <c r="Z524" s="6">
        <f t="shared" si="53"/>
        <v>14.714</v>
      </c>
    </row>
    <row r="525" spans="1:26" x14ac:dyDescent="0.3">
      <c r="A525" s="1" t="s">
        <v>1402</v>
      </c>
      <c r="B525" s="2">
        <v>42069</v>
      </c>
      <c r="C525" s="3">
        <f>YEAR(orders[[#This Row],[Order Date]])</f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48"/>
        <v>1</v>
      </c>
      <c r="Q525" s="4">
        <v>5.33</v>
      </c>
      <c r="R525" s="4">
        <v>8.6</v>
      </c>
      <c r="S525" s="4">
        <f t="shared" si="49"/>
        <v>3.2699999999999996</v>
      </c>
      <c r="T525" s="7">
        <v>2</v>
      </c>
      <c r="U525" s="4">
        <f t="shared" si="50"/>
        <v>17.2</v>
      </c>
      <c r="V525" s="5">
        <v>0.05</v>
      </c>
      <c r="W525" s="8">
        <f t="shared" si="51"/>
        <v>0.86</v>
      </c>
      <c r="X525" s="8">
        <f t="shared" si="52"/>
        <v>16.34</v>
      </c>
      <c r="Y525" s="4">
        <v>6.19</v>
      </c>
      <c r="Z525" s="6">
        <f t="shared" si="53"/>
        <v>22.53</v>
      </c>
    </row>
    <row r="526" spans="1:26" x14ac:dyDescent="0.3">
      <c r="A526" s="1" t="s">
        <v>1403</v>
      </c>
      <c r="B526" s="2">
        <v>42074</v>
      </c>
      <c r="C526" s="3">
        <f>YEAR(orders[[#This Row],[Order Date]])</f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48"/>
        <v>1</v>
      </c>
      <c r="Q526" s="4">
        <v>3.75</v>
      </c>
      <c r="R526" s="4">
        <v>7.08</v>
      </c>
      <c r="S526" s="4">
        <f t="shared" si="49"/>
        <v>3.33</v>
      </c>
      <c r="T526" s="7">
        <v>12</v>
      </c>
      <c r="U526" s="4">
        <f t="shared" si="50"/>
        <v>84.960000000000008</v>
      </c>
      <c r="V526" s="5">
        <v>0.1</v>
      </c>
      <c r="W526" s="8">
        <f t="shared" si="51"/>
        <v>8.4960000000000004</v>
      </c>
      <c r="X526" s="8">
        <f t="shared" si="52"/>
        <v>76.464000000000013</v>
      </c>
      <c r="Y526" s="4">
        <v>2.35</v>
      </c>
      <c r="Z526" s="6">
        <f t="shared" si="53"/>
        <v>78.814000000000007</v>
      </c>
    </row>
    <row r="527" spans="1:26" x14ac:dyDescent="0.3">
      <c r="A527" s="1" t="s">
        <v>1404</v>
      </c>
      <c r="B527" s="2">
        <v>42075</v>
      </c>
      <c r="C527" s="3">
        <f>YEAR(orders[[#This Row],[Order Date]])</f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48"/>
        <v>1</v>
      </c>
      <c r="Q527" s="4">
        <v>1.94</v>
      </c>
      <c r="R527" s="4">
        <v>3.08</v>
      </c>
      <c r="S527" s="4">
        <f t="shared" si="49"/>
        <v>1.1400000000000001</v>
      </c>
      <c r="T527" s="7">
        <v>4</v>
      </c>
      <c r="U527" s="4">
        <f t="shared" si="50"/>
        <v>12.32</v>
      </c>
      <c r="V527" s="5">
        <v>0.03</v>
      </c>
      <c r="W527" s="8">
        <f t="shared" si="51"/>
        <v>0.36959999999999998</v>
      </c>
      <c r="X527" s="8">
        <f t="shared" si="52"/>
        <v>11.9504</v>
      </c>
      <c r="Y527" s="4">
        <v>0.99</v>
      </c>
      <c r="Z527" s="6">
        <f t="shared" si="53"/>
        <v>12.9404</v>
      </c>
    </row>
    <row r="528" spans="1:26" x14ac:dyDescent="0.3">
      <c r="A528" s="1" t="s">
        <v>1405</v>
      </c>
      <c r="B528" s="2">
        <v>42078</v>
      </c>
      <c r="C528" s="3">
        <f>YEAR(orders[[#This Row],[Order Date]])</f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48"/>
        <v>2</v>
      </c>
      <c r="Q528" s="4">
        <v>2.1800000000000002</v>
      </c>
      <c r="R528" s="4">
        <v>3.52</v>
      </c>
      <c r="S528" s="4">
        <f t="shared" si="49"/>
        <v>1.3399999999999999</v>
      </c>
      <c r="T528" s="7">
        <v>49</v>
      </c>
      <c r="U528" s="4">
        <f t="shared" si="50"/>
        <v>172.48</v>
      </c>
      <c r="V528" s="5">
        <v>0.08</v>
      </c>
      <c r="W528" s="8">
        <f t="shared" si="51"/>
        <v>13.798399999999999</v>
      </c>
      <c r="X528" s="8">
        <f t="shared" si="52"/>
        <v>158.6816</v>
      </c>
      <c r="Y528" s="4">
        <v>6.83</v>
      </c>
      <c r="Z528" s="6">
        <f t="shared" si="53"/>
        <v>165.51160000000002</v>
      </c>
    </row>
    <row r="529" spans="1:26" x14ac:dyDescent="0.3">
      <c r="A529" s="1" t="s">
        <v>1406</v>
      </c>
      <c r="B529" s="2">
        <v>42079</v>
      </c>
      <c r="C529" s="3">
        <f>YEAR(orders[[#This Row],[Order Date]])</f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48"/>
        <v>1</v>
      </c>
      <c r="Q529" s="4">
        <v>315.61</v>
      </c>
      <c r="R529" s="4">
        <v>500.97</v>
      </c>
      <c r="S529" s="4">
        <f t="shared" si="49"/>
        <v>185.36</v>
      </c>
      <c r="T529" s="7">
        <v>3</v>
      </c>
      <c r="U529" s="4">
        <f t="shared" si="50"/>
        <v>1502.91</v>
      </c>
      <c r="V529" s="5">
        <v>0.06</v>
      </c>
      <c r="W529" s="8">
        <f t="shared" si="51"/>
        <v>90.174599999999998</v>
      </c>
      <c r="X529" s="8">
        <f t="shared" si="52"/>
        <v>1412.7354</v>
      </c>
      <c r="Y529" s="4">
        <v>69.3</v>
      </c>
      <c r="Z529" s="6">
        <f t="shared" si="53"/>
        <v>1482.0354</v>
      </c>
    </row>
    <row r="530" spans="1:26" x14ac:dyDescent="0.3">
      <c r="A530" s="1" t="s">
        <v>1407</v>
      </c>
      <c r="B530" s="2">
        <v>42079</v>
      </c>
      <c r="C530" s="3">
        <f>YEAR(orders[[#This Row],[Order Date]])</f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48"/>
        <v>0</v>
      </c>
      <c r="Q530" s="4">
        <v>14.95</v>
      </c>
      <c r="R530" s="4">
        <v>34.76</v>
      </c>
      <c r="S530" s="4">
        <f t="shared" si="49"/>
        <v>19.809999999999999</v>
      </c>
      <c r="T530" s="7">
        <v>43</v>
      </c>
      <c r="U530" s="4">
        <f t="shared" si="50"/>
        <v>1494.6799999999998</v>
      </c>
      <c r="V530" s="5">
        <v>0</v>
      </c>
      <c r="W530" s="8">
        <f t="shared" si="51"/>
        <v>0</v>
      </c>
      <c r="X530" s="8">
        <f t="shared" si="52"/>
        <v>1494.6799999999998</v>
      </c>
      <c r="Y530" s="4">
        <v>8.2200000000000006</v>
      </c>
      <c r="Z530" s="6">
        <f t="shared" si="53"/>
        <v>1502.8999999999999</v>
      </c>
    </row>
    <row r="531" spans="1:26" x14ac:dyDescent="0.3">
      <c r="A531" s="1" t="s">
        <v>1408</v>
      </c>
      <c r="B531" s="2">
        <v>42080</v>
      </c>
      <c r="C531" s="3">
        <f>YEAR(orders[[#This Row],[Order Date]])</f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48"/>
        <v>0</v>
      </c>
      <c r="Q531" s="4">
        <v>12.39</v>
      </c>
      <c r="R531" s="4">
        <v>19.98</v>
      </c>
      <c r="S531" s="4">
        <f t="shared" si="49"/>
        <v>7.59</v>
      </c>
      <c r="T531" s="7">
        <v>32</v>
      </c>
      <c r="U531" s="4">
        <f t="shared" si="50"/>
        <v>639.36</v>
      </c>
      <c r="V531" s="5">
        <v>0.05</v>
      </c>
      <c r="W531" s="8">
        <f t="shared" si="51"/>
        <v>31.968000000000004</v>
      </c>
      <c r="X531" s="8">
        <f t="shared" si="52"/>
        <v>607.39200000000005</v>
      </c>
      <c r="Y531" s="4">
        <v>5.77</v>
      </c>
      <c r="Z531" s="6">
        <f t="shared" si="53"/>
        <v>613.16200000000003</v>
      </c>
    </row>
    <row r="532" spans="1:26" x14ac:dyDescent="0.3">
      <c r="A532" s="1" t="s">
        <v>1409</v>
      </c>
      <c r="B532" s="2">
        <v>42081</v>
      </c>
      <c r="C532" s="3">
        <f>YEAR(orders[[#This Row],[Order Date]])</f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48"/>
        <v>3</v>
      </c>
      <c r="Q532" s="4">
        <v>2.87</v>
      </c>
      <c r="R532" s="4">
        <v>6.84</v>
      </c>
      <c r="S532" s="4">
        <f t="shared" si="49"/>
        <v>3.9699999999999998</v>
      </c>
      <c r="T532" s="7">
        <v>35</v>
      </c>
      <c r="U532" s="4">
        <f t="shared" si="50"/>
        <v>239.4</v>
      </c>
      <c r="V532" s="5">
        <v>0.02</v>
      </c>
      <c r="W532" s="8">
        <f t="shared" si="51"/>
        <v>4.7880000000000003</v>
      </c>
      <c r="X532" s="8">
        <f t="shared" si="52"/>
        <v>234.61199999999999</v>
      </c>
      <c r="Y532" s="4">
        <v>4.42</v>
      </c>
      <c r="Z532" s="6">
        <f t="shared" si="53"/>
        <v>239.03199999999998</v>
      </c>
    </row>
    <row r="533" spans="1:26" x14ac:dyDescent="0.3">
      <c r="A533" s="1" t="s">
        <v>1410</v>
      </c>
      <c r="B533" s="2">
        <v>42083</v>
      </c>
      <c r="C533" s="3">
        <f>YEAR(orders[[#This Row],[Order Date]])</f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48"/>
        <v>1</v>
      </c>
      <c r="Q533" s="4">
        <v>6.4</v>
      </c>
      <c r="R533" s="4">
        <v>29.1</v>
      </c>
      <c r="S533" s="4">
        <f t="shared" si="49"/>
        <v>22.700000000000003</v>
      </c>
      <c r="T533" s="7">
        <v>50</v>
      </c>
      <c r="U533" s="4">
        <f t="shared" si="50"/>
        <v>1455</v>
      </c>
      <c r="V533" s="5">
        <v>0.09</v>
      </c>
      <c r="W533" s="8">
        <f t="shared" si="51"/>
        <v>130.94999999999999</v>
      </c>
      <c r="X533" s="8">
        <f t="shared" si="52"/>
        <v>1324.05</v>
      </c>
      <c r="Y533" s="4">
        <v>4</v>
      </c>
      <c r="Z533" s="6">
        <f t="shared" si="53"/>
        <v>1328.05</v>
      </c>
    </row>
    <row r="534" spans="1:26" x14ac:dyDescent="0.3">
      <c r="A534" s="15" t="s">
        <v>1921</v>
      </c>
      <c r="B534" s="2">
        <v>42084</v>
      </c>
      <c r="C534" s="3">
        <f>YEAR(orders[[#This Row],[Order Date]])</f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48"/>
        <v>7</v>
      </c>
      <c r="Q534" s="4">
        <v>5.5</v>
      </c>
      <c r="R534" s="4">
        <v>12.22</v>
      </c>
      <c r="S534" s="4">
        <f t="shared" si="49"/>
        <v>6.7200000000000006</v>
      </c>
      <c r="T534" s="7">
        <v>5</v>
      </c>
      <c r="U534" s="4">
        <f t="shared" si="50"/>
        <v>61.1</v>
      </c>
      <c r="V534" s="5">
        <v>0.04</v>
      </c>
      <c r="W534" s="8">
        <f t="shared" si="51"/>
        <v>2.444</v>
      </c>
      <c r="X534" s="8">
        <f t="shared" si="52"/>
        <v>58.655999999999999</v>
      </c>
      <c r="Y534" s="4">
        <v>2.85</v>
      </c>
      <c r="Z534" s="6">
        <f t="shared" si="53"/>
        <v>61.506</v>
      </c>
    </row>
    <row r="535" spans="1:26" x14ac:dyDescent="0.3">
      <c r="A535" s="1" t="s">
        <v>1411</v>
      </c>
      <c r="B535" s="2">
        <v>42084</v>
      </c>
      <c r="C535" s="3">
        <f>YEAR(orders[[#This Row],[Order Date]])</f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48"/>
        <v>1</v>
      </c>
      <c r="Q535" s="4">
        <v>3.75</v>
      </c>
      <c r="R535" s="4">
        <v>7.08</v>
      </c>
      <c r="S535" s="4">
        <f t="shared" si="49"/>
        <v>3.33</v>
      </c>
      <c r="T535" s="7">
        <v>31</v>
      </c>
      <c r="U535" s="4">
        <f t="shared" si="50"/>
        <v>219.48</v>
      </c>
      <c r="V535" s="5">
        <v>0.01</v>
      </c>
      <c r="W535" s="8">
        <f t="shared" si="51"/>
        <v>2.1947999999999999</v>
      </c>
      <c r="X535" s="8">
        <f t="shared" si="52"/>
        <v>217.2852</v>
      </c>
      <c r="Y535" s="4">
        <v>2.35</v>
      </c>
      <c r="Z535" s="6">
        <f t="shared" si="53"/>
        <v>219.6352</v>
      </c>
    </row>
    <row r="536" spans="1:26" x14ac:dyDescent="0.3">
      <c r="A536" s="1" t="s">
        <v>1412</v>
      </c>
      <c r="B536" s="2">
        <v>42085</v>
      </c>
      <c r="C536" s="3">
        <f>YEAR(orders[[#This Row],[Order Date]])</f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48"/>
        <v>1</v>
      </c>
      <c r="Q536" s="4">
        <v>4.59</v>
      </c>
      <c r="R536" s="4">
        <v>7.28</v>
      </c>
      <c r="S536" s="4">
        <f t="shared" si="49"/>
        <v>2.6900000000000004</v>
      </c>
      <c r="T536" s="7">
        <v>40</v>
      </c>
      <c r="U536" s="4">
        <f t="shared" si="50"/>
        <v>291.2</v>
      </c>
      <c r="V536" s="5">
        <v>0.04</v>
      </c>
      <c r="W536" s="8">
        <f t="shared" si="51"/>
        <v>11.648</v>
      </c>
      <c r="X536" s="8">
        <f t="shared" si="52"/>
        <v>279.55199999999996</v>
      </c>
      <c r="Y536" s="4">
        <v>11.15</v>
      </c>
      <c r="Z536" s="6">
        <f t="shared" si="53"/>
        <v>290.70199999999994</v>
      </c>
    </row>
    <row r="537" spans="1:26" x14ac:dyDescent="0.3">
      <c r="A537" s="1" t="s">
        <v>1413</v>
      </c>
      <c r="B537" s="2">
        <v>42087</v>
      </c>
      <c r="C537" s="3">
        <f>YEAR(orders[[#This Row],[Order Date]])</f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48"/>
        <v>2</v>
      </c>
      <c r="Q537" s="4">
        <v>3.37</v>
      </c>
      <c r="R537" s="4">
        <v>5.53</v>
      </c>
      <c r="S537" s="4">
        <f t="shared" si="49"/>
        <v>2.16</v>
      </c>
      <c r="T537" s="7">
        <v>23</v>
      </c>
      <c r="U537" s="4">
        <f t="shared" si="50"/>
        <v>127.19000000000001</v>
      </c>
      <c r="V537" s="5">
        <v>0.1</v>
      </c>
      <c r="W537" s="8">
        <f t="shared" si="51"/>
        <v>12.719000000000001</v>
      </c>
      <c r="X537" s="8">
        <f t="shared" si="52"/>
        <v>114.471</v>
      </c>
      <c r="Y537" s="4">
        <v>6.98</v>
      </c>
      <c r="Z537" s="6">
        <f t="shared" si="53"/>
        <v>121.45100000000001</v>
      </c>
    </row>
    <row r="538" spans="1:26" x14ac:dyDescent="0.3">
      <c r="A538" s="1" t="s">
        <v>1414</v>
      </c>
      <c r="B538" s="2">
        <v>42087</v>
      </c>
      <c r="C538" s="3">
        <f>YEAR(orders[[#This Row],[Order Date]])</f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48"/>
        <v>1</v>
      </c>
      <c r="Q538" s="4">
        <v>3.52</v>
      </c>
      <c r="R538" s="4">
        <v>5.68</v>
      </c>
      <c r="S538" s="4">
        <f t="shared" si="49"/>
        <v>2.1599999999999997</v>
      </c>
      <c r="T538" s="7">
        <v>8</v>
      </c>
      <c r="U538" s="4">
        <f t="shared" si="50"/>
        <v>45.44</v>
      </c>
      <c r="V538" s="5">
        <v>0.02</v>
      </c>
      <c r="W538" s="8">
        <f t="shared" si="51"/>
        <v>0.90879999999999994</v>
      </c>
      <c r="X538" s="8">
        <f t="shared" si="52"/>
        <v>44.531199999999998</v>
      </c>
      <c r="Y538" s="4">
        <v>1.39</v>
      </c>
      <c r="Z538" s="6">
        <f t="shared" si="53"/>
        <v>45.921199999999999</v>
      </c>
    </row>
    <row r="539" spans="1:26" x14ac:dyDescent="0.3">
      <c r="A539" s="1" t="s">
        <v>1415</v>
      </c>
      <c r="B539" s="2">
        <v>42088</v>
      </c>
      <c r="C539" s="3">
        <f>YEAR(orders[[#This Row],[Order Date]])</f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48"/>
        <v>2</v>
      </c>
      <c r="Q539" s="4">
        <v>8.82</v>
      </c>
      <c r="R539" s="4">
        <v>20.99</v>
      </c>
      <c r="S539" s="4">
        <f t="shared" si="49"/>
        <v>12.169999999999998</v>
      </c>
      <c r="T539" s="7">
        <v>45</v>
      </c>
      <c r="U539" s="4">
        <f t="shared" si="50"/>
        <v>944.55</v>
      </c>
      <c r="V539" s="5">
        <v>0.03</v>
      </c>
      <c r="W539" s="8">
        <f t="shared" si="51"/>
        <v>28.336499999999997</v>
      </c>
      <c r="X539" s="8">
        <f t="shared" si="52"/>
        <v>916.21349999999995</v>
      </c>
      <c r="Y539" s="4">
        <v>4.8099999999999996</v>
      </c>
      <c r="Z539" s="6">
        <f t="shared" si="53"/>
        <v>921.0234999999999</v>
      </c>
    </row>
    <row r="540" spans="1:26" x14ac:dyDescent="0.3">
      <c r="A540" s="1" t="s">
        <v>1416</v>
      </c>
      <c r="B540" s="2">
        <v>42088</v>
      </c>
      <c r="C540" s="3">
        <f>YEAR(orders[[#This Row],[Order Date]])</f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48"/>
        <v>2</v>
      </c>
      <c r="Q540" s="4">
        <v>1.53</v>
      </c>
      <c r="R540" s="4">
        <v>2.78</v>
      </c>
      <c r="S540" s="4">
        <f t="shared" si="49"/>
        <v>1.2499999999999998</v>
      </c>
      <c r="T540" s="7">
        <v>34</v>
      </c>
      <c r="U540" s="4">
        <f t="shared" si="50"/>
        <v>94.52</v>
      </c>
      <c r="V540" s="5">
        <v>0</v>
      </c>
      <c r="W540" s="8">
        <f t="shared" si="51"/>
        <v>0</v>
      </c>
      <c r="X540" s="8">
        <f t="shared" si="52"/>
        <v>94.52</v>
      </c>
      <c r="Y540" s="4">
        <v>1.34</v>
      </c>
      <c r="Z540" s="6">
        <f t="shared" si="53"/>
        <v>95.86</v>
      </c>
    </row>
    <row r="541" spans="1:26" x14ac:dyDescent="0.3">
      <c r="A541" s="1" t="s">
        <v>1417</v>
      </c>
      <c r="B541" s="2">
        <v>42093</v>
      </c>
      <c r="C541" s="3">
        <f>YEAR(orders[[#This Row],[Order Date]])</f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48"/>
        <v>2</v>
      </c>
      <c r="Q541" s="4">
        <v>54.52</v>
      </c>
      <c r="R541" s="4">
        <v>100.97</v>
      </c>
      <c r="S541" s="4">
        <f t="shared" si="49"/>
        <v>46.449999999999996</v>
      </c>
      <c r="T541" s="7">
        <v>13</v>
      </c>
      <c r="U541" s="4">
        <f t="shared" si="50"/>
        <v>1312.61</v>
      </c>
      <c r="V541" s="5">
        <v>0.06</v>
      </c>
      <c r="W541" s="8">
        <f t="shared" si="51"/>
        <v>78.756599999999992</v>
      </c>
      <c r="X541" s="8">
        <f t="shared" si="52"/>
        <v>1233.8534</v>
      </c>
      <c r="Y541" s="4">
        <v>7.18</v>
      </c>
      <c r="Z541" s="6">
        <f t="shared" si="53"/>
        <v>1241.0334</v>
      </c>
    </row>
    <row r="542" spans="1:26" x14ac:dyDescent="0.3">
      <c r="A542" s="1" t="s">
        <v>1418</v>
      </c>
      <c r="B542" s="2">
        <v>42098</v>
      </c>
      <c r="C542" s="3">
        <f>YEAR(orders[[#This Row],[Order Date]])</f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48"/>
        <v>1</v>
      </c>
      <c r="Q542" s="4">
        <v>75</v>
      </c>
      <c r="R542" s="4">
        <v>120.97</v>
      </c>
      <c r="S542" s="4">
        <f t="shared" si="49"/>
        <v>45.97</v>
      </c>
      <c r="T542" s="7">
        <v>38</v>
      </c>
      <c r="U542" s="4">
        <f t="shared" si="50"/>
        <v>4596.8599999999997</v>
      </c>
      <c r="V542" s="5">
        <v>0.09</v>
      </c>
      <c r="W542" s="8">
        <f t="shared" si="51"/>
        <v>413.71739999999994</v>
      </c>
      <c r="X542" s="8">
        <f t="shared" si="52"/>
        <v>4183.1426000000001</v>
      </c>
      <c r="Y542" s="4">
        <v>26.3</v>
      </c>
      <c r="Z542" s="6">
        <f t="shared" si="53"/>
        <v>4209.4426000000003</v>
      </c>
    </row>
    <row r="543" spans="1:26" x14ac:dyDescent="0.3">
      <c r="A543" s="1" t="s">
        <v>1419</v>
      </c>
      <c r="B543" s="2">
        <v>42098</v>
      </c>
      <c r="C543" s="3">
        <f>YEAR(orders[[#This Row],[Order Date]])</f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48"/>
        <v>1</v>
      </c>
      <c r="Q543" s="4">
        <v>2.59</v>
      </c>
      <c r="R543" s="4">
        <v>3.98</v>
      </c>
      <c r="S543" s="4">
        <f t="shared" si="49"/>
        <v>1.3900000000000001</v>
      </c>
      <c r="T543" s="7">
        <v>2</v>
      </c>
      <c r="U543" s="4">
        <f t="shared" si="50"/>
        <v>7.96</v>
      </c>
      <c r="V543" s="5">
        <v>0.04</v>
      </c>
      <c r="W543" s="8">
        <f t="shared" si="51"/>
        <v>0.31840000000000002</v>
      </c>
      <c r="X543" s="8">
        <f t="shared" si="52"/>
        <v>7.6416000000000004</v>
      </c>
      <c r="Y543" s="4">
        <v>2.97</v>
      </c>
      <c r="Z543" s="6">
        <f t="shared" si="53"/>
        <v>10.611600000000001</v>
      </c>
    </row>
    <row r="544" spans="1:26" x14ac:dyDescent="0.3">
      <c r="A544" s="1" t="s">
        <v>1420</v>
      </c>
      <c r="B544" s="2">
        <v>42102</v>
      </c>
      <c r="C544" s="3">
        <f>YEAR(orders[[#This Row],[Order Date]])</f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48"/>
        <v>1</v>
      </c>
      <c r="Q544" s="4">
        <v>3.37</v>
      </c>
      <c r="R544" s="4">
        <v>5.53</v>
      </c>
      <c r="S544" s="4">
        <f t="shared" si="49"/>
        <v>2.16</v>
      </c>
      <c r="T544" s="7">
        <v>9</v>
      </c>
      <c r="U544" s="4">
        <f t="shared" si="50"/>
        <v>49.77</v>
      </c>
      <c r="V544" s="5">
        <v>0.09</v>
      </c>
      <c r="W544" s="8">
        <f t="shared" si="51"/>
        <v>4.4793000000000003</v>
      </c>
      <c r="X544" s="8">
        <f t="shared" si="52"/>
        <v>45.290700000000001</v>
      </c>
      <c r="Y544" s="4">
        <v>6.98</v>
      </c>
      <c r="Z544" s="6">
        <f t="shared" si="53"/>
        <v>52.270700000000005</v>
      </c>
    </row>
    <row r="545" spans="1:26" x14ac:dyDescent="0.3">
      <c r="A545" s="1" t="s">
        <v>1421</v>
      </c>
      <c r="B545" s="2">
        <v>42102</v>
      </c>
      <c r="C545" s="3">
        <f>YEAR(orders[[#This Row],[Order Date]])</f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48"/>
        <v>1</v>
      </c>
      <c r="Q545" s="4">
        <v>3.48</v>
      </c>
      <c r="R545" s="4">
        <v>5.43</v>
      </c>
      <c r="S545" s="4">
        <f t="shared" si="49"/>
        <v>1.9499999999999997</v>
      </c>
      <c r="T545" s="7">
        <v>13</v>
      </c>
      <c r="U545" s="4">
        <f t="shared" si="50"/>
        <v>70.59</v>
      </c>
      <c r="V545" s="5">
        <v>0.02</v>
      </c>
      <c r="W545" s="8">
        <f t="shared" si="51"/>
        <v>1.4118000000000002</v>
      </c>
      <c r="X545" s="8">
        <f t="shared" si="52"/>
        <v>69.178200000000004</v>
      </c>
      <c r="Y545" s="4">
        <v>0.95</v>
      </c>
      <c r="Z545" s="6">
        <f t="shared" si="53"/>
        <v>70.128200000000007</v>
      </c>
    </row>
    <row r="546" spans="1:26" x14ac:dyDescent="0.3">
      <c r="A546" s="1" t="s">
        <v>1422</v>
      </c>
      <c r="B546" s="2">
        <v>42104</v>
      </c>
      <c r="C546" s="3">
        <f>YEAR(orders[[#This Row],[Order Date]])</f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48"/>
        <v>3</v>
      </c>
      <c r="Q546" s="4">
        <v>3.53</v>
      </c>
      <c r="R546" s="4">
        <v>8.6199999999999992</v>
      </c>
      <c r="S546" s="4">
        <f t="shared" si="49"/>
        <v>5.09</v>
      </c>
      <c r="T546" s="7">
        <v>50</v>
      </c>
      <c r="U546" s="4">
        <f t="shared" si="50"/>
        <v>430.99999999999994</v>
      </c>
      <c r="V546" s="5">
        <v>7.0000000000000007E-2</v>
      </c>
      <c r="W546" s="8">
        <f t="shared" si="51"/>
        <v>30.169999999999998</v>
      </c>
      <c r="X546" s="8">
        <f t="shared" si="52"/>
        <v>400.82999999999993</v>
      </c>
      <c r="Y546" s="4">
        <v>4.5</v>
      </c>
      <c r="Z546" s="6">
        <f t="shared" si="53"/>
        <v>405.32999999999993</v>
      </c>
    </row>
    <row r="547" spans="1:26" x14ac:dyDescent="0.3">
      <c r="A547" s="1" t="s">
        <v>1423</v>
      </c>
      <c r="B547" s="2">
        <v>42104</v>
      </c>
      <c r="C547" s="3">
        <f>YEAR(orders[[#This Row],[Order Date]])</f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48"/>
        <v>1</v>
      </c>
      <c r="Q547" s="4">
        <v>1.53</v>
      </c>
      <c r="R547" s="4">
        <v>2.78</v>
      </c>
      <c r="S547" s="4">
        <f t="shared" si="49"/>
        <v>1.2499999999999998</v>
      </c>
      <c r="T547" s="7">
        <v>19</v>
      </c>
      <c r="U547" s="4">
        <f t="shared" si="50"/>
        <v>52.819999999999993</v>
      </c>
      <c r="V547" s="5">
        <v>0.06</v>
      </c>
      <c r="W547" s="8">
        <f t="shared" si="51"/>
        <v>3.1691999999999996</v>
      </c>
      <c r="X547" s="8">
        <f t="shared" si="52"/>
        <v>49.650799999999997</v>
      </c>
      <c r="Y547" s="4">
        <v>1.34</v>
      </c>
      <c r="Z547" s="6">
        <f t="shared" si="53"/>
        <v>50.9908</v>
      </c>
    </row>
    <row r="548" spans="1:26" x14ac:dyDescent="0.3">
      <c r="A548" s="1" t="s">
        <v>1424</v>
      </c>
      <c r="B548" s="2">
        <v>42105</v>
      </c>
      <c r="C548" s="3">
        <f>YEAR(orders[[#This Row],[Order Date]])</f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48"/>
        <v>1</v>
      </c>
      <c r="Q548" s="4">
        <v>10.07</v>
      </c>
      <c r="R548" s="4">
        <v>15.98</v>
      </c>
      <c r="S548" s="4">
        <f t="shared" si="49"/>
        <v>5.91</v>
      </c>
      <c r="T548" s="7">
        <v>40</v>
      </c>
      <c r="U548" s="4">
        <f t="shared" si="50"/>
        <v>639.20000000000005</v>
      </c>
      <c r="V548" s="5">
        <v>0.01</v>
      </c>
      <c r="W548" s="8">
        <f t="shared" si="51"/>
        <v>6.3920000000000003</v>
      </c>
      <c r="X548" s="8">
        <f t="shared" si="52"/>
        <v>632.80799999999999</v>
      </c>
      <c r="Y548" s="4">
        <v>4</v>
      </c>
      <c r="Z548" s="6">
        <f t="shared" si="53"/>
        <v>636.80799999999999</v>
      </c>
    </row>
    <row r="549" spans="1:26" x14ac:dyDescent="0.3">
      <c r="A549" s="1" t="s">
        <v>1425</v>
      </c>
      <c r="B549" s="2">
        <v>42107</v>
      </c>
      <c r="C549" s="3">
        <f>YEAR(orders[[#This Row],[Order Date]])</f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48"/>
        <v>1</v>
      </c>
      <c r="Q549" s="4">
        <v>2.16</v>
      </c>
      <c r="R549" s="4">
        <v>3.85</v>
      </c>
      <c r="S549" s="4">
        <f t="shared" si="49"/>
        <v>1.69</v>
      </c>
      <c r="T549" s="7">
        <v>42</v>
      </c>
      <c r="U549" s="4">
        <f t="shared" si="50"/>
        <v>161.70000000000002</v>
      </c>
      <c r="V549" s="5">
        <v>0.01</v>
      </c>
      <c r="W549" s="8">
        <f t="shared" si="51"/>
        <v>1.6170000000000002</v>
      </c>
      <c r="X549" s="8">
        <f t="shared" si="52"/>
        <v>160.08300000000003</v>
      </c>
      <c r="Y549" s="4">
        <v>0.7</v>
      </c>
      <c r="Z549" s="6">
        <f t="shared" si="53"/>
        <v>160.78300000000002</v>
      </c>
    </row>
    <row r="550" spans="1:26" x14ac:dyDescent="0.3">
      <c r="A550" s="1" t="s">
        <v>1426</v>
      </c>
      <c r="B550" s="2">
        <v>42112</v>
      </c>
      <c r="C550" s="3">
        <f>YEAR(orders[[#This Row],[Order Date]])</f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48"/>
        <v>1</v>
      </c>
      <c r="Q550" s="4">
        <v>3.37</v>
      </c>
      <c r="R550" s="4">
        <v>5.53</v>
      </c>
      <c r="S550" s="4">
        <f t="shared" si="49"/>
        <v>2.16</v>
      </c>
      <c r="T550" s="7">
        <v>30</v>
      </c>
      <c r="U550" s="4">
        <f t="shared" si="50"/>
        <v>165.9</v>
      </c>
      <c r="V550" s="5">
        <v>0.01</v>
      </c>
      <c r="W550" s="8">
        <f t="shared" si="51"/>
        <v>1.659</v>
      </c>
      <c r="X550" s="8">
        <f t="shared" si="52"/>
        <v>164.24100000000001</v>
      </c>
      <c r="Y550" s="4">
        <v>6.98</v>
      </c>
      <c r="Z550" s="6">
        <f t="shared" si="53"/>
        <v>171.221</v>
      </c>
    </row>
    <row r="551" spans="1:26" x14ac:dyDescent="0.3">
      <c r="A551" s="1" t="s">
        <v>1427</v>
      </c>
      <c r="B551" s="2">
        <v>42112</v>
      </c>
      <c r="C551" s="3">
        <f>YEAR(orders[[#This Row],[Order Date]])</f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48"/>
        <v>1</v>
      </c>
      <c r="Q551" s="4">
        <v>3.37</v>
      </c>
      <c r="R551" s="4">
        <v>5.53</v>
      </c>
      <c r="S551" s="4">
        <f t="shared" si="49"/>
        <v>2.16</v>
      </c>
      <c r="T551" s="7">
        <v>27</v>
      </c>
      <c r="U551" s="4">
        <f t="shared" si="50"/>
        <v>149.31</v>
      </c>
      <c r="V551" s="5">
        <v>0.04</v>
      </c>
      <c r="W551" s="8">
        <f t="shared" si="51"/>
        <v>5.9724000000000004</v>
      </c>
      <c r="X551" s="8">
        <f t="shared" si="52"/>
        <v>143.33760000000001</v>
      </c>
      <c r="Y551" s="4">
        <v>6.98</v>
      </c>
      <c r="Z551" s="6">
        <f t="shared" si="53"/>
        <v>150.3176</v>
      </c>
    </row>
    <row r="552" spans="1:26" x14ac:dyDescent="0.3">
      <c r="A552" s="1" t="s">
        <v>1428</v>
      </c>
      <c r="B552" s="2">
        <v>42112</v>
      </c>
      <c r="C552" s="3">
        <f>YEAR(orders[[#This Row],[Order Date]])</f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48"/>
        <v>0</v>
      </c>
      <c r="Q552" s="4">
        <v>3.5</v>
      </c>
      <c r="R552" s="4">
        <v>5.74</v>
      </c>
      <c r="S552" s="4">
        <f t="shared" si="49"/>
        <v>2.2400000000000002</v>
      </c>
      <c r="T552" s="7">
        <v>23</v>
      </c>
      <c r="U552" s="4">
        <f t="shared" si="50"/>
        <v>132.02000000000001</v>
      </c>
      <c r="V552" s="5">
        <v>0.06</v>
      </c>
      <c r="W552" s="8">
        <f t="shared" si="51"/>
        <v>7.9212000000000007</v>
      </c>
      <c r="X552" s="8">
        <f t="shared" si="52"/>
        <v>124.09880000000001</v>
      </c>
      <c r="Y552" s="4">
        <v>5.01</v>
      </c>
      <c r="Z552" s="6">
        <f t="shared" si="53"/>
        <v>129.1088</v>
      </c>
    </row>
    <row r="553" spans="1:26" x14ac:dyDescent="0.3">
      <c r="A553" s="1" t="s">
        <v>1429</v>
      </c>
      <c r="B553" s="2">
        <v>42113</v>
      </c>
      <c r="C553" s="3">
        <f>YEAR(orders[[#This Row],[Order Date]])</f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48"/>
        <v>0</v>
      </c>
      <c r="Q553" s="4">
        <v>6.39</v>
      </c>
      <c r="R553" s="4">
        <v>19.98</v>
      </c>
      <c r="S553" s="4">
        <f t="shared" si="49"/>
        <v>13.59</v>
      </c>
      <c r="T553" s="7">
        <v>6</v>
      </c>
      <c r="U553" s="4">
        <f t="shared" si="50"/>
        <v>119.88</v>
      </c>
      <c r="V553" s="5">
        <v>0.08</v>
      </c>
      <c r="W553" s="8">
        <f t="shared" si="51"/>
        <v>9.5904000000000007</v>
      </c>
      <c r="X553" s="8">
        <f t="shared" si="52"/>
        <v>110.28959999999999</v>
      </c>
      <c r="Y553" s="4">
        <v>4</v>
      </c>
      <c r="Z553" s="6">
        <f t="shared" si="53"/>
        <v>114.28959999999999</v>
      </c>
    </row>
    <row r="554" spans="1:26" x14ac:dyDescent="0.3">
      <c r="A554" s="1" t="s">
        <v>1430</v>
      </c>
      <c r="B554" s="2">
        <v>42114</v>
      </c>
      <c r="C554" s="3">
        <f>YEAR(orders[[#This Row],[Order Date]])</f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48"/>
        <v>2</v>
      </c>
      <c r="Q554" s="4">
        <v>2.98</v>
      </c>
      <c r="R554" s="4">
        <v>5.84</v>
      </c>
      <c r="S554" s="4">
        <f t="shared" si="49"/>
        <v>2.86</v>
      </c>
      <c r="T554" s="7">
        <v>12</v>
      </c>
      <c r="U554" s="4">
        <f t="shared" si="50"/>
        <v>70.08</v>
      </c>
      <c r="V554" s="5">
        <v>0.02</v>
      </c>
      <c r="W554" s="8">
        <f t="shared" si="51"/>
        <v>1.4016</v>
      </c>
      <c r="X554" s="8">
        <f t="shared" si="52"/>
        <v>68.678399999999996</v>
      </c>
      <c r="Y554" s="4">
        <v>0.83</v>
      </c>
      <c r="Z554" s="6">
        <f t="shared" si="53"/>
        <v>69.508399999999995</v>
      </c>
    </row>
    <row r="555" spans="1:26" x14ac:dyDescent="0.3">
      <c r="A555" s="1" t="s">
        <v>1431</v>
      </c>
      <c r="B555" s="2">
        <v>42117</v>
      </c>
      <c r="C555" s="3">
        <f>YEAR(orders[[#This Row],[Order Date]])</f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48"/>
        <v>0</v>
      </c>
      <c r="Q555" s="4">
        <v>377.99</v>
      </c>
      <c r="R555" s="4">
        <v>599.99</v>
      </c>
      <c r="S555" s="4">
        <f t="shared" si="49"/>
        <v>222</v>
      </c>
      <c r="T555" s="7">
        <v>50</v>
      </c>
      <c r="U555" s="4">
        <f t="shared" si="50"/>
        <v>29999.5</v>
      </c>
      <c r="V555" s="5">
        <v>0.09</v>
      </c>
      <c r="W555" s="8">
        <f t="shared" si="51"/>
        <v>2699.9549999999999</v>
      </c>
      <c r="X555" s="8">
        <f t="shared" si="52"/>
        <v>27299.544999999998</v>
      </c>
      <c r="Y555" s="4">
        <v>24.49</v>
      </c>
      <c r="Z555" s="6">
        <f t="shared" si="53"/>
        <v>27324.035</v>
      </c>
    </row>
    <row r="556" spans="1:26" x14ac:dyDescent="0.3">
      <c r="A556" s="1" t="s">
        <v>1432</v>
      </c>
      <c r="B556" s="2">
        <v>42118</v>
      </c>
      <c r="C556" s="3">
        <f>YEAR(orders[[#This Row],[Order Date]])</f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48"/>
        <v>0</v>
      </c>
      <c r="Q556" s="4">
        <v>1.76</v>
      </c>
      <c r="R556" s="4">
        <v>3.38</v>
      </c>
      <c r="S556" s="4">
        <f t="shared" si="49"/>
        <v>1.6199999999999999</v>
      </c>
      <c r="T556" s="7">
        <v>31</v>
      </c>
      <c r="U556" s="4">
        <f t="shared" si="50"/>
        <v>104.78</v>
      </c>
      <c r="V556" s="5">
        <v>0.04</v>
      </c>
      <c r="W556" s="8">
        <f t="shared" si="51"/>
        <v>4.1912000000000003</v>
      </c>
      <c r="X556" s="8">
        <f t="shared" si="52"/>
        <v>100.58880000000001</v>
      </c>
      <c r="Y556" s="4">
        <v>0.85</v>
      </c>
      <c r="Z556" s="6">
        <f t="shared" si="53"/>
        <v>101.4388</v>
      </c>
    </row>
    <row r="557" spans="1:26" x14ac:dyDescent="0.3">
      <c r="A557" s="1" t="s">
        <v>889</v>
      </c>
      <c r="B557" s="2">
        <v>42119</v>
      </c>
      <c r="C557" s="3">
        <f>YEAR(orders[[#This Row],[Order Date]])</f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48"/>
        <v>1</v>
      </c>
      <c r="Q557" s="4">
        <v>0.24</v>
      </c>
      <c r="R557" s="4">
        <v>1.26</v>
      </c>
      <c r="S557" s="4">
        <f t="shared" si="49"/>
        <v>1.02</v>
      </c>
      <c r="T557" s="7">
        <v>35</v>
      </c>
      <c r="U557" s="4">
        <f t="shared" si="50"/>
        <v>44.1</v>
      </c>
      <c r="V557" s="5">
        <v>0.1</v>
      </c>
      <c r="W557" s="8">
        <f t="shared" si="51"/>
        <v>4.41</v>
      </c>
      <c r="X557" s="8">
        <f t="shared" si="52"/>
        <v>39.69</v>
      </c>
      <c r="Y557" s="4">
        <v>0.7</v>
      </c>
      <c r="Z557" s="6">
        <f t="shared" si="53"/>
        <v>40.39</v>
      </c>
    </row>
    <row r="558" spans="1:26" x14ac:dyDescent="0.3">
      <c r="A558" s="1" t="s">
        <v>890</v>
      </c>
      <c r="B558" s="2">
        <v>42119</v>
      </c>
      <c r="C558" s="3">
        <f>YEAR(orders[[#This Row],[Order Date]])</f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48"/>
        <v>2</v>
      </c>
      <c r="Q558" s="4">
        <v>2.39</v>
      </c>
      <c r="R558" s="4">
        <v>4.26</v>
      </c>
      <c r="S558" s="4">
        <f t="shared" si="49"/>
        <v>1.8699999999999997</v>
      </c>
      <c r="T558" s="7">
        <v>8</v>
      </c>
      <c r="U558" s="4">
        <f t="shared" si="50"/>
        <v>34.08</v>
      </c>
      <c r="V558" s="5">
        <v>0.1</v>
      </c>
      <c r="W558" s="8">
        <f t="shared" si="51"/>
        <v>3.4079999999999999</v>
      </c>
      <c r="X558" s="8">
        <f t="shared" si="52"/>
        <v>30.671999999999997</v>
      </c>
      <c r="Y558" s="4">
        <v>1.2</v>
      </c>
      <c r="Z558" s="6">
        <f t="shared" si="53"/>
        <v>31.871999999999996</v>
      </c>
    </row>
    <row r="559" spans="1:26" x14ac:dyDescent="0.3">
      <c r="A559" s="1" t="s">
        <v>1433</v>
      </c>
      <c r="B559" s="2">
        <v>42119</v>
      </c>
      <c r="C559" s="3">
        <f>YEAR(orders[[#This Row],[Order Date]])</f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48"/>
        <v>2</v>
      </c>
      <c r="Q559" s="4">
        <v>216</v>
      </c>
      <c r="R559" s="4">
        <v>449.99</v>
      </c>
      <c r="S559" s="4">
        <f t="shared" si="49"/>
        <v>233.99</v>
      </c>
      <c r="T559" s="7">
        <v>2</v>
      </c>
      <c r="U559" s="4">
        <f t="shared" si="50"/>
        <v>899.98</v>
      </c>
      <c r="V559" s="5">
        <v>0.08</v>
      </c>
      <c r="W559" s="8">
        <f t="shared" si="51"/>
        <v>71.998400000000004</v>
      </c>
      <c r="X559" s="8">
        <f t="shared" si="52"/>
        <v>827.98160000000007</v>
      </c>
      <c r="Y559" s="4">
        <v>24.49</v>
      </c>
      <c r="Z559" s="6">
        <f t="shared" si="53"/>
        <v>852.47160000000008</v>
      </c>
    </row>
    <row r="560" spans="1:26" x14ac:dyDescent="0.3">
      <c r="A560" s="15" t="s">
        <v>1922</v>
      </c>
      <c r="B560" s="2">
        <v>42120</v>
      </c>
      <c r="C560" s="3">
        <f>YEAR(orders[[#This Row],[Order Date]])</f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48"/>
        <v>0</v>
      </c>
      <c r="Q560" s="4">
        <v>8.82</v>
      </c>
      <c r="R560" s="4">
        <v>20.99</v>
      </c>
      <c r="S560" s="4">
        <f t="shared" si="49"/>
        <v>12.169999999999998</v>
      </c>
      <c r="T560" s="7">
        <v>19</v>
      </c>
      <c r="U560" s="4">
        <f t="shared" si="50"/>
        <v>398.80999999999995</v>
      </c>
      <c r="V560" s="5">
        <v>0.01</v>
      </c>
      <c r="W560" s="8">
        <f t="shared" si="51"/>
        <v>3.9880999999999998</v>
      </c>
      <c r="X560" s="8">
        <f t="shared" si="52"/>
        <v>394.82189999999997</v>
      </c>
      <c r="Y560" s="4">
        <v>4.8099999999999996</v>
      </c>
      <c r="Z560" s="6">
        <f t="shared" si="53"/>
        <v>399.63189999999997</v>
      </c>
    </row>
    <row r="561" spans="1:26" x14ac:dyDescent="0.3">
      <c r="A561" s="1" t="s">
        <v>1434</v>
      </c>
      <c r="B561" s="2">
        <v>42120</v>
      </c>
      <c r="C561" s="3">
        <f>YEAR(orders[[#This Row],[Order Date]])</f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48"/>
        <v>2</v>
      </c>
      <c r="Q561" s="4">
        <v>13.88</v>
      </c>
      <c r="R561" s="4">
        <v>22.38</v>
      </c>
      <c r="S561" s="4">
        <f t="shared" si="49"/>
        <v>8.4999999999999982</v>
      </c>
      <c r="T561" s="7">
        <v>6</v>
      </c>
      <c r="U561" s="4">
        <f t="shared" si="50"/>
        <v>134.28</v>
      </c>
      <c r="V561" s="5">
        <v>0</v>
      </c>
      <c r="W561" s="8">
        <f t="shared" si="51"/>
        <v>0</v>
      </c>
      <c r="X561" s="8">
        <f t="shared" si="52"/>
        <v>134.28</v>
      </c>
      <c r="Y561" s="4">
        <v>15.1</v>
      </c>
      <c r="Z561" s="6">
        <f t="shared" si="53"/>
        <v>149.38</v>
      </c>
    </row>
    <row r="562" spans="1:26" x14ac:dyDescent="0.3">
      <c r="A562" s="1" t="s">
        <v>1435</v>
      </c>
      <c r="B562" s="2">
        <v>42122</v>
      </c>
      <c r="C562" s="3">
        <f>YEAR(orders[[#This Row],[Order Date]])</f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48"/>
        <v>2</v>
      </c>
      <c r="Q562" s="4">
        <v>3.65</v>
      </c>
      <c r="R562" s="4">
        <v>5.98</v>
      </c>
      <c r="S562" s="4">
        <f t="shared" si="49"/>
        <v>2.3300000000000005</v>
      </c>
      <c r="T562" s="7">
        <v>50</v>
      </c>
      <c r="U562" s="4">
        <f t="shared" si="50"/>
        <v>299</v>
      </c>
      <c r="V562" s="5">
        <v>0.09</v>
      </c>
      <c r="W562" s="8">
        <f t="shared" si="51"/>
        <v>26.91</v>
      </c>
      <c r="X562" s="8">
        <f t="shared" si="52"/>
        <v>272.08999999999997</v>
      </c>
      <c r="Y562" s="4">
        <v>1.49</v>
      </c>
      <c r="Z562" s="6">
        <f t="shared" si="53"/>
        <v>273.58</v>
      </c>
    </row>
    <row r="563" spans="1:26" x14ac:dyDescent="0.3">
      <c r="A563" s="1" t="s">
        <v>1436</v>
      </c>
      <c r="B563" s="2">
        <v>42122</v>
      </c>
      <c r="C563" s="3">
        <f>YEAR(orders[[#This Row],[Order Date]])</f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48"/>
        <v>3</v>
      </c>
      <c r="Q563" s="4">
        <v>315.61</v>
      </c>
      <c r="R563" s="4">
        <v>500.97</v>
      </c>
      <c r="S563" s="4">
        <f t="shared" si="49"/>
        <v>185.36</v>
      </c>
      <c r="T563" s="7">
        <v>44</v>
      </c>
      <c r="U563" s="4">
        <f t="shared" si="50"/>
        <v>22042.68</v>
      </c>
      <c r="V563" s="5">
        <v>0.09</v>
      </c>
      <c r="W563" s="8">
        <f t="shared" si="51"/>
        <v>1983.8411999999998</v>
      </c>
      <c r="X563" s="8">
        <f t="shared" si="52"/>
        <v>20058.838800000001</v>
      </c>
      <c r="Y563" s="4">
        <v>69.3</v>
      </c>
      <c r="Z563" s="6">
        <f t="shared" si="53"/>
        <v>20128.138800000001</v>
      </c>
    </row>
    <row r="564" spans="1:26" x14ac:dyDescent="0.3">
      <c r="A564" s="1" t="s">
        <v>1437</v>
      </c>
      <c r="B564" s="2">
        <v>42123</v>
      </c>
      <c r="C564" s="3">
        <f>YEAR(orders[[#This Row],[Order Date]])</f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48"/>
        <v>5</v>
      </c>
      <c r="Q564" s="4">
        <v>1.84</v>
      </c>
      <c r="R564" s="4">
        <v>2.88</v>
      </c>
      <c r="S564" s="4">
        <f t="shared" si="49"/>
        <v>1.0399999999999998</v>
      </c>
      <c r="T564" s="7">
        <v>29</v>
      </c>
      <c r="U564" s="4">
        <f t="shared" si="50"/>
        <v>83.52</v>
      </c>
      <c r="V564" s="5">
        <v>0.03</v>
      </c>
      <c r="W564" s="8">
        <f t="shared" si="51"/>
        <v>2.5055999999999998</v>
      </c>
      <c r="X564" s="8">
        <f t="shared" si="52"/>
        <v>81.014399999999995</v>
      </c>
      <c r="Y564" s="4">
        <v>0.99</v>
      </c>
      <c r="Z564" s="6">
        <f t="shared" si="53"/>
        <v>82.00439999999999</v>
      </c>
    </row>
    <row r="565" spans="1:26" x14ac:dyDescent="0.3">
      <c r="A565" s="1" t="s">
        <v>1438</v>
      </c>
      <c r="B565" s="2">
        <v>42124</v>
      </c>
      <c r="C565" s="3">
        <f>YEAR(orders[[#This Row],[Order Date]])</f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48"/>
        <v>2</v>
      </c>
      <c r="Q565" s="4">
        <v>2.2599999999999998</v>
      </c>
      <c r="R565" s="4">
        <v>3.58</v>
      </c>
      <c r="S565" s="4">
        <f t="shared" si="49"/>
        <v>1.3200000000000003</v>
      </c>
      <c r="T565" s="7">
        <v>7</v>
      </c>
      <c r="U565" s="4">
        <f t="shared" si="50"/>
        <v>25.060000000000002</v>
      </c>
      <c r="V565" s="5">
        <v>0.09</v>
      </c>
      <c r="W565" s="8">
        <f t="shared" si="51"/>
        <v>2.2554000000000003</v>
      </c>
      <c r="X565" s="8">
        <f t="shared" si="52"/>
        <v>22.804600000000001</v>
      </c>
      <c r="Y565" s="4">
        <v>5.47</v>
      </c>
      <c r="Z565" s="6">
        <f t="shared" si="53"/>
        <v>28.2746</v>
      </c>
    </row>
    <row r="566" spans="1:26" x14ac:dyDescent="0.3">
      <c r="A566" s="1" t="s">
        <v>1439</v>
      </c>
      <c r="B566" s="2">
        <v>42125</v>
      </c>
      <c r="C566" s="3">
        <f>YEAR(orders[[#This Row],[Order Date]])</f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48"/>
        <v>1</v>
      </c>
      <c r="Q566" s="4">
        <v>4.03</v>
      </c>
      <c r="R566" s="4">
        <v>9.3800000000000008</v>
      </c>
      <c r="S566" s="4">
        <f t="shared" si="49"/>
        <v>5.3500000000000005</v>
      </c>
      <c r="T566" s="7">
        <v>31</v>
      </c>
      <c r="U566" s="4">
        <f t="shared" si="50"/>
        <v>290.78000000000003</v>
      </c>
      <c r="V566" s="5">
        <v>0.08</v>
      </c>
      <c r="W566" s="8">
        <f t="shared" si="51"/>
        <v>23.262400000000003</v>
      </c>
      <c r="X566" s="8">
        <f t="shared" si="52"/>
        <v>267.51760000000002</v>
      </c>
      <c r="Y566" s="4">
        <v>7.28</v>
      </c>
      <c r="Z566" s="6">
        <f t="shared" si="53"/>
        <v>274.79759999999999</v>
      </c>
    </row>
    <row r="567" spans="1:26" x14ac:dyDescent="0.3">
      <c r="A567" s="1" t="s">
        <v>1440</v>
      </c>
      <c r="B567" s="2">
        <v>42126</v>
      </c>
      <c r="C567" s="3">
        <f>YEAR(orders[[#This Row],[Order Date]])</f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48"/>
        <v>1</v>
      </c>
      <c r="Q567" s="4">
        <v>3.42</v>
      </c>
      <c r="R567" s="4">
        <v>8.34</v>
      </c>
      <c r="S567" s="4">
        <f t="shared" si="49"/>
        <v>4.92</v>
      </c>
      <c r="T567" s="7">
        <v>21</v>
      </c>
      <c r="U567" s="4">
        <f t="shared" si="50"/>
        <v>175.14</v>
      </c>
      <c r="V567" s="5">
        <v>0.03</v>
      </c>
      <c r="W567" s="8">
        <f t="shared" si="51"/>
        <v>5.2541999999999991</v>
      </c>
      <c r="X567" s="8">
        <f t="shared" si="52"/>
        <v>169.88579999999999</v>
      </c>
      <c r="Y567" s="4">
        <v>2.64</v>
      </c>
      <c r="Z567" s="6">
        <f t="shared" si="53"/>
        <v>172.52579999999998</v>
      </c>
    </row>
    <row r="568" spans="1:26" x14ac:dyDescent="0.3">
      <c r="A568" s="1" t="s">
        <v>1441</v>
      </c>
      <c r="B568" s="2">
        <v>42127</v>
      </c>
      <c r="C568" s="3">
        <f>YEAR(orders[[#This Row],[Order Date]])</f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48"/>
        <v>2</v>
      </c>
      <c r="Q568" s="4">
        <v>10.07</v>
      </c>
      <c r="R568" s="4">
        <v>15.98</v>
      </c>
      <c r="S568" s="4">
        <f t="shared" si="49"/>
        <v>5.91</v>
      </c>
      <c r="T568" s="7">
        <v>26</v>
      </c>
      <c r="U568" s="4">
        <f t="shared" si="50"/>
        <v>415.48</v>
      </c>
      <c r="V568" s="5">
        <v>0.03</v>
      </c>
      <c r="W568" s="8">
        <f t="shared" si="51"/>
        <v>12.464399999999999</v>
      </c>
      <c r="X568" s="8">
        <f t="shared" si="52"/>
        <v>403.01560000000001</v>
      </c>
      <c r="Y568" s="4">
        <v>4</v>
      </c>
      <c r="Z568" s="6">
        <f t="shared" si="53"/>
        <v>407.01560000000001</v>
      </c>
    </row>
    <row r="569" spans="1:26" x14ac:dyDescent="0.3">
      <c r="A569" s="1" t="s">
        <v>1442</v>
      </c>
      <c r="B569" s="2">
        <v>42128</v>
      </c>
      <c r="C569" s="3">
        <f>YEAR(orders[[#This Row],[Order Date]])</f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48"/>
        <v>1</v>
      </c>
      <c r="Q569" s="4">
        <v>84.22</v>
      </c>
      <c r="R569" s="4">
        <v>210.55</v>
      </c>
      <c r="S569" s="4">
        <f t="shared" si="49"/>
        <v>126.33000000000001</v>
      </c>
      <c r="T569" s="7">
        <v>18</v>
      </c>
      <c r="U569" s="4">
        <f t="shared" si="50"/>
        <v>3789.9</v>
      </c>
      <c r="V569" s="5">
        <v>0.05</v>
      </c>
      <c r="W569" s="8">
        <f t="shared" si="51"/>
        <v>189.495</v>
      </c>
      <c r="X569" s="8">
        <f t="shared" si="52"/>
        <v>3600.4050000000002</v>
      </c>
      <c r="Y569" s="4">
        <v>9.99</v>
      </c>
      <c r="Z569" s="6">
        <f t="shared" si="53"/>
        <v>3610.395</v>
      </c>
    </row>
    <row r="570" spans="1:26" x14ac:dyDescent="0.3">
      <c r="A570" s="1" t="s">
        <v>1443</v>
      </c>
      <c r="B570" s="2">
        <v>42130</v>
      </c>
      <c r="C570" s="3">
        <f>YEAR(orders[[#This Row],[Order Date]])</f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48"/>
        <v>2</v>
      </c>
      <c r="Q570" s="4">
        <v>13.88</v>
      </c>
      <c r="R570" s="4">
        <v>22.38</v>
      </c>
      <c r="S570" s="4">
        <f t="shared" si="49"/>
        <v>8.4999999999999982</v>
      </c>
      <c r="T570" s="7">
        <v>45</v>
      </c>
      <c r="U570" s="4">
        <f t="shared" si="50"/>
        <v>1007.0999999999999</v>
      </c>
      <c r="V570" s="5">
        <v>0.05</v>
      </c>
      <c r="W570" s="8">
        <f t="shared" si="51"/>
        <v>50.354999999999997</v>
      </c>
      <c r="X570" s="8">
        <f t="shared" si="52"/>
        <v>956.74499999999989</v>
      </c>
      <c r="Y570" s="4">
        <v>15.1</v>
      </c>
      <c r="Z570" s="6">
        <f t="shared" si="53"/>
        <v>971.84499999999991</v>
      </c>
    </row>
    <row r="571" spans="1:26" x14ac:dyDescent="0.3">
      <c r="A571" s="15" t="s">
        <v>891</v>
      </c>
      <c r="B571" s="2">
        <v>42134</v>
      </c>
      <c r="C571" s="3">
        <f>YEAR(orders[[#This Row],[Order Date]])</f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48"/>
        <v>1</v>
      </c>
      <c r="Q571" s="4">
        <v>54.52</v>
      </c>
      <c r="R571" s="4">
        <v>100.97</v>
      </c>
      <c r="S571" s="4">
        <f t="shared" si="49"/>
        <v>46.449999999999996</v>
      </c>
      <c r="T571" s="7">
        <v>15</v>
      </c>
      <c r="U571" s="4">
        <f t="shared" si="50"/>
        <v>1514.55</v>
      </c>
      <c r="V571" s="5">
        <v>0.1</v>
      </c>
      <c r="W571" s="8">
        <f t="shared" si="51"/>
        <v>151.45500000000001</v>
      </c>
      <c r="X571" s="8">
        <f t="shared" si="52"/>
        <v>1363.095</v>
      </c>
      <c r="Y571" s="4">
        <v>7.18</v>
      </c>
      <c r="Z571" s="6">
        <f t="shared" si="53"/>
        <v>1370.2750000000001</v>
      </c>
    </row>
    <row r="572" spans="1:26" x14ac:dyDescent="0.3">
      <c r="A572" s="15" t="s">
        <v>1923</v>
      </c>
      <c r="B572" s="2">
        <v>42135</v>
      </c>
      <c r="C572" s="3">
        <f>YEAR(orders[[#This Row],[Order Date]])</f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48"/>
        <v>2</v>
      </c>
      <c r="Q572" s="4">
        <v>4.1900000000000004</v>
      </c>
      <c r="R572" s="4">
        <v>10.23</v>
      </c>
      <c r="S572" s="4">
        <f t="shared" si="49"/>
        <v>6.04</v>
      </c>
      <c r="T572" s="7">
        <v>46</v>
      </c>
      <c r="U572" s="4">
        <f t="shared" si="50"/>
        <v>470.58000000000004</v>
      </c>
      <c r="V572" s="5">
        <v>0.05</v>
      </c>
      <c r="W572" s="8">
        <f t="shared" si="51"/>
        <v>23.529000000000003</v>
      </c>
      <c r="X572" s="8">
        <f t="shared" si="52"/>
        <v>447.05100000000004</v>
      </c>
      <c r="Y572" s="4">
        <v>4.68</v>
      </c>
      <c r="Z572" s="6">
        <f t="shared" si="53"/>
        <v>451.73100000000005</v>
      </c>
    </row>
    <row r="573" spans="1:26" x14ac:dyDescent="0.3">
      <c r="A573" s="15" t="s">
        <v>1924</v>
      </c>
      <c r="B573" s="2">
        <v>42135</v>
      </c>
      <c r="C573" s="3">
        <f>YEAR(orders[[#This Row],[Order Date]])</f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48"/>
        <v>2</v>
      </c>
      <c r="Q573" s="4">
        <v>3.65</v>
      </c>
      <c r="R573" s="4">
        <v>5.98</v>
      </c>
      <c r="S573" s="4">
        <f t="shared" si="49"/>
        <v>2.3300000000000005</v>
      </c>
      <c r="T573" s="7">
        <v>4</v>
      </c>
      <c r="U573" s="4">
        <f t="shared" si="50"/>
        <v>23.92</v>
      </c>
      <c r="V573" s="5">
        <v>7.0000000000000007E-2</v>
      </c>
      <c r="W573" s="8">
        <f t="shared" si="51"/>
        <v>1.6744000000000003</v>
      </c>
      <c r="X573" s="8">
        <f t="shared" si="52"/>
        <v>22.245600000000003</v>
      </c>
      <c r="Y573" s="4">
        <v>1.49</v>
      </c>
      <c r="Z573" s="6">
        <f t="shared" si="53"/>
        <v>23.735600000000002</v>
      </c>
    </row>
    <row r="574" spans="1:26" x14ac:dyDescent="0.3">
      <c r="A574" s="1" t="s">
        <v>1444</v>
      </c>
      <c r="B574" s="2">
        <v>42136</v>
      </c>
      <c r="C574" s="3">
        <f>YEAR(orders[[#This Row],[Order Date]])</f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48"/>
        <v>2</v>
      </c>
      <c r="Q574" s="4">
        <v>1.88</v>
      </c>
      <c r="R574" s="4">
        <v>3.14</v>
      </c>
      <c r="S574" s="4">
        <f t="shared" si="49"/>
        <v>1.2600000000000002</v>
      </c>
      <c r="T574" s="7">
        <v>50</v>
      </c>
      <c r="U574" s="4">
        <f t="shared" si="50"/>
        <v>157</v>
      </c>
      <c r="V574" s="5">
        <v>0</v>
      </c>
      <c r="W574" s="8">
        <f t="shared" si="51"/>
        <v>0</v>
      </c>
      <c r="X574" s="8">
        <f t="shared" si="52"/>
        <v>157</v>
      </c>
      <c r="Y574" s="4">
        <v>1.1399999999999999</v>
      </c>
      <c r="Z574" s="6">
        <f t="shared" si="53"/>
        <v>158.13999999999999</v>
      </c>
    </row>
    <row r="575" spans="1:26" x14ac:dyDescent="0.3">
      <c r="A575" s="1" t="s">
        <v>1445</v>
      </c>
      <c r="B575" s="2">
        <v>42138</v>
      </c>
      <c r="C575" s="3">
        <f>YEAR(orders[[#This Row],[Order Date]])</f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48"/>
        <v>0</v>
      </c>
      <c r="Q575" s="4">
        <v>0.24</v>
      </c>
      <c r="R575" s="4">
        <v>1.26</v>
      </c>
      <c r="S575" s="4">
        <f t="shared" si="49"/>
        <v>1.02</v>
      </c>
      <c r="T575" s="7">
        <v>35</v>
      </c>
      <c r="U575" s="4">
        <f t="shared" si="50"/>
        <v>44.1</v>
      </c>
      <c r="V575" s="5">
        <v>0.06</v>
      </c>
      <c r="W575" s="8">
        <f t="shared" si="51"/>
        <v>2.6459999999999999</v>
      </c>
      <c r="X575" s="8">
        <f t="shared" si="52"/>
        <v>41.454000000000001</v>
      </c>
      <c r="Y575" s="4">
        <v>0.7</v>
      </c>
      <c r="Z575" s="6">
        <f t="shared" si="53"/>
        <v>42.154000000000003</v>
      </c>
    </row>
    <row r="576" spans="1:26" x14ac:dyDescent="0.3">
      <c r="A576" s="1" t="s">
        <v>1446</v>
      </c>
      <c r="B576" s="2">
        <v>42138</v>
      </c>
      <c r="C576" s="3">
        <f>YEAR(orders[[#This Row],[Order Date]])</f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48"/>
        <v>2</v>
      </c>
      <c r="Q576" s="4">
        <v>178.83</v>
      </c>
      <c r="R576" s="4">
        <v>415.88</v>
      </c>
      <c r="S576" s="4">
        <f t="shared" si="49"/>
        <v>237.04999999999998</v>
      </c>
      <c r="T576" s="7">
        <v>11</v>
      </c>
      <c r="U576" s="4">
        <f t="shared" si="50"/>
        <v>4574.68</v>
      </c>
      <c r="V576" s="5">
        <v>0.06</v>
      </c>
      <c r="W576" s="8">
        <f t="shared" si="51"/>
        <v>274.48079999999999</v>
      </c>
      <c r="X576" s="8">
        <f t="shared" si="52"/>
        <v>4300.1992</v>
      </c>
      <c r="Y576" s="4">
        <v>11.37</v>
      </c>
      <c r="Z576" s="6">
        <f t="shared" si="53"/>
        <v>4311.5691999999999</v>
      </c>
    </row>
    <row r="577" spans="1:26" x14ac:dyDescent="0.3">
      <c r="A577" s="1" t="s">
        <v>1447</v>
      </c>
      <c r="B577" s="2">
        <v>42139</v>
      </c>
      <c r="C577" s="3">
        <f>YEAR(orders[[#This Row],[Order Date]])</f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48"/>
        <v>2</v>
      </c>
      <c r="Q577" s="4">
        <v>5.19</v>
      </c>
      <c r="R577" s="4">
        <v>12.98</v>
      </c>
      <c r="S577" s="4">
        <f t="shared" si="49"/>
        <v>7.79</v>
      </c>
      <c r="T577" s="7">
        <v>23</v>
      </c>
      <c r="U577" s="4">
        <f t="shared" si="50"/>
        <v>298.54000000000002</v>
      </c>
      <c r="V577" s="5">
        <v>0.01</v>
      </c>
      <c r="W577" s="8">
        <f t="shared" si="51"/>
        <v>2.9854000000000003</v>
      </c>
      <c r="X577" s="8">
        <f t="shared" si="52"/>
        <v>295.55459999999999</v>
      </c>
      <c r="Y577" s="4">
        <v>3.14</v>
      </c>
      <c r="Z577" s="6">
        <f t="shared" si="53"/>
        <v>298.69459999999998</v>
      </c>
    </row>
    <row r="578" spans="1:26" x14ac:dyDescent="0.3">
      <c r="A578" s="1" t="s">
        <v>1448</v>
      </c>
      <c r="B578" s="2">
        <v>42141</v>
      </c>
      <c r="C578" s="3">
        <f>YEAR(orders[[#This Row],[Order Date]])</f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48"/>
        <v>3</v>
      </c>
      <c r="Q578" s="4">
        <v>12.39</v>
      </c>
      <c r="R578" s="4">
        <v>19.98</v>
      </c>
      <c r="S578" s="4">
        <f t="shared" si="49"/>
        <v>7.59</v>
      </c>
      <c r="T578" s="7">
        <v>33</v>
      </c>
      <c r="U578" s="4">
        <f t="shared" si="50"/>
        <v>659.34</v>
      </c>
      <c r="V578" s="5">
        <v>0.09</v>
      </c>
      <c r="W578" s="8">
        <f t="shared" si="51"/>
        <v>59.340600000000002</v>
      </c>
      <c r="X578" s="8">
        <f t="shared" si="52"/>
        <v>599.99940000000004</v>
      </c>
      <c r="Y578" s="4">
        <v>5.77</v>
      </c>
      <c r="Z578" s="6">
        <f t="shared" si="53"/>
        <v>605.76940000000002</v>
      </c>
    </row>
    <row r="579" spans="1:26" x14ac:dyDescent="0.3">
      <c r="A579" s="15" t="s">
        <v>1925</v>
      </c>
      <c r="B579" s="2">
        <v>42142</v>
      </c>
      <c r="C579" s="3">
        <f>YEAR(orders[[#This Row],[Order Date]])</f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48"/>
        <v>2</v>
      </c>
      <c r="Q579" s="4">
        <v>54.29</v>
      </c>
      <c r="R579" s="4">
        <v>90.48</v>
      </c>
      <c r="S579" s="4">
        <f t="shared" si="49"/>
        <v>36.190000000000005</v>
      </c>
      <c r="T579" s="7">
        <v>11</v>
      </c>
      <c r="U579" s="4">
        <f t="shared" si="50"/>
        <v>995.28000000000009</v>
      </c>
      <c r="V579" s="5">
        <v>0.04</v>
      </c>
      <c r="W579" s="8">
        <f t="shared" si="51"/>
        <v>39.811200000000007</v>
      </c>
      <c r="X579" s="8">
        <f t="shared" si="52"/>
        <v>955.4688000000001</v>
      </c>
      <c r="Y579" s="4">
        <v>19.989999999999998</v>
      </c>
      <c r="Z579" s="6">
        <f t="shared" si="53"/>
        <v>975.45880000000011</v>
      </c>
    </row>
    <row r="580" spans="1:26" x14ac:dyDescent="0.3">
      <c r="A580" s="1" t="s">
        <v>1449</v>
      </c>
      <c r="B580" s="2">
        <v>42142</v>
      </c>
      <c r="C580" s="3">
        <f>YEAR(orders[[#This Row],[Order Date]])</f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48"/>
        <v>0</v>
      </c>
      <c r="Q580" s="4">
        <v>1.19</v>
      </c>
      <c r="R580" s="4">
        <v>1.98</v>
      </c>
      <c r="S580" s="4">
        <f t="shared" si="49"/>
        <v>0.79</v>
      </c>
      <c r="T580" s="7">
        <v>29</v>
      </c>
      <c r="U580" s="4">
        <f t="shared" si="50"/>
        <v>57.42</v>
      </c>
      <c r="V580" s="5">
        <v>0.09</v>
      </c>
      <c r="W580" s="8">
        <f t="shared" si="51"/>
        <v>5.1677999999999997</v>
      </c>
      <c r="X580" s="8">
        <f t="shared" si="52"/>
        <v>52.252200000000002</v>
      </c>
      <c r="Y580" s="4">
        <v>4.7699999999999996</v>
      </c>
      <c r="Z580" s="6">
        <f t="shared" si="53"/>
        <v>57.022199999999998</v>
      </c>
    </row>
    <row r="581" spans="1:26" x14ac:dyDescent="0.3">
      <c r="A581" s="1" t="s">
        <v>1450</v>
      </c>
      <c r="B581" s="2">
        <v>42142</v>
      </c>
      <c r="C581" s="3">
        <f>YEAR(orders[[#This Row],[Order Date]])</f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48"/>
        <v>7</v>
      </c>
      <c r="Q581" s="4">
        <v>20.18</v>
      </c>
      <c r="R581" s="4">
        <v>35.409999999999997</v>
      </c>
      <c r="S581" s="4">
        <f t="shared" si="49"/>
        <v>15.229999999999997</v>
      </c>
      <c r="T581" s="7">
        <v>1</v>
      </c>
      <c r="U581" s="4">
        <f t="shared" si="50"/>
        <v>35.409999999999997</v>
      </c>
      <c r="V581" s="5">
        <v>0.1</v>
      </c>
      <c r="W581" s="8">
        <f t="shared" si="51"/>
        <v>3.5409999999999999</v>
      </c>
      <c r="X581" s="8">
        <f t="shared" si="52"/>
        <v>31.868999999999996</v>
      </c>
      <c r="Y581" s="4">
        <v>1.99</v>
      </c>
      <c r="Z581" s="6">
        <f t="shared" si="53"/>
        <v>33.858999999999995</v>
      </c>
    </row>
    <row r="582" spans="1:26" x14ac:dyDescent="0.3">
      <c r="A582" s="1" t="s">
        <v>1451</v>
      </c>
      <c r="B582" s="2">
        <v>42143</v>
      </c>
      <c r="C582" s="3">
        <f>YEAR(orders[[#This Row],[Order Date]])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54">O582-B582</f>
        <v>1</v>
      </c>
      <c r="Q582" s="4">
        <v>1.84</v>
      </c>
      <c r="R582" s="4">
        <v>2.88</v>
      </c>
      <c r="S582" s="4">
        <f t="shared" ref="S582:S645" si="55">R582-Q582</f>
        <v>1.0399999999999998</v>
      </c>
      <c r="T582" s="7">
        <v>16</v>
      </c>
      <c r="U582" s="4">
        <f t="shared" ref="U582:U645" si="56">R582*T582</f>
        <v>46.08</v>
      </c>
      <c r="V582" s="5">
        <v>0.05</v>
      </c>
      <c r="W582" s="8">
        <f t="shared" ref="W582:W645" si="57">U582*V582</f>
        <v>2.3039999999999998</v>
      </c>
      <c r="X582" s="8">
        <f t="shared" ref="X582:X645" si="58">U582-W582</f>
        <v>43.775999999999996</v>
      </c>
      <c r="Y582" s="4">
        <v>1.49</v>
      </c>
      <c r="Z582" s="6">
        <f t="shared" ref="Z582:Z645" si="59">X582+Y582</f>
        <v>45.265999999999998</v>
      </c>
    </row>
    <row r="583" spans="1:26" x14ac:dyDescent="0.3">
      <c r="A583" s="1" t="s">
        <v>1452</v>
      </c>
      <c r="B583" s="2">
        <v>42144</v>
      </c>
      <c r="C583" s="3">
        <f>YEAR(orders[[#This Row],[Order Date]])</f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54"/>
        <v>3</v>
      </c>
      <c r="Q583" s="4">
        <v>1.84</v>
      </c>
      <c r="R583" s="4">
        <v>2.88</v>
      </c>
      <c r="S583" s="4">
        <f t="shared" si="55"/>
        <v>1.0399999999999998</v>
      </c>
      <c r="T583" s="7">
        <v>26</v>
      </c>
      <c r="U583" s="4">
        <f t="shared" si="56"/>
        <v>74.88</v>
      </c>
      <c r="V583" s="5">
        <v>0.08</v>
      </c>
      <c r="W583" s="8">
        <f t="shared" si="57"/>
        <v>5.9904000000000002</v>
      </c>
      <c r="X583" s="8">
        <f t="shared" si="58"/>
        <v>68.889600000000002</v>
      </c>
      <c r="Y583" s="4">
        <v>1.49</v>
      </c>
      <c r="Z583" s="6">
        <f t="shared" si="59"/>
        <v>70.379599999999996</v>
      </c>
    </row>
    <row r="584" spans="1:26" x14ac:dyDescent="0.3">
      <c r="A584" s="1" t="s">
        <v>1453</v>
      </c>
      <c r="B584" s="2">
        <v>42144</v>
      </c>
      <c r="C584" s="3">
        <f>YEAR(orders[[#This Row],[Order Date]])</f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54"/>
        <v>2</v>
      </c>
      <c r="Q584" s="4">
        <v>20.18</v>
      </c>
      <c r="R584" s="4">
        <v>35.409999999999997</v>
      </c>
      <c r="S584" s="4">
        <f t="shared" si="55"/>
        <v>15.229999999999997</v>
      </c>
      <c r="T584" s="7">
        <v>49</v>
      </c>
      <c r="U584" s="4">
        <f t="shared" si="56"/>
        <v>1735.09</v>
      </c>
      <c r="V584" s="5">
        <v>0.02</v>
      </c>
      <c r="W584" s="8">
        <f t="shared" si="57"/>
        <v>34.701799999999999</v>
      </c>
      <c r="X584" s="8">
        <f t="shared" si="58"/>
        <v>1700.3881999999999</v>
      </c>
      <c r="Y584" s="4">
        <v>1.99</v>
      </c>
      <c r="Z584" s="6">
        <f t="shared" si="59"/>
        <v>1702.3781999999999</v>
      </c>
    </row>
    <row r="585" spans="1:26" x14ac:dyDescent="0.3">
      <c r="A585" s="1" t="s">
        <v>1454</v>
      </c>
      <c r="B585" s="2">
        <v>42144</v>
      </c>
      <c r="C585" s="3">
        <f>YEAR(orders[[#This Row],[Order Date]])</f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54"/>
        <v>1</v>
      </c>
      <c r="Q585" s="4">
        <v>81.59</v>
      </c>
      <c r="R585" s="4">
        <v>159.99</v>
      </c>
      <c r="S585" s="4">
        <f t="shared" si="55"/>
        <v>78.400000000000006</v>
      </c>
      <c r="T585" s="7">
        <v>19</v>
      </c>
      <c r="U585" s="4">
        <f t="shared" si="56"/>
        <v>3039.8100000000004</v>
      </c>
      <c r="V585" s="5">
        <v>0.1</v>
      </c>
      <c r="W585" s="8">
        <f t="shared" si="57"/>
        <v>303.98100000000005</v>
      </c>
      <c r="X585" s="8">
        <f t="shared" si="58"/>
        <v>2735.8290000000002</v>
      </c>
      <c r="Y585" s="4">
        <v>5.5</v>
      </c>
      <c r="Z585" s="6">
        <f t="shared" si="59"/>
        <v>2741.3290000000002</v>
      </c>
    </row>
    <row r="586" spans="1:26" x14ac:dyDescent="0.3">
      <c r="A586" s="1" t="s">
        <v>1455</v>
      </c>
      <c r="B586" s="2">
        <v>42146</v>
      </c>
      <c r="C586" s="3">
        <f>YEAR(orders[[#This Row],[Order Date]])</f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54"/>
        <v>2</v>
      </c>
      <c r="Q586" s="4">
        <v>2.31</v>
      </c>
      <c r="R586" s="4">
        <v>3.78</v>
      </c>
      <c r="S586" s="4">
        <f t="shared" si="55"/>
        <v>1.4699999999999998</v>
      </c>
      <c r="T586" s="7">
        <v>19</v>
      </c>
      <c r="U586" s="4">
        <f t="shared" si="56"/>
        <v>71.819999999999993</v>
      </c>
      <c r="V586" s="5">
        <v>0.03</v>
      </c>
      <c r="W586" s="8">
        <f t="shared" si="57"/>
        <v>2.1545999999999998</v>
      </c>
      <c r="X586" s="8">
        <f t="shared" si="58"/>
        <v>69.665399999999991</v>
      </c>
      <c r="Y586" s="4">
        <v>0.71</v>
      </c>
      <c r="Z586" s="6">
        <f t="shared" si="59"/>
        <v>70.375399999999985</v>
      </c>
    </row>
    <row r="587" spans="1:26" x14ac:dyDescent="0.3">
      <c r="A587" s="1" t="s">
        <v>1456</v>
      </c>
      <c r="B587" s="2">
        <v>42148</v>
      </c>
      <c r="C587" s="3">
        <f>YEAR(orders[[#This Row],[Order Date]])</f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54"/>
        <v>1</v>
      </c>
      <c r="Q587" s="4">
        <v>0.9</v>
      </c>
      <c r="R587" s="4">
        <v>2.1</v>
      </c>
      <c r="S587" s="4">
        <f t="shared" si="55"/>
        <v>1.2000000000000002</v>
      </c>
      <c r="T587" s="7">
        <v>17</v>
      </c>
      <c r="U587" s="4">
        <f t="shared" si="56"/>
        <v>35.700000000000003</v>
      </c>
      <c r="V587" s="5">
        <v>0.09</v>
      </c>
      <c r="W587" s="8">
        <f t="shared" si="57"/>
        <v>3.2130000000000001</v>
      </c>
      <c r="X587" s="8">
        <f t="shared" si="58"/>
        <v>32.487000000000002</v>
      </c>
      <c r="Y587" s="4">
        <v>0.7</v>
      </c>
      <c r="Z587" s="6">
        <f t="shared" si="59"/>
        <v>33.187000000000005</v>
      </c>
    </row>
    <row r="588" spans="1:26" x14ac:dyDescent="0.3">
      <c r="A588" s="1" t="s">
        <v>1457</v>
      </c>
      <c r="B588" s="2">
        <v>42148</v>
      </c>
      <c r="C588" s="3">
        <f>YEAR(orders[[#This Row],[Order Date]])</f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54"/>
        <v>4</v>
      </c>
      <c r="Q588" s="4">
        <v>3.75</v>
      </c>
      <c r="R588" s="4">
        <v>7.08</v>
      </c>
      <c r="S588" s="4">
        <f t="shared" si="55"/>
        <v>3.33</v>
      </c>
      <c r="T588" s="7">
        <v>49</v>
      </c>
      <c r="U588" s="4">
        <f t="shared" si="56"/>
        <v>346.92</v>
      </c>
      <c r="V588" s="5">
        <v>0</v>
      </c>
      <c r="W588" s="8">
        <f t="shared" si="57"/>
        <v>0</v>
      </c>
      <c r="X588" s="8">
        <f t="shared" si="58"/>
        <v>346.92</v>
      </c>
      <c r="Y588" s="4">
        <v>2.35</v>
      </c>
      <c r="Z588" s="6">
        <f t="shared" si="59"/>
        <v>349.27000000000004</v>
      </c>
    </row>
    <row r="589" spans="1:26" x14ac:dyDescent="0.3">
      <c r="A589" s="1" t="s">
        <v>1458</v>
      </c>
      <c r="B589" s="2">
        <v>42150</v>
      </c>
      <c r="C589" s="3">
        <f>YEAR(orders[[#This Row],[Order Date]])</f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54"/>
        <v>2</v>
      </c>
      <c r="Q589" s="4">
        <v>1.0900000000000001</v>
      </c>
      <c r="R589" s="4">
        <v>2.6</v>
      </c>
      <c r="S589" s="4">
        <f t="shared" si="55"/>
        <v>1.51</v>
      </c>
      <c r="T589" s="7">
        <v>8</v>
      </c>
      <c r="U589" s="4">
        <f t="shared" si="56"/>
        <v>20.8</v>
      </c>
      <c r="V589" s="5">
        <v>0.04</v>
      </c>
      <c r="W589" s="8">
        <f t="shared" si="57"/>
        <v>0.83200000000000007</v>
      </c>
      <c r="X589" s="8">
        <f t="shared" si="58"/>
        <v>19.968</v>
      </c>
      <c r="Y589" s="4">
        <v>2.4</v>
      </c>
      <c r="Z589" s="6">
        <f t="shared" si="59"/>
        <v>22.367999999999999</v>
      </c>
    </row>
    <row r="590" spans="1:26" x14ac:dyDescent="0.3">
      <c r="A590" s="1" t="s">
        <v>1459</v>
      </c>
      <c r="B590" s="2">
        <v>42151</v>
      </c>
      <c r="C590" s="3">
        <f>YEAR(orders[[#This Row],[Order Date]])</f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54"/>
        <v>2</v>
      </c>
      <c r="Q590" s="4">
        <v>6.39</v>
      </c>
      <c r="R590" s="4">
        <v>19.98</v>
      </c>
      <c r="S590" s="4">
        <f t="shared" si="55"/>
        <v>13.59</v>
      </c>
      <c r="T590" s="7">
        <v>7</v>
      </c>
      <c r="U590" s="4">
        <f t="shared" si="56"/>
        <v>139.86000000000001</v>
      </c>
      <c r="V590" s="5">
        <v>0.09</v>
      </c>
      <c r="W590" s="8">
        <f t="shared" si="57"/>
        <v>12.587400000000001</v>
      </c>
      <c r="X590" s="8">
        <f t="shared" si="58"/>
        <v>127.27260000000001</v>
      </c>
      <c r="Y590" s="4">
        <v>4</v>
      </c>
      <c r="Z590" s="6">
        <f t="shared" si="59"/>
        <v>131.27260000000001</v>
      </c>
    </row>
    <row r="591" spans="1:26" x14ac:dyDescent="0.3">
      <c r="A591" s="1" t="s">
        <v>1460</v>
      </c>
      <c r="B591" s="2">
        <v>42152</v>
      </c>
      <c r="C591" s="3">
        <f>YEAR(orders[[#This Row],[Order Date]])</f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54"/>
        <v>1</v>
      </c>
      <c r="Q591" s="4">
        <v>1.0900000000000001</v>
      </c>
      <c r="R591" s="4">
        <v>2.6</v>
      </c>
      <c r="S591" s="4">
        <f t="shared" si="55"/>
        <v>1.51</v>
      </c>
      <c r="T591" s="7">
        <v>42</v>
      </c>
      <c r="U591" s="4">
        <f t="shared" si="56"/>
        <v>109.2</v>
      </c>
      <c r="V591" s="5">
        <v>0.05</v>
      </c>
      <c r="W591" s="8">
        <f t="shared" si="57"/>
        <v>5.4600000000000009</v>
      </c>
      <c r="X591" s="8">
        <f t="shared" si="58"/>
        <v>103.74000000000001</v>
      </c>
      <c r="Y591" s="4">
        <v>2.4</v>
      </c>
      <c r="Z591" s="6">
        <f t="shared" si="59"/>
        <v>106.14000000000001</v>
      </c>
    </row>
    <row r="592" spans="1:26" x14ac:dyDescent="0.3">
      <c r="A592" s="1" t="s">
        <v>1461</v>
      </c>
      <c r="B592" s="2">
        <v>42153</v>
      </c>
      <c r="C592" s="3">
        <f>YEAR(orders[[#This Row],[Order Date]])</f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54"/>
        <v>2</v>
      </c>
      <c r="Q592" s="4">
        <v>1.84</v>
      </c>
      <c r="R592" s="4">
        <v>2.88</v>
      </c>
      <c r="S592" s="4">
        <f t="shared" si="55"/>
        <v>1.0399999999999998</v>
      </c>
      <c r="T592" s="7">
        <v>24</v>
      </c>
      <c r="U592" s="4">
        <f t="shared" si="56"/>
        <v>69.12</v>
      </c>
      <c r="V592" s="5">
        <v>7.0000000000000007E-2</v>
      </c>
      <c r="W592" s="8">
        <f t="shared" si="57"/>
        <v>4.8384000000000009</v>
      </c>
      <c r="X592" s="8">
        <f t="shared" si="58"/>
        <v>64.281599999999997</v>
      </c>
      <c r="Y592" s="4">
        <v>0.99</v>
      </c>
      <c r="Z592" s="6">
        <f t="shared" si="59"/>
        <v>65.271599999999992</v>
      </c>
    </row>
    <row r="593" spans="1:26" x14ac:dyDescent="0.3">
      <c r="A593" s="1" t="s">
        <v>1462</v>
      </c>
      <c r="B593" s="2">
        <v>42155</v>
      </c>
      <c r="C593" s="3">
        <f>YEAR(orders[[#This Row],[Order Date]])</f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54"/>
        <v>2</v>
      </c>
      <c r="Q593" s="4">
        <v>8.82</v>
      </c>
      <c r="R593" s="4">
        <v>20.99</v>
      </c>
      <c r="S593" s="4">
        <f t="shared" si="55"/>
        <v>12.169999999999998</v>
      </c>
      <c r="T593" s="7">
        <v>18</v>
      </c>
      <c r="U593" s="4">
        <f t="shared" si="56"/>
        <v>377.82</v>
      </c>
      <c r="V593" s="5">
        <v>0</v>
      </c>
      <c r="W593" s="8">
        <f t="shared" si="57"/>
        <v>0</v>
      </c>
      <c r="X593" s="8">
        <f t="shared" si="58"/>
        <v>377.82</v>
      </c>
      <c r="Y593" s="4">
        <v>4.8099999999999996</v>
      </c>
      <c r="Z593" s="6">
        <f t="shared" si="59"/>
        <v>382.63</v>
      </c>
    </row>
    <row r="594" spans="1:26" x14ac:dyDescent="0.3">
      <c r="A594" s="1" t="s">
        <v>1463</v>
      </c>
      <c r="B594" s="2">
        <v>42155</v>
      </c>
      <c r="C594" s="3">
        <f>YEAR(orders[[#This Row],[Order Date]])</f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54"/>
        <v>1</v>
      </c>
      <c r="Q594" s="4">
        <v>1.87</v>
      </c>
      <c r="R594" s="4">
        <v>8.1199999999999992</v>
      </c>
      <c r="S594" s="4">
        <f t="shared" si="55"/>
        <v>6.2499999999999991</v>
      </c>
      <c r="T594" s="7">
        <v>3</v>
      </c>
      <c r="U594" s="4">
        <f t="shared" si="56"/>
        <v>24.36</v>
      </c>
      <c r="V594" s="5">
        <v>0.03</v>
      </c>
      <c r="W594" s="8">
        <f t="shared" si="57"/>
        <v>0.73080000000000001</v>
      </c>
      <c r="X594" s="8">
        <f t="shared" si="58"/>
        <v>23.629200000000001</v>
      </c>
      <c r="Y594" s="4">
        <v>2.83</v>
      </c>
      <c r="Z594" s="6">
        <f t="shared" si="59"/>
        <v>26.459200000000003</v>
      </c>
    </row>
    <row r="595" spans="1:26" x14ac:dyDescent="0.3">
      <c r="A595" s="1" t="s">
        <v>1464</v>
      </c>
      <c r="B595" s="2">
        <v>42155</v>
      </c>
      <c r="C595" s="3">
        <f>YEAR(orders[[#This Row],[Order Date]])</f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54"/>
        <v>5</v>
      </c>
      <c r="Q595" s="4">
        <v>14.95</v>
      </c>
      <c r="R595" s="4">
        <v>34.76</v>
      </c>
      <c r="S595" s="4">
        <f t="shared" si="55"/>
        <v>19.809999999999999</v>
      </c>
      <c r="T595" s="7">
        <v>43</v>
      </c>
      <c r="U595" s="4">
        <f t="shared" si="56"/>
        <v>1494.6799999999998</v>
      </c>
      <c r="V595" s="5">
        <v>0.08</v>
      </c>
      <c r="W595" s="8">
        <f t="shared" si="57"/>
        <v>119.57439999999998</v>
      </c>
      <c r="X595" s="8">
        <f t="shared" si="58"/>
        <v>1375.1055999999999</v>
      </c>
      <c r="Y595" s="4">
        <v>8.2200000000000006</v>
      </c>
      <c r="Z595" s="6">
        <f t="shared" si="59"/>
        <v>1383.3255999999999</v>
      </c>
    </row>
    <row r="596" spans="1:26" x14ac:dyDescent="0.3">
      <c r="A596" s="1" t="s">
        <v>1465</v>
      </c>
      <c r="B596" s="2">
        <v>42156</v>
      </c>
      <c r="C596" s="3">
        <f>YEAR(orders[[#This Row],[Order Date]])</f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54"/>
        <v>5</v>
      </c>
      <c r="Q596" s="4">
        <v>4.1900000000000004</v>
      </c>
      <c r="R596" s="4">
        <v>10.23</v>
      </c>
      <c r="S596" s="4">
        <f t="shared" si="55"/>
        <v>6.04</v>
      </c>
      <c r="T596" s="7">
        <v>35</v>
      </c>
      <c r="U596" s="4">
        <f t="shared" si="56"/>
        <v>358.05</v>
      </c>
      <c r="V596" s="5">
        <v>0.01</v>
      </c>
      <c r="W596" s="8">
        <f t="shared" si="57"/>
        <v>3.5805000000000002</v>
      </c>
      <c r="X596" s="8">
        <f t="shared" si="58"/>
        <v>354.46950000000004</v>
      </c>
      <c r="Y596" s="4">
        <v>4.68</v>
      </c>
      <c r="Z596" s="6">
        <f t="shared" si="59"/>
        <v>359.14950000000005</v>
      </c>
    </row>
    <row r="597" spans="1:26" x14ac:dyDescent="0.3">
      <c r="A597" s="1" t="s">
        <v>1466</v>
      </c>
      <c r="B597" s="2">
        <v>42163</v>
      </c>
      <c r="C597" s="3">
        <f>YEAR(orders[[#This Row],[Order Date]])</f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54"/>
        <v>2</v>
      </c>
      <c r="Q597" s="4">
        <v>62.4</v>
      </c>
      <c r="R597" s="4">
        <v>155.99</v>
      </c>
      <c r="S597" s="4">
        <f t="shared" si="55"/>
        <v>93.59</v>
      </c>
      <c r="T597" s="7">
        <v>21</v>
      </c>
      <c r="U597" s="4">
        <f t="shared" si="56"/>
        <v>3275.79</v>
      </c>
      <c r="V597" s="5">
        <v>0.08</v>
      </c>
      <c r="W597" s="8">
        <f t="shared" si="57"/>
        <v>262.06319999999999</v>
      </c>
      <c r="X597" s="8">
        <f t="shared" si="58"/>
        <v>3013.7267999999999</v>
      </c>
      <c r="Y597" s="4">
        <v>8.08</v>
      </c>
      <c r="Z597" s="6">
        <f t="shared" si="59"/>
        <v>3021.8067999999998</v>
      </c>
    </row>
    <row r="598" spans="1:26" x14ac:dyDescent="0.3">
      <c r="A598" s="1" t="s">
        <v>1467</v>
      </c>
      <c r="B598" s="2">
        <v>42163</v>
      </c>
      <c r="C598" s="3">
        <f>YEAR(orders[[#This Row],[Order Date]])</f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54"/>
        <v>1</v>
      </c>
      <c r="Q598" s="4">
        <v>377.99</v>
      </c>
      <c r="R598" s="4">
        <v>599.99</v>
      </c>
      <c r="S598" s="4">
        <f t="shared" si="55"/>
        <v>222</v>
      </c>
      <c r="T598" s="7">
        <v>41</v>
      </c>
      <c r="U598" s="4">
        <f t="shared" si="56"/>
        <v>24599.59</v>
      </c>
      <c r="V598" s="5">
        <v>0.09</v>
      </c>
      <c r="W598" s="8">
        <f t="shared" si="57"/>
        <v>2213.9630999999999</v>
      </c>
      <c r="X598" s="8">
        <f t="shared" si="58"/>
        <v>22385.626899999999</v>
      </c>
      <c r="Y598" s="4">
        <v>24.49</v>
      </c>
      <c r="Z598" s="6">
        <f t="shared" si="59"/>
        <v>22410.116900000001</v>
      </c>
    </row>
    <row r="599" spans="1:26" x14ac:dyDescent="0.3">
      <c r="A599" s="1" t="s">
        <v>1468</v>
      </c>
      <c r="B599" s="2">
        <v>42165</v>
      </c>
      <c r="C599" s="3">
        <f>YEAR(orders[[#This Row],[Order Date]])</f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54"/>
        <v>2</v>
      </c>
      <c r="Q599" s="4">
        <v>99.39</v>
      </c>
      <c r="R599" s="4">
        <v>162.93</v>
      </c>
      <c r="S599" s="4">
        <f t="shared" si="55"/>
        <v>63.540000000000006</v>
      </c>
      <c r="T599" s="7">
        <v>36</v>
      </c>
      <c r="U599" s="4">
        <f t="shared" si="56"/>
        <v>5865.4800000000005</v>
      </c>
      <c r="V599" s="5">
        <v>0.09</v>
      </c>
      <c r="W599" s="8">
        <f t="shared" si="57"/>
        <v>527.89319999999998</v>
      </c>
      <c r="X599" s="8">
        <f t="shared" si="58"/>
        <v>5337.5868000000009</v>
      </c>
      <c r="Y599" s="4">
        <v>19.989999999999998</v>
      </c>
      <c r="Z599" s="6">
        <f t="shared" si="59"/>
        <v>5357.5768000000007</v>
      </c>
    </row>
    <row r="600" spans="1:26" x14ac:dyDescent="0.3">
      <c r="A600" s="1" t="s">
        <v>1469</v>
      </c>
      <c r="B600" s="2">
        <v>42165</v>
      </c>
      <c r="C600" s="3">
        <f>YEAR(orders[[#This Row],[Order Date]])</f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54"/>
        <v>4</v>
      </c>
      <c r="Q600" s="4">
        <v>3.52</v>
      </c>
      <c r="R600" s="4">
        <v>5.68</v>
      </c>
      <c r="S600" s="4">
        <f t="shared" si="55"/>
        <v>2.1599999999999997</v>
      </c>
      <c r="T600" s="7">
        <v>8</v>
      </c>
      <c r="U600" s="4">
        <f t="shared" si="56"/>
        <v>45.44</v>
      </c>
      <c r="V600" s="5">
        <v>0.05</v>
      </c>
      <c r="W600" s="8">
        <f t="shared" si="57"/>
        <v>2.2719999999999998</v>
      </c>
      <c r="X600" s="8">
        <f t="shared" si="58"/>
        <v>43.167999999999999</v>
      </c>
      <c r="Y600" s="4">
        <v>1.39</v>
      </c>
      <c r="Z600" s="6">
        <f t="shared" si="59"/>
        <v>44.558</v>
      </c>
    </row>
    <row r="601" spans="1:26" x14ac:dyDescent="0.3">
      <c r="A601" s="1" t="s">
        <v>1470</v>
      </c>
      <c r="B601" s="2">
        <v>42166</v>
      </c>
      <c r="C601" s="3">
        <f>YEAR(orders[[#This Row],[Order Date]])</f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54"/>
        <v>0</v>
      </c>
      <c r="Q601" s="4">
        <v>3.51</v>
      </c>
      <c r="R601" s="4">
        <v>8.57</v>
      </c>
      <c r="S601" s="4">
        <f t="shared" si="55"/>
        <v>5.0600000000000005</v>
      </c>
      <c r="T601" s="7">
        <v>22</v>
      </c>
      <c r="U601" s="4">
        <f t="shared" si="56"/>
        <v>188.54000000000002</v>
      </c>
      <c r="V601" s="5">
        <v>0.1</v>
      </c>
      <c r="W601" s="8">
        <f t="shared" si="57"/>
        <v>18.854000000000003</v>
      </c>
      <c r="X601" s="8">
        <f t="shared" si="58"/>
        <v>169.68600000000001</v>
      </c>
      <c r="Y601" s="4">
        <v>6.14</v>
      </c>
      <c r="Z601" s="6">
        <f t="shared" si="59"/>
        <v>175.82599999999999</v>
      </c>
    </row>
    <row r="602" spans="1:26" x14ac:dyDescent="0.3">
      <c r="A602" s="1" t="s">
        <v>1471</v>
      </c>
      <c r="B602" s="2">
        <v>42166</v>
      </c>
      <c r="C602" s="3">
        <f>YEAR(orders[[#This Row],[Order Date]])</f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54"/>
        <v>2</v>
      </c>
      <c r="Q602" s="4">
        <v>0.93</v>
      </c>
      <c r="R602" s="4">
        <v>1.6</v>
      </c>
      <c r="S602" s="4">
        <f t="shared" si="55"/>
        <v>0.67</v>
      </c>
      <c r="T602" s="7">
        <v>24</v>
      </c>
      <c r="U602" s="4">
        <f t="shared" si="56"/>
        <v>38.400000000000006</v>
      </c>
      <c r="V602" s="5">
        <v>0.04</v>
      </c>
      <c r="W602" s="8">
        <f t="shared" si="57"/>
        <v>1.5360000000000003</v>
      </c>
      <c r="X602" s="8">
        <f t="shared" si="58"/>
        <v>36.864000000000004</v>
      </c>
      <c r="Y602" s="4">
        <v>1.29</v>
      </c>
      <c r="Z602" s="6">
        <f t="shared" si="59"/>
        <v>38.154000000000003</v>
      </c>
    </row>
    <row r="603" spans="1:26" x14ac:dyDescent="0.3">
      <c r="A603" s="1" t="s">
        <v>1472</v>
      </c>
      <c r="B603" s="2">
        <v>42168</v>
      </c>
      <c r="C603" s="3">
        <f>YEAR(orders[[#This Row],[Order Date]])</f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54"/>
        <v>3</v>
      </c>
      <c r="Q603" s="4">
        <v>5.5</v>
      </c>
      <c r="R603" s="4">
        <v>12.22</v>
      </c>
      <c r="S603" s="4">
        <f t="shared" si="55"/>
        <v>6.7200000000000006</v>
      </c>
      <c r="T603" s="7">
        <v>8</v>
      </c>
      <c r="U603" s="4">
        <f t="shared" si="56"/>
        <v>97.76</v>
      </c>
      <c r="V603" s="5">
        <v>0.1</v>
      </c>
      <c r="W603" s="8">
        <f t="shared" si="57"/>
        <v>9.7760000000000016</v>
      </c>
      <c r="X603" s="8">
        <f t="shared" si="58"/>
        <v>87.984000000000009</v>
      </c>
      <c r="Y603" s="4">
        <v>2.85</v>
      </c>
      <c r="Z603" s="6">
        <f t="shared" si="59"/>
        <v>90.834000000000003</v>
      </c>
    </row>
    <row r="604" spans="1:26" x14ac:dyDescent="0.3">
      <c r="A604" s="1" t="s">
        <v>1473</v>
      </c>
      <c r="B604" s="2">
        <v>42169</v>
      </c>
      <c r="C604" s="3">
        <f>YEAR(orders[[#This Row],[Order Date]])</f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54"/>
        <v>1</v>
      </c>
      <c r="Q604" s="4">
        <v>1.31</v>
      </c>
      <c r="R604" s="4">
        <v>2.84</v>
      </c>
      <c r="S604" s="4">
        <f t="shared" si="55"/>
        <v>1.5299999999999998</v>
      </c>
      <c r="T604" s="7">
        <v>23</v>
      </c>
      <c r="U604" s="4">
        <f t="shared" si="56"/>
        <v>65.319999999999993</v>
      </c>
      <c r="V604" s="5">
        <v>0.06</v>
      </c>
      <c r="W604" s="8">
        <f t="shared" si="57"/>
        <v>3.9191999999999996</v>
      </c>
      <c r="X604" s="8">
        <f t="shared" si="58"/>
        <v>61.400799999999997</v>
      </c>
      <c r="Y604" s="4">
        <v>0.93</v>
      </c>
      <c r="Z604" s="6">
        <f t="shared" si="59"/>
        <v>62.330799999999996</v>
      </c>
    </row>
    <row r="605" spans="1:26" x14ac:dyDescent="0.3">
      <c r="A605" s="1" t="s">
        <v>1474</v>
      </c>
      <c r="B605" s="2">
        <v>42175</v>
      </c>
      <c r="C605" s="3">
        <f>YEAR(orders[[#This Row],[Order Date]])</f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54"/>
        <v>2</v>
      </c>
      <c r="Q605" s="4">
        <v>4.59</v>
      </c>
      <c r="R605" s="4">
        <v>7.28</v>
      </c>
      <c r="S605" s="4">
        <f t="shared" si="55"/>
        <v>2.6900000000000004</v>
      </c>
      <c r="T605" s="7">
        <v>16</v>
      </c>
      <c r="U605" s="4">
        <f t="shared" si="56"/>
        <v>116.48</v>
      </c>
      <c r="V605" s="5">
        <v>7.0000000000000007E-2</v>
      </c>
      <c r="W605" s="8">
        <f t="shared" si="57"/>
        <v>8.1536000000000008</v>
      </c>
      <c r="X605" s="8">
        <f t="shared" si="58"/>
        <v>108.32640000000001</v>
      </c>
      <c r="Y605" s="4">
        <v>11.15</v>
      </c>
      <c r="Z605" s="6">
        <f t="shared" si="59"/>
        <v>119.47640000000001</v>
      </c>
    </row>
    <row r="606" spans="1:26" x14ac:dyDescent="0.3">
      <c r="A606" s="1" t="s">
        <v>1475</v>
      </c>
      <c r="B606" s="2">
        <v>42176</v>
      </c>
      <c r="C606" s="3">
        <f>YEAR(orders[[#This Row],[Order Date]])</f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54"/>
        <v>2</v>
      </c>
      <c r="Q606" s="4">
        <v>2.25</v>
      </c>
      <c r="R606" s="4">
        <v>3.69</v>
      </c>
      <c r="S606" s="4">
        <f t="shared" si="55"/>
        <v>1.44</v>
      </c>
      <c r="T606" s="7">
        <v>42</v>
      </c>
      <c r="U606" s="4">
        <f t="shared" si="56"/>
        <v>154.97999999999999</v>
      </c>
      <c r="V606" s="5">
        <v>0.06</v>
      </c>
      <c r="W606" s="8">
        <f t="shared" si="57"/>
        <v>9.2987999999999982</v>
      </c>
      <c r="X606" s="8">
        <f t="shared" si="58"/>
        <v>145.68119999999999</v>
      </c>
      <c r="Y606" s="4">
        <v>2.5</v>
      </c>
      <c r="Z606" s="6">
        <f t="shared" si="59"/>
        <v>148.18119999999999</v>
      </c>
    </row>
    <row r="607" spans="1:26" x14ac:dyDescent="0.3">
      <c r="A607" s="1" t="s">
        <v>892</v>
      </c>
      <c r="B607" s="2">
        <v>42180</v>
      </c>
      <c r="C607" s="3">
        <f>YEAR(orders[[#This Row],[Order Date]])</f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54"/>
        <v>0</v>
      </c>
      <c r="Q607" s="4">
        <v>1.0900000000000001</v>
      </c>
      <c r="R607" s="4">
        <v>2.6</v>
      </c>
      <c r="S607" s="4">
        <f t="shared" si="55"/>
        <v>1.51</v>
      </c>
      <c r="T607" s="7">
        <v>26</v>
      </c>
      <c r="U607" s="4">
        <f t="shared" si="56"/>
        <v>67.600000000000009</v>
      </c>
      <c r="V607" s="5">
        <v>0.08</v>
      </c>
      <c r="W607" s="8">
        <f t="shared" si="57"/>
        <v>5.4080000000000004</v>
      </c>
      <c r="X607" s="8">
        <f t="shared" si="58"/>
        <v>62.192000000000007</v>
      </c>
      <c r="Y607" s="4">
        <v>2.4</v>
      </c>
      <c r="Z607" s="6">
        <f t="shared" si="59"/>
        <v>64.592000000000013</v>
      </c>
    </row>
    <row r="608" spans="1:26" x14ac:dyDescent="0.3">
      <c r="A608" s="1" t="s">
        <v>893</v>
      </c>
      <c r="B608" s="2">
        <v>42180</v>
      </c>
      <c r="C608" s="3">
        <f>YEAR(orders[[#This Row],[Order Date]])</f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54"/>
        <v>2</v>
      </c>
      <c r="Q608" s="4">
        <v>42.11</v>
      </c>
      <c r="R608" s="4">
        <v>80.98</v>
      </c>
      <c r="S608" s="4">
        <f t="shared" si="55"/>
        <v>38.870000000000005</v>
      </c>
      <c r="T608" s="7">
        <v>34</v>
      </c>
      <c r="U608" s="4">
        <f t="shared" si="56"/>
        <v>2753.32</v>
      </c>
      <c r="V608" s="5">
        <v>0.02</v>
      </c>
      <c r="W608" s="8">
        <f t="shared" si="57"/>
        <v>55.066400000000002</v>
      </c>
      <c r="X608" s="8">
        <f t="shared" si="58"/>
        <v>2698.2536</v>
      </c>
      <c r="Y608" s="4">
        <v>7.18</v>
      </c>
      <c r="Z608" s="6">
        <f t="shared" si="59"/>
        <v>2705.4335999999998</v>
      </c>
    </row>
    <row r="609" spans="1:26" x14ac:dyDescent="0.3">
      <c r="A609" s="1" t="s">
        <v>1476</v>
      </c>
      <c r="B609" s="2">
        <v>42180</v>
      </c>
      <c r="C609" s="3">
        <f>YEAR(orders[[#This Row],[Order Date]])</f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54"/>
        <v>1</v>
      </c>
      <c r="Q609" s="4">
        <v>1.18</v>
      </c>
      <c r="R609" s="4">
        <v>1.88</v>
      </c>
      <c r="S609" s="4">
        <f t="shared" si="55"/>
        <v>0.7</v>
      </c>
      <c r="T609" s="7">
        <v>5</v>
      </c>
      <c r="U609" s="4">
        <f t="shared" si="56"/>
        <v>9.3999999999999986</v>
      </c>
      <c r="V609" s="5">
        <v>0.08</v>
      </c>
      <c r="W609" s="8">
        <f t="shared" si="57"/>
        <v>0.75199999999999989</v>
      </c>
      <c r="X609" s="8">
        <f t="shared" si="58"/>
        <v>8.6479999999999979</v>
      </c>
      <c r="Y609" s="4">
        <v>1.49</v>
      </c>
      <c r="Z609" s="6">
        <f t="shared" si="59"/>
        <v>10.137999999999998</v>
      </c>
    </row>
    <row r="610" spans="1:26" x14ac:dyDescent="0.3">
      <c r="A610" s="1" t="s">
        <v>1477</v>
      </c>
      <c r="B610" s="2">
        <v>42182</v>
      </c>
      <c r="C610" s="3">
        <f>YEAR(orders[[#This Row],[Order Date]])</f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54"/>
        <v>2</v>
      </c>
      <c r="Q610" s="4">
        <v>3.65</v>
      </c>
      <c r="R610" s="4">
        <v>5.98</v>
      </c>
      <c r="S610" s="4">
        <f t="shared" si="55"/>
        <v>2.3300000000000005</v>
      </c>
      <c r="T610" s="7">
        <v>50</v>
      </c>
      <c r="U610" s="4">
        <f t="shared" si="56"/>
        <v>299</v>
      </c>
      <c r="V610" s="5">
        <v>0.02</v>
      </c>
      <c r="W610" s="8">
        <f t="shared" si="57"/>
        <v>5.98</v>
      </c>
      <c r="X610" s="8">
        <f t="shared" si="58"/>
        <v>293.02</v>
      </c>
      <c r="Y610" s="4">
        <v>1.49</v>
      </c>
      <c r="Z610" s="6">
        <f t="shared" si="59"/>
        <v>294.51</v>
      </c>
    </row>
    <row r="611" spans="1:26" x14ac:dyDescent="0.3">
      <c r="A611" s="1" t="s">
        <v>1478</v>
      </c>
      <c r="B611" s="2">
        <v>42182</v>
      </c>
      <c r="C611" s="3">
        <f>YEAR(orders[[#This Row],[Order Date]])</f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54"/>
        <v>0</v>
      </c>
      <c r="Q611" s="4">
        <v>1.53</v>
      </c>
      <c r="R611" s="4">
        <v>2.78</v>
      </c>
      <c r="S611" s="4">
        <f t="shared" si="55"/>
        <v>1.2499999999999998</v>
      </c>
      <c r="T611" s="7">
        <v>44</v>
      </c>
      <c r="U611" s="4">
        <f t="shared" si="56"/>
        <v>122.32</v>
      </c>
      <c r="V611" s="5">
        <v>7.0000000000000007E-2</v>
      </c>
      <c r="W611" s="8">
        <f t="shared" si="57"/>
        <v>8.5624000000000002</v>
      </c>
      <c r="X611" s="8">
        <f t="shared" si="58"/>
        <v>113.7576</v>
      </c>
      <c r="Y611" s="4">
        <v>1.34</v>
      </c>
      <c r="Z611" s="6">
        <f t="shared" si="59"/>
        <v>115.0976</v>
      </c>
    </row>
    <row r="612" spans="1:26" x14ac:dyDescent="0.3">
      <c r="A612" s="1" t="s">
        <v>1479</v>
      </c>
      <c r="B612" s="2">
        <v>42182</v>
      </c>
      <c r="C612" s="3">
        <f>YEAR(orders[[#This Row],[Order Date]])</f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54"/>
        <v>2</v>
      </c>
      <c r="Q612" s="4">
        <v>2.1800000000000002</v>
      </c>
      <c r="R612" s="4">
        <v>3.52</v>
      </c>
      <c r="S612" s="4">
        <f t="shared" si="55"/>
        <v>1.3399999999999999</v>
      </c>
      <c r="T612" s="7">
        <v>1</v>
      </c>
      <c r="U612" s="4">
        <f t="shared" si="56"/>
        <v>3.52</v>
      </c>
      <c r="V612" s="5">
        <v>0.04</v>
      </c>
      <c r="W612" s="8">
        <f t="shared" si="57"/>
        <v>0.14080000000000001</v>
      </c>
      <c r="X612" s="8">
        <f t="shared" si="58"/>
        <v>3.3792</v>
      </c>
      <c r="Y612" s="4">
        <v>6.83</v>
      </c>
      <c r="Z612" s="6">
        <f t="shared" si="59"/>
        <v>10.209199999999999</v>
      </c>
    </row>
    <row r="613" spans="1:26" x14ac:dyDescent="0.3">
      <c r="A613" s="1" t="s">
        <v>1480</v>
      </c>
      <c r="B613" s="2">
        <v>42183</v>
      </c>
      <c r="C613" s="3">
        <f>YEAR(orders[[#This Row],[Order Date]])</f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54"/>
        <v>2</v>
      </c>
      <c r="Q613" s="4">
        <v>2.4500000000000002</v>
      </c>
      <c r="R613" s="4">
        <v>3.89</v>
      </c>
      <c r="S613" s="4">
        <f t="shared" si="55"/>
        <v>1.44</v>
      </c>
      <c r="T613" s="7">
        <v>32</v>
      </c>
      <c r="U613" s="4">
        <f t="shared" si="56"/>
        <v>124.48</v>
      </c>
      <c r="V613" s="5">
        <v>0.1</v>
      </c>
      <c r="W613" s="8">
        <f t="shared" si="57"/>
        <v>12.448</v>
      </c>
      <c r="X613" s="8">
        <f t="shared" si="58"/>
        <v>112.03200000000001</v>
      </c>
      <c r="Y613" s="4">
        <v>7.01</v>
      </c>
      <c r="Z613" s="6">
        <f t="shared" si="59"/>
        <v>119.04200000000002</v>
      </c>
    </row>
    <row r="614" spans="1:26" x14ac:dyDescent="0.3">
      <c r="A614" s="1" t="s">
        <v>1481</v>
      </c>
      <c r="B614" s="2">
        <v>42183</v>
      </c>
      <c r="C614" s="3">
        <f>YEAR(orders[[#This Row],[Order Date]])</f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54"/>
        <v>1</v>
      </c>
      <c r="Q614" s="4">
        <v>6.51</v>
      </c>
      <c r="R614" s="4">
        <v>30.98</v>
      </c>
      <c r="S614" s="4">
        <f t="shared" si="55"/>
        <v>24.47</v>
      </c>
      <c r="T614" s="7">
        <v>6</v>
      </c>
      <c r="U614" s="4">
        <f t="shared" si="56"/>
        <v>185.88</v>
      </c>
      <c r="V614" s="5">
        <v>0.01</v>
      </c>
      <c r="W614" s="8">
        <f t="shared" si="57"/>
        <v>1.8588</v>
      </c>
      <c r="X614" s="8">
        <f t="shared" si="58"/>
        <v>184.02119999999999</v>
      </c>
      <c r="Y614" s="4">
        <v>6.5</v>
      </c>
      <c r="Z614" s="6">
        <f t="shared" si="59"/>
        <v>190.52119999999999</v>
      </c>
    </row>
    <row r="615" spans="1:26" x14ac:dyDescent="0.3">
      <c r="A615" s="1" t="s">
        <v>1482</v>
      </c>
      <c r="B615" s="2">
        <v>42184</v>
      </c>
      <c r="C615" s="3">
        <f>YEAR(orders[[#This Row],[Order Date]])</f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54"/>
        <v>4</v>
      </c>
      <c r="Q615" s="4">
        <v>1.84</v>
      </c>
      <c r="R615" s="4">
        <v>2.88</v>
      </c>
      <c r="S615" s="4">
        <f t="shared" si="55"/>
        <v>1.0399999999999998</v>
      </c>
      <c r="T615" s="7">
        <v>49</v>
      </c>
      <c r="U615" s="4">
        <f t="shared" si="56"/>
        <v>141.12</v>
      </c>
      <c r="V615" s="5">
        <v>0.01</v>
      </c>
      <c r="W615" s="8">
        <f t="shared" si="57"/>
        <v>1.4112</v>
      </c>
      <c r="X615" s="8">
        <f t="shared" si="58"/>
        <v>139.7088</v>
      </c>
      <c r="Y615" s="4">
        <v>0.99</v>
      </c>
      <c r="Z615" s="6">
        <f t="shared" si="59"/>
        <v>140.69880000000001</v>
      </c>
    </row>
    <row r="616" spans="1:26" x14ac:dyDescent="0.3">
      <c r="A616" s="1" t="s">
        <v>1483</v>
      </c>
      <c r="B616" s="2">
        <v>42187</v>
      </c>
      <c r="C616" s="3">
        <f>YEAR(orders[[#This Row],[Order Date]])</f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54"/>
        <v>2</v>
      </c>
      <c r="Q616" s="4">
        <v>11.11</v>
      </c>
      <c r="R616" s="4">
        <v>19.84</v>
      </c>
      <c r="S616" s="4">
        <f t="shared" si="55"/>
        <v>8.73</v>
      </c>
      <c r="T616" s="7">
        <v>1</v>
      </c>
      <c r="U616" s="4">
        <f t="shared" si="56"/>
        <v>19.84</v>
      </c>
      <c r="V616" s="5">
        <v>0.05</v>
      </c>
      <c r="W616" s="8">
        <f t="shared" si="57"/>
        <v>0.99199999999999999</v>
      </c>
      <c r="X616" s="8">
        <f t="shared" si="58"/>
        <v>18.847999999999999</v>
      </c>
      <c r="Y616" s="4">
        <v>4.0999999999999996</v>
      </c>
      <c r="Z616" s="6">
        <f t="shared" si="59"/>
        <v>22.948</v>
      </c>
    </row>
    <row r="617" spans="1:26" x14ac:dyDescent="0.3">
      <c r="A617" s="1" t="s">
        <v>1484</v>
      </c>
      <c r="B617" s="2">
        <v>42189</v>
      </c>
      <c r="C617" s="3">
        <f>YEAR(orders[[#This Row],[Order Date]])</f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54"/>
        <v>0</v>
      </c>
      <c r="Q617" s="4">
        <v>11.38</v>
      </c>
      <c r="R617" s="4">
        <v>18.649999999999999</v>
      </c>
      <c r="S617" s="4">
        <f t="shared" si="55"/>
        <v>7.2699999999999978</v>
      </c>
      <c r="T617" s="7">
        <v>44</v>
      </c>
      <c r="U617" s="4">
        <f t="shared" si="56"/>
        <v>820.59999999999991</v>
      </c>
      <c r="V617" s="5">
        <v>0.03</v>
      </c>
      <c r="W617" s="8">
        <f t="shared" si="57"/>
        <v>24.617999999999995</v>
      </c>
      <c r="X617" s="8">
        <f t="shared" si="58"/>
        <v>795.98199999999997</v>
      </c>
      <c r="Y617" s="4">
        <v>3.77</v>
      </c>
      <c r="Z617" s="6">
        <f t="shared" si="59"/>
        <v>799.75199999999995</v>
      </c>
    </row>
    <row r="618" spans="1:26" x14ac:dyDescent="0.3">
      <c r="A618" s="1" t="s">
        <v>1485</v>
      </c>
      <c r="B618" s="2">
        <v>42189</v>
      </c>
      <c r="C618" s="3">
        <f>YEAR(orders[[#This Row],[Order Date]])</f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54"/>
        <v>1</v>
      </c>
      <c r="Q618" s="4">
        <v>2.74</v>
      </c>
      <c r="R618" s="4">
        <v>4.49</v>
      </c>
      <c r="S618" s="4">
        <f t="shared" si="55"/>
        <v>1.75</v>
      </c>
      <c r="T618" s="7">
        <v>15</v>
      </c>
      <c r="U618" s="4">
        <f t="shared" si="56"/>
        <v>67.350000000000009</v>
      </c>
      <c r="V618" s="5">
        <v>0.05</v>
      </c>
      <c r="W618" s="8">
        <f t="shared" si="57"/>
        <v>3.3675000000000006</v>
      </c>
      <c r="X618" s="8">
        <f t="shared" si="58"/>
        <v>63.982500000000009</v>
      </c>
      <c r="Y618" s="4">
        <v>1.49</v>
      </c>
      <c r="Z618" s="6">
        <f t="shared" si="59"/>
        <v>65.472500000000011</v>
      </c>
    </row>
    <row r="619" spans="1:26" x14ac:dyDescent="0.3">
      <c r="A619" s="1" t="s">
        <v>1486</v>
      </c>
      <c r="B619" s="2">
        <v>42190</v>
      </c>
      <c r="C619" s="3">
        <f>YEAR(orders[[#This Row],[Order Date]])</f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54"/>
        <v>2</v>
      </c>
      <c r="Q619" s="4">
        <v>8.82</v>
      </c>
      <c r="R619" s="4">
        <v>20.99</v>
      </c>
      <c r="S619" s="4">
        <f t="shared" si="55"/>
        <v>12.169999999999998</v>
      </c>
      <c r="T619" s="7">
        <v>49</v>
      </c>
      <c r="U619" s="4">
        <f t="shared" si="56"/>
        <v>1028.51</v>
      </c>
      <c r="V619" s="5">
        <v>0.06</v>
      </c>
      <c r="W619" s="8">
        <f t="shared" si="57"/>
        <v>61.710599999999999</v>
      </c>
      <c r="X619" s="8">
        <f t="shared" si="58"/>
        <v>966.79939999999999</v>
      </c>
      <c r="Y619" s="4">
        <v>4.8099999999999996</v>
      </c>
      <c r="Z619" s="6">
        <f t="shared" si="59"/>
        <v>971.60939999999994</v>
      </c>
    </row>
    <row r="620" spans="1:26" x14ac:dyDescent="0.3">
      <c r="A620" s="1" t="s">
        <v>1487</v>
      </c>
      <c r="B620" s="2">
        <v>42194</v>
      </c>
      <c r="C620" s="3">
        <f>YEAR(orders[[#This Row],[Order Date]])</f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54"/>
        <v>1</v>
      </c>
      <c r="Q620" s="4">
        <v>56.16</v>
      </c>
      <c r="R620" s="4">
        <v>136.97999999999999</v>
      </c>
      <c r="S620" s="4">
        <f t="shared" si="55"/>
        <v>80.819999999999993</v>
      </c>
      <c r="T620" s="7">
        <v>7</v>
      </c>
      <c r="U620" s="4">
        <f t="shared" si="56"/>
        <v>958.8599999999999</v>
      </c>
      <c r="V620" s="5">
        <v>0.02</v>
      </c>
      <c r="W620" s="8">
        <f t="shared" si="57"/>
        <v>19.177199999999999</v>
      </c>
      <c r="X620" s="8">
        <f t="shared" si="58"/>
        <v>939.68279999999993</v>
      </c>
      <c r="Y620" s="4">
        <v>24.49</v>
      </c>
      <c r="Z620" s="6">
        <f t="shared" si="59"/>
        <v>964.17279999999994</v>
      </c>
    </row>
    <row r="621" spans="1:26" x14ac:dyDescent="0.3">
      <c r="A621" s="1" t="s">
        <v>1488</v>
      </c>
      <c r="B621" s="2">
        <v>42196</v>
      </c>
      <c r="C621" s="3">
        <f>YEAR(orders[[#This Row],[Order Date]])</f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54"/>
        <v>2</v>
      </c>
      <c r="Q621" s="4">
        <v>0.94</v>
      </c>
      <c r="R621" s="4">
        <v>1.88</v>
      </c>
      <c r="S621" s="4">
        <f t="shared" si="55"/>
        <v>0.94</v>
      </c>
      <c r="T621" s="7">
        <v>22</v>
      </c>
      <c r="U621" s="4">
        <f t="shared" si="56"/>
        <v>41.36</v>
      </c>
      <c r="V621" s="5">
        <v>7.0000000000000007E-2</v>
      </c>
      <c r="W621" s="8">
        <f t="shared" si="57"/>
        <v>2.8952000000000004</v>
      </c>
      <c r="X621" s="8">
        <f t="shared" si="58"/>
        <v>38.464799999999997</v>
      </c>
      <c r="Y621" s="4">
        <v>0.79</v>
      </c>
      <c r="Z621" s="6">
        <f t="shared" si="59"/>
        <v>39.254799999999996</v>
      </c>
    </row>
    <row r="622" spans="1:26" x14ac:dyDescent="0.3">
      <c r="A622" s="1" t="s">
        <v>1489</v>
      </c>
      <c r="B622" s="2">
        <v>42197</v>
      </c>
      <c r="C622" s="3">
        <f>YEAR(orders[[#This Row],[Order Date]])</f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54"/>
        <v>2</v>
      </c>
      <c r="Q622" s="4">
        <v>11.04</v>
      </c>
      <c r="R622" s="4">
        <v>16.98</v>
      </c>
      <c r="S622" s="4">
        <f t="shared" si="55"/>
        <v>5.9400000000000013</v>
      </c>
      <c r="T622" s="7">
        <v>1</v>
      </c>
      <c r="U622" s="4">
        <f t="shared" si="56"/>
        <v>16.98</v>
      </c>
      <c r="V622" s="5">
        <v>0.03</v>
      </c>
      <c r="W622" s="8">
        <f t="shared" si="57"/>
        <v>0.50939999999999996</v>
      </c>
      <c r="X622" s="8">
        <f t="shared" si="58"/>
        <v>16.470600000000001</v>
      </c>
      <c r="Y622" s="4">
        <v>12.39</v>
      </c>
      <c r="Z622" s="6">
        <f t="shared" si="59"/>
        <v>28.860600000000002</v>
      </c>
    </row>
    <row r="623" spans="1:26" x14ac:dyDescent="0.3">
      <c r="A623" s="1" t="s">
        <v>1490</v>
      </c>
      <c r="B623" s="2">
        <v>42199</v>
      </c>
      <c r="C623" s="3">
        <f>YEAR(orders[[#This Row],[Order Date]])</f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54"/>
        <v>5</v>
      </c>
      <c r="Q623" s="4">
        <v>3.48</v>
      </c>
      <c r="R623" s="4">
        <v>5.43</v>
      </c>
      <c r="S623" s="4">
        <f t="shared" si="55"/>
        <v>1.9499999999999997</v>
      </c>
      <c r="T623" s="7">
        <v>48</v>
      </c>
      <c r="U623" s="4">
        <f t="shared" si="56"/>
        <v>260.64</v>
      </c>
      <c r="V623" s="5">
        <v>0.05</v>
      </c>
      <c r="W623" s="8">
        <f t="shared" si="57"/>
        <v>13.032</v>
      </c>
      <c r="X623" s="8">
        <f t="shared" si="58"/>
        <v>247.60799999999998</v>
      </c>
      <c r="Y623" s="4">
        <v>0.95</v>
      </c>
      <c r="Z623" s="6">
        <f t="shared" si="59"/>
        <v>248.55799999999996</v>
      </c>
    </row>
    <row r="624" spans="1:26" x14ac:dyDescent="0.3">
      <c r="A624" s="1" t="s">
        <v>1491</v>
      </c>
      <c r="B624" s="2">
        <v>42200</v>
      </c>
      <c r="C624" s="3">
        <f>YEAR(orders[[#This Row],[Order Date]])</f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54"/>
        <v>4</v>
      </c>
      <c r="Q624" s="4">
        <v>5.22</v>
      </c>
      <c r="R624" s="4">
        <v>9.85</v>
      </c>
      <c r="S624" s="4">
        <f t="shared" si="55"/>
        <v>4.63</v>
      </c>
      <c r="T624" s="7">
        <v>21</v>
      </c>
      <c r="U624" s="4">
        <f t="shared" si="56"/>
        <v>206.85</v>
      </c>
      <c r="V624" s="5">
        <v>0.1</v>
      </c>
      <c r="W624" s="8">
        <f t="shared" si="57"/>
        <v>20.685000000000002</v>
      </c>
      <c r="X624" s="8">
        <f t="shared" si="58"/>
        <v>186.16499999999999</v>
      </c>
      <c r="Y624" s="4">
        <v>4.82</v>
      </c>
      <c r="Z624" s="6">
        <f t="shared" si="59"/>
        <v>190.98499999999999</v>
      </c>
    </row>
    <row r="625" spans="1:26" x14ac:dyDescent="0.3">
      <c r="A625" s="1" t="s">
        <v>1492</v>
      </c>
      <c r="B625" s="2">
        <v>42201</v>
      </c>
      <c r="C625" s="3">
        <f>YEAR(orders[[#This Row],[Order Date]])</f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54"/>
        <v>4</v>
      </c>
      <c r="Q625" s="4">
        <v>0.92</v>
      </c>
      <c r="R625" s="4">
        <v>1.81</v>
      </c>
      <c r="S625" s="4">
        <f t="shared" si="55"/>
        <v>0.89</v>
      </c>
      <c r="T625" s="7">
        <v>48</v>
      </c>
      <c r="U625" s="4">
        <f t="shared" si="56"/>
        <v>86.88</v>
      </c>
      <c r="V625" s="5">
        <v>0.02</v>
      </c>
      <c r="W625" s="8">
        <f t="shared" si="57"/>
        <v>1.7376</v>
      </c>
      <c r="X625" s="8">
        <f t="shared" si="58"/>
        <v>85.142399999999995</v>
      </c>
      <c r="Y625" s="4">
        <v>1.56</v>
      </c>
      <c r="Z625" s="6">
        <f t="shared" si="59"/>
        <v>86.702399999999997</v>
      </c>
    </row>
    <row r="626" spans="1:26" x14ac:dyDescent="0.3">
      <c r="A626" s="1" t="s">
        <v>1493</v>
      </c>
      <c r="B626" s="2">
        <v>42202</v>
      </c>
      <c r="C626" s="3">
        <f>YEAR(orders[[#This Row],[Order Date]])</f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54"/>
        <v>0</v>
      </c>
      <c r="Q626" s="4">
        <v>2.41</v>
      </c>
      <c r="R626" s="4">
        <v>3.71</v>
      </c>
      <c r="S626" s="4">
        <f t="shared" si="55"/>
        <v>1.2999999999999998</v>
      </c>
      <c r="T626" s="7">
        <v>13</v>
      </c>
      <c r="U626" s="4">
        <f t="shared" si="56"/>
        <v>48.23</v>
      </c>
      <c r="V626" s="5">
        <v>0.06</v>
      </c>
      <c r="W626" s="8">
        <f t="shared" si="57"/>
        <v>2.8937999999999997</v>
      </c>
      <c r="X626" s="8">
        <f t="shared" si="58"/>
        <v>45.336199999999998</v>
      </c>
      <c r="Y626" s="4">
        <v>1.93</v>
      </c>
      <c r="Z626" s="6">
        <f t="shared" si="59"/>
        <v>47.266199999999998</v>
      </c>
    </row>
    <row r="627" spans="1:26" x14ac:dyDescent="0.3">
      <c r="A627" s="1" t="s">
        <v>1494</v>
      </c>
      <c r="B627" s="2">
        <v>42203</v>
      </c>
      <c r="C627" s="3">
        <f>YEAR(orders[[#This Row],[Order Date]])</f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54"/>
        <v>2</v>
      </c>
      <c r="Q627" s="4">
        <v>2.5</v>
      </c>
      <c r="R627" s="4">
        <v>5.68</v>
      </c>
      <c r="S627" s="4">
        <f t="shared" si="55"/>
        <v>3.1799999999999997</v>
      </c>
      <c r="T627" s="7">
        <v>21</v>
      </c>
      <c r="U627" s="4">
        <f t="shared" si="56"/>
        <v>119.28</v>
      </c>
      <c r="V627" s="5">
        <v>7.0000000000000007E-2</v>
      </c>
      <c r="W627" s="8">
        <f t="shared" si="57"/>
        <v>8.3496000000000006</v>
      </c>
      <c r="X627" s="8">
        <f t="shared" si="58"/>
        <v>110.93040000000001</v>
      </c>
      <c r="Y627" s="4">
        <v>3.6</v>
      </c>
      <c r="Z627" s="6">
        <f t="shared" si="59"/>
        <v>114.5304</v>
      </c>
    </row>
    <row r="628" spans="1:26" x14ac:dyDescent="0.3">
      <c r="A628" s="1" t="s">
        <v>1495</v>
      </c>
      <c r="B628" s="2">
        <v>42203</v>
      </c>
      <c r="C628" s="3">
        <f>YEAR(orders[[#This Row],[Order Date]])</f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54"/>
        <v>2</v>
      </c>
      <c r="Q628" s="4">
        <v>2.2599999999999998</v>
      </c>
      <c r="R628" s="4">
        <v>3.58</v>
      </c>
      <c r="S628" s="4">
        <f t="shared" si="55"/>
        <v>1.3200000000000003</v>
      </c>
      <c r="T628" s="7">
        <v>43</v>
      </c>
      <c r="U628" s="4">
        <f t="shared" si="56"/>
        <v>153.94</v>
      </c>
      <c r="V628" s="5">
        <v>0.08</v>
      </c>
      <c r="W628" s="8">
        <f t="shared" si="57"/>
        <v>12.315200000000001</v>
      </c>
      <c r="X628" s="8">
        <f t="shared" si="58"/>
        <v>141.62479999999999</v>
      </c>
      <c r="Y628" s="4">
        <v>5.47</v>
      </c>
      <c r="Z628" s="6">
        <f t="shared" si="59"/>
        <v>147.09479999999999</v>
      </c>
    </row>
    <row r="629" spans="1:26" x14ac:dyDescent="0.3">
      <c r="A629" s="1" t="s">
        <v>1496</v>
      </c>
      <c r="B629" s="2">
        <v>42204</v>
      </c>
      <c r="C629" s="3">
        <f>YEAR(orders[[#This Row],[Order Date]])</f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54"/>
        <v>1</v>
      </c>
      <c r="Q629" s="4">
        <v>3.5</v>
      </c>
      <c r="R629" s="4">
        <v>5.74</v>
      </c>
      <c r="S629" s="4">
        <f t="shared" si="55"/>
        <v>2.2400000000000002</v>
      </c>
      <c r="T629" s="7">
        <v>41</v>
      </c>
      <c r="U629" s="4">
        <f t="shared" si="56"/>
        <v>235.34</v>
      </c>
      <c r="V629" s="5">
        <v>0.08</v>
      </c>
      <c r="W629" s="8">
        <f t="shared" si="57"/>
        <v>18.827200000000001</v>
      </c>
      <c r="X629" s="8">
        <f t="shared" si="58"/>
        <v>216.5128</v>
      </c>
      <c r="Y629" s="4">
        <v>5.01</v>
      </c>
      <c r="Z629" s="6">
        <f t="shared" si="59"/>
        <v>221.52279999999999</v>
      </c>
    </row>
    <row r="630" spans="1:26" x14ac:dyDescent="0.3">
      <c r="A630" s="1" t="s">
        <v>1497</v>
      </c>
      <c r="B630" s="2">
        <v>42205</v>
      </c>
      <c r="C630" s="3">
        <f>YEAR(orders[[#This Row],[Order Date]])</f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54"/>
        <v>3</v>
      </c>
      <c r="Q630" s="4">
        <v>4.0999999999999996</v>
      </c>
      <c r="R630" s="4">
        <v>9.31</v>
      </c>
      <c r="S630" s="4">
        <f t="shared" si="55"/>
        <v>5.2100000000000009</v>
      </c>
      <c r="T630" s="7">
        <v>26</v>
      </c>
      <c r="U630" s="4">
        <f t="shared" si="56"/>
        <v>242.06</v>
      </c>
      <c r="V630" s="5">
        <v>0.06</v>
      </c>
      <c r="W630" s="8">
        <f t="shared" si="57"/>
        <v>14.5236</v>
      </c>
      <c r="X630" s="8">
        <f t="shared" si="58"/>
        <v>227.53640000000001</v>
      </c>
      <c r="Y630" s="4">
        <v>3.98</v>
      </c>
      <c r="Z630" s="6">
        <f t="shared" si="59"/>
        <v>231.5164</v>
      </c>
    </row>
    <row r="631" spans="1:26" x14ac:dyDescent="0.3">
      <c r="A631" s="1" t="s">
        <v>1498</v>
      </c>
      <c r="B631" s="2">
        <v>42208</v>
      </c>
      <c r="C631" s="3">
        <f>YEAR(orders[[#This Row],[Order Date]])</f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54"/>
        <v>7</v>
      </c>
      <c r="Q631" s="4">
        <v>32.020000000000003</v>
      </c>
      <c r="R631" s="4">
        <v>152.47999999999999</v>
      </c>
      <c r="S631" s="4">
        <f t="shared" si="55"/>
        <v>120.45999999999998</v>
      </c>
      <c r="T631" s="7">
        <v>14</v>
      </c>
      <c r="U631" s="4">
        <f t="shared" si="56"/>
        <v>2134.7199999999998</v>
      </c>
      <c r="V631" s="5">
        <v>0.03</v>
      </c>
      <c r="W631" s="8">
        <f t="shared" si="57"/>
        <v>64.041599999999988</v>
      </c>
      <c r="X631" s="8">
        <f t="shared" si="58"/>
        <v>2070.6783999999998</v>
      </c>
      <c r="Y631" s="4">
        <v>4</v>
      </c>
      <c r="Z631" s="6">
        <f t="shared" si="59"/>
        <v>2074.6783999999998</v>
      </c>
    </row>
    <row r="632" spans="1:26" x14ac:dyDescent="0.3">
      <c r="A632" s="1" t="s">
        <v>1499</v>
      </c>
      <c r="B632" s="2">
        <v>42208</v>
      </c>
      <c r="C632" s="3">
        <f>YEAR(orders[[#This Row],[Order Date]])</f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54"/>
        <v>1</v>
      </c>
      <c r="Q632" s="4">
        <v>3.32</v>
      </c>
      <c r="R632" s="4">
        <v>5.18</v>
      </c>
      <c r="S632" s="4">
        <f t="shared" si="55"/>
        <v>1.8599999999999999</v>
      </c>
      <c r="T632" s="7">
        <v>1</v>
      </c>
      <c r="U632" s="4">
        <f t="shared" si="56"/>
        <v>5.18</v>
      </c>
      <c r="V632" s="5">
        <v>0</v>
      </c>
      <c r="W632" s="8">
        <f t="shared" si="57"/>
        <v>0</v>
      </c>
      <c r="X632" s="8">
        <f t="shared" si="58"/>
        <v>5.18</v>
      </c>
      <c r="Y632" s="4">
        <v>2.04</v>
      </c>
      <c r="Z632" s="6">
        <f t="shared" si="59"/>
        <v>7.22</v>
      </c>
    </row>
    <row r="633" spans="1:26" x14ac:dyDescent="0.3">
      <c r="A633" s="1" t="s">
        <v>1500</v>
      </c>
      <c r="B633" s="2">
        <v>42208</v>
      </c>
      <c r="C633" s="3">
        <f>YEAR(orders[[#This Row],[Order Date]])</f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54"/>
        <v>1</v>
      </c>
      <c r="Q633" s="4">
        <v>1.18</v>
      </c>
      <c r="R633" s="4">
        <v>1.88</v>
      </c>
      <c r="S633" s="4">
        <f t="shared" si="55"/>
        <v>0.7</v>
      </c>
      <c r="T633" s="7">
        <v>8</v>
      </c>
      <c r="U633" s="4">
        <f t="shared" si="56"/>
        <v>15.04</v>
      </c>
      <c r="V633" s="5">
        <v>0.05</v>
      </c>
      <c r="W633" s="8">
        <f t="shared" si="57"/>
        <v>0.752</v>
      </c>
      <c r="X633" s="8">
        <f t="shared" si="58"/>
        <v>14.287999999999998</v>
      </c>
      <c r="Y633" s="4">
        <v>1.49</v>
      </c>
      <c r="Z633" s="6">
        <f t="shared" si="59"/>
        <v>15.777999999999999</v>
      </c>
    </row>
    <row r="634" spans="1:26" x14ac:dyDescent="0.3">
      <c r="A634" s="1" t="s">
        <v>1501</v>
      </c>
      <c r="B634" s="2">
        <v>42209</v>
      </c>
      <c r="C634" s="3">
        <f>YEAR(orders[[#This Row],[Order Date]])</f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54"/>
        <v>2</v>
      </c>
      <c r="Q634" s="4">
        <v>1.19</v>
      </c>
      <c r="R634" s="4">
        <v>1.98</v>
      </c>
      <c r="S634" s="4">
        <f t="shared" si="55"/>
        <v>0.79</v>
      </c>
      <c r="T634" s="7">
        <v>21</v>
      </c>
      <c r="U634" s="4">
        <f t="shared" si="56"/>
        <v>41.58</v>
      </c>
      <c r="V634" s="5">
        <v>0.01</v>
      </c>
      <c r="W634" s="8">
        <f t="shared" si="57"/>
        <v>0.4158</v>
      </c>
      <c r="X634" s="8">
        <f t="shared" si="58"/>
        <v>41.164200000000001</v>
      </c>
      <c r="Y634" s="4">
        <v>4.7699999999999996</v>
      </c>
      <c r="Z634" s="6">
        <f t="shared" si="59"/>
        <v>45.934200000000004</v>
      </c>
    </row>
    <row r="635" spans="1:26" x14ac:dyDescent="0.3">
      <c r="A635" s="1" t="s">
        <v>1502</v>
      </c>
      <c r="B635" s="2">
        <v>42209</v>
      </c>
      <c r="C635" s="3">
        <f>YEAR(orders[[#This Row],[Order Date]])</f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54"/>
        <v>2</v>
      </c>
      <c r="Q635" s="4">
        <v>1.76</v>
      </c>
      <c r="R635" s="4">
        <v>2.94</v>
      </c>
      <c r="S635" s="4">
        <f t="shared" si="55"/>
        <v>1.18</v>
      </c>
      <c r="T635" s="7">
        <v>35</v>
      </c>
      <c r="U635" s="4">
        <f t="shared" si="56"/>
        <v>102.89999999999999</v>
      </c>
      <c r="V635" s="5">
        <v>0.09</v>
      </c>
      <c r="W635" s="8">
        <f t="shared" si="57"/>
        <v>9.2609999999999992</v>
      </c>
      <c r="X635" s="8">
        <f t="shared" si="58"/>
        <v>93.638999999999996</v>
      </c>
      <c r="Y635" s="4">
        <v>0.81</v>
      </c>
      <c r="Z635" s="6">
        <f t="shared" si="59"/>
        <v>94.448999999999998</v>
      </c>
    </row>
    <row r="636" spans="1:26" x14ac:dyDescent="0.3">
      <c r="A636" s="1" t="s">
        <v>894</v>
      </c>
      <c r="B636" s="2">
        <v>42210</v>
      </c>
      <c r="C636" s="3">
        <f>YEAR(orders[[#This Row],[Order Date]])</f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54"/>
        <v>1</v>
      </c>
      <c r="Q636" s="4">
        <v>1.88</v>
      </c>
      <c r="R636" s="4">
        <v>3.14</v>
      </c>
      <c r="S636" s="4">
        <f t="shared" si="55"/>
        <v>1.2600000000000002</v>
      </c>
      <c r="T636" s="7">
        <v>43</v>
      </c>
      <c r="U636" s="4">
        <f t="shared" si="56"/>
        <v>135.02000000000001</v>
      </c>
      <c r="V636" s="5">
        <v>7.0000000000000007E-2</v>
      </c>
      <c r="W636" s="8">
        <f t="shared" si="57"/>
        <v>9.4514000000000014</v>
      </c>
      <c r="X636" s="8">
        <f t="shared" si="58"/>
        <v>125.5686</v>
      </c>
      <c r="Y636" s="4">
        <v>1.1399999999999999</v>
      </c>
      <c r="Z636" s="6">
        <f t="shared" si="59"/>
        <v>126.7086</v>
      </c>
    </row>
    <row r="637" spans="1:26" x14ac:dyDescent="0.3">
      <c r="A637" s="1" t="s">
        <v>895</v>
      </c>
      <c r="B637" s="2">
        <v>42210</v>
      </c>
      <c r="C637" s="3">
        <f>YEAR(orders[[#This Row],[Order Date]])</f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54"/>
        <v>2</v>
      </c>
      <c r="Q637" s="4">
        <v>1.46</v>
      </c>
      <c r="R637" s="4">
        <v>3.57</v>
      </c>
      <c r="S637" s="4">
        <f t="shared" si="55"/>
        <v>2.11</v>
      </c>
      <c r="T637" s="7">
        <v>19</v>
      </c>
      <c r="U637" s="4">
        <f t="shared" si="56"/>
        <v>67.83</v>
      </c>
      <c r="V637" s="5">
        <v>0.08</v>
      </c>
      <c r="W637" s="8">
        <f t="shared" si="57"/>
        <v>5.4264000000000001</v>
      </c>
      <c r="X637" s="8">
        <f t="shared" si="58"/>
        <v>62.403599999999997</v>
      </c>
      <c r="Y637" s="4">
        <v>4.17</v>
      </c>
      <c r="Z637" s="6">
        <f t="shared" si="59"/>
        <v>66.573599999999999</v>
      </c>
    </row>
    <row r="638" spans="1:26" x14ac:dyDescent="0.3">
      <c r="A638" s="1" t="s">
        <v>1503</v>
      </c>
      <c r="B638" s="2">
        <v>42210</v>
      </c>
      <c r="C638" s="3">
        <f>YEAR(orders[[#This Row],[Order Date]])</f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54"/>
        <v>3</v>
      </c>
      <c r="Q638" s="4">
        <v>1.98</v>
      </c>
      <c r="R638" s="4">
        <v>3.15</v>
      </c>
      <c r="S638" s="4">
        <f t="shared" si="55"/>
        <v>1.17</v>
      </c>
      <c r="T638" s="7">
        <v>17</v>
      </c>
      <c r="U638" s="4">
        <f t="shared" si="56"/>
        <v>53.55</v>
      </c>
      <c r="V638" s="5">
        <v>0.05</v>
      </c>
      <c r="W638" s="8">
        <f t="shared" si="57"/>
        <v>2.6775000000000002</v>
      </c>
      <c r="X638" s="8">
        <f t="shared" si="58"/>
        <v>50.872499999999995</v>
      </c>
      <c r="Y638" s="4">
        <v>0.49</v>
      </c>
      <c r="Z638" s="6">
        <f t="shared" si="59"/>
        <v>51.362499999999997</v>
      </c>
    </row>
    <row r="639" spans="1:26" x14ac:dyDescent="0.3">
      <c r="A639" s="1" t="s">
        <v>1504</v>
      </c>
      <c r="B639" s="2">
        <v>42211</v>
      </c>
      <c r="C639" s="3">
        <f>YEAR(orders[[#This Row],[Order Date]])</f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54"/>
        <v>1</v>
      </c>
      <c r="Q639" s="4">
        <v>4.59</v>
      </c>
      <c r="R639" s="4">
        <v>7.28</v>
      </c>
      <c r="S639" s="4">
        <f t="shared" si="55"/>
        <v>2.6900000000000004</v>
      </c>
      <c r="T639" s="7">
        <v>20</v>
      </c>
      <c r="U639" s="4">
        <f t="shared" si="56"/>
        <v>145.6</v>
      </c>
      <c r="V639" s="5">
        <v>0.1</v>
      </c>
      <c r="W639" s="8">
        <f t="shared" si="57"/>
        <v>14.56</v>
      </c>
      <c r="X639" s="8">
        <f t="shared" si="58"/>
        <v>131.04</v>
      </c>
      <c r="Y639" s="4">
        <v>11.15</v>
      </c>
      <c r="Z639" s="6">
        <f t="shared" si="59"/>
        <v>142.19</v>
      </c>
    </row>
    <row r="640" spans="1:26" x14ac:dyDescent="0.3">
      <c r="A640" s="1" t="s">
        <v>1505</v>
      </c>
      <c r="B640" s="2">
        <v>42211</v>
      </c>
      <c r="C640" s="3">
        <f>YEAR(orders[[#This Row],[Order Date]])</f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54"/>
        <v>0</v>
      </c>
      <c r="Q640" s="4">
        <v>4.53</v>
      </c>
      <c r="R640" s="4">
        <v>7.3</v>
      </c>
      <c r="S640" s="4">
        <f t="shared" si="55"/>
        <v>2.7699999999999996</v>
      </c>
      <c r="T640" s="7">
        <v>12</v>
      </c>
      <c r="U640" s="4">
        <f t="shared" si="56"/>
        <v>87.6</v>
      </c>
      <c r="V640" s="5">
        <v>0.03</v>
      </c>
      <c r="W640" s="8">
        <f t="shared" si="57"/>
        <v>2.6279999999999997</v>
      </c>
      <c r="X640" s="8">
        <f t="shared" si="58"/>
        <v>84.971999999999994</v>
      </c>
      <c r="Y640" s="4">
        <v>7.72</v>
      </c>
      <c r="Z640" s="6">
        <f t="shared" si="59"/>
        <v>92.691999999999993</v>
      </c>
    </row>
    <row r="641" spans="1:26" x14ac:dyDescent="0.3">
      <c r="A641" s="1" t="s">
        <v>896</v>
      </c>
      <c r="B641" s="2">
        <v>42212</v>
      </c>
      <c r="C641" s="3">
        <f>YEAR(orders[[#This Row],[Order Date]])</f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54"/>
        <v>4</v>
      </c>
      <c r="Q641" s="4">
        <v>0.93</v>
      </c>
      <c r="R641" s="4">
        <v>1.48</v>
      </c>
      <c r="S641" s="4">
        <f t="shared" si="55"/>
        <v>0.54999999999999993</v>
      </c>
      <c r="T641" s="7">
        <v>37</v>
      </c>
      <c r="U641" s="4">
        <f t="shared" si="56"/>
        <v>54.76</v>
      </c>
      <c r="V641" s="5">
        <v>0.04</v>
      </c>
      <c r="W641" s="8">
        <f t="shared" si="57"/>
        <v>2.1903999999999999</v>
      </c>
      <c r="X641" s="8">
        <f t="shared" si="58"/>
        <v>52.569600000000001</v>
      </c>
      <c r="Y641" s="4">
        <v>0.7</v>
      </c>
      <c r="Z641" s="6">
        <f t="shared" si="59"/>
        <v>53.269600000000004</v>
      </c>
    </row>
    <row r="642" spans="1:26" x14ac:dyDescent="0.3">
      <c r="A642" s="1" t="s">
        <v>897</v>
      </c>
      <c r="B642" s="2">
        <v>42212</v>
      </c>
      <c r="C642" s="3">
        <f>YEAR(orders[[#This Row],[Order Date]])</f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54"/>
        <v>5</v>
      </c>
      <c r="Q642" s="4">
        <v>11.11</v>
      </c>
      <c r="R642" s="4">
        <v>19.84</v>
      </c>
      <c r="S642" s="4">
        <f t="shared" si="55"/>
        <v>8.73</v>
      </c>
      <c r="T642" s="7">
        <v>28</v>
      </c>
      <c r="U642" s="4">
        <f t="shared" si="56"/>
        <v>555.52</v>
      </c>
      <c r="V642" s="5">
        <v>0.08</v>
      </c>
      <c r="W642" s="8">
        <f t="shared" si="57"/>
        <v>44.441600000000001</v>
      </c>
      <c r="X642" s="8">
        <f t="shared" si="58"/>
        <v>511.07839999999999</v>
      </c>
      <c r="Y642" s="4">
        <v>4.0999999999999996</v>
      </c>
      <c r="Z642" s="6">
        <f t="shared" si="59"/>
        <v>515.17840000000001</v>
      </c>
    </row>
    <row r="643" spans="1:26" x14ac:dyDescent="0.3">
      <c r="A643" s="1" t="s">
        <v>1506</v>
      </c>
      <c r="B643" s="2">
        <v>42214</v>
      </c>
      <c r="C643" s="3">
        <f>YEAR(orders[[#This Row],[Order Date]])</f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54"/>
        <v>2</v>
      </c>
      <c r="Q643" s="4">
        <v>1.53</v>
      </c>
      <c r="R643" s="4">
        <v>2.78</v>
      </c>
      <c r="S643" s="4">
        <f t="shared" si="55"/>
        <v>1.2499999999999998</v>
      </c>
      <c r="T643" s="7">
        <v>38</v>
      </c>
      <c r="U643" s="4">
        <f t="shared" si="56"/>
        <v>105.63999999999999</v>
      </c>
      <c r="V643" s="5">
        <v>0.1</v>
      </c>
      <c r="W643" s="8">
        <f t="shared" si="57"/>
        <v>10.564</v>
      </c>
      <c r="X643" s="8">
        <f t="shared" si="58"/>
        <v>95.075999999999993</v>
      </c>
      <c r="Y643" s="4">
        <v>1.34</v>
      </c>
      <c r="Z643" s="6">
        <f t="shared" si="59"/>
        <v>96.415999999999997</v>
      </c>
    </row>
    <row r="644" spans="1:26" x14ac:dyDescent="0.3">
      <c r="A644" s="1" t="s">
        <v>1507</v>
      </c>
      <c r="B644" s="2">
        <v>42214</v>
      </c>
      <c r="C644" s="3">
        <f>YEAR(orders[[#This Row],[Order Date]])</f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54"/>
        <v>1</v>
      </c>
      <c r="Q644" s="4">
        <v>54.29</v>
      </c>
      <c r="R644" s="4">
        <v>90.48</v>
      </c>
      <c r="S644" s="4">
        <f t="shared" si="55"/>
        <v>36.190000000000005</v>
      </c>
      <c r="T644" s="7">
        <v>15</v>
      </c>
      <c r="U644" s="4">
        <f t="shared" si="56"/>
        <v>1357.2</v>
      </c>
      <c r="V644" s="5">
        <v>0.01</v>
      </c>
      <c r="W644" s="8">
        <f t="shared" si="57"/>
        <v>13.572000000000001</v>
      </c>
      <c r="X644" s="8">
        <f t="shared" si="58"/>
        <v>1343.6280000000002</v>
      </c>
      <c r="Y644" s="4">
        <v>19.989999999999998</v>
      </c>
      <c r="Z644" s="6">
        <f t="shared" si="59"/>
        <v>1363.6180000000002</v>
      </c>
    </row>
    <row r="645" spans="1:26" x14ac:dyDescent="0.3">
      <c r="A645" s="1" t="s">
        <v>1508</v>
      </c>
      <c r="B645" s="2">
        <v>42215</v>
      </c>
      <c r="C645" s="3">
        <f>YEAR(orders[[#This Row],[Order Date]])</f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54"/>
        <v>1</v>
      </c>
      <c r="Q645" s="4">
        <v>2.29</v>
      </c>
      <c r="R645" s="4">
        <v>3.69</v>
      </c>
      <c r="S645" s="4">
        <f t="shared" si="55"/>
        <v>1.4</v>
      </c>
      <c r="T645" s="7">
        <v>48</v>
      </c>
      <c r="U645" s="4">
        <f t="shared" si="56"/>
        <v>177.12</v>
      </c>
      <c r="V645" s="5">
        <v>0.1</v>
      </c>
      <c r="W645" s="8">
        <f t="shared" si="57"/>
        <v>17.712</v>
      </c>
      <c r="X645" s="8">
        <f t="shared" si="58"/>
        <v>159.40800000000002</v>
      </c>
      <c r="Y645" s="4">
        <v>0.5</v>
      </c>
      <c r="Z645" s="6">
        <f t="shared" si="59"/>
        <v>159.90800000000002</v>
      </c>
    </row>
    <row r="646" spans="1:26" x14ac:dyDescent="0.3">
      <c r="A646" s="1" t="s">
        <v>1509</v>
      </c>
      <c r="B646" s="2">
        <v>42215</v>
      </c>
      <c r="C646" s="3">
        <f>YEAR(orders[[#This Row],[Order Date]])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60">O646-B646</f>
        <v>1</v>
      </c>
      <c r="Q646" s="4">
        <v>14.7</v>
      </c>
      <c r="R646" s="4">
        <v>29.99</v>
      </c>
      <c r="S646" s="4">
        <f t="shared" ref="S646:S709" si="61">R646-Q646</f>
        <v>15.29</v>
      </c>
      <c r="T646" s="7">
        <v>27</v>
      </c>
      <c r="U646" s="4">
        <f t="shared" ref="U646:U709" si="62">R646*T646</f>
        <v>809.7299999999999</v>
      </c>
      <c r="V646" s="5">
        <v>0.05</v>
      </c>
      <c r="W646" s="8">
        <f t="shared" ref="W646:W709" si="63">U646*V646</f>
        <v>40.486499999999999</v>
      </c>
      <c r="X646" s="8">
        <f t="shared" ref="X646:X709" si="64">U646-W646</f>
        <v>769.24349999999993</v>
      </c>
      <c r="Y646" s="4">
        <v>5.5</v>
      </c>
      <c r="Z646" s="6">
        <f t="shared" ref="Z646:Z709" si="65">X646+Y646</f>
        <v>774.74349999999993</v>
      </c>
    </row>
    <row r="647" spans="1:26" x14ac:dyDescent="0.3">
      <c r="A647" s="1" t="s">
        <v>1510</v>
      </c>
      <c r="B647" s="2">
        <v>42217</v>
      </c>
      <c r="C647" s="3">
        <f>YEAR(orders[[#This Row],[Order Date]])</f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60"/>
        <v>2</v>
      </c>
      <c r="Q647" s="4">
        <v>42.11</v>
      </c>
      <c r="R647" s="4">
        <v>80.98</v>
      </c>
      <c r="S647" s="4">
        <f t="shared" si="61"/>
        <v>38.870000000000005</v>
      </c>
      <c r="T647" s="7">
        <v>22</v>
      </c>
      <c r="U647" s="4">
        <f t="shared" si="62"/>
        <v>1781.5600000000002</v>
      </c>
      <c r="V647" s="5">
        <v>0.1</v>
      </c>
      <c r="W647" s="8">
        <f t="shared" si="63"/>
        <v>178.15600000000003</v>
      </c>
      <c r="X647" s="8">
        <f t="shared" si="64"/>
        <v>1603.4040000000002</v>
      </c>
      <c r="Y647" s="4">
        <v>7.18</v>
      </c>
      <c r="Z647" s="6">
        <f t="shared" si="65"/>
        <v>1610.5840000000003</v>
      </c>
    </row>
    <row r="648" spans="1:26" x14ac:dyDescent="0.3">
      <c r="A648" s="1" t="s">
        <v>1511</v>
      </c>
      <c r="B648" s="2">
        <v>42218</v>
      </c>
      <c r="C648" s="3">
        <f>YEAR(orders[[#This Row],[Order Date]])</f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60"/>
        <v>2</v>
      </c>
      <c r="Q648" s="4">
        <v>216</v>
      </c>
      <c r="R648" s="4">
        <v>449.99</v>
      </c>
      <c r="S648" s="4">
        <f t="shared" si="61"/>
        <v>233.99</v>
      </c>
      <c r="T648" s="7">
        <v>29</v>
      </c>
      <c r="U648" s="4">
        <f t="shared" si="62"/>
        <v>13049.710000000001</v>
      </c>
      <c r="V648" s="5">
        <v>0</v>
      </c>
      <c r="W648" s="8">
        <f t="shared" si="63"/>
        <v>0</v>
      </c>
      <c r="X648" s="8">
        <f t="shared" si="64"/>
        <v>13049.710000000001</v>
      </c>
      <c r="Y648" s="4">
        <v>24.49</v>
      </c>
      <c r="Z648" s="6">
        <f t="shared" si="65"/>
        <v>13074.2</v>
      </c>
    </row>
    <row r="649" spans="1:26" x14ac:dyDescent="0.3">
      <c r="A649" s="1" t="s">
        <v>1512</v>
      </c>
      <c r="B649" s="2">
        <v>42218</v>
      </c>
      <c r="C649" s="3">
        <f>YEAR(orders[[#This Row],[Order Date]])</f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60"/>
        <v>2</v>
      </c>
      <c r="Q649" s="4">
        <v>12.39</v>
      </c>
      <c r="R649" s="4">
        <v>19.98</v>
      </c>
      <c r="S649" s="4">
        <f t="shared" si="61"/>
        <v>7.59</v>
      </c>
      <c r="T649" s="7">
        <v>44</v>
      </c>
      <c r="U649" s="4">
        <f t="shared" si="62"/>
        <v>879.12</v>
      </c>
      <c r="V649" s="5">
        <v>7.0000000000000007E-2</v>
      </c>
      <c r="W649" s="8">
        <f t="shared" si="63"/>
        <v>61.538400000000003</v>
      </c>
      <c r="X649" s="8">
        <f t="shared" si="64"/>
        <v>817.58159999999998</v>
      </c>
      <c r="Y649" s="4">
        <v>5.77</v>
      </c>
      <c r="Z649" s="6">
        <f t="shared" si="65"/>
        <v>823.35159999999996</v>
      </c>
    </row>
    <row r="650" spans="1:26" x14ac:dyDescent="0.3">
      <c r="A650" s="1" t="s">
        <v>1513</v>
      </c>
      <c r="B650" s="2">
        <v>42219</v>
      </c>
      <c r="C650" s="3">
        <f>YEAR(orders[[#This Row],[Order Date]])</f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60"/>
        <v>5</v>
      </c>
      <c r="Q650" s="4">
        <v>1.33</v>
      </c>
      <c r="R650" s="4">
        <v>2.08</v>
      </c>
      <c r="S650" s="4">
        <f t="shared" si="61"/>
        <v>0.75</v>
      </c>
      <c r="T650" s="7">
        <v>20</v>
      </c>
      <c r="U650" s="4">
        <f t="shared" si="62"/>
        <v>41.6</v>
      </c>
      <c r="V650" s="5">
        <v>0.1</v>
      </c>
      <c r="W650" s="8">
        <f t="shared" si="63"/>
        <v>4.16</v>
      </c>
      <c r="X650" s="8">
        <f t="shared" si="64"/>
        <v>37.44</v>
      </c>
      <c r="Y650" s="4">
        <v>1.49</v>
      </c>
      <c r="Z650" s="6">
        <f t="shared" si="65"/>
        <v>38.93</v>
      </c>
    </row>
    <row r="651" spans="1:26" x14ac:dyDescent="0.3">
      <c r="A651" s="1" t="s">
        <v>1514</v>
      </c>
      <c r="B651" s="2">
        <v>42223</v>
      </c>
      <c r="C651" s="3">
        <f>YEAR(orders[[#This Row],[Order Date]])</f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60"/>
        <v>1</v>
      </c>
      <c r="Q651" s="4">
        <v>2.59</v>
      </c>
      <c r="R651" s="4">
        <v>3.98</v>
      </c>
      <c r="S651" s="4">
        <f t="shared" si="61"/>
        <v>1.3900000000000001</v>
      </c>
      <c r="T651" s="7">
        <v>16</v>
      </c>
      <c r="U651" s="4">
        <f t="shared" si="62"/>
        <v>63.68</v>
      </c>
      <c r="V651" s="5">
        <v>0.09</v>
      </c>
      <c r="W651" s="8">
        <f t="shared" si="63"/>
        <v>5.7311999999999994</v>
      </c>
      <c r="X651" s="8">
        <f t="shared" si="64"/>
        <v>57.948799999999999</v>
      </c>
      <c r="Y651" s="4">
        <v>2.97</v>
      </c>
      <c r="Z651" s="6">
        <f t="shared" si="65"/>
        <v>60.918799999999997</v>
      </c>
    </row>
    <row r="652" spans="1:26" x14ac:dyDescent="0.3">
      <c r="A652" s="1" t="s">
        <v>1515</v>
      </c>
      <c r="B652" s="2">
        <v>42224</v>
      </c>
      <c r="C652" s="3">
        <f>YEAR(orders[[#This Row],[Order Date]])</f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60"/>
        <v>1</v>
      </c>
      <c r="Q652" s="4">
        <v>5.33</v>
      </c>
      <c r="R652" s="4">
        <v>8.6</v>
      </c>
      <c r="S652" s="4">
        <f t="shared" si="61"/>
        <v>3.2699999999999996</v>
      </c>
      <c r="T652" s="7">
        <v>15</v>
      </c>
      <c r="U652" s="4">
        <f t="shared" si="62"/>
        <v>129</v>
      </c>
      <c r="V652" s="5">
        <v>0.04</v>
      </c>
      <c r="W652" s="8">
        <f t="shared" si="63"/>
        <v>5.16</v>
      </c>
      <c r="X652" s="8">
        <f t="shared" si="64"/>
        <v>123.84</v>
      </c>
      <c r="Y652" s="4">
        <v>6.19</v>
      </c>
      <c r="Z652" s="6">
        <f t="shared" si="65"/>
        <v>130.03</v>
      </c>
    </row>
    <row r="653" spans="1:26" x14ac:dyDescent="0.3">
      <c r="A653" s="1" t="s">
        <v>898</v>
      </c>
      <c r="B653" s="2">
        <v>42226</v>
      </c>
      <c r="C653" s="3">
        <f>YEAR(orders[[#This Row],[Order Date]])</f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60"/>
        <v>1</v>
      </c>
      <c r="Q653" s="4">
        <v>2.76</v>
      </c>
      <c r="R653" s="4">
        <v>4.38</v>
      </c>
      <c r="S653" s="4">
        <f t="shared" si="61"/>
        <v>1.62</v>
      </c>
      <c r="T653" s="7">
        <v>24</v>
      </c>
      <c r="U653" s="4">
        <f t="shared" si="62"/>
        <v>105.12</v>
      </c>
      <c r="V653" s="5">
        <v>0.02</v>
      </c>
      <c r="W653" s="8">
        <f t="shared" si="63"/>
        <v>2.1024000000000003</v>
      </c>
      <c r="X653" s="8">
        <f t="shared" si="64"/>
        <v>103.0176</v>
      </c>
      <c r="Y653" s="4">
        <v>6.21</v>
      </c>
      <c r="Z653" s="6">
        <f t="shared" si="65"/>
        <v>109.2276</v>
      </c>
    </row>
    <row r="654" spans="1:26" x14ac:dyDescent="0.3">
      <c r="A654" s="1" t="s">
        <v>899</v>
      </c>
      <c r="B654" s="2">
        <v>42226</v>
      </c>
      <c r="C654" s="3">
        <f>YEAR(orders[[#This Row],[Order Date]])</f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60"/>
        <v>3</v>
      </c>
      <c r="Q654" s="4">
        <v>4.0999999999999996</v>
      </c>
      <c r="R654" s="4">
        <v>9.31</v>
      </c>
      <c r="S654" s="4">
        <f t="shared" si="61"/>
        <v>5.2100000000000009</v>
      </c>
      <c r="T654" s="7">
        <v>30</v>
      </c>
      <c r="U654" s="4">
        <f t="shared" si="62"/>
        <v>279.3</v>
      </c>
      <c r="V654" s="5">
        <v>0.03</v>
      </c>
      <c r="W654" s="8">
        <f t="shared" si="63"/>
        <v>8.3789999999999996</v>
      </c>
      <c r="X654" s="8">
        <f t="shared" si="64"/>
        <v>270.92099999999999</v>
      </c>
      <c r="Y654" s="4">
        <v>3.98</v>
      </c>
      <c r="Z654" s="6">
        <f t="shared" si="65"/>
        <v>274.90100000000001</v>
      </c>
    </row>
    <row r="655" spans="1:26" x14ac:dyDescent="0.3">
      <c r="A655" s="1" t="s">
        <v>1516</v>
      </c>
      <c r="B655" s="2">
        <v>42227</v>
      </c>
      <c r="C655" s="3">
        <f>YEAR(orders[[#This Row],[Order Date]])</f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60"/>
        <v>1</v>
      </c>
      <c r="Q655" s="4">
        <v>377.99</v>
      </c>
      <c r="R655" s="4">
        <v>599.99</v>
      </c>
      <c r="S655" s="4">
        <f t="shared" si="61"/>
        <v>222</v>
      </c>
      <c r="T655" s="7">
        <v>46</v>
      </c>
      <c r="U655" s="4">
        <f t="shared" si="62"/>
        <v>27599.54</v>
      </c>
      <c r="V655" s="5">
        <v>7.0000000000000007E-2</v>
      </c>
      <c r="W655" s="8">
        <f t="shared" si="63"/>
        <v>1931.9678000000004</v>
      </c>
      <c r="X655" s="8">
        <f t="shared" si="64"/>
        <v>25667.572200000002</v>
      </c>
      <c r="Y655" s="4">
        <v>24.49</v>
      </c>
      <c r="Z655" s="6">
        <f t="shared" si="65"/>
        <v>25692.062200000004</v>
      </c>
    </row>
    <row r="656" spans="1:26" x14ac:dyDescent="0.3">
      <c r="A656" s="1" t="s">
        <v>1517</v>
      </c>
      <c r="B656" s="2">
        <v>42227</v>
      </c>
      <c r="C656" s="3">
        <f>YEAR(orders[[#This Row],[Order Date]])</f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60"/>
        <v>3</v>
      </c>
      <c r="Q656" s="4">
        <v>1.76</v>
      </c>
      <c r="R656" s="4">
        <v>2.94</v>
      </c>
      <c r="S656" s="4">
        <f t="shared" si="61"/>
        <v>1.18</v>
      </c>
      <c r="T656" s="7">
        <v>39</v>
      </c>
      <c r="U656" s="4">
        <f t="shared" si="62"/>
        <v>114.66</v>
      </c>
      <c r="V656" s="5">
        <v>0.04</v>
      </c>
      <c r="W656" s="8">
        <f t="shared" si="63"/>
        <v>4.5864000000000003</v>
      </c>
      <c r="X656" s="8">
        <f t="shared" si="64"/>
        <v>110.0736</v>
      </c>
      <c r="Y656" s="4">
        <v>0.81</v>
      </c>
      <c r="Z656" s="6">
        <f t="shared" si="65"/>
        <v>110.8836</v>
      </c>
    </row>
    <row r="657" spans="1:26" x14ac:dyDescent="0.3">
      <c r="A657" s="1" t="s">
        <v>1518</v>
      </c>
      <c r="B657" s="2">
        <v>42227</v>
      </c>
      <c r="C657" s="3">
        <f>YEAR(orders[[#This Row],[Order Date]])</f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60"/>
        <v>1</v>
      </c>
      <c r="Q657" s="4">
        <v>10.07</v>
      </c>
      <c r="R657" s="4">
        <v>15.98</v>
      </c>
      <c r="S657" s="4">
        <f t="shared" si="61"/>
        <v>5.91</v>
      </c>
      <c r="T657" s="7">
        <v>7</v>
      </c>
      <c r="U657" s="4">
        <f t="shared" si="62"/>
        <v>111.86</v>
      </c>
      <c r="V657" s="5">
        <v>0.04</v>
      </c>
      <c r="W657" s="8">
        <f t="shared" si="63"/>
        <v>4.4744000000000002</v>
      </c>
      <c r="X657" s="8">
        <f t="shared" si="64"/>
        <v>107.3856</v>
      </c>
      <c r="Y657" s="4">
        <v>4</v>
      </c>
      <c r="Z657" s="6">
        <f t="shared" si="65"/>
        <v>111.3856</v>
      </c>
    </row>
    <row r="658" spans="1:26" x14ac:dyDescent="0.3">
      <c r="A658" s="1" t="s">
        <v>1519</v>
      </c>
      <c r="B658" s="2">
        <v>42228</v>
      </c>
      <c r="C658" s="3">
        <f>YEAR(orders[[#This Row],[Order Date]])</f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60"/>
        <v>3</v>
      </c>
      <c r="Q658" s="4">
        <v>6.51</v>
      </c>
      <c r="R658" s="4">
        <v>30.98</v>
      </c>
      <c r="S658" s="4">
        <f t="shared" si="61"/>
        <v>24.47</v>
      </c>
      <c r="T658" s="7">
        <v>8</v>
      </c>
      <c r="U658" s="4">
        <f t="shared" si="62"/>
        <v>247.84</v>
      </c>
      <c r="V658" s="5">
        <v>0.06</v>
      </c>
      <c r="W658" s="8">
        <f t="shared" si="63"/>
        <v>14.8704</v>
      </c>
      <c r="X658" s="8">
        <f t="shared" si="64"/>
        <v>232.96960000000001</v>
      </c>
      <c r="Y658" s="4">
        <v>6.5</v>
      </c>
      <c r="Z658" s="6">
        <f t="shared" si="65"/>
        <v>239.46960000000001</v>
      </c>
    </row>
    <row r="659" spans="1:26" x14ac:dyDescent="0.3">
      <c r="A659" s="1" t="s">
        <v>1520</v>
      </c>
      <c r="B659" s="2">
        <v>42230</v>
      </c>
      <c r="C659" s="3">
        <f>YEAR(orders[[#This Row],[Order Date]])</f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60"/>
        <v>2</v>
      </c>
      <c r="Q659" s="4">
        <v>3.75</v>
      </c>
      <c r="R659" s="4">
        <v>7.08</v>
      </c>
      <c r="S659" s="4">
        <f t="shared" si="61"/>
        <v>3.33</v>
      </c>
      <c r="T659" s="7">
        <v>48</v>
      </c>
      <c r="U659" s="4">
        <f t="shared" si="62"/>
        <v>339.84000000000003</v>
      </c>
      <c r="V659" s="5">
        <v>0.03</v>
      </c>
      <c r="W659" s="8">
        <f t="shared" si="63"/>
        <v>10.1952</v>
      </c>
      <c r="X659" s="8">
        <f t="shared" si="64"/>
        <v>329.64480000000003</v>
      </c>
      <c r="Y659" s="4">
        <v>2.35</v>
      </c>
      <c r="Z659" s="6">
        <f t="shared" si="65"/>
        <v>331.99480000000005</v>
      </c>
    </row>
    <row r="660" spans="1:26" x14ac:dyDescent="0.3">
      <c r="A660" s="1" t="s">
        <v>1521</v>
      </c>
      <c r="B660" s="2">
        <v>42231</v>
      </c>
      <c r="C660" s="3">
        <f>YEAR(orders[[#This Row],[Order Date]])</f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60"/>
        <v>2</v>
      </c>
      <c r="Q660" s="4">
        <v>3.5</v>
      </c>
      <c r="R660" s="4">
        <v>5.74</v>
      </c>
      <c r="S660" s="4">
        <f t="shared" si="61"/>
        <v>2.2400000000000002</v>
      </c>
      <c r="T660" s="7">
        <v>32</v>
      </c>
      <c r="U660" s="4">
        <f t="shared" si="62"/>
        <v>183.68</v>
      </c>
      <c r="V660" s="5">
        <v>0.08</v>
      </c>
      <c r="W660" s="8">
        <f t="shared" si="63"/>
        <v>14.694400000000002</v>
      </c>
      <c r="X660" s="8">
        <f t="shared" si="64"/>
        <v>168.98560000000001</v>
      </c>
      <c r="Y660" s="4">
        <v>5.01</v>
      </c>
      <c r="Z660" s="6">
        <f t="shared" si="65"/>
        <v>173.9956</v>
      </c>
    </row>
    <row r="661" spans="1:26" x14ac:dyDescent="0.3">
      <c r="A661" s="1" t="s">
        <v>1522</v>
      </c>
      <c r="B661" s="2">
        <v>42237</v>
      </c>
      <c r="C661" s="3">
        <f>YEAR(orders[[#This Row],[Order Date]])</f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60"/>
        <v>2</v>
      </c>
      <c r="Q661" s="4">
        <v>2.1800000000000002</v>
      </c>
      <c r="R661" s="4">
        <v>3.52</v>
      </c>
      <c r="S661" s="4">
        <f t="shared" si="61"/>
        <v>1.3399999999999999</v>
      </c>
      <c r="T661" s="7">
        <v>38</v>
      </c>
      <c r="U661" s="4">
        <f t="shared" si="62"/>
        <v>133.76</v>
      </c>
      <c r="V661" s="5">
        <v>0.09</v>
      </c>
      <c r="W661" s="8">
        <f t="shared" si="63"/>
        <v>12.038399999999999</v>
      </c>
      <c r="X661" s="8">
        <f t="shared" si="64"/>
        <v>121.7216</v>
      </c>
      <c r="Y661" s="4">
        <v>6.83</v>
      </c>
      <c r="Z661" s="6">
        <f t="shared" si="65"/>
        <v>128.55160000000001</v>
      </c>
    </row>
    <row r="662" spans="1:26" x14ac:dyDescent="0.3">
      <c r="A662" s="1" t="s">
        <v>1523</v>
      </c>
      <c r="B662" s="2">
        <v>42238</v>
      </c>
      <c r="C662" s="3">
        <f>YEAR(orders[[#This Row],[Order Date]])</f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60"/>
        <v>5</v>
      </c>
      <c r="Q662" s="4">
        <v>10.07</v>
      </c>
      <c r="R662" s="4">
        <v>15.98</v>
      </c>
      <c r="S662" s="4">
        <f t="shared" si="61"/>
        <v>5.91</v>
      </c>
      <c r="T662" s="7">
        <v>6</v>
      </c>
      <c r="U662" s="4">
        <f t="shared" si="62"/>
        <v>95.88</v>
      </c>
      <c r="V662" s="5">
        <v>0.1</v>
      </c>
      <c r="W662" s="8">
        <f t="shared" si="63"/>
        <v>9.5879999999999992</v>
      </c>
      <c r="X662" s="8">
        <f t="shared" si="64"/>
        <v>86.292000000000002</v>
      </c>
      <c r="Y662" s="4">
        <v>4</v>
      </c>
      <c r="Z662" s="6">
        <f t="shared" si="65"/>
        <v>90.292000000000002</v>
      </c>
    </row>
    <row r="663" spans="1:26" x14ac:dyDescent="0.3">
      <c r="A663" s="1" t="s">
        <v>1524</v>
      </c>
      <c r="B663" s="2">
        <v>42239</v>
      </c>
      <c r="C663" s="3">
        <f>YEAR(orders[[#This Row],[Order Date]])</f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60"/>
        <v>7</v>
      </c>
      <c r="Q663" s="4">
        <v>3.53</v>
      </c>
      <c r="R663" s="4">
        <v>8.6199999999999992</v>
      </c>
      <c r="S663" s="4">
        <f t="shared" si="61"/>
        <v>5.09</v>
      </c>
      <c r="T663" s="7">
        <v>8</v>
      </c>
      <c r="U663" s="4">
        <f t="shared" si="62"/>
        <v>68.959999999999994</v>
      </c>
      <c r="V663" s="5">
        <v>0</v>
      </c>
      <c r="W663" s="8">
        <f t="shared" si="63"/>
        <v>0</v>
      </c>
      <c r="X663" s="8">
        <f t="shared" si="64"/>
        <v>68.959999999999994</v>
      </c>
      <c r="Y663" s="4">
        <v>4.5</v>
      </c>
      <c r="Z663" s="6">
        <f t="shared" si="65"/>
        <v>73.459999999999994</v>
      </c>
    </row>
    <row r="664" spans="1:26" x14ac:dyDescent="0.3">
      <c r="A664" s="1" t="s">
        <v>1525</v>
      </c>
      <c r="B664" s="2">
        <v>42240</v>
      </c>
      <c r="C664" s="3">
        <f>YEAR(orders[[#This Row],[Order Date]])</f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60"/>
        <v>1</v>
      </c>
      <c r="Q664" s="4">
        <v>84.22</v>
      </c>
      <c r="R664" s="4">
        <v>210.55</v>
      </c>
      <c r="S664" s="4">
        <f t="shared" si="61"/>
        <v>126.33000000000001</v>
      </c>
      <c r="T664" s="7">
        <v>2</v>
      </c>
      <c r="U664" s="4">
        <f t="shared" si="62"/>
        <v>421.1</v>
      </c>
      <c r="V664" s="5">
        <v>0.05</v>
      </c>
      <c r="W664" s="8">
        <f t="shared" si="63"/>
        <v>21.055000000000003</v>
      </c>
      <c r="X664" s="8">
        <f t="shared" si="64"/>
        <v>400.04500000000002</v>
      </c>
      <c r="Y664" s="4">
        <v>9.99</v>
      </c>
      <c r="Z664" s="6">
        <f t="shared" si="65"/>
        <v>410.03500000000003</v>
      </c>
    </row>
    <row r="665" spans="1:26" x14ac:dyDescent="0.3">
      <c r="A665" s="1" t="s">
        <v>1526</v>
      </c>
      <c r="B665" s="2">
        <v>42240</v>
      </c>
      <c r="C665" s="3">
        <f>YEAR(orders[[#This Row],[Order Date]])</f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60"/>
        <v>4</v>
      </c>
      <c r="Q665" s="4">
        <v>1.0900000000000001</v>
      </c>
      <c r="R665" s="4">
        <v>1.82</v>
      </c>
      <c r="S665" s="4">
        <f t="shared" si="61"/>
        <v>0.73</v>
      </c>
      <c r="T665" s="7">
        <v>42</v>
      </c>
      <c r="U665" s="4">
        <f t="shared" si="62"/>
        <v>76.44</v>
      </c>
      <c r="V665" s="5">
        <v>0.08</v>
      </c>
      <c r="W665" s="8">
        <f t="shared" si="63"/>
        <v>6.1151999999999997</v>
      </c>
      <c r="X665" s="8">
        <f t="shared" si="64"/>
        <v>70.324799999999996</v>
      </c>
      <c r="Y665" s="4">
        <v>1</v>
      </c>
      <c r="Z665" s="6">
        <f t="shared" si="65"/>
        <v>71.324799999999996</v>
      </c>
    </row>
    <row r="666" spans="1:26" x14ac:dyDescent="0.3">
      <c r="A666" s="1" t="s">
        <v>1527</v>
      </c>
      <c r="B666" s="2">
        <v>42240</v>
      </c>
      <c r="C666" s="3">
        <f>YEAR(orders[[#This Row],[Order Date]])</f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60"/>
        <v>2</v>
      </c>
      <c r="Q666" s="4">
        <v>16.8</v>
      </c>
      <c r="R666" s="4">
        <v>40.97</v>
      </c>
      <c r="S666" s="4">
        <f t="shared" si="61"/>
        <v>24.169999999999998</v>
      </c>
      <c r="T666" s="7">
        <v>28</v>
      </c>
      <c r="U666" s="4">
        <f t="shared" si="62"/>
        <v>1147.1599999999999</v>
      </c>
      <c r="V666" s="5">
        <v>0.04</v>
      </c>
      <c r="W666" s="8">
        <f t="shared" si="63"/>
        <v>45.886399999999995</v>
      </c>
      <c r="X666" s="8">
        <f t="shared" si="64"/>
        <v>1101.2735999999998</v>
      </c>
      <c r="Y666" s="4">
        <v>8.99</v>
      </c>
      <c r="Z666" s="6">
        <f t="shared" si="65"/>
        <v>1110.2635999999998</v>
      </c>
    </row>
    <row r="667" spans="1:26" x14ac:dyDescent="0.3">
      <c r="A667" s="1" t="s">
        <v>1528</v>
      </c>
      <c r="B667" s="2">
        <v>42242</v>
      </c>
      <c r="C667" s="3">
        <f>YEAR(orders[[#This Row],[Order Date]])</f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60"/>
        <v>2</v>
      </c>
      <c r="Q667" s="4">
        <v>52.04</v>
      </c>
      <c r="R667" s="4">
        <v>83.93</v>
      </c>
      <c r="S667" s="4">
        <f t="shared" si="61"/>
        <v>31.890000000000008</v>
      </c>
      <c r="T667" s="7">
        <v>3</v>
      </c>
      <c r="U667" s="4">
        <f t="shared" si="62"/>
        <v>251.79000000000002</v>
      </c>
      <c r="V667" s="5">
        <v>0</v>
      </c>
      <c r="W667" s="8">
        <f t="shared" si="63"/>
        <v>0</v>
      </c>
      <c r="X667" s="8">
        <f t="shared" si="64"/>
        <v>251.79000000000002</v>
      </c>
      <c r="Y667" s="4">
        <v>19.989999999999998</v>
      </c>
      <c r="Z667" s="6">
        <f t="shared" si="65"/>
        <v>271.78000000000003</v>
      </c>
    </row>
    <row r="668" spans="1:26" x14ac:dyDescent="0.3">
      <c r="A668" s="1" t="s">
        <v>1529</v>
      </c>
      <c r="B668" s="2">
        <v>42242</v>
      </c>
      <c r="C668" s="3">
        <f>YEAR(orders[[#This Row],[Order Date]])</f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60"/>
        <v>1</v>
      </c>
      <c r="Q668" s="4">
        <v>2.29</v>
      </c>
      <c r="R668" s="4">
        <v>3.69</v>
      </c>
      <c r="S668" s="4">
        <f t="shared" si="61"/>
        <v>1.4</v>
      </c>
      <c r="T668" s="7">
        <v>39</v>
      </c>
      <c r="U668" s="4">
        <f t="shared" si="62"/>
        <v>143.91</v>
      </c>
      <c r="V668" s="5">
        <v>0.03</v>
      </c>
      <c r="W668" s="8">
        <f t="shared" si="63"/>
        <v>4.3172999999999995</v>
      </c>
      <c r="X668" s="8">
        <f t="shared" si="64"/>
        <v>139.59270000000001</v>
      </c>
      <c r="Y668" s="4">
        <v>0.5</v>
      </c>
      <c r="Z668" s="6">
        <f t="shared" si="65"/>
        <v>140.09270000000001</v>
      </c>
    </row>
    <row r="669" spans="1:26" x14ac:dyDescent="0.3">
      <c r="A669" s="1" t="s">
        <v>1530</v>
      </c>
      <c r="B669" s="2">
        <v>42244</v>
      </c>
      <c r="C669" s="3">
        <f>YEAR(orders[[#This Row],[Order Date]])</f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60"/>
        <v>2</v>
      </c>
      <c r="Q669" s="4">
        <v>1.94</v>
      </c>
      <c r="R669" s="4">
        <v>3.08</v>
      </c>
      <c r="S669" s="4">
        <f t="shared" si="61"/>
        <v>1.1400000000000001</v>
      </c>
      <c r="T669" s="7">
        <v>6</v>
      </c>
      <c r="U669" s="4">
        <f t="shared" si="62"/>
        <v>18.48</v>
      </c>
      <c r="V669" s="5">
        <v>0.02</v>
      </c>
      <c r="W669" s="8">
        <f t="shared" si="63"/>
        <v>0.36960000000000004</v>
      </c>
      <c r="X669" s="8">
        <f t="shared" si="64"/>
        <v>18.110400000000002</v>
      </c>
      <c r="Y669" s="4">
        <v>0.99</v>
      </c>
      <c r="Z669" s="6">
        <f t="shared" si="65"/>
        <v>19.1004</v>
      </c>
    </row>
    <row r="670" spans="1:26" x14ac:dyDescent="0.3">
      <c r="A670" s="1" t="s">
        <v>1531</v>
      </c>
      <c r="B670" s="2">
        <v>42246</v>
      </c>
      <c r="C670" s="3">
        <f>YEAR(orders[[#This Row],[Order Date]])</f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60"/>
        <v>2</v>
      </c>
      <c r="Q670" s="4">
        <v>41.28</v>
      </c>
      <c r="R670" s="4">
        <v>95.99</v>
      </c>
      <c r="S670" s="4">
        <f t="shared" si="61"/>
        <v>54.709999999999994</v>
      </c>
      <c r="T670" s="7">
        <v>26</v>
      </c>
      <c r="U670" s="4">
        <f t="shared" si="62"/>
        <v>2495.7399999999998</v>
      </c>
      <c r="V670" s="5">
        <v>0.02</v>
      </c>
      <c r="W670" s="8">
        <f t="shared" si="63"/>
        <v>49.9148</v>
      </c>
      <c r="X670" s="8">
        <f t="shared" si="64"/>
        <v>2445.8251999999998</v>
      </c>
      <c r="Y670" s="4">
        <v>8.99</v>
      </c>
      <c r="Z670" s="6">
        <f t="shared" si="65"/>
        <v>2454.8151999999995</v>
      </c>
    </row>
    <row r="671" spans="1:26" x14ac:dyDescent="0.3">
      <c r="A671" s="1" t="s">
        <v>1532</v>
      </c>
      <c r="B671" s="2">
        <v>42247</v>
      </c>
      <c r="C671" s="3">
        <f>YEAR(orders[[#This Row],[Order Date]])</f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60"/>
        <v>0</v>
      </c>
      <c r="Q671" s="4">
        <v>3.4</v>
      </c>
      <c r="R671" s="4">
        <v>5.4</v>
      </c>
      <c r="S671" s="4">
        <f t="shared" si="61"/>
        <v>2.0000000000000004</v>
      </c>
      <c r="T671" s="7">
        <v>14</v>
      </c>
      <c r="U671" s="4">
        <f t="shared" si="62"/>
        <v>75.600000000000009</v>
      </c>
      <c r="V671" s="5">
        <v>0.02</v>
      </c>
      <c r="W671" s="8">
        <f t="shared" si="63"/>
        <v>1.5120000000000002</v>
      </c>
      <c r="X671" s="8">
        <f t="shared" si="64"/>
        <v>74.088000000000008</v>
      </c>
      <c r="Y671" s="4">
        <v>7.78</v>
      </c>
      <c r="Z671" s="6">
        <f t="shared" si="65"/>
        <v>81.868000000000009</v>
      </c>
    </row>
    <row r="672" spans="1:26" x14ac:dyDescent="0.3">
      <c r="A672" s="1" t="s">
        <v>1533</v>
      </c>
      <c r="B672" s="2">
        <v>42247</v>
      </c>
      <c r="C672" s="3">
        <f>YEAR(orders[[#This Row],[Order Date]])</f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60"/>
        <v>1</v>
      </c>
      <c r="Q672" s="4">
        <v>4.46</v>
      </c>
      <c r="R672" s="4">
        <v>10.89</v>
      </c>
      <c r="S672" s="4">
        <f t="shared" si="61"/>
        <v>6.4300000000000006</v>
      </c>
      <c r="T672" s="7">
        <v>50</v>
      </c>
      <c r="U672" s="4">
        <f t="shared" si="62"/>
        <v>544.5</v>
      </c>
      <c r="V672" s="5">
        <v>0.09</v>
      </c>
      <c r="W672" s="8">
        <f t="shared" si="63"/>
        <v>49.004999999999995</v>
      </c>
      <c r="X672" s="8">
        <f t="shared" si="64"/>
        <v>495.495</v>
      </c>
      <c r="Y672" s="4">
        <v>4.5</v>
      </c>
      <c r="Z672" s="6">
        <f t="shared" si="65"/>
        <v>499.995</v>
      </c>
    </row>
    <row r="673" spans="1:26" x14ac:dyDescent="0.3">
      <c r="A673" s="1" t="s">
        <v>1534</v>
      </c>
      <c r="B673" s="2">
        <v>42249</v>
      </c>
      <c r="C673" s="3">
        <f>YEAR(orders[[#This Row],[Order Date]])</f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60"/>
        <v>3</v>
      </c>
      <c r="Q673" s="4">
        <v>60.59</v>
      </c>
      <c r="R673" s="4">
        <v>100.98</v>
      </c>
      <c r="S673" s="4">
        <f t="shared" si="61"/>
        <v>40.39</v>
      </c>
      <c r="T673" s="7">
        <v>9</v>
      </c>
      <c r="U673" s="4">
        <f t="shared" si="62"/>
        <v>908.82</v>
      </c>
      <c r="V673" s="5">
        <v>0.1</v>
      </c>
      <c r="W673" s="8">
        <f t="shared" si="63"/>
        <v>90.882000000000005</v>
      </c>
      <c r="X673" s="8">
        <f t="shared" si="64"/>
        <v>817.9380000000001</v>
      </c>
      <c r="Y673" s="4">
        <v>7.18</v>
      </c>
      <c r="Z673" s="6">
        <f t="shared" si="65"/>
        <v>825.11800000000005</v>
      </c>
    </row>
    <row r="674" spans="1:26" x14ac:dyDescent="0.3">
      <c r="A674" s="1" t="s">
        <v>1535</v>
      </c>
      <c r="B674" s="2">
        <v>42249</v>
      </c>
      <c r="C674" s="3">
        <f>YEAR(orders[[#This Row],[Order Date]])</f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60"/>
        <v>2</v>
      </c>
      <c r="Q674" s="4">
        <v>156.5</v>
      </c>
      <c r="R674" s="4">
        <v>300.97000000000003</v>
      </c>
      <c r="S674" s="4">
        <f t="shared" si="61"/>
        <v>144.47000000000003</v>
      </c>
      <c r="T674" s="7">
        <v>20</v>
      </c>
      <c r="U674" s="4">
        <f t="shared" si="62"/>
        <v>6019.4000000000005</v>
      </c>
      <c r="V674" s="5">
        <v>0.05</v>
      </c>
      <c r="W674" s="8">
        <f t="shared" si="63"/>
        <v>300.97000000000003</v>
      </c>
      <c r="X674" s="8">
        <f t="shared" si="64"/>
        <v>5718.43</v>
      </c>
      <c r="Y674" s="4">
        <v>7.18</v>
      </c>
      <c r="Z674" s="6">
        <f t="shared" si="65"/>
        <v>5725.6100000000006</v>
      </c>
    </row>
    <row r="675" spans="1:26" x14ac:dyDescent="0.3">
      <c r="A675" s="1" t="s">
        <v>1536</v>
      </c>
      <c r="B675" s="2">
        <v>42250</v>
      </c>
      <c r="C675" s="3">
        <f>YEAR(orders[[#This Row],[Order Date]])</f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60"/>
        <v>4</v>
      </c>
      <c r="Q675" s="4">
        <v>4.46</v>
      </c>
      <c r="R675" s="4">
        <v>10.89</v>
      </c>
      <c r="S675" s="4">
        <f t="shared" si="61"/>
        <v>6.4300000000000006</v>
      </c>
      <c r="T675" s="7">
        <v>3</v>
      </c>
      <c r="U675" s="4">
        <f t="shared" si="62"/>
        <v>32.67</v>
      </c>
      <c r="V675" s="5">
        <v>0.08</v>
      </c>
      <c r="W675" s="8">
        <f t="shared" si="63"/>
        <v>2.6136000000000004</v>
      </c>
      <c r="X675" s="8">
        <f t="shared" si="64"/>
        <v>30.0564</v>
      </c>
      <c r="Y675" s="4">
        <v>4.5</v>
      </c>
      <c r="Z675" s="6">
        <f t="shared" si="65"/>
        <v>34.556399999999996</v>
      </c>
    </row>
    <row r="676" spans="1:26" x14ac:dyDescent="0.3">
      <c r="A676" s="1" t="s">
        <v>1537</v>
      </c>
      <c r="B676" s="2">
        <v>42251</v>
      </c>
      <c r="C676" s="3">
        <f>YEAR(orders[[#This Row],[Order Date]])</f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60"/>
        <v>2</v>
      </c>
      <c r="Q676" s="4">
        <v>75</v>
      </c>
      <c r="R676" s="4">
        <v>120.97</v>
      </c>
      <c r="S676" s="4">
        <f t="shared" si="61"/>
        <v>45.97</v>
      </c>
      <c r="T676" s="7">
        <v>46</v>
      </c>
      <c r="U676" s="4">
        <f t="shared" si="62"/>
        <v>5564.62</v>
      </c>
      <c r="V676" s="5">
        <v>7.0000000000000007E-2</v>
      </c>
      <c r="W676" s="8">
        <f t="shared" si="63"/>
        <v>389.52340000000004</v>
      </c>
      <c r="X676" s="8">
        <f t="shared" si="64"/>
        <v>5175.0965999999999</v>
      </c>
      <c r="Y676" s="4">
        <v>26.3</v>
      </c>
      <c r="Z676" s="6">
        <f t="shared" si="65"/>
        <v>5201.3966</v>
      </c>
    </row>
    <row r="677" spans="1:26" x14ac:dyDescent="0.3">
      <c r="A677" s="1" t="s">
        <v>1538</v>
      </c>
      <c r="B677" s="2">
        <v>42253</v>
      </c>
      <c r="C677" s="3">
        <f>YEAR(orders[[#This Row],[Order Date]])</f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60"/>
        <v>1</v>
      </c>
      <c r="Q677" s="4">
        <v>60.59</v>
      </c>
      <c r="R677" s="4">
        <v>100.98</v>
      </c>
      <c r="S677" s="4">
        <f t="shared" si="61"/>
        <v>40.39</v>
      </c>
      <c r="T677" s="7">
        <v>44</v>
      </c>
      <c r="U677" s="4">
        <f t="shared" si="62"/>
        <v>4443.12</v>
      </c>
      <c r="V677" s="5">
        <v>0.09</v>
      </c>
      <c r="W677" s="8">
        <f t="shared" si="63"/>
        <v>399.88079999999997</v>
      </c>
      <c r="X677" s="8">
        <f t="shared" si="64"/>
        <v>4043.2392</v>
      </c>
      <c r="Y677" s="4">
        <v>7.18</v>
      </c>
      <c r="Z677" s="6">
        <f t="shared" si="65"/>
        <v>4050.4191999999998</v>
      </c>
    </row>
    <row r="678" spans="1:26" x14ac:dyDescent="0.3">
      <c r="A678" s="1" t="s">
        <v>1539</v>
      </c>
      <c r="B678" s="2">
        <v>42254</v>
      </c>
      <c r="C678" s="3">
        <f>YEAR(orders[[#This Row],[Order Date]])</f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60"/>
        <v>2</v>
      </c>
      <c r="Q678" s="4">
        <v>4.79</v>
      </c>
      <c r="R678" s="4">
        <v>11.97</v>
      </c>
      <c r="S678" s="4">
        <f t="shared" si="61"/>
        <v>7.1800000000000006</v>
      </c>
      <c r="T678" s="7">
        <v>48</v>
      </c>
      <c r="U678" s="4">
        <f t="shared" si="62"/>
        <v>574.56000000000006</v>
      </c>
      <c r="V678" s="5">
        <v>0.02</v>
      </c>
      <c r="W678" s="8">
        <f t="shared" si="63"/>
        <v>11.491200000000001</v>
      </c>
      <c r="X678" s="8">
        <f t="shared" si="64"/>
        <v>563.06880000000001</v>
      </c>
      <c r="Y678" s="4">
        <v>5.81</v>
      </c>
      <c r="Z678" s="6">
        <f t="shared" si="65"/>
        <v>568.87879999999996</v>
      </c>
    </row>
    <row r="679" spans="1:26" x14ac:dyDescent="0.3">
      <c r="A679" s="1" t="s">
        <v>1540</v>
      </c>
      <c r="B679" s="2">
        <v>42255</v>
      </c>
      <c r="C679" s="3">
        <f>YEAR(orders[[#This Row],[Order Date]])</f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60"/>
        <v>2</v>
      </c>
      <c r="Q679" s="4">
        <v>3.32</v>
      </c>
      <c r="R679" s="4">
        <v>5.18</v>
      </c>
      <c r="S679" s="4">
        <f t="shared" si="61"/>
        <v>1.8599999999999999</v>
      </c>
      <c r="T679" s="7">
        <v>20</v>
      </c>
      <c r="U679" s="4">
        <f t="shared" si="62"/>
        <v>103.6</v>
      </c>
      <c r="V679" s="5">
        <v>0.06</v>
      </c>
      <c r="W679" s="8">
        <f t="shared" si="63"/>
        <v>6.2159999999999993</v>
      </c>
      <c r="X679" s="8">
        <f t="shared" si="64"/>
        <v>97.384</v>
      </c>
      <c r="Y679" s="4">
        <v>2.04</v>
      </c>
      <c r="Z679" s="6">
        <f t="shared" si="65"/>
        <v>99.424000000000007</v>
      </c>
    </row>
    <row r="680" spans="1:26" x14ac:dyDescent="0.3">
      <c r="A680" s="1" t="s">
        <v>1541</v>
      </c>
      <c r="B680" s="2">
        <v>42255</v>
      </c>
      <c r="C680" s="3">
        <f>YEAR(orders[[#This Row],[Order Date]])</f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60"/>
        <v>2</v>
      </c>
      <c r="Q680" s="4">
        <v>0.24</v>
      </c>
      <c r="R680" s="4">
        <v>1.26</v>
      </c>
      <c r="S680" s="4">
        <f t="shared" si="61"/>
        <v>1.02</v>
      </c>
      <c r="T680" s="7">
        <v>31</v>
      </c>
      <c r="U680" s="4">
        <f t="shared" si="62"/>
        <v>39.06</v>
      </c>
      <c r="V680" s="5">
        <v>0.06</v>
      </c>
      <c r="W680" s="8">
        <f t="shared" si="63"/>
        <v>2.3435999999999999</v>
      </c>
      <c r="X680" s="8">
        <f t="shared" si="64"/>
        <v>36.7164</v>
      </c>
      <c r="Y680" s="4">
        <v>0.7</v>
      </c>
      <c r="Z680" s="6">
        <f t="shared" si="65"/>
        <v>37.416400000000003</v>
      </c>
    </row>
    <row r="681" spans="1:26" x14ac:dyDescent="0.3">
      <c r="A681" s="1" t="s">
        <v>1542</v>
      </c>
      <c r="B681" s="2">
        <v>42257</v>
      </c>
      <c r="C681" s="3">
        <f>YEAR(orders[[#This Row],[Order Date]])</f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60"/>
        <v>1</v>
      </c>
      <c r="Q681" s="4">
        <v>2.25</v>
      </c>
      <c r="R681" s="4">
        <v>3.69</v>
      </c>
      <c r="S681" s="4">
        <f t="shared" si="61"/>
        <v>1.44</v>
      </c>
      <c r="T681" s="7">
        <v>23</v>
      </c>
      <c r="U681" s="4">
        <f t="shared" si="62"/>
        <v>84.87</v>
      </c>
      <c r="V681" s="5">
        <v>0.02</v>
      </c>
      <c r="W681" s="8">
        <f t="shared" si="63"/>
        <v>1.6974</v>
      </c>
      <c r="X681" s="8">
        <f t="shared" si="64"/>
        <v>83.172600000000003</v>
      </c>
      <c r="Y681" s="4">
        <v>2.5</v>
      </c>
      <c r="Z681" s="6">
        <f t="shared" si="65"/>
        <v>85.672600000000003</v>
      </c>
    </row>
    <row r="682" spans="1:26" x14ac:dyDescent="0.3">
      <c r="A682" s="1" t="s">
        <v>1543</v>
      </c>
      <c r="B682" s="2">
        <v>42258</v>
      </c>
      <c r="C682" s="3">
        <f>YEAR(orders[[#This Row],[Order Date]])</f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60"/>
        <v>0</v>
      </c>
      <c r="Q682" s="4">
        <v>1.76</v>
      </c>
      <c r="R682" s="4">
        <v>2.94</v>
      </c>
      <c r="S682" s="4">
        <f t="shared" si="61"/>
        <v>1.18</v>
      </c>
      <c r="T682" s="7">
        <v>47</v>
      </c>
      <c r="U682" s="4">
        <f t="shared" si="62"/>
        <v>138.18</v>
      </c>
      <c r="V682" s="5">
        <v>0.04</v>
      </c>
      <c r="W682" s="8">
        <f t="shared" si="63"/>
        <v>5.5272000000000006</v>
      </c>
      <c r="X682" s="8">
        <f t="shared" si="64"/>
        <v>132.65280000000001</v>
      </c>
      <c r="Y682" s="4">
        <v>0.81</v>
      </c>
      <c r="Z682" s="6">
        <f t="shared" si="65"/>
        <v>133.46280000000002</v>
      </c>
    </row>
    <row r="683" spans="1:26" x14ac:dyDescent="0.3">
      <c r="A683" s="1" t="s">
        <v>1544</v>
      </c>
      <c r="B683" s="2">
        <v>42259</v>
      </c>
      <c r="C683" s="3">
        <f>YEAR(orders[[#This Row],[Order Date]])</f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60"/>
        <v>1</v>
      </c>
      <c r="Q683" s="4">
        <v>0.87</v>
      </c>
      <c r="R683" s="4">
        <v>1.81</v>
      </c>
      <c r="S683" s="4">
        <f t="shared" si="61"/>
        <v>0.94000000000000006</v>
      </c>
      <c r="T683" s="7">
        <v>6</v>
      </c>
      <c r="U683" s="4">
        <f t="shared" si="62"/>
        <v>10.86</v>
      </c>
      <c r="V683" s="5">
        <v>7.0000000000000007E-2</v>
      </c>
      <c r="W683" s="8">
        <f t="shared" si="63"/>
        <v>0.76019999999999999</v>
      </c>
      <c r="X683" s="8">
        <f t="shared" si="64"/>
        <v>10.0998</v>
      </c>
      <c r="Y683" s="4">
        <v>0.75</v>
      </c>
      <c r="Z683" s="6">
        <f t="shared" si="65"/>
        <v>10.8498</v>
      </c>
    </row>
    <row r="684" spans="1:26" x14ac:dyDescent="0.3">
      <c r="A684" s="1" t="s">
        <v>1545</v>
      </c>
      <c r="B684" s="2">
        <v>42262</v>
      </c>
      <c r="C684" s="3">
        <f>YEAR(orders[[#This Row],[Order Date]])</f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60"/>
        <v>2</v>
      </c>
      <c r="Q684" s="4">
        <v>0.93</v>
      </c>
      <c r="R684" s="4">
        <v>1.48</v>
      </c>
      <c r="S684" s="4">
        <f t="shared" si="61"/>
        <v>0.54999999999999993</v>
      </c>
      <c r="T684" s="7">
        <v>1</v>
      </c>
      <c r="U684" s="4">
        <f t="shared" si="62"/>
        <v>1.48</v>
      </c>
      <c r="V684" s="5">
        <v>0.01</v>
      </c>
      <c r="W684" s="8">
        <f t="shared" si="63"/>
        <v>1.4800000000000001E-2</v>
      </c>
      <c r="X684" s="8">
        <f t="shared" si="64"/>
        <v>1.4652000000000001</v>
      </c>
      <c r="Y684" s="4">
        <v>0.7</v>
      </c>
      <c r="Z684" s="6">
        <f t="shared" si="65"/>
        <v>2.1652</v>
      </c>
    </row>
    <row r="685" spans="1:26" x14ac:dyDescent="0.3">
      <c r="A685" s="1" t="s">
        <v>1546</v>
      </c>
      <c r="B685" s="2">
        <v>42263</v>
      </c>
      <c r="C685" s="3">
        <f>YEAR(orders[[#This Row],[Order Date]])</f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60"/>
        <v>5</v>
      </c>
      <c r="Q685" s="4">
        <v>3.51</v>
      </c>
      <c r="R685" s="4">
        <v>8.57</v>
      </c>
      <c r="S685" s="4">
        <f t="shared" si="61"/>
        <v>5.0600000000000005</v>
      </c>
      <c r="T685" s="7">
        <v>49</v>
      </c>
      <c r="U685" s="4">
        <f t="shared" si="62"/>
        <v>419.93</v>
      </c>
      <c r="V685" s="5">
        <v>0.01</v>
      </c>
      <c r="W685" s="8">
        <f t="shared" si="63"/>
        <v>4.1993</v>
      </c>
      <c r="X685" s="8">
        <f t="shared" si="64"/>
        <v>415.73070000000001</v>
      </c>
      <c r="Y685" s="4">
        <v>6.14</v>
      </c>
      <c r="Z685" s="6">
        <f t="shared" si="65"/>
        <v>421.8707</v>
      </c>
    </row>
    <row r="686" spans="1:26" x14ac:dyDescent="0.3">
      <c r="A686" s="1" t="s">
        <v>1547</v>
      </c>
      <c r="B686" s="2">
        <v>42264</v>
      </c>
      <c r="C686" s="3">
        <f>YEAR(orders[[#This Row],[Order Date]])</f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60"/>
        <v>0</v>
      </c>
      <c r="Q686" s="4">
        <v>1.82</v>
      </c>
      <c r="R686" s="4">
        <v>2.98</v>
      </c>
      <c r="S686" s="4">
        <f t="shared" si="61"/>
        <v>1.1599999999999999</v>
      </c>
      <c r="T686" s="7">
        <v>3</v>
      </c>
      <c r="U686" s="4">
        <f t="shared" si="62"/>
        <v>8.94</v>
      </c>
      <c r="V686" s="5">
        <v>0.04</v>
      </c>
      <c r="W686" s="8">
        <f t="shared" si="63"/>
        <v>0.35759999999999997</v>
      </c>
      <c r="X686" s="8">
        <f t="shared" si="64"/>
        <v>8.5823999999999998</v>
      </c>
      <c r="Y686" s="4">
        <v>1.58</v>
      </c>
      <c r="Z686" s="6">
        <f t="shared" si="65"/>
        <v>10.1624</v>
      </c>
    </row>
    <row r="687" spans="1:26" x14ac:dyDescent="0.3">
      <c r="A687" s="1" t="s">
        <v>1548</v>
      </c>
      <c r="B687" s="2">
        <v>42272</v>
      </c>
      <c r="C687" s="3">
        <f>YEAR(orders[[#This Row],[Order Date]])</f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60"/>
        <v>1</v>
      </c>
      <c r="Q687" s="4">
        <v>13.64</v>
      </c>
      <c r="R687" s="4">
        <v>20.98</v>
      </c>
      <c r="S687" s="4">
        <f t="shared" si="61"/>
        <v>7.34</v>
      </c>
      <c r="T687" s="7">
        <v>10</v>
      </c>
      <c r="U687" s="4">
        <f t="shared" si="62"/>
        <v>209.8</v>
      </c>
      <c r="V687" s="5">
        <v>0.06</v>
      </c>
      <c r="W687" s="8">
        <f t="shared" si="63"/>
        <v>12.588000000000001</v>
      </c>
      <c r="X687" s="8">
        <f t="shared" si="64"/>
        <v>197.21200000000002</v>
      </c>
      <c r="Y687" s="4">
        <v>1.49</v>
      </c>
      <c r="Z687" s="6">
        <f t="shared" si="65"/>
        <v>198.70200000000003</v>
      </c>
    </row>
    <row r="688" spans="1:26" x14ac:dyDescent="0.3">
      <c r="A688" s="1" t="s">
        <v>1549</v>
      </c>
      <c r="B688" s="2">
        <v>42272</v>
      </c>
      <c r="C688" s="3">
        <f>YEAR(orders[[#This Row],[Order Date]])</f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60"/>
        <v>2</v>
      </c>
      <c r="Q688" s="4">
        <v>2.1800000000000002</v>
      </c>
      <c r="R688" s="4">
        <v>3.52</v>
      </c>
      <c r="S688" s="4">
        <f t="shared" si="61"/>
        <v>1.3399999999999999</v>
      </c>
      <c r="T688" s="7">
        <v>13</v>
      </c>
      <c r="U688" s="4">
        <f t="shared" si="62"/>
        <v>45.76</v>
      </c>
      <c r="V688" s="5">
        <v>0.08</v>
      </c>
      <c r="W688" s="8">
        <f t="shared" si="63"/>
        <v>3.6608000000000001</v>
      </c>
      <c r="X688" s="8">
        <f t="shared" si="64"/>
        <v>42.099199999999996</v>
      </c>
      <c r="Y688" s="4">
        <v>6.83</v>
      </c>
      <c r="Z688" s="6">
        <f t="shared" si="65"/>
        <v>48.929199999999994</v>
      </c>
    </row>
    <row r="689" spans="1:26" x14ac:dyDescent="0.3">
      <c r="A689" s="1" t="s">
        <v>1550</v>
      </c>
      <c r="B689" s="2">
        <v>42273</v>
      </c>
      <c r="C689" s="3">
        <f>YEAR(orders[[#This Row],[Order Date]])</f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60"/>
        <v>2</v>
      </c>
      <c r="Q689" s="4">
        <v>3.4</v>
      </c>
      <c r="R689" s="4">
        <v>5.4</v>
      </c>
      <c r="S689" s="4">
        <f t="shared" si="61"/>
        <v>2.0000000000000004</v>
      </c>
      <c r="T689" s="7">
        <v>10</v>
      </c>
      <c r="U689" s="4">
        <f t="shared" si="62"/>
        <v>54</v>
      </c>
      <c r="V689" s="5">
        <v>0.04</v>
      </c>
      <c r="W689" s="8">
        <f t="shared" si="63"/>
        <v>2.16</v>
      </c>
      <c r="X689" s="8">
        <f t="shared" si="64"/>
        <v>51.84</v>
      </c>
      <c r="Y689" s="4">
        <v>7.78</v>
      </c>
      <c r="Z689" s="6">
        <f t="shared" si="65"/>
        <v>59.620000000000005</v>
      </c>
    </row>
    <row r="690" spans="1:26" x14ac:dyDescent="0.3">
      <c r="A690" s="1" t="s">
        <v>1551</v>
      </c>
      <c r="B690" s="2">
        <v>42274</v>
      </c>
      <c r="C690" s="3">
        <f>YEAR(orders[[#This Row],[Order Date]])</f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60"/>
        <v>2</v>
      </c>
      <c r="Q690" s="4">
        <v>12.39</v>
      </c>
      <c r="R690" s="4">
        <v>19.98</v>
      </c>
      <c r="S690" s="4">
        <f t="shared" si="61"/>
        <v>7.59</v>
      </c>
      <c r="T690" s="7">
        <v>20</v>
      </c>
      <c r="U690" s="4">
        <f t="shared" si="62"/>
        <v>399.6</v>
      </c>
      <c r="V690" s="5">
        <v>0.05</v>
      </c>
      <c r="W690" s="8">
        <f t="shared" si="63"/>
        <v>19.980000000000004</v>
      </c>
      <c r="X690" s="8">
        <f t="shared" si="64"/>
        <v>379.62</v>
      </c>
      <c r="Y690" s="4">
        <v>5.77</v>
      </c>
      <c r="Z690" s="6">
        <f t="shared" si="65"/>
        <v>385.39</v>
      </c>
    </row>
    <row r="691" spans="1:26" x14ac:dyDescent="0.3">
      <c r="A691" s="1" t="s">
        <v>1552</v>
      </c>
      <c r="B691" s="2">
        <v>42274</v>
      </c>
      <c r="C691" s="3">
        <f>YEAR(orders[[#This Row],[Order Date]])</f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60"/>
        <v>0</v>
      </c>
      <c r="Q691" s="4">
        <v>12.39</v>
      </c>
      <c r="R691" s="4">
        <v>19.98</v>
      </c>
      <c r="S691" s="4">
        <f t="shared" si="61"/>
        <v>7.59</v>
      </c>
      <c r="T691" s="7">
        <v>34</v>
      </c>
      <c r="U691" s="4">
        <f t="shared" si="62"/>
        <v>679.32</v>
      </c>
      <c r="V691" s="5">
        <v>0.06</v>
      </c>
      <c r="W691" s="8">
        <f t="shared" si="63"/>
        <v>40.7592</v>
      </c>
      <c r="X691" s="8">
        <f t="shared" si="64"/>
        <v>638.56080000000009</v>
      </c>
      <c r="Y691" s="4">
        <v>5.77</v>
      </c>
      <c r="Z691" s="6">
        <f t="shared" si="65"/>
        <v>644.33080000000007</v>
      </c>
    </row>
    <row r="692" spans="1:26" x14ac:dyDescent="0.3">
      <c r="A692" s="1" t="s">
        <v>1553</v>
      </c>
      <c r="B692" s="2">
        <v>42275</v>
      </c>
      <c r="C692" s="3">
        <f>YEAR(orders[[#This Row],[Order Date]])</f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60"/>
        <v>2</v>
      </c>
      <c r="Q692" s="4">
        <v>3.75</v>
      </c>
      <c r="R692" s="4">
        <v>7.08</v>
      </c>
      <c r="S692" s="4">
        <f t="shared" si="61"/>
        <v>3.33</v>
      </c>
      <c r="T692" s="7">
        <v>37</v>
      </c>
      <c r="U692" s="4">
        <f t="shared" si="62"/>
        <v>261.95999999999998</v>
      </c>
      <c r="V692" s="5">
        <v>0.08</v>
      </c>
      <c r="W692" s="8">
        <f t="shared" si="63"/>
        <v>20.956799999999998</v>
      </c>
      <c r="X692" s="8">
        <f t="shared" si="64"/>
        <v>241.00319999999999</v>
      </c>
      <c r="Y692" s="4">
        <v>2.35</v>
      </c>
      <c r="Z692" s="6">
        <f t="shared" si="65"/>
        <v>243.35319999999999</v>
      </c>
    </row>
    <row r="693" spans="1:26" x14ac:dyDescent="0.3">
      <c r="A693" s="1" t="s">
        <v>1554</v>
      </c>
      <c r="B693" s="2">
        <v>42276</v>
      </c>
      <c r="C693" s="3">
        <f>YEAR(orders[[#This Row],[Order Date]])</f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60"/>
        <v>1</v>
      </c>
      <c r="Q693" s="4">
        <v>3.5</v>
      </c>
      <c r="R693" s="4">
        <v>5.74</v>
      </c>
      <c r="S693" s="4">
        <f t="shared" si="61"/>
        <v>2.2400000000000002</v>
      </c>
      <c r="T693" s="7">
        <v>26</v>
      </c>
      <c r="U693" s="4">
        <f t="shared" si="62"/>
        <v>149.24</v>
      </c>
      <c r="V693" s="5">
        <v>0.03</v>
      </c>
      <c r="W693" s="8">
        <f t="shared" si="63"/>
        <v>4.4771999999999998</v>
      </c>
      <c r="X693" s="8">
        <f t="shared" si="64"/>
        <v>144.7628</v>
      </c>
      <c r="Y693" s="4">
        <v>5.01</v>
      </c>
      <c r="Z693" s="6">
        <f t="shared" si="65"/>
        <v>149.77279999999999</v>
      </c>
    </row>
    <row r="694" spans="1:26" x14ac:dyDescent="0.3">
      <c r="A694" s="1" t="s">
        <v>1555</v>
      </c>
      <c r="B694" s="2">
        <v>42278</v>
      </c>
      <c r="C694" s="3">
        <f>YEAR(orders[[#This Row],[Order Date]])</f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60"/>
        <v>9</v>
      </c>
      <c r="Q694" s="4">
        <v>1.05</v>
      </c>
      <c r="R694" s="4">
        <v>1.95</v>
      </c>
      <c r="S694" s="4">
        <f t="shared" si="61"/>
        <v>0.89999999999999991</v>
      </c>
      <c r="T694" s="7">
        <v>4</v>
      </c>
      <c r="U694" s="4">
        <f t="shared" si="62"/>
        <v>7.8</v>
      </c>
      <c r="V694" s="5">
        <v>0.09</v>
      </c>
      <c r="W694" s="8">
        <f t="shared" si="63"/>
        <v>0.70199999999999996</v>
      </c>
      <c r="X694" s="8">
        <f t="shared" si="64"/>
        <v>7.0979999999999999</v>
      </c>
      <c r="Y694" s="4">
        <v>1.63</v>
      </c>
      <c r="Z694" s="6">
        <f t="shared" si="65"/>
        <v>8.7279999999999998</v>
      </c>
    </row>
    <row r="695" spans="1:26" x14ac:dyDescent="0.3">
      <c r="A695" s="1" t="s">
        <v>1556</v>
      </c>
      <c r="B695" s="2">
        <v>42286</v>
      </c>
      <c r="C695" s="3">
        <f>YEAR(orders[[#This Row],[Order Date]])</f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60"/>
        <v>2</v>
      </c>
      <c r="Q695" s="4">
        <v>315.61</v>
      </c>
      <c r="R695" s="4">
        <v>500.97</v>
      </c>
      <c r="S695" s="4">
        <f t="shared" si="61"/>
        <v>185.36</v>
      </c>
      <c r="T695" s="7">
        <v>25</v>
      </c>
      <c r="U695" s="4">
        <f t="shared" si="62"/>
        <v>12524.25</v>
      </c>
      <c r="V695" s="5">
        <v>0.02</v>
      </c>
      <c r="W695" s="8">
        <f t="shared" si="63"/>
        <v>250.48500000000001</v>
      </c>
      <c r="X695" s="8">
        <f t="shared" si="64"/>
        <v>12273.764999999999</v>
      </c>
      <c r="Y695" s="4">
        <v>69.3</v>
      </c>
      <c r="Z695" s="6">
        <f t="shared" si="65"/>
        <v>12343.064999999999</v>
      </c>
    </row>
    <row r="696" spans="1:26" x14ac:dyDescent="0.3">
      <c r="A696" s="1" t="s">
        <v>1557</v>
      </c>
      <c r="B696" s="2">
        <v>42289</v>
      </c>
      <c r="C696" s="3">
        <f>YEAR(orders[[#This Row],[Order Date]])</f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60"/>
        <v>2</v>
      </c>
      <c r="Q696" s="4">
        <v>1.18</v>
      </c>
      <c r="R696" s="4">
        <v>1.88</v>
      </c>
      <c r="S696" s="4">
        <f t="shared" si="61"/>
        <v>0.7</v>
      </c>
      <c r="T696" s="7">
        <v>29</v>
      </c>
      <c r="U696" s="4">
        <f t="shared" si="62"/>
        <v>54.519999999999996</v>
      </c>
      <c r="V696" s="5">
        <v>0.1</v>
      </c>
      <c r="W696" s="8">
        <f t="shared" si="63"/>
        <v>5.452</v>
      </c>
      <c r="X696" s="8">
        <f t="shared" si="64"/>
        <v>49.067999999999998</v>
      </c>
      <c r="Y696" s="4">
        <v>1.49</v>
      </c>
      <c r="Z696" s="6">
        <f t="shared" si="65"/>
        <v>50.558</v>
      </c>
    </row>
    <row r="697" spans="1:26" x14ac:dyDescent="0.3">
      <c r="A697" s="1" t="s">
        <v>1558</v>
      </c>
      <c r="B697" s="2">
        <v>42290</v>
      </c>
      <c r="C697" s="3">
        <f>YEAR(orders[[#This Row],[Order Date]])</f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60"/>
        <v>2</v>
      </c>
      <c r="Q697" s="4">
        <v>278.99</v>
      </c>
      <c r="R697" s="4">
        <v>449.99</v>
      </c>
      <c r="S697" s="4">
        <f t="shared" si="61"/>
        <v>171</v>
      </c>
      <c r="T697" s="7">
        <v>47</v>
      </c>
      <c r="U697" s="4">
        <f t="shared" si="62"/>
        <v>21149.53</v>
      </c>
      <c r="V697" s="5">
        <v>0.02</v>
      </c>
      <c r="W697" s="8">
        <f t="shared" si="63"/>
        <v>422.99059999999997</v>
      </c>
      <c r="X697" s="8">
        <f t="shared" si="64"/>
        <v>20726.539399999998</v>
      </c>
      <c r="Y697" s="4">
        <v>49</v>
      </c>
      <c r="Z697" s="6">
        <f t="shared" si="65"/>
        <v>20775.539399999998</v>
      </c>
    </row>
    <row r="698" spans="1:26" x14ac:dyDescent="0.3">
      <c r="A698" s="1" t="s">
        <v>1559</v>
      </c>
      <c r="B698" s="2">
        <v>42292</v>
      </c>
      <c r="C698" s="3">
        <f>YEAR(orders[[#This Row],[Order Date]])</f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60"/>
        <v>1</v>
      </c>
      <c r="Q698" s="4">
        <v>3.4</v>
      </c>
      <c r="R698" s="4">
        <v>5.4</v>
      </c>
      <c r="S698" s="4">
        <f t="shared" si="61"/>
        <v>2.0000000000000004</v>
      </c>
      <c r="T698" s="7">
        <v>8</v>
      </c>
      <c r="U698" s="4">
        <f t="shared" si="62"/>
        <v>43.2</v>
      </c>
      <c r="V698" s="5">
        <v>0</v>
      </c>
      <c r="W698" s="8">
        <f t="shared" si="63"/>
        <v>0</v>
      </c>
      <c r="X698" s="8">
        <f t="shared" si="64"/>
        <v>43.2</v>
      </c>
      <c r="Y698" s="4">
        <v>7.78</v>
      </c>
      <c r="Z698" s="6">
        <f t="shared" si="65"/>
        <v>50.980000000000004</v>
      </c>
    </row>
    <row r="699" spans="1:26" x14ac:dyDescent="0.3">
      <c r="A699" s="1" t="s">
        <v>1560</v>
      </c>
      <c r="B699" s="2">
        <v>42297</v>
      </c>
      <c r="C699" s="3">
        <f>YEAR(orders[[#This Row],[Order Date]])</f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60"/>
        <v>4</v>
      </c>
      <c r="Q699" s="4">
        <v>1.19</v>
      </c>
      <c r="R699" s="4">
        <v>1.98</v>
      </c>
      <c r="S699" s="4">
        <f t="shared" si="61"/>
        <v>0.79</v>
      </c>
      <c r="T699" s="7">
        <v>4</v>
      </c>
      <c r="U699" s="4">
        <f t="shared" si="62"/>
        <v>7.92</v>
      </c>
      <c r="V699" s="5">
        <v>0.08</v>
      </c>
      <c r="W699" s="8">
        <f t="shared" si="63"/>
        <v>0.63360000000000005</v>
      </c>
      <c r="X699" s="8">
        <f t="shared" si="64"/>
        <v>7.2863999999999995</v>
      </c>
      <c r="Y699" s="4">
        <v>4.7699999999999996</v>
      </c>
      <c r="Z699" s="6">
        <f t="shared" si="65"/>
        <v>12.0564</v>
      </c>
    </row>
    <row r="700" spans="1:26" x14ac:dyDescent="0.3">
      <c r="A700" s="1" t="s">
        <v>1561</v>
      </c>
      <c r="B700" s="2">
        <v>42298</v>
      </c>
      <c r="C700" s="3">
        <f>YEAR(orders[[#This Row],[Order Date]])</f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60"/>
        <v>2</v>
      </c>
      <c r="Q700" s="4">
        <v>2.13</v>
      </c>
      <c r="R700" s="4">
        <v>3.49</v>
      </c>
      <c r="S700" s="4">
        <f t="shared" si="61"/>
        <v>1.3600000000000003</v>
      </c>
      <c r="T700" s="7">
        <v>3</v>
      </c>
      <c r="U700" s="4">
        <f t="shared" si="62"/>
        <v>10.47</v>
      </c>
      <c r="V700" s="5">
        <v>0.01</v>
      </c>
      <c r="W700" s="8">
        <f t="shared" si="63"/>
        <v>0.10470000000000002</v>
      </c>
      <c r="X700" s="8">
        <f t="shared" si="64"/>
        <v>10.365300000000001</v>
      </c>
      <c r="Y700" s="4">
        <v>0.76</v>
      </c>
      <c r="Z700" s="6">
        <f t="shared" si="65"/>
        <v>11.125300000000001</v>
      </c>
    </row>
    <row r="701" spans="1:26" x14ac:dyDescent="0.3">
      <c r="A701" s="1" t="s">
        <v>1562</v>
      </c>
      <c r="B701" s="2">
        <v>42298</v>
      </c>
      <c r="C701" s="3">
        <f>YEAR(orders[[#This Row],[Order Date]])</f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60"/>
        <v>2</v>
      </c>
      <c r="Q701" s="4">
        <v>1.18</v>
      </c>
      <c r="R701" s="4">
        <v>1.88</v>
      </c>
      <c r="S701" s="4">
        <f t="shared" si="61"/>
        <v>0.7</v>
      </c>
      <c r="T701" s="7">
        <v>6</v>
      </c>
      <c r="U701" s="4">
        <f t="shared" si="62"/>
        <v>11.28</v>
      </c>
      <c r="V701" s="5">
        <v>7.0000000000000007E-2</v>
      </c>
      <c r="W701" s="8">
        <f t="shared" si="63"/>
        <v>0.78960000000000008</v>
      </c>
      <c r="X701" s="8">
        <f t="shared" si="64"/>
        <v>10.490399999999999</v>
      </c>
      <c r="Y701" s="4">
        <v>1.49</v>
      </c>
      <c r="Z701" s="6">
        <f t="shared" si="65"/>
        <v>11.980399999999999</v>
      </c>
    </row>
    <row r="702" spans="1:26" x14ac:dyDescent="0.3">
      <c r="A702" s="1" t="s">
        <v>1563</v>
      </c>
      <c r="B702" s="2">
        <v>42301</v>
      </c>
      <c r="C702" s="3">
        <f>YEAR(orders[[#This Row],[Order Date]])</f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60"/>
        <v>2</v>
      </c>
      <c r="Q702" s="4">
        <v>4.53</v>
      </c>
      <c r="R702" s="4">
        <v>7.3</v>
      </c>
      <c r="S702" s="4">
        <f t="shared" si="61"/>
        <v>2.7699999999999996</v>
      </c>
      <c r="T702" s="7">
        <v>34</v>
      </c>
      <c r="U702" s="4">
        <f t="shared" si="62"/>
        <v>248.2</v>
      </c>
      <c r="V702" s="5">
        <v>0.03</v>
      </c>
      <c r="W702" s="8">
        <f t="shared" si="63"/>
        <v>7.4459999999999997</v>
      </c>
      <c r="X702" s="8">
        <f t="shared" si="64"/>
        <v>240.75399999999999</v>
      </c>
      <c r="Y702" s="4">
        <v>7.72</v>
      </c>
      <c r="Z702" s="6">
        <f t="shared" si="65"/>
        <v>248.47399999999999</v>
      </c>
    </row>
    <row r="703" spans="1:26" x14ac:dyDescent="0.3">
      <c r="A703" s="1" t="s">
        <v>1564</v>
      </c>
      <c r="B703" s="2">
        <v>42301</v>
      </c>
      <c r="C703" s="3">
        <f>YEAR(orders[[#This Row],[Order Date]])</f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60"/>
        <v>2</v>
      </c>
      <c r="Q703" s="4">
        <v>2.25</v>
      </c>
      <c r="R703" s="4">
        <v>3.69</v>
      </c>
      <c r="S703" s="4">
        <f t="shared" si="61"/>
        <v>1.44</v>
      </c>
      <c r="T703" s="7">
        <v>47</v>
      </c>
      <c r="U703" s="4">
        <f t="shared" si="62"/>
        <v>173.43</v>
      </c>
      <c r="V703" s="5">
        <v>0</v>
      </c>
      <c r="W703" s="8">
        <f t="shared" si="63"/>
        <v>0</v>
      </c>
      <c r="X703" s="8">
        <f t="shared" si="64"/>
        <v>173.43</v>
      </c>
      <c r="Y703" s="4">
        <v>2.5</v>
      </c>
      <c r="Z703" s="6">
        <f t="shared" si="65"/>
        <v>175.93</v>
      </c>
    </row>
    <row r="704" spans="1:26" x14ac:dyDescent="0.3">
      <c r="A704" s="1" t="s">
        <v>1565</v>
      </c>
      <c r="B704" s="2">
        <v>42305</v>
      </c>
      <c r="C704" s="3">
        <f>YEAR(orders[[#This Row],[Order Date]])</f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60"/>
        <v>2</v>
      </c>
      <c r="Q704" s="4">
        <v>7.92</v>
      </c>
      <c r="R704" s="4">
        <v>12.99</v>
      </c>
      <c r="S704" s="4">
        <f t="shared" si="61"/>
        <v>5.07</v>
      </c>
      <c r="T704" s="7">
        <v>46</v>
      </c>
      <c r="U704" s="4">
        <f t="shared" si="62"/>
        <v>597.54</v>
      </c>
      <c r="V704" s="5">
        <v>0.01</v>
      </c>
      <c r="W704" s="8">
        <f t="shared" si="63"/>
        <v>5.9753999999999996</v>
      </c>
      <c r="X704" s="8">
        <f t="shared" si="64"/>
        <v>591.56459999999993</v>
      </c>
      <c r="Y704" s="4">
        <v>9.44</v>
      </c>
      <c r="Z704" s="6">
        <f t="shared" si="65"/>
        <v>601.00459999999998</v>
      </c>
    </row>
    <row r="705" spans="1:26" x14ac:dyDescent="0.3">
      <c r="A705" s="1" t="s">
        <v>1566</v>
      </c>
      <c r="B705" s="2">
        <v>42308</v>
      </c>
      <c r="C705" s="3">
        <f>YEAR(orders[[#This Row],[Order Date]])</f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60"/>
        <v>0</v>
      </c>
      <c r="Q705" s="4">
        <v>178.83</v>
      </c>
      <c r="R705" s="4">
        <v>415.88</v>
      </c>
      <c r="S705" s="4">
        <f t="shared" si="61"/>
        <v>237.04999999999998</v>
      </c>
      <c r="T705" s="7">
        <v>21</v>
      </c>
      <c r="U705" s="4">
        <f t="shared" si="62"/>
        <v>8733.48</v>
      </c>
      <c r="V705" s="5">
        <v>0.09</v>
      </c>
      <c r="W705" s="8">
        <f t="shared" si="63"/>
        <v>786.01319999999998</v>
      </c>
      <c r="X705" s="8">
        <f t="shared" si="64"/>
        <v>7947.4667999999992</v>
      </c>
      <c r="Y705" s="4">
        <v>11.37</v>
      </c>
      <c r="Z705" s="6">
        <f t="shared" si="65"/>
        <v>7958.8367999999991</v>
      </c>
    </row>
    <row r="706" spans="1:26" x14ac:dyDescent="0.3">
      <c r="A706" s="1" t="s">
        <v>1567</v>
      </c>
      <c r="B706" s="2">
        <v>42308</v>
      </c>
      <c r="C706" s="3">
        <f>YEAR(orders[[#This Row],[Order Date]])</f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60"/>
        <v>1</v>
      </c>
      <c r="Q706" s="4">
        <v>156.5</v>
      </c>
      <c r="R706" s="4">
        <v>300.97000000000003</v>
      </c>
      <c r="S706" s="4">
        <f t="shared" si="61"/>
        <v>144.47000000000003</v>
      </c>
      <c r="T706" s="7">
        <v>23</v>
      </c>
      <c r="U706" s="4">
        <f t="shared" si="62"/>
        <v>6922.31</v>
      </c>
      <c r="V706" s="5">
        <v>0.06</v>
      </c>
      <c r="W706" s="8">
        <f t="shared" si="63"/>
        <v>415.33859999999999</v>
      </c>
      <c r="X706" s="8">
        <f t="shared" si="64"/>
        <v>6506.9714000000004</v>
      </c>
      <c r="Y706" s="4">
        <v>7.18</v>
      </c>
      <c r="Z706" s="6">
        <f t="shared" si="65"/>
        <v>6514.1514000000006</v>
      </c>
    </row>
    <row r="707" spans="1:26" x14ac:dyDescent="0.3">
      <c r="A707" s="1" t="s">
        <v>900</v>
      </c>
      <c r="B707" s="2">
        <v>42309</v>
      </c>
      <c r="C707" s="3">
        <f>YEAR(orders[[#This Row],[Order Date]])</f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60"/>
        <v>2</v>
      </c>
      <c r="Q707" s="4">
        <v>2.39</v>
      </c>
      <c r="R707" s="4">
        <v>4.26</v>
      </c>
      <c r="S707" s="4">
        <f t="shared" si="61"/>
        <v>1.8699999999999997</v>
      </c>
      <c r="T707" s="7">
        <v>47</v>
      </c>
      <c r="U707" s="4">
        <f t="shared" si="62"/>
        <v>200.22</v>
      </c>
      <c r="V707" s="5">
        <v>7.0000000000000007E-2</v>
      </c>
      <c r="W707" s="8">
        <f t="shared" si="63"/>
        <v>14.015400000000001</v>
      </c>
      <c r="X707" s="8">
        <f t="shared" si="64"/>
        <v>186.2046</v>
      </c>
      <c r="Y707" s="4">
        <v>1.2</v>
      </c>
      <c r="Z707" s="6">
        <f t="shared" si="65"/>
        <v>187.40459999999999</v>
      </c>
    </row>
    <row r="708" spans="1:26" x14ac:dyDescent="0.3">
      <c r="A708" s="1" t="s">
        <v>901</v>
      </c>
      <c r="B708" s="2">
        <v>42309</v>
      </c>
      <c r="C708" s="3">
        <f>YEAR(orders[[#This Row],[Order Date]])</f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60"/>
        <v>5</v>
      </c>
      <c r="Q708" s="4">
        <v>1.3</v>
      </c>
      <c r="R708" s="4">
        <v>2.88</v>
      </c>
      <c r="S708" s="4">
        <f t="shared" si="61"/>
        <v>1.5799999999999998</v>
      </c>
      <c r="T708" s="7">
        <v>17</v>
      </c>
      <c r="U708" s="4">
        <f t="shared" si="62"/>
        <v>48.96</v>
      </c>
      <c r="V708" s="5">
        <v>0.09</v>
      </c>
      <c r="W708" s="8">
        <f t="shared" si="63"/>
        <v>4.4063999999999997</v>
      </c>
      <c r="X708" s="8">
        <f t="shared" si="64"/>
        <v>44.553600000000003</v>
      </c>
      <c r="Y708" s="4">
        <v>1.01</v>
      </c>
      <c r="Z708" s="6">
        <f t="shared" si="65"/>
        <v>45.563600000000001</v>
      </c>
    </row>
    <row r="709" spans="1:26" x14ac:dyDescent="0.3">
      <c r="A709" s="1" t="s">
        <v>1568</v>
      </c>
      <c r="B709" s="2">
        <v>42314</v>
      </c>
      <c r="C709" s="3">
        <f>YEAR(orders[[#This Row],[Order Date]])</f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60"/>
        <v>0</v>
      </c>
      <c r="Q709" s="4">
        <v>14.7</v>
      </c>
      <c r="R709" s="4">
        <v>29.99</v>
      </c>
      <c r="S709" s="4">
        <f t="shared" si="61"/>
        <v>15.29</v>
      </c>
      <c r="T709" s="7">
        <v>20</v>
      </c>
      <c r="U709" s="4">
        <f t="shared" si="62"/>
        <v>599.79999999999995</v>
      </c>
      <c r="V709" s="5">
        <v>0.04</v>
      </c>
      <c r="W709" s="8">
        <f t="shared" si="63"/>
        <v>23.991999999999997</v>
      </c>
      <c r="X709" s="8">
        <f t="shared" si="64"/>
        <v>575.80799999999999</v>
      </c>
      <c r="Y709" s="4">
        <v>5.5</v>
      </c>
      <c r="Z709" s="6">
        <f t="shared" si="65"/>
        <v>581.30799999999999</v>
      </c>
    </row>
    <row r="710" spans="1:26" x14ac:dyDescent="0.3">
      <c r="A710" s="1" t="s">
        <v>1569</v>
      </c>
      <c r="B710" s="2">
        <v>42314</v>
      </c>
      <c r="C710" s="3">
        <f>YEAR(orders[[#This Row],[Order Date]])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66">O710-B710</f>
        <v>7</v>
      </c>
      <c r="Q710" s="4">
        <v>54.29</v>
      </c>
      <c r="R710" s="4">
        <v>90.48</v>
      </c>
      <c r="S710" s="4">
        <f t="shared" ref="S710:S773" si="67">R710-Q710</f>
        <v>36.190000000000005</v>
      </c>
      <c r="T710" s="7">
        <v>49</v>
      </c>
      <c r="U710" s="4">
        <f t="shared" ref="U710:U773" si="68">R710*T710</f>
        <v>4433.5200000000004</v>
      </c>
      <c r="V710" s="5">
        <v>0.05</v>
      </c>
      <c r="W710" s="8">
        <f t="shared" ref="W710:W773" si="69">U710*V710</f>
        <v>221.67600000000004</v>
      </c>
      <c r="X710" s="8">
        <f t="shared" ref="X710:X773" si="70">U710-W710</f>
        <v>4211.8440000000001</v>
      </c>
      <c r="Y710" s="4">
        <v>19.989999999999998</v>
      </c>
      <c r="Z710" s="6">
        <f t="shared" ref="Z710:Z773" si="71">X710+Y710</f>
        <v>4231.8339999999998</v>
      </c>
    </row>
    <row r="711" spans="1:26" x14ac:dyDescent="0.3">
      <c r="A711" s="1" t="s">
        <v>1570</v>
      </c>
      <c r="B711" s="2">
        <v>42315</v>
      </c>
      <c r="C711" s="3">
        <f>YEAR(orders[[#This Row],[Order Date]])</f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66"/>
        <v>1</v>
      </c>
      <c r="Q711" s="4">
        <v>3.47</v>
      </c>
      <c r="R711" s="4">
        <v>6.68</v>
      </c>
      <c r="S711" s="4">
        <f t="shared" si="67"/>
        <v>3.2099999999999995</v>
      </c>
      <c r="T711" s="7">
        <v>12</v>
      </c>
      <c r="U711" s="4">
        <f t="shared" si="68"/>
        <v>80.16</v>
      </c>
      <c r="V711" s="5">
        <v>0.06</v>
      </c>
      <c r="W711" s="8">
        <f t="shared" si="69"/>
        <v>4.8095999999999997</v>
      </c>
      <c r="X711" s="8">
        <f t="shared" si="70"/>
        <v>75.350399999999993</v>
      </c>
      <c r="Y711" s="4">
        <v>1.5</v>
      </c>
      <c r="Z711" s="6">
        <f t="shared" si="71"/>
        <v>76.850399999999993</v>
      </c>
    </row>
    <row r="712" spans="1:26" x14ac:dyDescent="0.3">
      <c r="A712" s="1" t="s">
        <v>1571</v>
      </c>
      <c r="B712" s="2">
        <v>42318</v>
      </c>
      <c r="C712" s="3">
        <f>YEAR(orders[[#This Row],[Order Date]])</f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66"/>
        <v>4</v>
      </c>
      <c r="Q712" s="4">
        <v>0.93</v>
      </c>
      <c r="R712" s="4">
        <v>1.48</v>
      </c>
      <c r="S712" s="4">
        <f t="shared" si="67"/>
        <v>0.54999999999999993</v>
      </c>
      <c r="T712" s="7">
        <v>19</v>
      </c>
      <c r="U712" s="4">
        <f t="shared" si="68"/>
        <v>28.12</v>
      </c>
      <c r="V712" s="5">
        <v>0</v>
      </c>
      <c r="W712" s="8">
        <f t="shared" si="69"/>
        <v>0</v>
      </c>
      <c r="X712" s="8">
        <f t="shared" si="70"/>
        <v>28.12</v>
      </c>
      <c r="Y712" s="4">
        <v>0.7</v>
      </c>
      <c r="Z712" s="6">
        <f t="shared" si="71"/>
        <v>28.82</v>
      </c>
    </row>
    <row r="713" spans="1:26" x14ac:dyDescent="0.3">
      <c r="A713" s="1" t="s">
        <v>1572</v>
      </c>
      <c r="B713" s="2">
        <v>42318</v>
      </c>
      <c r="C713" s="3">
        <f>YEAR(orders[[#This Row],[Order Date]])</f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66"/>
        <v>0</v>
      </c>
      <c r="Q713" s="4">
        <v>4.03</v>
      </c>
      <c r="R713" s="4">
        <v>9.3800000000000008</v>
      </c>
      <c r="S713" s="4">
        <f t="shared" si="67"/>
        <v>5.3500000000000005</v>
      </c>
      <c r="T713" s="7">
        <v>24</v>
      </c>
      <c r="U713" s="4">
        <f t="shared" si="68"/>
        <v>225.12</v>
      </c>
      <c r="V713" s="5">
        <v>0.05</v>
      </c>
      <c r="W713" s="8">
        <f t="shared" si="69"/>
        <v>11.256</v>
      </c>
      <c r="X713" s="8">
        <f t="shared" si="70"/>
        <v>213.864</v>
      </c>
      <c r="Y713" s="4">
        <v>7.28</v>
      </c>
      <c r="Z713" s="6">
        <f t="shared" si="71"/>
        <v>221.14400000000001</v>
      </c>
    </row>
    <row r="714" spans="1:26" x14ac:dyDescent="0.3">
      <c r="A714" s="1" t="s">
        <v>1573</v>
      </c>
      <c r="B714" s="2">
        <v>42319</v>
      </c>
      <c r="C714" s="3">
        <f>YEAR(orders[[#This Row],[Order Date]])</f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66"/>
        <v>2</v>
      </c>
      <c r="Q714" s="4">
        <v>1.59</v>
      </c>
      <c r="R714" s="4">
        <v>2.61</v>
      </c>
      <c r="S714" s="4">
        <f t="shared" si="67"/>
        <v>1.0199999999999998</v>
      </c>
      <c r="T714" s="7">
        <v>40</v>
      </c>
      <c r="U714" s="4">
        <f t="shared" si="68"/>
        <v>104.39999999999999</v>
      </c>
      <c r="V714" s="5">
        <v>0.03</v>
      </c>
      <c r="W714" s="8">
        <f t="shared" si="69"/>
        <v>3.1319999999999997</v>
      </c>
      <c r="X714" s="8">
        <f t="shared" si="70"/>
        <v>101.26799999999999</v>
      </c>
      <c r="Y714" s="4">
        <v>0.5</v>
      </c>
      <c r="Z714" s="6">
        <f t="shared" si="71"/>
        <v>101.76799999999999</v>
      </c>
    </row>
    <row r="715" spans="1:26" x14ac:dyDescent="0.3">
      <c r="A715" s="1" t="s">
        <v>1574</v>
      </c>
      <c r="B715" s="2">
        <v>42320</v>
      </c>
      <c r="C715" s="3">
        <f>YEAR(orders[[#This Row],[Order Date]])</f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66"/>
        <v>2</v>
      </c>
      <c r="Q715" s="4">
        <v>4.1900000000000004</v>
      </c>
      <c r="R715" s="4">
        <v>10.23</v>
      </c>
      <c r="S715" s="4">
        <f t="shared" si="67"/>
        <v>6.04</v>
      </c>
      <c r="T715" s="7">
        <v>46</v>
      </c>
      <c r="U715" s="4">
        <f t="shared" si="68"/>
        <v>470.58000000000004</v>
      </c>
      <c r="V715" s="5">
        <v>0.08</v>
      </c>
      <c r="W715" s="8">
        <f t="shared" si="69"/>
        <v>37.646400000000007</v>
      </c>
      <c r="X715" s="8">
        <f t="shared" si="70"/>
        <v>432.93360000000001</v>
      </c>
      <c r="Y715" s="4">
        <v>4.68</v>
      </c>
      <c r="Z715" s="6">
        <f t="shared" si="71"/>
        <v>437.61360000000002</v>
      </c>
    </row>
    <row r="716" spans="1:26" x14ac:dyDescent="0.3">
      <c r="A716" s="1" t="s">
        <v>1575</v>
      </c>
      <c r="B716" s="2">
        <v>42323</v>
      </c>
      <c r="C716" s="3">
        <f>YEAR(orders[[#This Row],[Order Date]])</f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66"/>
        <v>9</v>
      </c>
      <c r="Q716" s="4">
        <v>3.95</v>
      </c>
      <c r="R716" s="4">
        <v>6.08</v>
      </c>
      <c r="S716" s="4">
        <f t="shared" si="67"/>
        <v>2.13</v>
      </c>
      <c r="T716" s="7">
        <v>41</v>
      </c>
      <c r="U716" s="4">
        <f t="shared" si="68"/>
        <v>249.28</v>
      </c>
      <c r="V716" s="5">
        <v>0.03</v>
      </c>
      <c r="W716" s="8">
        <f t="shared" si="69"/>
        <v>7.4783999999999997</v>
      </c>
      <c r="X716" s="8">
        <f t="shared" si="70"/>
        <v>241.80160000000001</v>
      </c>
      <c r="Y716" s="4">
        <v>1.82</v>
      </c>
      <c r="Z716" s="6">
        <f t="shared" si="71"/>
        <v>243.6216</v>
      </c>
    </row>
    <row r="717" spans="1:26" x14ac:dyDescent="0.3">
      <c r="A717" s="1" t="s">
        <v>1576</v>
      </c>
      <c r="B717" s="2">
        <v>42324</v>
      </c>
      <c r="C717" s="3">
        <f>YEAR(orders[[#This Row],[Order Date]])</f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66"/>
        <v>1</v>
      </c>
      <c r="Q717" s="4">
        <v>3.88</v>
      </c>
      <c r="R717" s="4">
        <v>6.47</v>
      </c>
      <c r="S717" s="4">
        <f t="shared" si="67"/>
        <v>2.59</v>
      </c>
      <c r="T717" s="7">
        <v>22</v>
      </c>
      <c r="U717" s="4">
        <f t="shared" si="68"/>
        <v>142.34</v>
      </c>
      <c r="V717" s="5">
        <v>0.04</v>
      </c>
      <c r="W717" s="8">
        <f t="shared" si="69"/>
        <v>5.6936</v>
      </c>
      <c r="X717" s="8">
        <f t="shared" si="70"/>
        <v>136.6464</v>
      </c>
      <c r="Y717" s="4">
        <v>1.22</v>
      </c>
      <c r="Z717" s="6">
        <f t="shared" si="71"/>
        <v>137.8664</v>
      </c>
    </row>
    <row r="718" spans="1:26" x14ac:dyDescent="0.3">
      <c r="A718" s="1" t="s">
        <v>1577</v>
      </c>
      <c r="B718" s="2">
        <v>42325</v>
      </c>
      <c r="C718" s="3">
        <f>YEAR(orders[[#This Row],[Order Date]])</f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66"/>
        <v>2</v>
      </c>
      <c r="Q718" s="4">
        <v>4.1900000000000004</v>
      </c>
      <c r="R718" s="4">
        <v>10.23</v>
      </c>
      <c r="S718" s="4">
        <f t="shared" si="67"/>
        <v>6.04</v>
      </c>
      <c r="T718" s="7">
        <v>16</v>
      </c>
      <c r="U718" s="4">
        <f t="shared" si="68"/>
        <v>163.68</v>
      </c>
      <c r="V718" s="5">
        <v>0.02</v>
      </c>
      <c r="W718" s="8">
        <f t="shared" si="69"/>
        <v>3.2736000000000001</v>
      </c>
      <c r="X718" s="8">
        <f t="shared" si="70"/>
        <v>160.40640000000002</v>
      </c>
      <c r="Y718" s="4">
        <v>4.68</v>
      </c>
      <c r="Z718" s="6">
        <f t="shared" si="71"/>
        <v>165.08640000000003</v>
      </c>
    </row>
    <row r="719" spans="1:26" x14ac:dyDescent="0.3">
      <c r="A719" s="1" t="s">
        <v>1578</v>
      </c>
      <c r="B719" s="2">
        <v>42325</v>
      </c>
      <c r="C719" s="3">
        <f>YEAR(orders[[#This Row],[Order Date]])</f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66"/>
        <v>7</v>
      </c>
      <c r="Q719" s="4">
        <v>4.46</v>
      </c>
      <c r="R719" s="4">
        <v>10.89</v>
      </c>
      <c r="S719" s="4">
        <f t="shared" si="67"/>
        <v>6.4300000000000006</v>
      </c>
      <c r="T719" s="7">
        <v>10</v>
      </c>
      <c r="U719" s="4">
        <f t="shared" si="68"/>
        <v>108.9</v>
      </c>
      <c r="V719" s="5">
        <v>0.1</v>
      </c>
      <c r="W719" s="8">
        <f t="shared" si="69"/>
        <v>10.89</v>
      </c>
      <c r="X719" s="8">
        <f t="shared" si="70"/>
        <v>98.01</v>
      </c>
      <c r="Y719" s="4">
        <v>4.5</v>
      </c>
      <c r="Z719" s="6">
        <f t="shared" si="71"/>
        <v>102.51</v>
      </c>
    </row>
    <row r="720" spans="1:26" x14ac:dyDescent="0.3">
      <c r="A720" s="1" t="s">
        <v>1579</v>
      </c>
      <c r="B720" s="2">
        <v>42328</v>
      </c>
      <c r="C720" s="3">
        <f>YEAR(orders[[#This Row],[Order Date]])</f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66"/>
        <v>2</v>
      </c>
      <c r="Q720" s="4">
        <v>1.94</v>
      </c>
      <c r="R720" s="4">
        <v>3.08</v>
      </c>
      <c r="S720" s="4">
        <f t="shared" si="67"/>
        <v>1.1400000000000001</v>
      </c>
      <c r="T720" s="7">
        <v>11</v>
      </c>
      <c r="U720" s="4">
        <f t="shared" si="68"/>
        <v>33.880000000000003</v>
      </c>
      <c r="V720" s="5">
        <v>0.09</v>
      </c>
      <c r="W720" s="8">
        <f t="shared" si="69"/>
        <v>3.0491999999999999</v>
      </c>
      <c r="X720" s="8">
        <f t="shared" si="70"/>
        <v>30.830800000000004</v>
      </c>
      <c r="Y720" s="4">
        <v>0.99</v>
      </c>
      <c r="Z720" s="6">
        <f t="shared" si="71"/>
        <v>31.820800000000002</v>
      </c>
    </row>
    <row r="721" spans="1:26" x14ac:dyDescent="0.3">
      <c r="A721" s="1" t="s">
        <v>1580</v>
      </c>
      <c r="B721" s="2">
        <v>42330</v>
      </c>
      <c r="C721" s="3">
        <f>YEAR(orders[[#This Row],[Order Date]])</f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66"/>
        <v>1</v>
      </c>
      <c r="Q721" s="4">
        <v>1.53</v>
      </c>
      <c r="R721" s="4">
        <v>2.78</v>
      </c>
      <c r="S721" s="4">
        <f t="shared" si="67"/>
        <v>1.2499999999999998</v>
      </c>
      <c r="T721" s="7">
        <v>21</v>
      </c>
      <c r="U721" s="4">
        <f t="shared" si="68"/>
        <v>58.379999999999995</v>
      </c>
      <c r="V721" s="5">
        <v>0.06</v>
      </c>
      <c r="W721" s="8">
        <f t="shared" si="69"/>
        <v>3.5027999999999997</v>
      </c>
      <c r="X721" s="8">
        <f t="shared" si="70"/>
        <v>54.877199999999995</v>
      </c>
      <c r="Y721" s="4">
        <v>1.34</v>
      </c>
      <c r="Z721" s="6">
        <f t="shared" si="71"/>
        <v>56.217199999999998</v>
      </c>
    </row>
    <row r="722" spans="1:26" x14ac:dyDescent="0.3">
      <c r="A722" s="1" t="s">
        <v>1581</v>
      </c>
      <c r="B722" s="2">
        <v>42332</v>
      </c>
      <c r="C722" s="3">
        <f>YEAR(orders[[#This Row],[Order Date]])</f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66"/>
        <v>0</v>
      </c>
      <c r="Q722" s="4">
        <v>39.64</v>
      </c>
      <c r="R722" s="4">
        <v>152.47999999999999</v>
      </c>
      <c r="S722" s="4">
        <f t="shared" si="67"/>
        <v>112.83999999999999</v>
      </c>
      <c r="T722" s="7">
        <v>17</v>
      </c>
      <c r="U722" s="4">
        <f t="shared" si="68"/>
        <v>2592.16</v>
      </c>
      <c r="V722" s="5">
        <v>0.04</v>
      </c>
      <c r="W722" s="8">
        <f t="shared" si="69"/>
        <v>103.68639999999999</v>
      </c>
      <c r="X722" s="8">
        <f t="shared" si="70"/>
        <v>2488.4735999999998</v>
      </c>
      <c r="Y722" s="4">
        <v>6.5</v>
      </c>
      <c r="Z722" s="6">
        <f t="shared" si="71"/>
        <v>2494.9735999999998</v>
      </c>
    </row>
    <row r="723" spans="1:26" x14ac:dyDescent="0.3">
      <c r="A723" s="1" t="s">
        <v>1582</v>
      </c>
      <c r="B723" s="2">
        <v>42336</v>
      </c>
      <c r="C723" s="3">
        <f>YEAR(orders[[#This Row],[Order Date]])</f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66"/>
        <v>2</v>
      </c>
      <c r="Q723" s="4">
        <v>3.88</v>
      </c>
      <c r="R723" s="4">
        <v>6.47</v>
      </c>
      <c r="S723" s="4">
        <f t="shared" si="67"/>
        <v>2.59</v>
      </c>
      <c r="T723" s="7">
        <v>16</v>
      </c>
      <c r="U723" s="4">
        <f t="shared" si="68"/>
        <v>103.52</v>
      </c>
      <c r="V723" s="5">
        <v>0.01</v>
      </c>
      <c r="W723" s="8">
        <f t="shared" si="69"/>
        <v>1.0351999999999999</v>
      </c>
      <c r="X723" s="8">
        <f t="shared" si="70"/>
        <v>102.48479999999999</v>
      </c>
      <c r="Y723" s="4">
        <v>1.22</v>
      </c>
      <c r="Z723" s="6">
        <f t="shared" si="71"/>
        <v>103.70479999999999</v>
      </c>
    </row>
    <row r="724" spans="1:26" x14ac:dyDescent="0.3">
      <c r="A724" s="1" t="s">
        <v>1583</v>
      </c>
      <c r="B724" s="2">
        <v>42338</v>
      </c>
      <c r="C724" s="3">
        <f>YEAR(orders[[#This Row],[Order Date]])</f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66"/>
        <v>1</v>
      </c>
      <c r="Q724" s="4">
        <v>36.020000000000003</v>
      </c>
      <c r="R724" s="4">
        <v>58.1</v>
      </c>
      <c r="S724" s="4">
        <f t="shared" si="67"/>
        <v>22.08</v>
      </c>
      <c r="T724" s="7">
        <v>27</v>
      </c>
      <c r="U724" s="4">
        <f t="shared" si="68"/>
        <v>1568.7</v>
      </c>
      <c r="V724" s="5">
        <v>7.0000000000000007E-2</v>
      </c>
      <c r="W724" s="8">
        <f t="shared" si="69"/>
        <v>109.80900000000001</v>
      </c>
      <c r="X724" s="8">
        <f t="shared" si="70"/>
        <v>1458.8910000000001</v>
      </c>
      <c r="Y724" s="4">
        <v>1.49</v>
      </c>
      <c r="Z724" s="6">
        <f t="shared" si="71"/>
        <v>1460.3810000000001</v>
      </c>
    </row>
    <row r="725" spans="1:26" x14ac:dyDescent="0.3">
      <c r="A725" s="1" t="s">
        <v>1584</v>
      </c>
      <c r="B725" s="2">
        <v>42338</v>
      </c>
      <c r="C725" s="3">
        <f>YEAR(orders[[#This Row],[Order Date]])</f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66"/>
        <v>1</v>
      </c>
      <c r="Q725" s="4">
        <v>4.37</v>
      </c>
      <c r="R725" s="4">
        <v>9.11</v>
      </c>
      <c r="S725" s="4">
        <f t="shared" si="67"/>
        <v>4.7399999999999993</v>
      </c>
      <c r="T725" s="7">
        <v>30</v>
      </c>
      <c r="U725" s="4">
        <f t="shared" si="68"/>
        <v>273.29999999999995</v>
      </c>
      <c r="V725" s="5">
        <v>0.03</v>
      </c>
      <c r="W725" s="8">
        <f t="shared" si="69"/>
        <v>8.1989999999999981</v>
      </c>
      <c r="X725" s="8">
        <f t="shared" si="70"/>
        <v>265.10099999999994</v>
      </c>
      <c r="Y725" s="4">
        <v>2.25</v>
      </c>
      <c r="Z725" s="6">
        <f t="shared" si="71"/>
        <v>267.35099999999994</v>
      </c>
    </row>
    <row r="726" spans="1:26" x14ac:dyDescent="0.3">
      <c r="A726" s="1" t="s">
        <v>1585</v>
      </c>
      <c r="B726" s="2">
        <v>42342</v>
      </c>
      <c r="C726" s="3">
        <f>YEAR(orders[[#This Row],[Order Date]])</f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66"/>
        <v>1</v>
      </c>
      <c r="Q726" s="4">
        <v>1.84</v>
      </c>
      <c r="R726" s="4">
        <v>2.88</v>
      </c>
      <c r="S726" s="4">
        <f t="shared" si="67"/>
        <v>1.0399999999999998</v>
      </c>
      <c r="T726" s="7">
        <v>28</v>
      </c>
      <c r="U726" s="4">
        <f t="shared" si="68"/>
        <v>80.64</v>
      </c>
      <c r="V726" s="5">
        <v>0.1</v>
      </c>
      <c r="W726" s="8">
        <f t="shared" si="69"/>
        <v>8.0640000000000001</v>
      </c>
      <c r="X726" s="8">
        <f t="shared" si="70"/>
        <v>72.575999999999993</v>
      </c>
      <c r="Y726" s="4">
        <v>0.99</v>
      </c>
      <c r="Z726" s="6">
        <f t="shared" si="71"/>
        <v>73.565999999999988</v>
      </c>
    </row>
    <row r="727" spans="1:26" x14ac:dyDescent="0.3">
      <c r="A727" s="1" t="s">
        <v>1586</v>
      </c>
      <c r="B727" s="2">
        <v>42344</v>
      </c>
      <c r="C727" s="3">
        <f>YEAR(orders[[#This Row],[Order Date]])</f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66"/>
        <v>2</v>
      </c>
      <c r="Q727" s="4">
        <v>1.17</v>
      </c>
      <c r="R727" s="4">
        <v>2.78</v>
      </c>
      <c r="S727" s="4">
        <f t="shared" si="67"/>
        <v>1.6099999999999999</v>
      </c>
      <c r="T727" s="7">
        <v>39</v>
      </c>
      <c r="U727" s="4">
        <f t="shared" si="68"/>
        <v>108.41999999999999</v>
      </c>
      <c r="V727" s="5">
        <v>0.05</v>
      </c>
      <c r="W727" s="8">
        <f t="shared" si="69"/>
        <v>5.4209999999999994</v>
      </c>
      <c r="X727" s="8">
        <f t="shared" si="70"/>
        <v>102.999</v>
      </c>
      <c r="Y727" s="4">
        <v>1.2</v>
      </c>
      <c r="Z727" s="6">
        <f t="shared" si="71"/>
        <v>104.199</v>
      </c>
    </row>
    <row r="728" spans="1:26" x14ac:dyDescent="0.3">
      <c r="A728" s="1" t="s">
        <v>1587</v>
      </c>
      <c r="B728" s="2">
        <v>42344</v>
      </c>
      <c r="C728" s="3">
        <f>YEAR(orders[[#This Row],[Order Date]])</f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66"/>
        <v>1</v>
      </c>
      <c r="Q728" s="4">
        <v>1.18</v>
      </c>
      <c r="R728" s="4">
        <v>1.88</v>
      </c>
      <c r="S728" s="4">
        <f t="shared" si="67"/>
        <v>0.7</v>
      </c>
      <c r="T728" s="7">
        <v>20</v>
      </c>
      <c r="U728" s="4">
        <f t="shared" si="68"/>
        <v>37.599999999999994</v>
      </c>
      <c r="V728" s="5">
        <v>7.0000000000000007E-2</v>
      </c>
      <c r="W728" s="8">
        <f t="shared" si="69"/>
        <v>2.6319999999999997</v>
      </c>
      <c r="X728" s="8">
        <f t="shared" si="70"/>
        <v>34.967999999999996</v>
      </c>
      <c r="Y728" s="4">
        <v>1.49</v>
      </c>
      <c r="Z728" s="6">
        <f t="shared" si="71"/>
        <v>36.457999999999998</v>
      </c>
    </row>
    <row r="729" spans="1:26" x14ac:dyDescent="0.3">
      <c r="A729" s="1" t="s">
        <v>1588</v>
      </c>
      <c r="B729" s="2">
        <v>42346</v>
      </c>
      <c r="C729" s="3">
        <f>YEAR(orders[[#This Row],[Order Date]])</f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66"/>
        <v>4</v>
      </c>
      <c r="Q729" s="4">
        <v>1.6</v>
      </c>
      <c r="R729" s="4">
        <v>2.62</v>
      </c>
      <c r="S729" s="4">
        <f t="shared" si="67"/>
        <v>1.02</v>
      </c>
      <c r="T729" s="7">
        <v>26</v>
      </c>
      <c r="U729" s="4">
        <f t="shared" si="68"/>
        <v>68.12</v>
      </c>
      <c r="V729" s="5">
        <v>0.08</v>
      </c>
      <c r="W729" s="8">
        <f t="shared" si="69"/>
        <v>5.4496000000000002</v>
      </c>
      <c r="X729" s="8">
        <f t="shared" si="70"/>
        <v>62.670400000000001</v>
      </c>
      <c r="Y729" s="4">
        <v>0.8</v>
      </c>
      <c r="Z729" s="6">
        <f t="shared" si="71"/>
        <v>63.470399999999998</v>
      </c>
    </row>
    <row r="730" spans="1:26" x14ac:dyDescent="0.3">
      <c r="A730" s="1" t="s">
        <v>1589</v>
      </c>
      <c r="B730" s="2">
        <v>42347</v>
      </c>
      <c r="C730" s="3">
        <f>YEAR(orders[[#This Row],[Order Date]])</f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66"/>
        <v>0</v>
      </c>
      <c r="Q730" s="4">
        <v>1.0900000000000001</v>
      </c>
      <c r="R730" s="4">
        <v>2.6</v>
      </c>
      <c r="S730" s="4">
        <f t="shared" si="67"/>
        <v>1.51</v>
      </c>
      <c r="T730" s="7">
        <v>14</v>
      </c>
      <c r="U730" s="4">
        <f t="shared" si="68"/>
        <v>36.4</v>
      </c>
      <c r="V730" s="5">
        <v>0.08</v>
      </c>
      <c r="W730" s="8">
        <f t="shared" si="69"/>
        <v>2.9119999999999999</v>
      </c>
      <c r="X730" s="8">
        <f t="shared" si="70"/>
        <v>33.488</v>
      </c>
      <c r="Y730" s="4">
        <v>2.4</v>
      </c>
      <c r="Z730" s="6">
        <f t="shared" si="71"/>
        <v>35.887999999999998</v>
      </c>
    </row>
    <row r="731" spans="1:26" x14ac:dyDescent="0.3">
      <c r="A731" s="1" t="s">
        <v>1590</v>
      </c>
      <c r="B731" s="2">
        <v>42347</v>
      </c>
      <c r="C731" s="3">
        <f>YEAR(orders[[#This Row],[Order Date]])</f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66"/>
        <v>1</v>
      </c>
      <c r="Q731" s="4">
        <v>0.32</v>
      </c>
      <c r="R731" s="4">
        <v>1.68</v>
      </c>
      <c r="S731" s="4">
        <f t="shared" si="67"/>
        <v>1.3599999999999999</v>
      </c>
      <c r="T731" s="7">
        <v>6</v>
      </c>
      <c r="U731" s="4">
        <f t="shared" si="68"/>
        <v>10.08</v>
      </c>
      <c r="V731" s="5">
        <v>0.05</v>
      </c>
      <c r="W731" s="8">
        <f t="shared" si="69"/>
        <v>0.504</v>
      </c>
      <c r="X731" s="8">
        <f t="shared" si="70"/>
        <v>9.5760000000000005</v>
      </c>
      <c r="Y731" s="4">
        <v>1.02</v>
      </c>
      <c r="Z731" s="6">
        <f t="shared" si="71"/>
        <v>10.596</v>
      </c>
    </row>
    <row r="732" spans="1:26" x14ac:dyDescent="0.3">
      <c r="A732" s="1" t="s">
        <v>902</v>
      </c>
      <c r="B732" s="2">
        <v>42354</v>
      </c>
      <c r="C732" s="3">
        <f>YEAR(orders[[#This Row],[Order Date]])</f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66"/>
        <v>2</v>
      </c>
      <c r="Q732" s="4">
        <v>6.39</v>
      </c>
      <c r="R732" s="4">
        <v>19.98</v>
      </c>
      <c r="S732" s="4">
        <f t="shared" si="67"/>
        <v>13.59</v>
      </c>
      <c r="T732" s="7">
        <v>18</v>
      </c>
      <c r="U732" s="4">
        <f t="shared" si="68"/>
        <v>359.64</v>
      </c>
      <c r="V732" s="5">
        <v>0.04</v>
      </c>
      <c r="W732" s="8">
        <f t="shared" si="69"/>
        <v>14.3856</v>
      </c>
      <c r="X732" s="8">
        <f t="shared" si="70"/>
        <v>345.25439999999998</v>
      </c>
      <c r="Y732" s="4">
        <v>4</v>
      </c>
      <c r="Z732" s="6">
        <f t="shared" si="71"/>
        <v>349.25439999999998</v>
      </c>
    </row>
    <row r="733" spans="1:26" x14ac:dyDescent="0.3">
      <c r="A733" s="1" t="s">
        <v>903</v>
      </c>
      <c r="B733" s="2">
        <v>42354</v>
      </c>
      <c r="C733" s="3">
        <f>YEAR(orders[[#This Row],[Order Date]])</f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66"/>
        <v>2</v>
      </c>
      <c r="Q733" s="4">
        <v>14.95</v>
      </c>
      <c r="R733" s="4">
        <v>34.76</v>
      </c>
      <c r="S733" s="4">
        <f t="shared" si="67"/>
        <v>19.809999999999999</v>
      </c>
      <c r="T733" s="7">
        <v>46</v>
      </c>
      <c r="U733" s="4">
        <f t="shared" si="68"/>
        <v>1598.9599999999998</v>
      </c>
      <c r="V733" s="5">
        <v>0.09</v>
      </c>
      <c r="W733" s="8">
        <f t="shared" si="69"/>
        <v>143.90639999999999</v>
      </c>
      <c r="X733" s="8">
        <f t="shared" si="70"/>
        <v>1455.0535999999997</v>
      </c>
      <c r="Y733" s="4">
        <v>8.2200000000000006</v>
      </c>
      <c r="Z733" s="6">
        <f t="shared" si="71"/>
        <v>1463.2735999999998</v>
      </c>
    </row>
    <row r="734" spans="1:26" x14ac:dyDescent="0.3">
      <c r="A734" s="1" t="s">
        <v>1591</v>
      </c>
      <c r="B734" s="2">
        <v>42354</v>
      </c>
      <c r="C734" s="3">
        <f>YEAR(orders[[#This Row],[Order Date]])</f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66"/>
        <v>1</v>
      </c>
      <c r="Q734" s="4">
        <v>99.39</v>
      </c>
      <c r="R734" s="4">
        <v>162.93</v>
      </c>
      <c r="S734" s="4">
        <f t="shared" si="67"/>
        <v>63.540000000000006</v>
      </c>
      <c r="T734" s="7">
        <v>41</v>
      </c>
      <c r="U734" s="4">
        <f t="shared" si="68"/>
        <v>6680.13</v>
      </c>
      <c r="V734" s="5">
        <v>0.01</v>
      </c>
      <c r="W734" s="8">
        <f t="shared" si="69"/>
        <v>66.801299999999998</v>
      </c>
      <c r="X734" s="8">
        <f t="shared" si="70"/>
        <v>6613.3287</v>
      </c>
      <c r="Y734" s="4">
        <v>19.989999999999998</v>
      </c>
      <c r="Z734" s="6">
        <f t="shared" si="71"/>
        <v>6633.3186999999998</v>
      </c>
    </row>
    <row r="735" spans="1:26" x14ac:dyDescent="0.3">
      <c r="A735" s="1" t="s">
        <v>1592</v>
      </c>
      <c r="B735" s="2">
        <v>42357</v>
      </c>
      <c r="C735" s="3">
        <f>YEAR(orders[[#This Row],[Order Date]])</f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66"/>
        <v>2</v>
      </c>
      <c r="Q735" s="4">
        <v>3.32</v>
      </c>
      <c r="R735" s="4">
        <v>5.18</v>
      </c>
      <c r="S735" s="4">
        <f t="shared" si="67"/>
        <v>1.8599999999999999</v>
      </c>
      <c r="T735" s="7">
        <v>25</v>
      </c>
      <c r="U735" s="4">
        <f t="shared" si="68"/>
        <v>129.5</v>
      </c>
      <c r="V735" s="5">
        <v>0.1</v>
      </c>
      <c r="W735" s="8">
        <f t="shared" si="69"/>
        <v>12.950000000000001</v>
      </c>
      <c r="X735" s="8">
        <f t="shared" si="70"/>
        <v>116.55</v>
      </c>
      <c r="Y735" s="4">
        <v>2.04</v>
      </c>
      <c r="Z735" s="6">
        <f t="shared" si="71"/>
        <v>118.59</v>
      </c>
    </row>
    <row r="736" spans="1:26" x14ac:dyDescent="0.3">
      <c r="A736" s="1" t="s">
        <v>1593</v>
      </c>
      <c r="B736" s="2">
        <v>42357</v>
      </c>
      <c r="C736" s="3">
        <f>YEAR(orders[[#This Row],[Order Date]])</f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66"/>
        <v>2</v>
      </c>
      <c r="Q736" s="4">
        <v>4.46</v>
      </c>
      <c r="R736" s="4">
        <v>10.89</v>
      </c>
      <c r="S736" s="4">
        <f t="shared" si="67"/>
        <v>6.4300000000000006</v>
      </c>
      <c r="T736" s="7">
        <v>30</v>
      </c>
      <c r="U736" s="4">
        <f t="shared" si="68"/>
        <v>326.70000000000005</v>
      </c>
      <c r="V736" s="5">
        <v>0.08</v>
      </c>
      <c r="W736" s="8">
        <f t="shared" si="69"/>
        <v>26.136000000000003</v>
      </c>
      <c r="X736" s="8">
        <f t="shared" si="70"/>
        <v>300.56400000000002</v>
      </c>
      <c r="Y736" s="4">
        <v>4.5</v>
      </c>
      <c r="Z736" s="6">
        <f t="shared" si="71"/>
        <v>305.06400000000002</v>
      </c>
    </row>
    <row r="737" spans="1:26" x14ac:dyDescent="0.3">
      <c r="A737" s="1" t="s">
        <v>1594</v>
      </c>
      <c r="B737" s="2">
        <v>42360</v>
      </c>
      <c r="C737" s="3">
        <f>YEAR(orders[[#This Row],[Order Date]])</f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66"/>
        <v>2</v>
      </c>
      <c r="Q737" s="4">
        <v>19.78</v>
      </c>
      <c r="R737" s="4">
        <v>45.99</v>
      </c>
      <c r="S737" s="4">
        <f t="shared" si="67"/>
        <v>26.21</v>
      </c>
      <c r="T737" s="7">
        <v>11</v>
      </c>
      <c r="U737" s="4">
        <f t="shared" si="68"/>
        <v>505.89000000000004</v>
      </c>
      <c r="V737" s="5">
        <v>7.0000000000000007E-2</v>
      </c>
      <c r="W737" s="8">
        <f t="shared" si="69"/>
        <v>35.412300000000009</v>
      </c>
      <c r="X737" s="8">
        <f t="shared" si="70"/>
        <v>470.47770000000003</v>
      </c>
      <c r="Y737" s="4">
        <v>4.99</v>
      </c>
      <c r="Z737" s="6">
        <f t="shared" si="71"/>
        <v>475.46770000000004</v>
      </c>
    </row>
    <row r="738" spans="1:26" x14ac:dyDescent="0.3">
      <c r="A738" s="1" t="s">
        <v>1595</v>
      </c>
      <c r="B738" s="2">
        <v>42362</v>
      </c>
      <c r="C738" s="3">
        <f>YEAR(orders[[#This Row],[Order Date]])</f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66"/>
        <v>2</v>
      </c>
      <c r="Q738" s="4">
        <v>1.18</v>
      </c>
      <c r="R738" s="4">
        <v>1.88</v>
      </c>
      <c r="S738" s="4">
        <f t="shared" si="67"/>
        <v>0.7</v>
      </c>
      <c r="T738" s="7">
        <v>39</v>
      </c>
      <c r="U738" s="4">
        <f t="shared" si="68"/>
        <v>73.319999999999993</v>
      </c>
      <c r="V738" s="5">
        <v>7.0000000000000007E-2</v>
      </c>
      <c r="W738" s="8">
        <f t="shared" si="69"/>
        <v>5.1323999999999996</v>
      </c>
      <c r="X738" s="8">
        <f t="shared" si="70"/>
        <v>68.187599999999989</v>
      </c>
      <c r="Y738" s="4">
        <v>1.49</v>
      </c>
      <c r="Z738" s="6">
        <f t="shared" si="71"/>
        <v>69.677599999999984</v>
      </c>
    </row>
    <row r="739" spans="1:26" x14ac:dyDescent="0.3">
      <c r="A739" s="1" t="s">
        <v>1596</v>
      </c>
      <c r="B739" s="2">
        <v>42363</v>
      </c>
      <c r="C739" s="3">
        <f>YEAR(orders[[#This Row],[Order Date]])</f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66"/>
        <v>7</v>
      </c>
      <c r="Q739" s="4">
        <v>377.99</v>
      </c>
      <c r="R739" s="4">
        <v>599.99</v>
      </c>
      <c r="S739" s="4">
        <f t="shared" si="67"/>
        <v>222</v>
      </c>
      <c r="T739" s="7">
        <v>17</v>
      </c>
      <c r="U739" s="4">
        <f t="shared" si="68"/>
        <v>10199.83</v>
      </c>
      <c r="V739" s="5">
        <v>0.08</v>
      </c>
      <c r="W739" s="8">
        <f t="shared" si="69"/>
        <v>815.9864</v>
      </c>
      <c r="X739" s="8">
        <f t="shared" si="70"/>
        <v>9383.8436000000002</v>
      </c>
      <c r="Y739" s="4">
        <v>24.49</v>
      </c>
      <c r="Z739" s="6">
        <f t="shared" si="71"/>
        <v>9408.3335999999999</v>
      </c>
    </row>
    <row r="740" spans="1:26" x14ac:dyDescent="0.3">
      <c r="A740" s="1" t="s">
        <v>1597</v>
      </c>
      <c r="B740" s="2">
        <v>42363</v>
      </c>
      <c r="C740" s="3">
        <f>YEAR(orders[[#This Row],[Order Date]])</f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66"/>
        <v>1</v>
      </c>
      <c r="Q740" s="4">
        <v>1.0900000000000001</v>
      </c>
      <c r="R740" s="4">
        <v>1.68</v>
      </c>
      <c r="S740" s="4">
        <f t="shared" si="67"/>
        <v>0.58999999999999986</v>
      </c>
      <c r="T740" s="7">
        <v>24</v>
      </c>
      <c r="U740" s="4">
        <f t="shared" si="68"/>
        <v>40.32</v>
      </c>
      <c r="V740" s="5">
        <v>0.05</v>
      </c>
      <c r="W740" s="8">
        <f t="shared" si="69"/>
        <v>2.016</v>
      </c>
      <c r="X740" s="8">
        <f t="shared" si="70"/>
        <v>38.304000000000002</v>
      </c>
      <c r="Y740" s="4">
        <v>1</v>
      </c>
      <c r="Z740" s="6">
        <f t="shared" si="71"/>
        <v>39.304000000000002</v>
      </c>
    </row>
    <row r="741" spans="1:26" x14ac:dyDescent="0.3">
      <c r="A741" s="1" t="s">
        <v>1598</v>
      </c>
      <c r="B741" s="2">
        <v>42366</v>
      </c>
      <c r="C741" s="3">
        <f>YEAR(orders[[#This Row],[Order Date]])</f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66"/>
        <v>1</v>
      </c>
      <c r="Q741" s="4">
        <v>8.82</v>
      </c>
      <c r="R741" s="4">
        <v>20.99</v>
      </c>
      <c r="S741" s="4">
        <f t="shared" si="67"/>
        <v>12.169999999999998</v>
      </c>
      <c r="T741" s="7">
        <v>30</v>
      </c>
      <c r="U741" s="4">
        <f t="shared" si="68"/>
        <v>629.69999999999993</v>
      </c>
      <c r="V741" s="5">
        <v>0.03</v>
      </c>
      <c r="W741" s="8">
        <f t="shared" si="69"/>
        <v>18.890999999999998</v>
      </c>
      <c r="X741" s="8">
        <f t="shared" si="70"/>
        <v>610.80899999999997</v>
      </c>
      <c r="Y741" s="4">
        <v>4.8099999999999996</v>
      </c>
      <c r="Z741" s="6">
        <f t="shared" si="71"/>
        <v>615.61899999999991</v>
      </c>
    </row>
    <row r="742" spans="1:26" x14ac:dyDescent="0.3">
      <c r="A742" s="1" t="s">
        <v>1599</v>
      </c>
      <c r="B742" s="2">
        <v>42366</v>
      </c>
      <c r="C742" s="3">
        <f>YEAR(orders[[#This Row],[Order Date]])</f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66"/>
        <v>2</v>
      </c>
      <c r="Q742" s="4">
        <v>1.18</v>
      </c>
      <c r="R742" s="4">
        <v>1.88</v>
      </c>
      <c r="S742" s="4">
        <f t="shared" si="67"/>
        <v>0.7</v>
      </c>
      <c r="T742" s="7">
        <v>1</v>
      </c>
      <c r="U742" s="4">
        <f t="shared" si="68"/>
        <v>1.88</v>
      </c>
      <c r="V742" s="5">
        <v>0.09</v>
      </c>
      <c r="W742" s="8">
        <f t="shared" si="69"/>
        <v>0.16919999999999999</v>
      </c>
      <c r="X742" s="8">
        <f t="shared" si="70"/>
        <v>1.7107999999999999</v>
      </c>
      <c r="Y742" s="4">
        <v>1.49</v>
      </c>
      <c r="Z742" s="6">
        <f t="shared" si="71"/>
        <v>3.2008000000000001</v>
      </c>
    </row>
    <row r="743" spans="1:26" x14ac:dyDescent="0.3">
      <c r="A743" s="1" t="s">
        <v>1600</v>
      </c>
      <c r="B743" s="2">
        <v>42366</v>
      </c>
      <c r="C743" s="3">
        <f>YEAR(orders[[#This Row],[Order Date]])</f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66"/>
        <v>7</v>
      </c>
      <c r="Q743" s="4">
        <v>16.8</v>
      </c>
      <c r="R743" s="4">
        <v>40.97</v>
      </c>
      <c r="S743" s="4">
        <f t="shared" si="67"/>
        <v>24.169999999999998</v>
      </c>
      <c r="T743" s="7">
        <v>49</v>
      </c>
      <c r="U743" s="4">
        <f t="shared" si="68"/>
        <v>2007.53</v>
      </c>
      <c r="V743" s="5">
        <v>0.1</v>
      </c>
      <c r="W743" s="8">
        <f t="shared" si="69"/>
        <v>200.75300000000001</v>
      </c>
      <c r="X743" s="8">
        <f t="shared" si="70"/>
        <v>1806.777</v>
      </c>
      <c r="Y743" s="4">
        <v>8.99</v>
      </c>
      <c r="Z743" s="6">
        <f t="shared" si="71"/>
        <v>1815.7670000000001</v>
      </c>
    </row>
    <row r="744" spans="1:26" x14ac:dyDescent="0.3">
      <c r="A744" s="1" t="s">
        <v>904</v>
      </c>
      <c r="B744" s="2">
        <v>42369</v>
      </c>
      <c r="C744" s="3">
        <f>YEAR(orders[[#This Row],[Order Date]])</f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66"/>
        <v>1</v>
      </c>
      <c r="Q744" s="4">
        <v>4.53</v>
      </c>
      <c r="R744" s="4">
        <v>7.3</v>
      </c>
      <c r="S744" s="4">
        <f t="shared" si="67"/>
        <v>2.7699999999999996</v>
      </c>
      <c r="T744" s="7">
        <v>38</v>
      </c>
      <c r="U744" s="4">
        <f t="shared" si="68"/>
        <v>277.39999999999998</v>
      </c>
      <c r="V744" s="5">
        <v>0.05</v>
      </c>
      <c r="W744" s="8">
        <f t="shared" si="69"/>
        <v>13.87</v>
      </c>
      <c r="X744" s="8">
        <f t="shared" si="70"/>
        <v>263.52999999999997</v>
      </c>
      <c r="Y744" s="4">
        <v>7.72</v>
      </c>
      <c r="Z744" s="6">
        <f t="shared" si="71"/>
        <v>271.25</v>
      </c>
    </row>
    <row r="745" spans="1:26" x14ac:dyDescent="0.3">
      <c r="A745" s="1" t="s">
        <v>905</v>
      </c>
      <c r="B745" s="2">
        <v>42369</v>
      </c>
      <c r="C745" s="3">
        <f>YEAR(orders[[#This Row],[Order Date]])</f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66"/>
        <v>1</v>
      </c>
      <c r="Q745" s="4">
        <v>2.29</v>
      </c>
      <c r="R745" s="4">
        <v>3.69</v>
      </c>
      <c r="S745" s="4">
        <f t="shared" si="67"/>
        <v>1.4</v>
      </c>
      <c r="T745" s="7">
        <v>41</v>
      </c>
      <c r="U745" s="4">
        <f t="shared" si="68"/>
        <v>151.29</v>
      </c>
      <c r="V745" s="5">
        <v>0.01</v>
      </c>
      <c r="W745" s="8">
        <f t="shared" si="69"/>
        <v>1.5128999999999999</v>
      </c>
      <c r="X745" s="8">
        <f t="shared" si="70"/>
        <v>149.77709999999999</v>
      </c>
      <c r="Y745" s="4">
        <v>0.5</v>
      </c>
      <c r="Z745" s="6">
        <f t="shared" si="71"/>
        <v>150.27709999999999</v>
      </c>
    </row>
    <row r="746" spans="1:26" x14ac:dyDescent="0.3">
      <c r="A746" s="1" t="s">
        <v>905</v>
      </c>
      <c r="B746" s="2">
        <v>42369</v>
      </c>
      <c r="C746" s="3">
        <f>YEAR(orders[[#This Row],[Order Date]])</f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66"/>
        <v>1</v>
      </c>
      <c r="Q746" s="4">
        <v>4.37</v>
      </c>
      <c r="R746" s="4">
        <v>9.11</v>
      </c>
      <c r="S746" s="4">
        <f t="shared" si="67"/>
        <v>4.7399999999999993</v>
      </c>
      <c r="T746" s="7">
        <v>21</v>
      </c>
      <c r="U746" s="4">
        <f t="shared" si="68"/>
        <v>191.31</v>
      </c>
      <c r="V746" s="5">
        <v>0.03</v>
      </c>
      <c r="W746" s="8">
        <f t="shared" si="69"/>
        <v>5.7393000000000001</v>
      </c>
      <c r="X746" s="8">
        <f t="shared" si="70"/>
        <v>185.57069999999999</v>
      </c>
      <c r="Y746" s="4">
        <v>2.25</v>
      </c>
      <c r="Z746" s="6">
        <f t="shared" si="71"/>
        <v>187.82069999999999</v>
      </c>
    </row>
    <row r="747" spans="1:26" x14ac:dyDescent="0.3">
      <c r="A747" s="1" t="s">
        <v>1601</v>
      </c>
      <c r="B747" s="2">
        <v>42371</v>
      </c>
      <c r="C747" s="3">
        <f>YEAR(orders[[#This Row],[Order Date]])</f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66"/>
        <v>1</v>
      </c>
      <c r="Q747" s="4">
        <v>14.7</v>
      </c>
      <c r="R747" s="4">
        <v>29.99</v>
      </c>
      <c r="S747" s="4">
        <f t="shared" si="67"/>
        <v>15.29</v>
      </c>
      <c r="T747" s="7">
        <v>14</v>
      </c>
      <c r="U747" s="4">
        <f t="shared" si="68"/>
        <v>419.85999999999996</v>
      </c>
      <c r="V747" s="5">
        <v>0.04</v>
      </c>
      <c r="W747" s="8">
        <f t="shared" si="69"/>
        <v>16.7944</v>
      </c>
      <c r="X747" s="8">
        <f t="shared" si="70"/>
        <v>403.06559999999996</v>
      </c>
      <c r="Y747" s="4">
        <v>5.5</v>
      </c>
      <c r="Z747" s="6">
        <f t="shared" si="71"/>
        <v>408.56559999999996</v>
      </c>
    </row>
    <row r="748" spans="1:26" x14ac:dyDescent="0.3">
      <c r="A748" s="1" t="s">
        <v>1602</v>
      </c>
      <c r="B748" s="2">
        <v>42378</v>
      </c>
      <c r="C748" s="3">
        <f>YEAR(orders[[#This Row],[Order Date]])</f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66"/>
        <v>2</v>
      </c>
      <c r="Q748" s="4">
        <v>3.47</v>
      </c>
      <c r="R748" s="4">
        <v>6.68</v>
      </c>
      <c r="S748" s="4">
        <f t="shared" si="67"/>
        <v>3.2099999999999995</v>
      </c>
      <c r="T748" s="7">
        <v>10</v>
      </c>
      <c r="U748" s="4">
        <f t="shared" si="68"/>
        <v>66.8</v>
      </c>
      <c r="V748" s="5">
        <v>0.08</v>
      </c>
      <c r="W748" s="8">
        <f t="shared" si="69"/>
        <v>5.3440000000000003</v>
      </c>
      <c r="X748" s="8">
        <f t="shared" si="70"/>
        <v>61.455999999999996</v>
      </c>
      <c r="Y748" s="4">
        <v>1.5</v>
      </c>
      <c r="Z748" s="6">
        <f t="shared" si="71"/>
        <v>62.955999999999996</v>
      </c>
    </row>
    <row r="749" spans="1:26" x14ac:dyDescent="0.3">
      <c r="A749" s="1" t="s">
        <v>1603</v>
      </c>
      <c r="B749" s="2">
        <v>42381</v>
      </c>
      <c r="C749" s="3">
        <f>YEAR(orders[[#This Row],[Order Date]])</f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66"/>
        <v>2</v>
      </c>
      <c r="Q749" s="4">
        <v>13.64</v>
      </c>
      <c r="R749" s="4">
        <v>20.98</v>
      </c>
      <c r="S749" s="4">
        <f t="shared" si="67"/>
        <v>7.34</v>
      </c>
      <c r="T749" s="7">
        <v>34</v>
      </c>
      <c r="U749" s="4">
        <f t="shared" si="68"/>
        <v>713.32</v>
      </c>
      <c r="V749" s="5">
        <v>7.0000000000000007E-2</v>
      </c>
      <c r="W749" s="8">
        <f t="shared" si="69"/>
        <v>49.932400000000008</v>
      </c>
      <c r="X749" s="8">
        <f t="shared" si="70"/>
        <v>663.38760000000002</v>
      </c>
      <c r="Y749" s="4">
        <v>1.49</v>
      </c>
      <c r="Z749" s="6">
        <f t="shared" si="71"/>
        <v>664.87760000000003</v>
      </c>
    </row>
    <row r="750" spans="1:26" x14ac:dyDescent="0.3">
      <c r="A750" s="15" t="s">
        <v>1928</v>
      </c>
      <c r="B750" s="2">
        <v>42386</v>
      </c>
      <c r="C750" s="3">
        <f>YEAR(orders[[#This Row],[Order Date]])</f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66"/>
        <v>1</v>
      </c>
      <c r="Q750" s="4">
        <v>1.87</v>
      </c>
      <c r="R750" s="4">
        <v>8.1199999999999992</v>
      </c>
      <c r="S750" s="4">
        <f t="shared" si="67"/>
        <v>6.2499999999999991</v>
      </c>
      <c r="T750" s="7">
        <v>47</v>
      </c>
      <c r="U750" s="4">
        <f t="shared" si="68"/>
        <v>381.64</v>
      </c>
      <c r="V750" s="5">
        <v>7.0000000000000007E-2</v>
      </c>
      <c r="W750" s="8">
        <f t="shared" si="69"/>
        <v>26.7148</v>
      </c>
      <c r="X750" s="8">
        <f t="shared" si="70"/>
        <v>354.92519999999996</v>
      </c>
      <c r="Y750" s="4">
        <v>2.83</v>
      </c>
      <c r="Z750" s="6">
        <f t="shared" si="71"/>
        <v>357.75519999999995</v>
      </c>
    </row>
    <row r="751" spans="1:26" x14ac:dyDescent="0.3">
      <c r="A751" s="1" t="s">
        <v>1604</v>
      </c>
      <c r="B751" s="2">
        <v>42386</v>
      </c>
      <c r="C751" s="3">
        <f>YEAR(orders[[#This Row],[Order Date]])</f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66"/>
        <v>0</v>
      </c>
      <c r="Q751" s="4">
        <v>1.87</v>
      </c>
      <c r="R751" s="4">
        <v>8.1199999999999992</v>
      </c>
      <c r="S751" s="4">
        <f t="shared" si="67"/>
        <v>6.2499999999999991</v>
      </c>
      <c r="T751" s="7">
        <v>36</v>
      </c>
      <c r="U751" s="4">
        <f t="shared" si="68"/>
        <v>292.32</v>
      </c>
      <c r="V751" s="5">
        <v>0.1</v>
      </c>
      <c r="W751" s="8">
        <f t="shared" si="69"/>
        <v>29.231999999999999</v>
      </c>
      <c r="X751" s="8">
        <f t="shared" si="70"/>
        <v>263.08799999999997</v>
      </c>
      <c r="Y751" s="4">
        <v>2.83</v>
      </c>
      <c r="Z751" s="6">
        <f t="shared" si="71"/>
        <v>265.91799999999995</v>
      </c>
    </row>
    <row r="752" spans="1:26" x14ac:dyDescent="0.3">
      <c r="A752" s="1" t="s">
        <v>1605</v>
      </c>
      <c r="B752" s="2">
        <v>42386</v>
      </c>
      <c r="C752" s="3">
        <f>YEAR(orders[[#This Row],[Order Date]])</f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66"/>
        <v>2</v>
      </c>
      <c r="Q752" s="4">
        <v>4.79</v>
      </c>
      <c r="R752" s="4">
        <v>11.97</v>
      </c>
      <c r="S752" s="4">
        <f t="shared" si="67"/>
        <v>7.1800000000000006</v>
      </c>
      <c r="T752" s="7">
        <v>28</v>
      </c>
      <c r="U752" s="4">
        <f t="shared" si="68"/>
        <v>335.16</v>
      </c>
      <c r="V752" s="5">
        <v>0.03</v>
      </c>
      <c r="W752" s="8">
        <f t="shared" si="69"/>
        <v>10.0548</v>
      </c>
      <c r="X752" s="8">
        <f t="shared" si="70"/>
        <v>325.10520000000002</v>
      </c>
      <c r="Y752" s="4">
        <v>5.81</v>
      </c>
      <c r="Z752" s="6">
        <f t="shared" si="71"/>
        <v>330.91520000000003</v>
      </c>
    </row>
    <row r="753" spans="1:26" x14ac:dyDescent="0.3">
      <c r="A753" s="1" t="s">
        <v>1606</v>
      </c>
      <c r="B753" s="2">
        <v>42387</v>
      </c>
      <c r="C753" s="3">
        <f>YEAR(orders[[#This Row],[Order Date]])</f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66"/>
        <v>2</v>
      </c>
      <c r="Q753" s="4">
        <v>8.31</v>
      </c>
      <c r="R753" s="4">
        <v>15.98</v>
      </c>
      <c r="S753" s="4">
        <f t="shared" si="67"/>
        <v>7.67</v>
      </c>
      <c r="T753" s="7">
        <v>4</v>
      </c>
      <c r="U753" s="4">
        <f t="shared" si="68"/>
        <v>63.92</v>
      </c>
      <c r="V753" s="5">
        <v>0.09</v>
      </c>
      <c r="W753" s="8">
        <f t="shared" si="69"/>
        <v>5.7527999999999997</v>
      </c>
      <c r="X753" s="8">
        <f t="shared" si="70"/>
        <v>58.167200000000001</v>
      </c>
      <c r="Y753" s="4">
        <v>6.5</v>
      </c>
      <c r="Z753" s="6">
        <f t="shared" si="71"/>
        <v>64.667200000000008</v>
      </c>
    </row>
    <row r="754" spans="1:26" x14ac:dyDescent="0.3">
      <c r="A754" s="1" t="s">
        <v>1607</v>
      </c>
      <c r="B754" s="2">
        <v>42388</v>
      </c>
      <c r="C754" s="3">
        <f>YEAR(orders[[#This Row],[Order Date]])</f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66"/>
        <v>0</v>
      </c>
      <c r="Q754" s="4">
        <v>4.46</v>
      </c>
      <c r="R754" s="4">
        <v>10.89</v>
      </c>
      <c r="S754" s="4">
        <f t="shared" si="67"/>
        <v>6.4300000000000006</v>
      </c>
      <c r="T754" s="7">
        <v>25</v>
      </c>
      <c r="U754" s="4">
        <f t="shared" si="68"/>
        <v>272.25</v>
      </c>
      <c r="V754" s="5">
        <v>0.03</v>
      </c>
      <c r="W754" s="8">
        <f t="shared" si="69"/>
        <v>8.1675000000000004</v>
      </c>
      <c r="X754" s="8">
        <f t="shared" si="70"/>
        <v>264.08249999999998</v>
      </c>
      <c r="Y754" s="4">
        <v>4.5</v>
      </c>
      <c r="Z754" s="6">
        <f t="shared" si="71"/>
        <v>268.58249999999998</v>
      </c>
    </row>
    <row r="755" spans="1:26" x14ac:dyDescent="0.3">
      <c r="A755" s="1" t="s">
        <v>1608</v>
      </c>
      <c r="B755" s="2">
        <v>42388</v>
      </c>
      <c r="C755" s="3">
        <f>YEAR(orders[[#This Row],[Order Date]])</f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66"/>
        <v>0</v>
      </c>
      <c r="Q755" s="4">
        <v>0.94</v>
      </c>
      <c r="R755" s="4">
        <v>2.08</v>
      </c>
      <c r="S755" s="4">
        <f t="shared" si="67"/>
        <v>1.1400000000000001</v>
      </c>
      <c r="T755" s="7">
        <v>33</v>
      </c>
      <c r="U755" s="4">
        <f t="shared" si="68"/>
        <v>68.64</v>
      </c>
      <c r="V755" s="5">
        <v>0.05</v>
      </c>
      <c r="W755" s="8">
        <f t="shared" si="69"/>
        <v>3.4320000000000004</v>
      </c>
      <c r="X755" s="8">
        <f t="shared" si="70"/>
        <v>65.207999999999998</v>
      </c>
      <c r="Y755" s="4">
        <v>2.56</v>
      </c>
      <c r="Z755" s="6">
        <f t="shared" si="71"/>
        <v>67.768000000000001</v>
      </c>
    </row>
    <row r="756" spans="1:26" x14ac:dyDescent="0.3">
      <c r="A756" s="1" t="s">
        <v>1609</v>
      </c>
      <c r="B756" s="2">
        <v>42388</v>
      </c>
      <c r="C756" s="3">
        <f>YEAR(orders[[#This Row],[Order Date]])</f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66"/>
        <v>0</v>
      </c>
      <c r="Q756" s="4">
        <v>156.5</v>
      </c>
      <c r="R756" s="4">
        <v>300.97000000000003</v>
      </c>
      <c r="S756" s="4">
        <f t="shared" si="67"/>
        <v>144.47000000000003</v>
      </c>
      <c r="T756" s="7">
        <v>43</v>
      </c>
      <c r="U756" s="4">
        <f t="shared" si="68"/>
        <v>12941.710000000001</v>
      </c>
      <c r="V756" s="5">
        <v>0.08</v>
      </c>
      <c r="W756" s="8">
        <f t="shared" si="69"/>
        <v>1035.3368</v>
      </c>
      <c r="X756" s="8">
        <f t="shared" si="70"/>
        <v>11906.373200000002</v>
      </c>
      <c r="Y756" s="4">
        <v>7.18</v>
      </c>
      <c r="Z756" s="6">
        <f t="shared" si="71"/>
        <v>11913.553200000002</v>
      </c>
    </row>
    <row r="757" spans="1:26" x14ac:dyDescent="0.3">
      <c r="A757" s="1" t="s">
        <v>1610</v>
      </c>
      <c r="B757" s="2">
        <v>42393</v>
      </c>
      <c r="C757" s="3">
        <f>YEAR(orders[[#This Row],[Order Date]])</f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66"/>
        <v>1</v>
      </c>
      <c r="Q757" s="4">
        <v>5.19</v>
      </c>
      <c r="R757" s="4">
        <v>12.98</v>
      </c>
      <c r="S757" s="4">
        <f t="shared" si="67"/>
        <v>7.79</v>
      </c>
      <c r="T757" s="7">
        <v>50</v>
      </c>
      <c r="U757" s="4">
        <f t="shared" si="68"/>
        <v>649</v>
      </c>
      <c r="V757" s="5">
        <v>0.08</v>
      </c>
      <c r="W757" s="8">
        <f t="shared" si="69"/>
        <v>51.92</v>
      </c>
      <c r="X757" s="8">
        <f t="shared" si="70"/>
        <v>597.08000000000004</v>
      </c>
      <c r="Y757" s="4">
        <v>3.14</v>
      </c>
      <c r="Z757" s="6">
        <f t="shared" si="71"/>
        <v>600.22</v>
      </c>
    </row>
    <row r="758" spans="1:26" x14ac:dyDescent="0.3">
      <c r="A758" s="1" t="s">
        <v>1611</v>
      </c>
      <c r="B758" s="2">
        <v>42395</v>
      </c>
      <c r="C758" s="3">
        <f>YEAR(orders[[#This Row],[Order Date]])</f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66"/>
        <v>2</v>
      </c>
      <c r="Q758" s="4">
        <v>2.41</v>
      </c>
      <c r="R758" s="4">
        <v>3.71</v>
      </c>
      <c r="S758" s="4">
        <f t="shared" si="67"/>
        <v>1.2999999999999998</v>
      </c>
      <c r="T758" s="7">
        <v>16</v>
      </c>
      <c r="U758" s="4">
        <f t="shared" si="68"/>
        <v>59.36</v>
      </c>
      <c r="V758" s="5">
        <v>0.1</v>
      </c>
      <c r="W758" s="8">
        <f t="shared" si="69"/>
        <v>5.9359999999999999</v>
      </c>
      <c r="X758" s="8">
        <f t="shared" si="70"/>
        <v>53.423999999999999</v>
      </c>
      <c r="Y758" s="4">
        <v>1.93</v>
      </c>
      <c r="Z758" s="6">
        <f t="shared" si="71"/>
        <v>55.353999999999999</v>
      </c>
    </row>
    <row r="759" spans="1:26" x14ac:dyDescent="0.3">
      <c r="A759" s="1" t="s">
        <v>1612</v>
      </c>
      <c r="B759" s="2">
        <v>42397</v>
      </c>
      <c r="C759" s="3">
        <f>YEAR(orders[[#This Row],[Order Date]])</f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66"/>
        <v>1</v>
      </c>
      <c r="Q759" s="4">
        <v>39.64</v>
      </c>
      <c r="R759" s="4">
        <v>152.47999999999999</v>
      </c>
      <c r="S759" s="4">
        <f t="shared" si="67"/>
        <v>112.83999999999999</v>
      </c>
      <c r="T759" s="7">
        <v>27</v>
      </c>
      <c r="U759" s="4">
        <f t="shared" si="68"/>
        <v>4116.96</v>
      </c>
      <c r="V759" s="5">
        <v>0.1</v>
      </c>
      <c r="W759" s="8">
        <f t="shared" si="69"/>
        <v>411.69600000000003</v>
      </c>
      <c r="X759" s="8">
        <f t="shared" si="70"/>
        <v>3705.2640000000001</v>
      </c>
      <c r="Y759" s="4">
        <v>6.5</v>
      </c>
      <c r="Z759" s="6">
        <f t="shared" si="71"/>
        <v>3711.7640000000001</v>
      </c>
    </row>
    <row r="760" spans="1:26" x14ac:dyDescent="0.3">
      <c r="A760" s="1" t="s">
        <v>1613</v>
      </c>
      <c r="B760" s="2">
        <v>42397</v>
      </c>
      <c r="C760" s="3">
        <f>YEAR(orders[[#This Row],[Order Date]])</f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66"/>
        <v>2</v>
      </c>
      <c r="Q760" s="4">
        <v>2.59</v>
      </c>
      <c r="R760" s="4">
        <v>3.98</v>
      </c>
      <c r="S760" s="4">
        <f t="shared" si="67"/>
        <v>1.3900000000000001</v>
      </c>
      <c r="T760" s="7">
        <v>41</v>
      </c>
      <c r="U760" s="4">
        <f t="shared" si="68"/>
        <v>163.18</v>
      </c>
      <c r="V760" s="5">
        <v>0.1</v>
      </c>
      <c r="W760" s="8">
        <f t="shared" si="69"/>
        <v>16.318000000000001</v>
      </c>
      <c r="X760" s="8">
        <f t="shared" si="70"/>
        <v>146.86199999999999</v>
      </c>
      <c r="Y760" s="4">
        <v>2.97</v>
      </c>
      <c r="Z760" s="6">
        <f t="shared" si="71"/>
        <v>149.83199999999999</v>
      </c>
    </row>
    <row r="761" spans="1:26" x14ac:dyDescent="0.3">
      <c r="A761" s="1" t="s">
        <v>1614</v>
      </c>
      <c r="B761" s="2">
        <v>42398</v>
      </c>
      <c r="C761" s="3">
        <f>YEAR(orders[[#This Row],[Order Date]])</f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66"/>
        <v>2</v>
      </c>
      <c r="Q761" s="4">
        <v>1.53</v>
      </c>
      <c r="R761" s="4">
        <v>2.78</v>
      </c>
      <c r="S761" s="4">
        <f t="shared" si="67"/>
        <v>1.2499999999999998</v>
      </c>
      <c r="T761" s="7">
        <v>38</v>
      </c>
      <c r="U761" s="4">
        <f t="shared" si="68"/>
        <v>105.63999999999999</v>
      </c>
      <c r="V761" s="5">
        <v>0</v>
      </c>
      <c r="W761" s="8">
        <f t="shared" si="69"/>
        <v>0</v>
      </c>
      <c r="X761" s="8">
        <f t="shared" si="70"/>
        <v>105.63999999999999</v>
      </c>
      <c r="Y761" s="4">
        <v>1.34</v>
      </c>
      <c r="Z761" s="6">
        <f t="shared" si="71"/>
        <v>106.97999999999999</v>
      </c>
    </row>
    <row r="762" spans="1:26" x14ac:dyDescent="0.3">
      <c r="A762" s="15" t="s">
        <v>1929</v>
      </c>
      <c r="B762" s="2">
        <v>42401</v>
      </c>
      <c r="C762" s="3">
        <f>YEAR(orders[[#This Row],[Order Date]])</f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66"/>
        <v>1</v>
      </c>
      <c r="Q762" s="4">
        <v>1.19</v>
      </c>
      <c r="R762" s="4">
        <v>1.98</v>
      </c>
      <c r="S762" s="4">
        <f t="shared" si="67"/>
        <v>0.79</v>
      </c>
      <c r="T762" s="7">
        <v>12</v>
      </c>
      <c r="U762" s="4">
        <f t="shared" si="68"/>
        <v>23.759999999999998</v>
      </c>
      <c r="V762" s="5">
        <v>7.0000000000000007E-2</v>
      </c>
      <c r="W762" s="8">
        <f t="shared" si="69"/>
        <v>1.6632</v>
      </c>
      <c r="X762" s="8">
        <f t="shared" si="70"/>
        <v>22.096799999999998</v>
      </c>
      <c r="Y762" s="4">
        <v>4.7699999999999996</v>
      </c>
      <c r="Z762" s="6">
        <f t="shared" si="71"/>
        <v>26.866799999999998</v>
      </c>
    </row>
    <row r="763" spans="1:26" x14ac:dyDescent="0.3">
      <c r="A763" s="15" t="s">
        <v>1615</v>
      </c>
      <c r="B763" s="2">
        <v>42402</v>
      </c>
      <c r="C763" s="3">
        <f>YEAR(orders[[#This Row],[Order Date]])</f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66"/>
        <v>1</v>
      </c>
      <c r="Q763" s="4">
        <v>278.99</v>
      </c>
      <c r="R763" s="4">
        <v>449.99</v>
      </c>
      <c r="S763" s="4">
        <f t="shared" si="67"/>
        <v>171</v>
      </c>
      <c r="T763" s="7">
        <v>16</v>
      </c>
      <c r="U763" s="4">
        <f t="shared" si="68"/>
        <v>7199.84</v>
      </c>
      <c r="V763" s="5">
        <v>0.09</v>
      </c>
      <c r="W763" s="8">
        <f t="shared" si="69"/>
        <v>647.98559999999998</v>
      </c>
      <c r="X763" s="8">
        <f t="shared" si="70"/>
        <v>6551.8544000000002</v>
      </c>
      <c r="Y763" s="4">
        <v>49</v>
      </c>
      <c r="Z763" s="6">
        <f t="shared" si="71"/>
        <v>6600.8544000000002</v>
      </c>
    </row>
    <row r="764" spans="1:26" x14ac:dyDescent="0.3">
      <c r="A764" s="1" t="s">
        <v>1616</v>
      </c>
      <c r="B764" s="2">
        <v>42403</v>
      </c>
      <c r="C764" s="3">
        <f>YEAR(orders[[#This Row],[Order Date]])</f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66"/>
        <v>2</v>
      </c>
      <c r="Q764" s="4">
        <v>3.95</v>
      </c>
      <c r="R764" s="4">
        <v>6.08</v>
      </c>
      <c r="S764" s="4">
        <f t="shared" si="67"/>
        <v>2.13</v>
      </c>
      <c r="T764" s="7">
        <v>42</v>
      </c>
      <c r="U764" s="4">
        <f t="shared" si="68"/>
        <v>255.36</v>
      </c>
      <c r="V764" s="5">
        <v>0.09</v>
      </c>
      <c r="W764" s="8">
        <f t="shared" si="69"/>
        <v>22.982400000000002</v>
      </c>
      <c r="X764" s="8">
        <f t="shared" si="70"/>
        <v>232.3776</v>
      </c>
      <c r="Y764" s="4">
        <v>1.82</v>
      </c>
      <c r="Z764" s="6">
        <f t="shared" si="71"/>
        <v>234.19759999999999</v>
      </c>
    </row>
    <row r="765" spans="1:26" x14ac:dyDescent="0.3">
      <c r="A765" s="1" t="s">
        <v>1617</v>
      </c>
      <c r="B765" s="2">
        <v>42404</v>
      </c>
      <c r="C765" s="3">
        <f>YEAR(orders[[#This Row],[Order Date]])</f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66"/>
        <v>1</v>
      </c>
      <c r="Q765" s="4">
        <v>16.8</v>
      </c>
      <c r="R765" s="4">
        <v>40.97</v>
      </c>
      <c r="S765" s="4">
        <f t="shared" si="67"/>
        <v>24.169999999999998</v>
      </c>
      <c r="T765" s="7">
        <v>49</v>
      </c>
      <c r="U765" s="4">
        <f t="shared" si="68"/>
        <v>2007.53</v>
      </c>
      <c r="V765" s="5">
        <v>0.04</v>
      </c>
      <c r="W765" s="8">
        <f t="shared" si="69"/>
        <v>80.301199999999994</v>
      </c>
      <c r="X765" s="8">
        <f t="shared" si="70"/>
        <v>1927.2287999999999</v>
      </c>
      <c r="Y765" s="4">
        <v>8.99</v>
      </c>
      <c r="Z765" s="6">
        <f t="shared" si="71"/>
        <v>1936.2187999999999</v>
      </c>
    </row>
    <row r="766" spans="1:26" x14ac:dyDescent="0.3">
      <c r="A766" s="1" t="s">
        <v>1618</v>
      </c>
      <c r="B766" s="2">
        <v>42408</v>
      </c>
      <c r="C766" s="3">
        <f>YEAR(orders[[#This Row],[Order Date]])</f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66"/>
        <v>1</v>
      </c>
      <c r="Q766" s="4">
        <v>21.56</v>
      </c>
      <c r="R766" s="4">
        <v>36.549999999999997</v>
      </c>
      <c r="S766" s="4">
        <f t="shared" si="67"/>
        <v>14.989999999999998</v>
      </c>
      <c r="T766" s="7">
        <v>6</v>
      </c>
      <c r="U766" s="4">
        <f t="shared" si="68"/>
        <v>219.29999999999998</v>
      </c>
      <c r="V766" s="5">
        <v>0.01</v>
      </c>
      <c r="W766" s="8">
        <f t="shared" si="69"/>
        <v>2.1930000000000001</v>
      </c>
      <c r="X766" s="8">
        <f t="shared" si="70"/>
        <v>217.10699999999997</v>
      </c>
      <c r="Y766" s="4">
        <v>13.89</v>
      </c>
      <c r="Z766" s="6">
        <f t="shared" si="71"/>
        <v>230.99699999999996</v>
      </c>
    </row>
    <row r="767" spans="1:26" x14ac:dyDescent="0.3">
      <c r="A767" s="1" t="s">
        <v>1619</v>
      </c>
      <c r="B767" s="2">
        <v>42409</v>
      </c>
      <c r="C767" s="3">
        <f>YEAR(orders[[#This Row],[Order Date]])</f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66"/>
        <v>5</v>
      </c>
      <c r="Q767" s="4">
        <v>2.59</v>
      </c>
      <c r="R767" s="4">
        <v>3.98</v>
      </c>
      <c r="S767" s="4">
        <f t="shared" si="67"/>
        <v>1.3900000000000001</v>
      </c>
      <c r="T767" s="7">
        <v>50</v>
      </c>
      <c r="U767" s="4">
        <f t="shared" si="68"/>
        <v>199</v>
      </c>
      <c r="V767" s="5">
        <v>0.08</v>
      </c>
      <c r="W767" s="8">
        <f t="shared" si="69"/>
        <v>15.92</v>
      </c>
      <c r="X767" s="8">
        <f t="shared" si="70"/>
        <v>183.08</v>
      </c>
      <c r="Y767" s="4">
        <v>2.97</v>
      </c>
      <c r="Z767" s="6">
        <f t="shared" si="71"/>
        <v>186.05</v>
      </c>
    </row>
    <row r="768" spans="1:26" x14ac:dyDescent="0.3">
      <c r="A768" s="1" t="s">
        <v>1620</v>
      </c>
      <c r="B768" s="2">
        <v>42410</v>
      </c>
      <c r="C768" s="3">
        <f>YEAR(orders[[#This Row],[Order Date]])</f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66"/>
        <v>1</v>
      </c>
      <c r="Q768" s="4">
        <v>11.11</v>
      </c>
      <c r="R768" s="4">
        <v>19.84</v>
      </c>
      <c r="S768" s="4">
        <f t="shared" si="67"/>
        <v>8.73</v>
      </c>
      <c r="T768" s="7">
        <v>10</v>
      </c>
      <c r="U768" s="4">
        <f t="shared" si="68"/>
        <v>198.4</v>
      </c>
      <c r="V768" s="5">
        <v>0.05</v>
      </c>
      <c r="W768" s="8">
        <f t="shared" si="69"/>
        <v>9.9200000000000017</v>
      </c>
      <c r="X768" s="8">
        <f t="shared" si="70"/>
        <v>188.48000000000002</v>
      </c>
      <c r="Y768" s="4">
        <v>4.0999999999999996</v>
      </c>
      <c r="Z768" s="6">
        <f t="shared" si="71"/>
        <v>192.58</v>
      </c>
    </row>
    <row r="769" spans="1:26" x14ac:dyDescent="0.3">
      <c r="A769" s="1" t="s">
        <v>1621</v>
      </c>
      <c r="B769" s="2">
        <v>42411</v>
      </c>
      <c r="C769" s="3">
        <f>YEAR(orders[[#This Row],[Order Date]])</f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66"/>
        <v>2</v>
      </c>
      <c r="Q769" s="4">
        <v>41.28</v>
      </c>
      <c r="R769" s="4">
        <v>95.99</v>
      </c>
      <c r="S769" s="4">
        <f t="shared" si="67"/>
        <v>54.709999999999994</v>
      </c>
      <c r="T769" s="7">
        <v>14</v>
      </c>
      <c r="U769" s="4">
        <f t="shared" si="68"/>
        <v>1343.86</v>
      </c>
      <c r="V769" s="5">
        <v>0.04</v>
      </c>
      <c r="W769" s="8">
        <f t="shared" si="69"/>
        <v>53.754399999999997</v>
      </c>
      <c r="X769" s="8">
        <f t="shared" si="70"/>
        <v>1290.1055999999999</v>
      </c>
      <c r="Y769" s="4">
        <v>8.99</v>
      </c>
      <c r="Z769" s="6">
        <f t="shared" si="71"/>
        <v>1299.0955999999999</v>
      </c>
    </row>
    <row r="770" spans="1:26" x14ac:dyDescent="0.3">
      <c r="A770" s="1" t="s">
        <v>1622</v>
      </c>
      <c r="B770" s="2">
        <v>42411</v>
      </c>
      <c r="C770" s="3">
        <f>YEAR(orders[[#This Row],[Order Date]])</f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66"/>
        <v>9</v>
      </c>
      <c r="Q770" s="4">
        <v>99.39</v>
      </c>
      <c r="R770" s="4">
        <v>162.93</v>
      </c>
      <c r="S770" s="4">
        <f t="shared" si="67"/>
        <v>63.540000000000006</v>
      </c>
      <c r="T770" s="7">
        <v>22</v>
      </c>
      <c r="U770" s="4">
        <f t="shared" si="68"/>
        <v>3584.46</v>
      </c>
      <c r="V770" s="5">
        <v>7.0000000000000007E-2</v>
      </c>
      <c r="W770" s="8">
        <f t="shared" si="69"/>
        <v>250.91220000000001</v>
      </c>
      <c r="X770" s="8">
        <f t="shared" si="70"/>
        <v>3333.5477999999998</v>
      </c>
      <c r="Y770" s="4">
        <v>19.989999999999998</v>
      </c>
      <c r="Z770" s="6">
        <f t="shared" si="71"/>
        <v>3353.5377999999996</v>
      </c>
    </row>
    <row r="771" spans="1:26" x14ac:dyDescent="0.3">
      <c r="A771" s="1" t="s">
        <v>906</v>
      </c>
      <c r="B771" s="2">
        <v>42412</v>
      </c>
      <c r="C771" s="3">
        <f>YEAR(orders[[#This Row],[Order Date]])</f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66"/>
        <v>1</v>
      </c>
      <c r="Q771" s="4">
        <v>5.22</v>
      </c>
      <c r="R771" s="4">
        <v>9.85</v>
      </c>
      <c r="S771" s="4">
        <f t="shared" si="67"/>
        <v>4.63</v>
      </c>
      <c r="T771" s="7">
        <v>48</v>
      </c>
      <c r="U771" s="4">
        <f t="shared" si="68"/>
        <v>472.79999999999995</v>
      </c>
      <c r="V771" s="5">
        <v>0.09</v>
      </c>
      <c r="W771" s="8">
        <f t="shared" si="69"/>
        <v>42.551999999999992</v>
      </c>
      <c r="X771" s="8">
        <f t="shared" si="70"/>
        <v>430.24799999999993</v>
      </c>
      <c r="Y771" s="4">
        <v>4.82</v>
      </c>
      <c r="Z771" s="6">
        <f t="shared" si="71"/>
        <v>435.06799999999993</v>
      </c>
    </row>
    <row r="772" spans="1:26" x14ac:dyDescent="0.3">
      <c r="A772" s="1" t="s">
        <v>907</v>
      </c>
      <c r="B772" s="2">
        <v>42412</v>
      </c>
      <c r="C772" s="3">
        <f>YEAR(orders[[#This Row],[Order Date]])</f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66"/>
        <v>1</v>
      </c>
      <c r="Q772" s="4">
        <v>1.76</v>
      </c>
      <c r="R772" s="4">
        <v>2.94</v>
      </c>
      <c r="S772" s="4">
        <f t="shared" si="67"/>
        <v>1.18</v>
      </c>
      <c r="T772" s="7">
        <v>18</v>
      </c>
      <c r="U772" s="4">
        <f t="shared" si="68"/>
        <v>52.92</v>
      </c>
      <c r="V772" s="5">
        <v>0.01</v>
      </c>
      <c r="W772" s="8">
        <f t="shared" si="69"/>
        <v>0.5292</v>
      </c>
      <c r="X772" s="8">
        <f t="shared" si="70"/>
        <v>52.390799999999999</v>
      </c>
      <c r="Y772" s="4">
        <v>0.81</v>
      </c>
      <c r="Z772" s="6">
        <f t="shared" si="71"/>
        <v>53.200800000000001</v>
      </c>
    </row>
    <row r="773" spans="1:26" x14ac:dyDescent="0.3">
      <c r="A773" s="1" t="s">
        <v>1623</v>
      </c>
      <c r="B773" s="2">
        <v>42413</v>
      </c>
      <c r="C773" s="3">
        <f>YEAR(orders[[#This Row],[Order Date]])</f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66"/>
        <v>1</v>
      </c>
      <c r="Q773" s="4">
        <v>5.5</v>
      </c>
      <c r="R773" s="4">
        <v>12.22</v>
      </c>
      <c r="S773" s="4">
        <f t="shared" si="67"/>
        <v>6.7200000000000006</v>
      </c>
      <c r="T773" s="7">
        <v>10</v>
      </c>
      <c r="U773" s="4">
        <f t="shared" si="68"/>
        <v>122.2</v>
      </c>
      <c r="V773" s="5">
        <v>0.1</v>
      </c>
      <c r="W773" s="8">
        <f t="shared" si="69"/>
        <v>12.22</v>
      </c>
      <c r="X773" s="8">
        <f t="shared" si="70"/>
        <v>109.98</v>
      </c>
      <c r="Y773" s="4">
        <v>2.85</v>
      </c>
      <c r="Z773" s="6">
        <f t="shared" si="71"/>
        <v>112.83</v>
      </c>
    </row>
    <row r="774" spans="1:26" x14ac:dyDescent="0.3">
      <c r="A774" s="1" t="s">
        <v>1624</v>
      </c>
      <c r="B774" s="2">
        <v>42413</v>
      </c>
      <c r="C774" s="3">
        <f>YEAR(orders[[#This Row],[Order Date]])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72">O774-B774</f>
        <v>3</v>
      </c>
      <c r="Q774" s="4">
        <v>4.1900000000000004</v>
      </c>
      <c r="R774" s="4">
        <v>10.23</v>
      </c>
      <c r="S774" s="4">
        <f t="shared" ref="S774:S837" si="73">R774-Q774</f>
        <v>6.04</v>
      </c>
      <c r="T774" s="7">
        <v>19</v>
      </c>
      <c r="U774" s="4">
        <f t="shared" ref="U774:U837" si="74">R774*T774</f>
        <v>194.37</v>
      </c>
      <c r="V774" s="5">
        <v>0.08</v>
      </c>
      <c r="W774" s="8">
        <f t="shared" ref="W774:W837" si="75">U774*V774</f>
        <v>15.5496</v>
      </c>
      <c r="X774" s="8">
        <f t="shared" ref="X774:X837" si="76">U774-W774</f>
        <v>178.82040000000001</v>
      </c>
      <c r="Y774" s="4">
        <v>4.68</v>
      </c>
      <c r="Z774" s="6">
        <f t="shared" ref="Z774:Z837" si="77">X774+Y774</f>
        <v>183.50040000000001</v>
      </c>
    </row>
    <row r="775" spans="1:26" x14ac:dyDescent="0.3">
      <c r="A775" s="1" t="s">
        <v>1625</v>
      </c>
      <c r="B775" s="2">
        <v>42413</v>
      </c>
      <c r="C775" s="3">
        <f>YEAR(orders[[#This Row],[Order Date]])</f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72"/>
        <v>3</v>
      </c>
      <c r="Q775" s="4">
        <v>2.9</v>
      </c>
      <c r="R775" s="4">
        <v>4.76</v>
      </c>
      <c r="S775" s="4">
        <f t="shared" si="73"/>
        <v>1.8599999999999999</v>
      </c>
      <c r="T775" s="7">
        <v>33</v>
      </c>
      <c r="U775" s="4">
        <f t="shared" si="74"/>
        <v>157.07999999999998</v>
      </c>
      <c r="V775" s="5">
        <v>0.06</v>
      </c>
      <c r="W775" s="8">
        <f t="shared" si="75"/>
        <v>9.4247999999999994</v>
      </c>
      <c r="X775" s="8">
        <f t="shared" si="76"/>
        <v>147.65519999999998</v>
      </c>
      <c r="Y775" s="4">
        <v>0.88</v>
      </c>
      <c r="Z775" s="6">
        <f t="shared" si="77"/>
        <v>148.53519999999997</v>
      </c>
    </row>
    <row r="776" spans="1:26" x14ac:dyDescent="0.3">
      <c r="A776" s="1" t="s">
        <v>1626</v>
      </c>
      <c r="B776" s="2">
        <v>42416</v>
      </c>
      <c r="C776" s="3">
        <f>YEAR(orders[[#This Row],[Order Date]])</f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72"/>
        <v>1</v>
      </c>
      <c r="Q776" s="4">
        <v>4.53</v>
      </c>
      <c r="R776" s="4">
        <v>7.3</v>
      </c>
      <c r="S776" s="4">
        <f t="shared" si="73"/>
        <v>2.7699999999999996</v>
      </c>
      <c r="T776" s="7">
        <v>36</v>
      </c>
      <c r="U776" s="4">
        <f t="shared" si="74"/>
        <v>262.8</v>
      </c>
      <c r="V776" s="5">
        <v>0.1</v>
      </c>
      <c r="W776" s="8">
        <f t="shared" si="75"/>
        <v>26.28</v>
      </c>
      <c r="X776" s="8">
        <f t="shared" si="76"/>
        <v>236.52</v>
      </c>
      <c r="Y776" s="4">
        <v>7.72</v>
      </c>
      <c r="Z776" s="6">
        <f t="shared" si="77"/>
        <v>244.24</v>
      </c>
    </row>
    <row r="777" spans="1:26" x14ac:dyDescent="0.3">
      <c r="A777" s="1" t="s">
        <v>1627</v>
      </c>
      <c r="B777" s="2">
        <v>42416</v>
      </c>
      <c r="C777" s="3">
        <f>YEAR(orders[[#This Row],[Order Date]])</f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72"/>
        <v>5</v>
      </c>
      <c r="Q777" s="4">
        <v>2.59</v>
      </c>
      <c r="R777" s="4">
        <v>3.98</v>
      </c>
      <c r="S777" s="4">
        <f t="shared" si="73"/>
        <v>1.3900000000000001</v>
      </c>
      <c r="T777" s="7">
        <v>11</v>
      </c>
      <c r="U777" s="4">
        <f t="shared" si="74"/>
        <v>43.78</v>
      </c>
      <c r="V777" s="5">
        <v>0.01</v>
      </c>
      <c r="W777" s="8">
        <f t="shared" si="75"/>
        <v>0.43780000000000002</v>
      </c>
      <c r="X777" s="8">
        <f t="shared" si="76"/>
        <v>43.342199999999998</v>
      </c>
      <c r="Y777" s="4">
        <v>2.97</v>
      </c>
      <c r="Z777" s="6">
        <f t="shared" si="77"/>
        <v>46.312199999999997</v>
      </c>
    </row>
    <row r="778" spans="1:26" x14ac:dyDescent="0.3">
      <c r="A778" s="1" t="s">
        <v>1628</v>
      </c>
      <c r="B778" s="2">
        <v>42417</v>
      </c>
      <c r="C778" s="3">
        <f>YEAR(orders[[#This Row],[Order Date]])</f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72"/>
        <v>1</v>
      </c>
      <c r="Q778" s="4">
        <v>1.6</v>
      </c>
      <c r="R778" s="4">
        <v>2.62</v>
      </c>
      <c r="S778" s="4">
        <f t="shared" si="73"/>
        <v>1.02</v>
      </c>
      <c r="T778" s="7">
        <v>48</v>
      </c>
      <c r="U778" s="4">
        <f t="shared" si="74"/>
        <v>125.76</v>
      </c>
      <c r="V778" s="5">
        <v>0.1</v>
      </c>
      <c r="W778" s="8">
        <f t="shared" si="75"/>
        <v>12.576000000000001</v>
      </c>
      <c r="X778" s="8">
        <f t="shared" si="76"/>
        <v>113.184</v>
      </c>
      <c r="Y778" s="4">
        <v>0.8</v>
      </c>
      <c r="Z778" s="6">
        <f t="shared" si="77"/>
        <v>113.98399999999999</v>
      </c>
    </row>
    <row r="779" spans="1:26" x14ac:dyDescent="0.3">
      <c r="A779" s="1" t="s">
        <v>1629</v>
      </c>
      <c r="B779" s="2">
        <v>42420</v>
      </c>
      <c r="C779" s="3">
        <f>YEAR(orders[[#This Row],[Order Date]])</f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72"/>
        <v>2</v>
      </c>
      <c r="Q779" s="4">
        <v>14.7</v>
      </c>
      <c r="R779" s="4">
        <v>29.99</v>
      </c>
      <c r="S779" s="4">
        <f t="shared" si="73"/>
        <v>15.29</v>
      </c>
      <c r="T779" s="7">
        <v>11</v>
      </c>
      <c r="U779" s="4">
        <f t="shared" si="74"/>
        <v>329.89</v>
      </c>
      <c r="V779" s="5">
        <v>0.08</v>
      </c>
      <c r="W779" s="8">
        <f t="shared" si="75"/>
        <v>26.391199999999998</v>
      </c>
      <c r="X779" s="8">
        <f t="shared" si="76"/>
        <v>303.49879999999996</v>
      </c>
      <c r="Y779" s="4">
        <v>5.5</v>
      </c>
      <c r="Z779" s="6">
        <f t="shared" si="77"/>
        <v>308.99879999999996</v>
      </c>
    </row>
    <row r="780" spans="1:26" x14ac:dyDescent="0.3">
      <c r="A780" s="1" t="s">
        <v>1630</v>
      </c>
      <c r="B780" s="2">
        <v>42422</v>
      </c>
      <c r="C780" s="3">
        <f>YEAR(orders[[#This Row],[Order Date]])</f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72"/>
        <v>1</v>
      </c>
      <c r="Q780" s="4">
        <v>278.99</v>
      </c>
      <c r="R780" s="4">
        <v>449.99</v>
      </c>
      <c r="S780" s="4">
        <f t="shared" si="73"/>
        <v>171</v>
      </c>
      <c r="T780" s="7">
        <v>38</v>
      </c>
      <c r="U780" s="4">
        <f t="shared" si="74"/>
        <v>17099.62</v>
      </c>
      <c r="V780" s="5">
        <v>0.01</v>
      </c>
      <c r="W780" s="8">
        <f t="shared" si="75"/>
        <v>170.99619999999999</v>
      </c>
      <c r="X780" s="8">
        <f t="shared" si="76"/>
        <v>16928.623799999998</v>
      </c>
      <c r="Y780" s="4">
        <v>49</v>
      </c>
      <c r="Z780" s="6">
        <f t="shared" si="77"/>
        <v>16977.623799999998</v>
      </c>
    </row>
    <row r="781" spans="1:26" x14ac:dyDescent="0.3">
      <c r="A781" s="1" t="s">
        <v>1631</v>
      </c>
      <c r="B781" s="2">
        <v>42423</v>
      </c>
      <c r="C781" s="3">
        <f>YEAR(orders[[#This Row],[Order Date]])</f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72"/>
        <v>1</v>
      </c>
      <c r="Q781" s="4">
        <v>21.97</v>
      </c>
      <c r="R781" s="4">
        <v>35.44</v>
      </c>
      <c r="S781" s="4">
        <f t="shared" si="73"/>
        <v>13.469999999999999</v>
      </c>
      <c r="T781" s="7">
        <v>48</v>
      </c>
      <c r="U781" s="4">
        <f t="shared" si="74"/>
        <v>1701.12</v>
      </c>
      <c r="V781" s="5">
        <v>0.08</v>
      </c>
      <c r="W781" s="8">
        <f t="shared" si="75"/>
        <v>136.08959999999999</v>
      </c>
      <c r="X781" s="8">
        <f t="shared" si="76"/>
        <v>1565.0303999999999</v>
      </c>
      <c r="Y781" s="4">
        <v>4.92</v>
      </c>
      <c r="Z781" s="6">
        <f t="shared" si="77"/>
        <v>1569.9503999999999</v>
      </c>
    </row>
    <row r="782" spans="1:26" x14ac:dyDescent="0.3">
      <c r="A782" s="1" t="s">
        <v>1632</v>
      </c>
      <c r="B782" s="2">
        <v>42426</v>
      </c>
      <c r="C782" s="3">
        <f>YEAR(orders[[#This Row],[Order Date]])</f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72"/>
        <v>7</v>
      </c>
      <c r="Q782" s="4">
        <v>2.98</v>
      </c>
      <c r="R782" s="4">
        <v>5.84</v>
      </c>
      <c r="S782" s="4">
        <f t="shared" si="73"/>
        <v>2.86</v>
      </c>
      <c r="T782" s="7">
        <v>19</v>
      </c>
      <c r="U782" s="4">
        <f t="shared" si="74"/>
        <v>110.96</v>
      </c>
      <c r="V782" s="5">
        <v>0.01</v>
      </c>
      <c r="W782" s="8">
        <f t="shared" si="75"/>
        <v>1.1095999999999999</v>
      </c>
      <c r="X782" s="8">
        <f t="shared" si="76"/>
        <v>109.85039999999999</v>
      </c>
      <c r="Y782" s="4">
        <v>0.83</v>
      </c>
      <c r="Z782" s="6">
        <f t="shared" si="77"/>
        <v>110.68039999999999</v>
      </c>
    </row>
    <row r="783" spans="1:26" x14ac:dyDescent="0.3">
      <c r="A783" s="1" t="s">
        <v>1633</v>
      </c>
      <c r="B783" s="2">
        <v>42429</v>
      </c>
      <c r="C783" s="3">
        <f>YEAR(orders[[#This Row],[Order Date]])</f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72"/>
        <v>0</v>
      </c>
      <c r="Q783" s="4">
        <v>54.29</v>
      </c>
      <c r="R783" s="4">
        <v>90.48</v>
      </c>
      <c r="S783" s="4">
        <f t="shared" si="73"/>
        <v>36.190000000000005</v>
      </c>
      <c r="T783" s="7">
        <v>16</v>
      </c>
      <c r="U783" s="4">
        <f t="shared" si="74"/>
        <v>1447.68</v>
      </c>
      <c r="V783" s="5">
        <v>0</v>
      </c>
      <c r="W783" s="8">
        <f t="shared" si="75"/>
        <v>0</v>
      </c>
      <c r="X783" s="8">
        <f t="shared" si="76"/>
        <v>1447.68</v>
      </c>
      <c r="Y783" s="4">
        <v>19.989999999999998</v>
      </c>
      <c r="Z783" s="6">
        <f t="shared" si="77"/>
        <v>1467.67</v>
      </c>
    </row>
    <row r="784" spans="1:26" x14ac:dyDescent="0.3">
      <c r="A784" s="1" t="s">
        <v>1634</v>
      </c>
      <c r="B784" s="2">
        <v>42434</v>
      </c>
      <c r="C784" s="3">
        <f>YEAR(orders[[#This Row],[Order Date]])</f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72"/>
        <v>4</v>
      </c>
      <c r="Q784" s="4">
        <v>0.93</v>
      </c>
      <c r="R784" s="4">
        <v>1.6</v>
      </c>
      <c r="S784" s="4">
        <f t="shared" si="73"/>
        <v>0.67</v>
      </c>
      <c r="T784" s="7">
        <v>43</v>
      </c>
      <c r="U784" s="4">
        <f t="shared" si="74"/>
        <v>68.8</v>
      </c>
      <c r="V784" s="5">
        <v>0.01</v>
      </c>
      <c r="W784" s="8">
        <f t="shared" si="75"/>
        <v>0.68799999999999994</v>
      </c>
      <c r="X784" s="8">
        <f t="shared" si="76"/>
        <v>68.111999999999995</v>
      </c>
      <c r="Y784" s="4">
        <v>1.29</v>
      </c>
      <c r="Z784" s="6">
        <f t="shared" si="77"/>
        <v>69.402000000000001</v>
      </c>
    </row>
    <row r="785" spans="1:26" x14ac:dyDescent="0.3">
      <c r="A785" s="1" t="s">
        <v>1635</v>
      </c>
      <c r="B785" s="2">
        <v>42435</v>
      </c>
      <c r="C785" s="3">
        <f>YEAR(orders[[#This Row],[Order Date]])</f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72"/>
        <v>5</v>
      </c>
      <c r="Q785" s="4">
        <v>41.28</v>
      </c>
      <c r="R785" s="4">
        <v>95.99</v>
      </c>
      <c r="S785" s="4">
        <f t="shared" si="73"/>
        <v>54.709999999999994</v>
      </c>
      <c r="T785" s="7">
        <v>40</v>
      </c>
      <c r="U785" s="4">
        <f t="shared" si="74"/>
        <v>3839.6</v>
      </c>
      <c r="V785" s="5">
        <v>0.05</v>
      </c>
      <c r="W785" s="8">
        <f t="shared" si="75"/>
        <v>191.98000000000002</v>
      </c>
      <c r="X785" s="8">
        <f t="shared" si="76"/>
        <v>3647.62</v>
      </c>
      <c r="Y785" s="4">
        <v>8.99</v>
      </c>
      <c r="Z785" s="6">
        <f t="shared" si="77"/>
        <v>3656.6099999999997</v>
      </c>
    </row>
    <row r="786" spans="1:26" x14ac:dyDescent="0.3">
      <c r="A786" s="1" t="s">
        <v>1636</v>
      </c>
      <c r="B786" s="2">
        <v>42435</v>
      </c>
      <c r="C786" s="3">
        <f>YEAR(orders[[#This Row],[Order Date]])</f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72"/>
        <v>1</v>
      </c>
      <c r="Q786" s="4">
        <v>3.99</v>
      </c>
      <c r="R786" s="4">
        <v>6.23</v>
      </c>
      <c r="S786" s="4">
        <f t="shared" si="73"/>
        <v>2.2400000000000002</v>
      </c>
      <c r="T786" s="7">
        <v>33</v>
      </c>
      <c r="U786" s="4">
        <f t="shared" si="74"/>
        <v>205.59</v>
      </c>
      <c r="V786" s="5">
        <v>0.08</v>
      </c>
      <c r="W786" s="8">
        <f t="shared" si="75"/>
        <v>16.447200000000002</v>
      </c>
      <c r="X786" s="8">
        <f t="shared" si="76"/>
        <v>189.14279999999999</v>
      </c>
      <c r="Y786" s="4">
        <v>6.97</v>
      </c>
      <c r="Z786" s="6">
        <f t="shared" si="77"/>
        <v>196.11279999999999</v>
      </c>
    </row>
    <row r="787" spans="1:26" x14ac:dyDescent="0.3">
      <c r="A787" s="1" t="s">
        <v>1637</v>
      </c>
      <c r="B787" s="2">
        <v>42436</v>
      </c>
      <c r="C787" s="3">
        <f>YEAR(orders[[#This Row],[Order Date]])</f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72"/>
        <v>1</v>
      </c>
      <c r="Q787" s="4">
        <v>16.8</v>
      </c>
      <c r="R787" s="4">
        <v>40.97</v>
      </c>
      <c r="S787" s="4">
        <f t="shared" si="73"/>
        <v>24.169999999999998</v>
      </c>
      <c r="T787" s="7">
        <v>14</v>
      </c>
      <c r="U787" s="4">
        <f t="shared" si="74"/>
        <v>573.57999999999993</v>
      </c>
      <c r="V787" s="5">
        <v>0</v>
      </c>
      <c r="W787" s="8">
        <f t="shared" si="75"/>
        <v>0</v>
      </c>
      <c r="X787" s="8">
        <f t="shared" si="76"/>
        <v>573.57999999999993</v>
      </c>
      <c r="Y787" s="4">
        <v>8.99</v>
      </c>
      <c r="Z787" s="6">
        <f t="shared" si="77"/>
        <v>582.56999999999994</v>
      </c>
    </row>
    <row r="788" spans="1:26" x14ac:dyDescent="0.3">
      <c r="A788" s="1" t="s">
        <v>1638</v>
      </c>
      <c r="B788" s="2">
        <v>42438</v>
      </c>
      <c r="C788" s="3">
        <f>YEAR(orders[[#This Row],[Order Date]])</f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72"/>
        <v>1</v>
      </c>
      <c r="Q788" s="4">
        <v>6.39</v>
      </c>
      <c r="R788" s="4">
        <v>19.98</v>
      </c>
      <c r="S788" s="4">
        <f t="shared" si="73"/>
        <v>13.59</v>
      </c>
      <c r="T788" s="7">
        <v>39</v>
      </c>
      <c r="U788" s="4">
        <f t="shared" si="74"/>
        <v>779.22</v>
      </c>
      <c r="V788" s="5">
        <v>0.05</v>
      </c>
      <c r="W788" s="8">
        <f t="shared" si="75"/>
        <v>38.961000000000006</v>
      </c>
      <c r="X788" s="8">
        <f t="shared" si="76"/>
        <v>740.25900000000001</v>
      </c>
      <c r="Y788" s="4">
        <v>4</v>
      </c>
      <c r="Z788" s="6">
        <f t="shared" si="77"/>
        <v>744.25900000000001</v>
      </c>
    </row>
    <row r="789" spans="1:26" x14ac:dyDescent="0.3">
      <c r="A789" s="1" t="s">
        <v>1639</v>
      </c>
      <c r="B789" s="2">
        <v>42440</v>
      </c>
      <c r="C789" s="3">
        <f>YEAR(orders[[#This Row],[Order Date]])</f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72"/>
        <v>2</v>
      </c>
      <c r="Q789" s="4">
        <v>14.95</v>
      </c>
      <c r="R789" s="4">
        <v>34.76</v>
      </c>
      <c r="S789" s="4">
        <f t="shared" si="73"/>
        <v>19.809999999999999</v>
      </c>
      <c r="T789" s="7">
        <v>27</v>
      </c>
      <c r="U789" s="4">
        <f t="shared" si="74"/>
        <v>938.52</v>
      </c>
      <c r="V789" s="5">
        <v>0.1</v>
      </c>
      <c r="W789" s="8">
        <f t="shared" si="75"/>
        <v>93.852000000000004</v>
      </c>
      <c r="X789" s="8">
        <f t="shared" si="76"/>
        <v>844.66800000000001</v>
      </c>
      <c r="Y789" s="4">
        <v>8.2200000000000006</v>
      </c>
      <c r="Z789" s="6">
        <f t="shared" si="77"/>
        <v>852.88800000000003</v>
      </c>
    </row>
    <row r="790" spans="1:26" x14ac:dyDescent="0.3">
      <c r="A790" s="1" t="s">
        <v>1640</v>
      </c>
      <c r="B790" s="2">
        <v>42441</v>
      </c>
      <c r="C790" s="3">
        <f>YEAR(orders[[#This Row],[Order Date]])</f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72"/>
        <v>0</v>
      </c>
      <c r="Q790" s="4">
        <v>0.94</v>
      </c>
      <c r="R790" s="4">
        <v>1.88</v>
      </c>
      <c r="S790" s="4">
        <f t="shared" si="73"/>
        <v>0.94</v>
      </c>
      <c r="T790" s="7">
        <v>36</v>
      </c>
      <c r="U790" s="4">
        <f t="shared" si="74"/>
        <v>67.679999999999993</v>
      </c>
      <c r="V790" s="5">
        <v>0.04</v>
      </c>
      <c r="W790" s="8">
        <f t="shared" si="75"/>
        <v>2.7071999999999998</v>
      </c>
      <c r="X790" s="8">
        <f t="shared" si="76"/>
        <v>64.972799999999992</v>
      </c>
      <c r="Y790" s="4">
        <v>0.79</v>
      </c>
      <c r="Z790" s="6">
        <f t="shared" si="77"/>
        <v>65.762799999999999</v>
      </c>
    </row>
    <row r="791" spans="1:26" x14ac:dyDescent="0.3">
      <c r="A791" s="1" t="s">
        <v>1641</v>
      </c>
      <c r="B791" s="2">
        <v>42441</v>
      </c>
      <c r="C791" s="3">
        <f>YEAR(orders[[#This Row],[Order Date]])</f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72"/>
        <v>5</v>
      </c>
      <c r="Q791" s="4">
        <v>0.93</v>
      </c>
      <c r="R791" s="4">
        <v>1.6</v>
      </c>
      <c r="S791" s="4">
        <f t="shared" si="73"/>
        <v>0.67</v>
      </c>
      <c r="T791" s="7">
        <v>40</v>
      </c>
      <c r="U791" s="4">
        <f t="shared" si="74"/>
        <v>64</v>
      </c>
      <c r="V791" s="5">
        <v>0.01</v>
      </c>
      <c r="W791" s="8">
        <f t="shared" si="75"/>
        <v>0.64</v>
      </c>
      <c r="X791" s="8">
        <f t="shared" si="76"/>
        <v>63.36</v>
      </c>
      <c r="Y791" s="4">
        <v>1.29</v>
      </c>
      <c r="Z791" s="6">
        <f t="shared" si="77"/>
        <v>64.650000000000006</v>
      </c>
    </row>
    <row r="792" spans="1:26" x14ac:dyDescent="0.3">
      <c r="A792" s="1" t="s">
        <v>1642</v>
      </c>
      <c r="B792" s="2">
        <v>42443</v>
      </c>
      <c r="C792" s="3">
        <f>YEAR(orders[[#This Row],[Order Date]])</f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72"/>
        <v>4</v>
      </c>
      <c r="Q792" s="4">
        <v>12.39</v>
      </c>
      <c r="R792" s="4">
        <v>19.98</v>
      </c>
      <c r="S792" s="4">
        <f t="shared" si="73"/>
        <v>7.59</v>
      </c>
      <c r="T792" s="7">
        <v>47</v>
      </c>
      <c r="U792" s="4">
        <f t="shared" si="74"/>
        <v>939.06000000000006</v>
      </c>
      <c r="V792" s="5">
        <v>0</v>
      </c>
      <c r="W792" s="8">
        <f t="shared" si="75"/>
        <v>0</v>
      </c>
      <c r="X792" s="8">
        <f t="shared" si="76"/>
        <v>939.06000000000006</v>
      </c>
      <c r="Y792" s="4">
        <v>5.77</v>
      </c>
      <c r="Z792" s="6">
        <f t="shared" si="77"/>
        <v>944.83</v>
      </c>
    </row>
    <row r="793" spans="1:26" x14ac:dyDescent="0.3">
      <c r="A793" s="15" t="s">
        <v>1643</v>
      </c>
      <c r="B793" s="2">
        <v>42446</v>
      </c>
      <c r="C793" s="3">
        <f>YEAR(orders[[#This Row],[Order Date]])</f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72"/>
        <v>2</v>
      </c>
      <c r="Q793" s="4">
        <v>21.56</v>
      </c>
      <c r="R793" s="4">
        <v>36.549999999999997</v>
      </c>
      <c r="S793" s="4">
        <f t="shared" si="73"/>
        <v>14.989999999999998</v>
      </c>
      <c r="T793" s="7">
        <v>2</v>
      </c>
      <c r="U793" s="4">
        <f t="shared" si="74"/>
        <v>73.099999999999994</v>
      </c>
      <c r="V793" s="5">
        <v>0.03</v>
      </c>
      <c r="W793" s="8">
        <f t="shared" si="75"/>
        <v>2.1929999999999996</v>
      </c>
      <c r="X793" s="8">
        <f t="shared" si="76"/>
        <v>70.906999999999996</v>
      </c>
      <c r="Y793" s="4">
        <v>13.89</v>
      </c>
      <c r="Z793" s="6">
        <f t="shared" si="77"/>
        <v>84.796999999999997</v>
      </c>
    </row>
    <row r="794" spans="1:26" x14ac:dyDescent="0.3">
      <c r="A794" s="1" t="s">
        <v>1643</v>
      </c>
      <c r="B794" s="2">
        <v>42446</v>
      </c>
      <c r="C794" s="3">
        <f>YEAR(orders[[#This Row],[Order Date]])</f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72"/>
        <v>3</v>
      </c>
      <c r="Q794" s="4">
        <v>0.24</v>
      </c>
      <c r="R794" s="4">
        <v>1.26</v>
      </c>
      <c r="S794" s="4">
        <f t="shared" si="73"/>
        <v>1.02</v>
      </c>
      <c r="T794" s="7">
        <v>47</v>
      </c>
      <c r="U794" s="4">
        <f t="shared" si="74"/>
        <v>59.22</v>
      </c>
      <c r="V794" s="5">
        <v>7.0000000000000007E-2</v>
      </c>
      <c r="W794" s="8">
        <f t="shared" si="75"/>
        <v>4.1454000000000004</v>
      </c>
      <c r="X794" s="8">
        <f t="shared" si="76"/>
        <v>55.074599999999997</v>
      </c>
      <c r="Y794" s="4">
        <v>0.7</v>
      </c>
      <c r="Z794" s="6">
        <f t="shared" si="77"/>
        <v>55.7746</v>
      </c>
    </row>
    <row r="795" spans="1:26" x14ac:dyDescent="0.3">
      <c r="A795" s="1" t="s">
        <v>1644</v>
      </c>
      <c r="B795" s="2">
        <v>42446</v>
      </c>
      <c r="C795" s="3">
        <f>YEAR(orders[[#This Row],[Order Date]])</f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72"/>
        <v>1</v>
      </c>
      <c r="Q795" s="4">
        <v>1.87</v>
      </c>
      <c r="R795" s="4">
        <v>8.1199999999999992</v>
      </c>
      <c r="S795" s="4">
        <f t="shared" si="73"/>
        <v>6.2499999999999991</v>
      </c>
      <c r="T795" s="7">
        <v>37</v>
      </c>
      <c r="U795" s="4">
        <f t="shared" si="74"/>
        <v>300.44</v>
      </c>
      <c r="V795" s="5">
        <v>0.01</v>
      </c>
      <c r="W795" s="8">
        <f t="shared" si="75"/>
        <v>3.0044</v>
      </c>
      <c r="X795" s="8">
        <f t="shared" si="76"/>
        <v>297.43560000000002</v>
      </c>
      <c r="Y795" s="4">
        <v>2.83</v>
      </c>
      <c r="Z795" s="6">
        <f t="shared" si="77"/>
        <v>300.26560000000001</v>
      </c>
    </row>
    <row r="796" spans="1:26" x14ac:dyDescent="0.3">
      <c r="A796" s="1" t="s">
        <v>1645</v>
      </c>
      <c r="B796" s="2">
        <v>42447</v>
      </c>
      <c r="C796" s="3">
        <f>YEAR(orders[[#This Row],[Order Date]])</f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72"/>
        <v>5</v>
      </c>
      <c r="Q796" s="4">
        <v>1.84</v>
      </c>
      <c r="R796" s="4">
        <v>2.88</v>
      </c>
      <c r="S796" s="4">
        <f t="shared" si="73"/>
        <v>1.0399999999999998</v>
      </c>
      <c r="T796" s="7">
        <v>18</v>
      </c>
      <c r="U796" s="4">
        <f t="shared" si="74"/>
        <v>51.839999999999996</v>
      </c>
      <c r="V796" s="5">
        <v>0.02</v>
      </c>
      <c r="W796" s="8">
        <f t="shared" si="75"/>
        <v>1.0367999999999999</v>
      </c>
      <c r="X796" s="8">
        <f t="shared" si="76"/>
        <v>50.803199999999997</v>
      </c>
      <c r="Y796" s="4">
        <v>5.33</v>
      </c>
      <c r="Z796" s="6">
        <f t="shared" si="77"/>
        <v>56.133199999999995</v>
      </c>
    </row>
    <row r="797" spans="1:26" x14ac:dyDescent="0.3">
      <c r="A797" s="1" t="s">
        <v>1646</v>
      </c>
      <c r="B797" s="2">
        <v>42447</v>
      </c>
      <c r="C797" s="3">
        <f>YEAR(orders[[#This Row],[Order Date]])</f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72"/>
        <v>0</v>
      </c>
      <c r="Q797" s="4">
        <v>3.75</v>
      </c>
      <c r="R797" s="4">
        <v>7.08</v>
      </c>
      <c r="S797" s="4">
        <f t="shared" si="73"/>
        <v>3.33</v>
      </c>
      <c r="T797" s="7">
        <v>16</v>
      </c>
      <c r="U797" s="4">
        <f t="shared" si="74"/>
        <v>113.28</v>
      </c>
      <c r="V797" s="5">
        <v>0.02</v>
      </c>
      <c r="W797" s="8">
        <f t="shared" si="75"/>
        <v>2.2656000000000001</v>
      </c>
      <c r="X797" s="8">
        <f t="shared" si="76"/>
        <v>111.01439999999999</v>
      </c>
      <c r="Y797" s="4">
        <v>2.35</v>
      </c>
      <c r="Z797" s="6">
        <f t="shared" si="77"/>
        <v>113.36439999999999</v>
      </c>
    </row>
    <row r="798" spans="1:26" x14ac:dyDescent="0.3">
      <c r="A798" s="1" t="s">
        <v>1647</v>
      </c>
      <c r="B798" s="2">
        <v>42449</v>
      </c>
      <c r="C798" s="3">
        <f>YEAR(orders[[#This Row],[Order Date]])</f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72"/>
        <v>2</v>
      </c>
      <c r="Q798" s="4">
        <v>2.9</v>
      </c>
      <c r="R798" s="4">
        <v>4.76</v>
      </c>
      <c r="S798" s="4">
        <f t="shared" si="73"/>
        <v>1.8599999999999999</v>
      </c>
      <c r="T798" s="7">
        <v>23</v>
      </c>
      <c r="U798" s="4">
        <f t="shared" si="74"/>
        <v>109.47999999999999</v>
      </c>
      <c r="V798" s="5">
        <v>0.05</v>
      </c>
      <c r="W798" s="8">
        <f t="shared" si="75"/>
        <v>5.4740000000000002</v>
      </c>
      <c r="X798" s="8">
        <f t="shared" si="76"/>
        <v>104.00599999999999</v>
      </c>
      <c r="Y798" s="4">
        <v>0.88</v>
      </c>
      <c r="Z798" s="6">
        <f t="shared" si="77"/>
        <v>104.88599999999998</v>
      </c>
    </row>
    <row r="799" spans="1:26" x14ac:dyDescent="0.3">
      <c r="A799" s="1" t="s">
        <v>1648</v>
      </c>
      <c r="B799" s="2">
        <v>42450</v>
      </c>
      <c r="C799" s="3">
        <f>YEAR(orders[[#This Row],[Order Date]])</f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72"/>
        <v>1</v>
      </c>
      <c r="Q799" s="4">
        <v>8.82</v>
      </c>
      <c r="R799" s="4">
        <v>20.99</v>
      </c>
      <c r="S799" s="4">
        <f t="shared" si="73"/>
        <v>12.169999999999998</v>
      </c>
      <c r="T799" s="7">
        <v>2</v>
      </c>
      <c r="U799" s="4">
        <f t="shared" si="74"/>
        <v>41.98</v>
      </c>
      <c r="V799" s="5">
        <v>7.0000000000000007E-2</v>
      </c>
      <c r="W799" s="8">
        <f t="shared" si="75"/>
        <v>2.9386000000000001</v>
      </c>
      <c r="X799" s="8">
        <f t="shared" si="76"/>
        <v>39.041399999999996</v>
      </c>
      <c r="Y799" s="4">
        <v>4.8099999999999996</v>
      </c>
      <c r="Z799" s="6">
        <f t="shared" si="77"/>
        <v>43.851399999999998</v>
      </c>
    </row>
    <row r="800" spans="1:26" x14ac:dyDescent="0.3">
      <c r="A800" s="1" t="s">
        <v>1649</v>
      </c>
      <c r="B800" s="2">
        <v>42454</v>
      </c>
      <c r="C800" s="3">
        <f>YEAR(orders[[#This Row],[Order Date]])</f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72"/>
        <v>0</v>
      </c>
      <c r="Q800" s="4">
        <v>2.31</v>
      </c>
      <c r="R800" s="4">
        <v>3.78</v>
      </c>
      <c r="S800" s="4">
        <f t="shared" si="73"/>
        <v>1.4699999999999998</v>
      </c>
      <c r="T800" s="7">
        <v>28</v>
      </c>
      <c r="U800" s="4">
        <f t="shared" si="74"/>
        <v>105.83999999999999</v>
      </c>
      <c r="V800" s="5">
        <v>0</v>
      </c>
      <c r="W800" s="8">
        <f t="shared" si="75"/>
        <v>0</v>
      </c>
      <c r="X800" s="8">
        <f t="shared" si="76"/>
        <v>105.83999999999999</v>
      </c>
      <c r="Y800" s="4">
        <v>0.71</v>
      </c>
      <c r="Z800" s="6">
        <f t="shared" si="77"/>
        <v>106.54999999999998</v>
      </c>
    </row>
    <row r="801" spans="1:26" x14ac:dyDescent="0.3">
      <c r="A801" s="1" t="s">
        <v>1650</v>
      </c>
      <c r="B801" s="2">
        <v>42455</v>
      </c>
      <c r="C801" s="3">
        <f>YEAR(orders[[#This Row],[Order Date]])</f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72"/>
        <v>2</v>
      </c>
      <c r="Q801" s="4">
        <v>2.5</v>
      </c>
      <c r="R801" s="4">
        <v>5.68</v>
      </c>
      <c r="S801" s="4">
        <f t="shared" si="73"/>
        <v>3.1799999999999997</v>
      </c>
      <c r="T801" s="7">
        <v>45</v>
      </c>
      <c r="U801" s="4">
        <f t="shared" si="74"/>
        <v>255.6</v>
      </c>
      <c r="V801" s="5">
        <v>0.01</v>
      </c>
      <c r="W801" s="8">
        <f t="shared" si="75"/>
        <v>2.556</v>
      </c>
      <c r="X801" s="8">
        <f t="shared" si="76"/>
        <v>253.04399999999998</v>
      </c>
      <c r="Y801" s="4">
        <v>3.6</v>
      </c>
      <c r="Z801" s="6">
        <f t="shared" si="77"/>
        <v>256.64400000000001</v>
      </c>
    </row>
    <row r="802" spans="1:26" x14ac:dyDescent="0.3">
      <c r="A802" s="1" t="s">
        <v>1651</v>
      </c>
      <c r="B802" s="2">
        <v>42455</v>
      </c>
      <c r="C802" s="3">
        <f>YEAR(orders[[#This Row],[Order Date]])</f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72"/>
        <v>2</v>
      </c>
      <c r="Q802" s="4">
        <v>1.59</v>
      </c>
      <c r="R802" s="4">
        <v>2.61</v>
      </c>
      <c r="S802" s="4">
        <f t="shared" si="73"/>
        <v>1.0199999999999998</v>
      </c>
      <c r="T802" s="7">
        <v>8</v>
      </c>
      <c r="U802" s="4">
        <f t="shared" si="74"/>
        <v>20.88</v>
      </c>
      <c r="V802" s="5">
        <v>0.02</v>
      </c>
      <c r="W802" s="8">
        <f t="shared" si="75"/>
        <v>0.41759999999999997</v>
      </c>
      <c r="X802" s="8">
        <f t="shared" si="76"/>
        <v>20.462399999999999</v>
      </c>
      <c r="Y802" s="4">
        <v>0.5</v>
      </c>
      <c r="Z802" s="6">
        <f t="shared" si="77"/>
        <v>20.962399999999999</v>
      </c>
    </row>
    <row r="803" spans="1:26" x14ac:dyDescent="0.3">
      <c r="A803" s="1" t="s">
        <v>1652</v>
      </c>
      <c r="B803" s="2">
        <v>42456</v>
      </c>
      <c r="C803" s="3">
        <f>YEAR(orders[[#This Row],[Order Date]])</f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72"/>
        <v>1</v>
      </c>
      <c r="Q803" s="4">
        <v>216</v>
      </c>
      <c r="R803" s="4">
        <v>449.99</v>
      </c>
      <c r="S803" s="4">
        <f t="shared" si="73"/>
        <v>233.99</v>
      </c>
      <c r="T803" s="7">
        <v>49</v>
      </c>
      <c r="U803" s="4">
        <f t="shared" si="74"/>
        <v>22049.510000000002</v>
      </c>
      <c r="V803" s="5">
        <v>0.06</v>
      </c>
      <c r="W803" s="8">
        <f t="shared" si="75"/>
        <v>1322.9706000000001</v>
      </c>
      <c r="X803" s="8">
        <f t="shared" si="76"/>
        <v>20726.539400000001</v>
      </c>
      <c r="Y803" s="4">
        <v>24.49</v>
      </c>
      <c r="Z803" s="6">
        <f t="shared" si="77"/>
        <v>20751.029400000003</v>
      </c>
    </row>
    <row r="804" spans="1:26" x14ac:dyDescent="0.3">
      <c r="A804" s="1" t="s">
        <v>1653</v>
      </c>
      <c r="B804" s="2">
        <v>42456</v>
      </c>
      <c r="C804" s="3">
        <f>YEAR(orders[[#This Row],[Order Date]])</f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72"/>
        <v>7</v>
      </c>
      <c r="Q804" s="4">
        <v>75</v>
      </c>
      <c r="R804" s="4">
        <v>120.97</v>
      </c>
      <c r="S804" s="4">
        <f t="shared" si="73"/>
        <v>45.97</v>
      </c>
      <c r="T804" s="7">
        <v>42</v>
      </c>
      <c r="U804" s="4">
        <f t="shared" si="74"/>
        <v>5080.74</v>
      </c>
      <c r="V804" s="5">
        <v>0</v>
      </c>
      <c r="W804" s="8">
        <f t="shared" si="75"/>
        <v>0</v>
      </c>
      <c r="X804" s="8">
        <f t="shared" si="76"/>
        <v>5080.74</v>
      </c>
      <c r="Y804" s="4">
        <v>26.3</v>
      </c>
      <c r="Z804" s="6">
        <f t="shared" si="77"/>
        <v>5107.04</v>
      </c>
    </row>
    <row r="805" spans="1:26" x14ac:dyDescent="0.3">
      <c r="A805" s="1" t="s">
        <v>1654</v>
      </c>
      <c r="B805" s="2">
        <v>42458</v>
      </c>
      <c r="C805" s="3">
        <f>YEAR(orders[[#This Row],[Order Date]])</f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72"/>
        <v>1</v>
      </c>
      <c r="Q805" s="4">
        <v>5.19</v>
      </c>
      <c r="R805" s="4">
        <v>12.98</v>
      </c>
      <c r="S805" s="4">
        <f t="shared" si="73"/>
        <v>7.79</v>
      </c>
      <c r="T805" s="7">
        <v>45</v>
      </c>
      <c r="U805" s="4">
        <f t="shared" si="74"/>
        <v>584.1</v>
      </c>
      <c r="V805" s="5">
        <v>0.05</v>
      </c>
      <c r="W805" s="8">
        <f t="shared" si="75"/>
        <v>29.205000000000002</v>
      </c>
      <c r="X805" s="8">
        <f t="shared" si="76"/>
        <v>554.89499999999998</v>
      </c>
      <c r="Y805" s="4">
        <v>3.14</v>
      </c>
      <c r="Z805" s="6">
        <f t="shared" si="77"/>
        <v>558.03499999999997</v>
      </c>
    </row>
    <row r="806" spans="1:26" x14ac:dyDescent="0.3">
      <c r="A806" s="1" t="s">
        <v>1655</v>
      </c>
      <c r="B806" s="2">
        <v>42458</v>
      </c>
      <c r="C806" s="3">
        <f>YEAR(orders[[#This Row],[Order Date]])</f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72"/>
        <v>2</v>
      </c>
      <c r="Q806" s="4">
        <v>1.94</v>
      </c>
      <c r="R806" s="4">
        <v>3.08</v>
      </c>
      <c r="S806" s="4">
        <f t="shared" si="73"/>
        <v>1.1400000000000001</v>
      </c>
      <c r="T806" s="7">
        <v>42</v>
      </c>
      <c r="U806" s="4">
        <f t="shared" si="74"/>
        <v>129.36000000000001</v>
      </c>
      <c r="V806" s="5">
        <v>0.09</v>
      </c>
      <c r="W806" s="8">
        <f t="shared" si="75"/>
        <v>11.6424</v>
      </c>
      <c r="X806" s="8">
        <f t="shared" si="76"/>
        <v>117.71760000000002</v>
      </c>
      <c r="Y806" s="4">
        <v>0.99</v>
      </c>
      <c r="Z806" s="6">
        <f t="shared" si="77"/>
        <v>118.70760000000001</v>
      </c>
    </row>
    <row r="807" spans="1:26" x14ac:dyDescent="0.3">
      <c r="A807" s="1" t="s">
        <v>1656</v>
      </c>
      <c r="B807" s="2">
        <v>42459</v>
      </c>
      <c r="C807" s="3">
        <f>YEAR(orders[[#This Row],[Order Date]])</f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72"/>
        <v>1</v>
      </c>
      <c r="Q807" s="4">
        <v>0.94</v>
      </c>
      <c r="R807" s="4">
        <v>2.08</v>
      </c>
      <c r="S807" s="4">
        <f t="shared" si="73"/>
        <v>1.1400000000000001</v>
      </c>
      <c r="T807" s="7">
        <v>2</v>
      </c>
      <c r="U807" s="4">
        <f t="shared" si="74"/>
        <v>4.16</v>
      </c>
      <c r="V807" s="5">
        <v>0.01</v>
      </c>
      <c r="W807" s="8">
        <f t="shared" si="75"/>
        <v>4.1600000000000005E-2</v>
      </c>
      <c r="X807" s="8">
        <f t="shared" si="76"/>
        <v>4.1184000000000003</v>
      </c>
      <c r="Y807" s="4">
        <v>2.56</v>
      </c>
      <c r="Z807" s="6">
        <f t="shared" si="77"/>
        <v>6.6783999999999999</v>
      </c>
    </row>
    <row r="808" spans="1:26" x14ac:dyDescent="0.3">
      <c r="A808" s="1" t="s">
        <v>1657</v>
      </c>
      <c r="B808" s="2">
        <v>42462</v>
      </c>
      <c r="C808" s="3">
        <f>YEAR(orders[[#This Row],[Order Date]])</f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72"/>
        <v>8</v>
      </c>
      <c r="Q808" s="4">
        <v>13.88</v>
      </c>
      <c r="R808" s="4">
        <v>22.38</v>
      </c>
      <c r="S808" s="4">
        <f t="shared" si="73"/>
        <v>8.4999999999999982</v>
      </c>
      <c r="T808" s="7">
        <v>16</v>
      </c>
      <c r="U808" s="4">
        <f t="shared" si="74"/>
        <v>358.08</v>
      </c>
      <c r="V808" s="5">
        <v>0.09</v>
      </c>
      <c r="W808" s="8">
        <f t="shared" si="75"/>
        <v>32.227199999999996</v>
      </c>
      <c r="X808" s="8">
        <f t="shared" si="76"/>
        <v>325.8528</v>
      </c>
      <c r="Y808" s="4">
        <v>15.1</v>
      </c>
      <c r="Z808" s="6">
        <f t="shared" si="77"/>
        <v>340.95280000000002</v>
      </c>
    </row>
    <row r="809" spans="1:26" x14ac:dyDescent="0.3">
      <c r="A809" s="1" t="s">
        <v>1658</v>
      </c>
      <c r="B809" s="2">
        <v>42463</v>
      </c>
      <c r="C809" s="3">
        <f>YEAR(orders[[#This Row],[Order Date]])</f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72"/>
        <v>0</v>
      </c>
      <c r="Q809" s="4">
        <v>0.24</v>
      </c>
      <c r="R809" s="4">
        <v>1.26</v>
      </c>
      <c r="S809" s="4">
        <f t="shared" si="73"/>
        <v>1.02</v>
      </c>
      <c r="T809" s="7">
        <v>40</v>
      </c>
      <c r="U809" s="4">
        <f t="shared" si="74"/>
        <v>50.4</v>
      </c>
      <c r="V809" s="5">
        <v>0.04</v>
      </c>
      <c r="W809" s="8">
        <f t="shared" si="75"/>
        <v>2.016</v>
      </c>
      <c r="X809" s="8">
        <f t="shared" si="76"/>
        <v>48.384</v>
      </c>
      <c r="Y809" s="4">
        <v>0.7</v>
      </c>
      <c r="Z809" s="6">
        <f t="shared" si="77"/>
        <v>49.084000000000003</v>
      </c>
    </row>
    <row r="810" spans="1:26" x14ac:dyDescent="0.3">
      <c r="A810" s="1" t="s">
        <v>1659</v>
      </c>
      <c r="B810" s="2">
        <v>42465</v>
      </c>
      <c r="C810" s="3">
        <f>YEAR(orders[[#This Row],[Order Date]])</f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72"/>
        <v>6</v>
      </c>
      <c r="Q810" s="4">
        <v>4.0999999999999996</v>
      </c>
      <c r="R810" s="4">
        <v>9.31</v>
      </c>
      <c r="S810" s="4">
        <f t="shared" si="73"/>
        <v>5.2100000000000009</v>
      </c>
      <c r="T810" s="7">
        <v>35</v>
      </c>
      <c r="U810" s="4">
        <f t="shared" si="74"/>
        <v>325.85000000000002</v>
      </c>
      <c r="V810" s="5">
        <v>0.05</v>
      </c>
      <c r="W810" s="8">
        <f t="shared" si="75"/>
        <v>16.2925</v>
      </c>
      <c r="X810" s="8">
        <f t="shared" si="76"/>
        <v>309.5575</v>
      </c>
      <c r="Y810" s="4">
        <v>3.98</v>
      </c>
      <c r="Z810" s="6">
        <f t="shared" si="77"/>
        <v>313.53750000000002</v>
      </c>
    </row>
    <row r="811" spans="1:26" x14ac:dyDescent="0.3">
      <c r="A811" s="1" t="s">
        <v>1660</v>
      </c>
      <c r="B811" s="2">
        <v>42466</v>
      </c>
      <c r="C811" s="3">
        <f>YEAR(orders[[#This Row],[Order Date]])</f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72"/>
        <v>2</v>
      </c>
      <c r="Q811" s="4">
        <v>1.53</v>
      </c>
      <c r="R811" s="4">
        <v>2.78</v>
      </c>
      <c r="S811" s="4">
        <f t="shared" si="73"/>
        <v>1.2499999999999998</v>
      </c>
      <c r="T811" s="7">
        <v>10</v>
      </c>
      <c r="U811" s="4">
        <f t="shared" si="74"/>
        <v>27.799999999999997</v>
      </c>
      <c r="V811" s="5">
        <v>0.01</v>
      </c>
      <c r="W811" s="8">
        <f t="shared" si="75"/>
        <v>0.27799999999999997</v>
      </c>
      <c r="X811" s="8">
        <f t="shared" si="76"/>
        <v>27.521999999999998</v>
      </c>
      <c r="Y811" s="4">
        <v>1.34</v>
      </c>
      <c r="Z811" s="6">
        <f t="shared" si="77"/>
        <v>28.861999999999998</v>
      </c>
    </row>
    <row r="812" spans="1:26" x14ac:dyDescent="0.3">
      <c r="A812" s="15" t="s">
        <v>1930</v>
      </c>
      <c r="B812" s="2">
        <v>42470</v>
      </c>
      <c r="C812" s="3">
        <f>YEAR(orders[[#This Row],[Order Date]])</f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72"/>
        <v>2</v>
      </c>
      <c r="Q812" s="4">
        <v>6.39</v>
      </c>
      <c r="R812" s="4">
        <v>19.98</v>
      </c>
      <c r="S812" s="4">
        <f t="shared" si="73"/>
        <v>13.59</v>
      </c>
      <c r="T812" s="7">
        <v>35</v>
      </c>
      <c r="U812" s="4">
        <f t="shared" si="74"/>
        <v>699.30000000000007</v>
      </c>
      <c r="V812" s="5">
        <v>0.1</v>
      </c>
      <c r="W812" s="8">
        <f t="shared" si="75"/>
        <v>69.930000000000007</v>
      </c>
      <c r="X812" s="8">
        <f t="shared" si="76"/>
        <v>629.37000000000012</v>
      </c>
      <c r="Y812" s="4">
        <v>4</v>
      </c>
      <c r="Z812" s="6">
        <f t="shared" si="77"/>
        <v>633.37000000000012</v>
      </c>
    </row>
    <row r="813" spans="1:26" x14ac:dyDescent="0.3">
      <c r="A813" s="1" t="s">
        <v>1661</v>
      </c>
      <c r="B813" s="2">
        <v>42471</v>
      </c>
      <c r="C813" s="3">
        <f>YEAR(orders[[#This Row],[Order Date]])</f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72"/>
        <v>2</v>
      </c>
      <c r="Q813" s="4">
        <v>3.99</v>
      </c>
      <c r="R813" s="4">
        <v>6.23</v>
      </c>
      <c r="S813" s="4">
        <f t="shared" si="73"/>
        <v>2.2400000000000002</v>
      </c>
      <c r="T813" s="7">
        <v>21</v>
      </c>
      <c r="U813" s="4">
        <f t="shared" si="74"/>
        <v>130.83000000000001</v>
      </c>
      <c r="V813" s="5">
        <v>0.05</v>
      </c>
      <c r="W813" s="8">
        <f t="shared" si="75"/>
        <v>6.541500000000001</v>
      </c>
      <c r="X813" s="8">
        <f t="shared" si="76"/>
        <v>124.28850000000001</v>
      </c>
      <c r="Y813" s="4">
        <v>6.97</v>
      </c>
      <c r="Z813" s="6">
        <f t="shared" si="77"/>
        <v>131.25850000000003</v>
      </c>
    </row>
    <row r="814" spans="1:26" x14ac:dyDescent="0.3">
      <c r="A814" s="1" t="s">
        <v>1662</v>
      </c>
      <c r="B814" s="2">
        <v>42471</v>
      </c>
      <c r="C814" s="3">
        <f>YEAR(orders[[#This Row],[Order Date]])</f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72"/>
        <v>0</v>
      </c>
      <c r="Q814" s="4">
        <v>0.92</v>
      </c>
      <c r="R814" s="4">
        <v>1.81</v>
      </c>
      <c r="S814" s="4">
        <f t="shared" si="73"/>
        <v>0.89</v>
      </c>
      <c r="T814" s="7">
        <v>22</v>
      </c>
      <c r="U814" s="4">
        <f t="shared" si="74"/>
        <v>39.82</v>
      </c>
      <c r="V814" s="5">
        <v>0.09</v>
      </c>
      <c r="W814" s="8">
        <f t="shared" si="75"/>
        <v>3.5838000000000001</v>
      </c>
      <c r="X814" s="8">
        <f t="shared" si="76"/>
        <v>36.236199999999997</v>
      </c>
      <c r="Y814" s="4">
        <v>1.56</v>
      </c>
      <c r="Z814" s="6">
        <f t="shared" si="77"/>
        <v>37.796199999999999</v>
      </c>
    </row>
    <row r="815" spans="1:26" x14ac:dyDescent="0.3">
      <c r="A815" s="1" t="s">
        <v>1663</v>
      </c>
      <c r="B815" s="2">
        <v>42471</v>
      </c>
      <c r="C815" s="3">
        <f>YEAR(orders[[#This Row],[Order Date]])</f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72"/>
        <v>1</v>
      </c>
      <c r="Q815" s="4">
        <v>2.39</v>
      </c>
      <c r="R815" s="4">
        <v>4.26</v>
      </c>
      <c r="S815" s="4">
        <f t="shared" si="73"/>
        <v>1.8699999999999997</v>
      </c>
      <c r="T815" s="7">
        <v>34</v>
      </c>
      <c r="U815" s="4">
        <f t="shared" si="74"/>
        <v>144.84</v>
      </c>
      <c r="V815" s="5">
        <v>0.03</v>
      </c>
      <c r="W815" s="8">
        <f t="shared" si="75"/>
        <v>4.3452000000000002</v>
      </c>
      <c r="X815" s="8">
        <f t="shared" si="76"/>
        <v>140.4948</v>
      </c>
      <c r="Y815" s="4">
        <v>1.2</v>
      </c>
      <c r="Z815" s="6">
        <f t="shared" si="77"/>
        <v>141.69479999999999</v>
      </c>
    </row>
    <row r="816" spans="1:26" x14ac:dyDescent="0.3">
      <c r="A816" s="1" t="s">
        <v>1664</v>
      </c>
      <c r="B816" s="2">
        <v>42473</v>
      </c>
      <c r="C816" s="3">
        <f>YEAR(orders[[#This Row],[Order Date]])</f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72"/>
        <v>2</v>
      </c>
      <c r="Q816" s="4">
        <v>278.99</v>
      </c>
      <c r="R816" s="4">
        <v>449.99</v>
      </c>
      <c r="S816" s="4">
        <f t="shared" si="73"/>
        <v>171</v>
      </c>
      <c r="T816" s="7">
        <v>43</v>
      </c>
      <c r="U816" s="4">
        <f t="shared" si="74"/>
        <v>19349.57</v>
      </c>
      <c r="V816" s="5">
        <v>0.06</v>
      </c>
      <c r="W816" s="8">
        <f t="shared" si="75"/>
        <v>1160.9741999999999</v>
      </c>
      <c r="X816" s="8">
        <f t="shared" si="76"/>
        <v>18188.595799999999</v>
      </c>
      <c r="Y816" s="4">
        <v>49</v>
      </c>
      <c r="Z816" s="6">
        <f t="shared" si="77"/>
        <v>18237.595799999999</v>
      </c>
    </row>
    <row r="817" spans="1:26" x14ac:dyDescent="0.3">
      <c r="A817" s="1" t="s">
        <v>1665</v>
      </c>
      <c r="B817" s="2">
        <v>42477</v>
      </c>
      <c r="C817" s="3">
        <f>YEAR(orders[[#This Row],[Order Date]])</f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72"/>
        <v>2</v>
      </c>
      <c r="Q817" s="4">
        <v>1.05</v>
      </c>
      <c r="R817" s="4">
        <v>1.95</v>
      </c>
      <c r="S817" s="4">
        <f t="shared" si="73"/>
        <v>0.89999999999999991</v>
      </c>
      <c r="T817" s="7">
        <v>23</v>
      </c>
      <c r="U817" s="4">
        <f t="shared" si="74"/>
        <v>44.85</v>
      </c>
      <c r="V817" s="5">
        <v>0.09</v>
      </c>
      <c r="W817" s="8">
        <f t="shared" si="75"/>
        <v>4.0365000000000002</v>
      </c>
      <c r="X817" s="8">
        <f t="shared" si="76"/>
        <v>40.813500000000005</v>
      </c>
      <c r="Y817" s="4">
        <v>1.63</v>
      </c>
      <c r="Z817" s="6">
        <f t="shared" si="77"/>
        <v>42.443500000000007</v>
      </c>
    </row>
    <row r="818" spans="1:26" x14ac:dyDescent="0.3">
      <c r="A818" s="1" t="s">
        <v>908</v>
      </c>
      <c r="B818" s="2">
        <v>42478</v>
      </c>
      <c r="C818" s="3">
        <f>YEAR(orders[[#This Row],[Order Date]])</f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72"/>
        <v>1</v>
      </c>
      <c r="Q818" s="4">
        <v>56.16</v>
      </c>
      <c r="R818" s="4">
        <v>136.97999999999999</v>
      </c>
      <c r="S818" s="4">
        <f t="shared" si="73"/>
        <v>80.819999999999993</v>
      </c>
      <c r="T818" s="7">
        <v>14</v>
      </c>
      <c r="U818" s="4">
        <f t="shared" si="74"/>
        <v>1917.7199999999998</v>
      </c>
      <c r="V818" s="5">
        <v>0</v>
      </c>
      <c r="W818" s="8">
        <f t="shared" si="75"/>
        <v>0</v>
      </c>
      <c r="X818" s="8">
        <f t="shared" si="76"/>
        <v>1917.7199999999998</v>
      </c>
      <c r="Y818" s="4">
        <v>24.49</v>
      </c>
      <c r="Z818" s="6">
        <f t="shared" si="77"/>
        <v>1942.2099999999998</v>
      </c>
    </row>
    <row r="819" spans="1:26" x14ac:dyDescent="0.3">
      <c r="A819" s="1" t="s">
        <v>909</v>
      </c>
      <c r="B819" s="2">
        <v>42478</v>
      </c>
      <c r="C819" s="3">
        <f>YEAR(orders[[#This Row],[Order Date]])</f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72"/>
        <v>2</v>
      </c>
      <c r="Q819" s="4">
        <v>0.93</v>
      </c>
      <c r="R819" s="4">
        <v>1.48</v>
      </c>
      <c r="S819" s="4">
        <f t="shared" si="73"/>
        <v>0.54999999999999993</v>
      </c>
      <c r="T819" s="7">
        <v>3</v>
      </c>
      <c r="U819" s="4">
        <f t="shared" si="74"/>
        <v>4.4399999999999995</v>
      </c>
      <c r="V819" s="5">
        <v>0.1</v>
      </c>
      <c r="W819" s="8">
        <f t="shared" si="75"/>
        <v>0.44399999999999995</v>
      </c>
      <c r="X819" s="8">
        <f t="shared" si="76"/>
        <v>3.9959999999999996</v>
      </c>
      <c r="Y819" s="4">
        <v>0.7</v>
      </c>
      <c r="Z819" s="6">
        <f t="shared" si="77"/>
        <v>4.6959999999999997</v>
      </c>
    </row>
    <row r="820" spans="1:26" x14ac:dyDescent="0.3">
      <c r="A820" s="1" t="s">
        <v>1666</v>
      </c>
      <c r="B820" s="2">
        <v>42483</v>
      </c>
      <c r="C820" s="3">
        <f>YEAR(orders[[#This Row],[Order Date]])</f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72"/>
        <v>1</v>
      </c>
      <c r="Q820" s="4">
        <v>0.24</v>
      </c>
      <c r="R820" s="4">
        <v>1.26</v>
      </c>
      <c r="S820" s="4">
        <f t="shared" si="73"/>
        <v>1.02</v>
      </c>
      <c r="T820" s="7">
        <v>11</v>
      </c>
      <c r="U820" s="4">
        <f t="shared" si="74"/>
        <v>13.86</v>
      </c>
      <c r="V820" s="5">
        <v>0</v>
      </c>
      <c r="W820" s="8">
        <f t="shared" si="75"/>
        <v>0</v>
      </c>
      <c r="X820" s="8">
        <f t="shared" si="76"/>
        <v>13.86</v>
      </c>
      <c r="Y820" s="4">
        <v>0.7</v>
      </c>
      <c r="Z820" s="6">
        <f t="shared" si="77"/>
        <v>14.559999999999999</v>
      </c>
    </row>
    <row r="821" spans="1:26" x14ac:dyDescent="0.3">
      <c r="A821" s="1" t="s">
        <v>1667</v>
      </c>
      <c r="B821" s="2">
        <v>42483</v>
      </c>
      <c r="C821" s="3">
        <f>YEAR(orders[[#This Row],[Order Date]])</f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72"/>
        <v>2</v>
      </c>
      <c r="Q821" s="4">
        <v>21.56</v>
      </c>
      <c r="R821" s="4">
        <v>36.549999999999997</v>
      </c>
      <c r="S821" s="4">
        <f t="shared" si="73"/>
        <v>14.989999999999998</v>
      </c>
      <c r="T821" s="7">
        <v>17</v>
      </c>
      <c r="U821" s="4">
        <f t="shared" si="74"/>
        <v>621.34999999999991</v>
      </c>
      <c r="V821" s="5">
        <v>0.09</v>
      </c>
      <c r="W821" s="8">
        <f t="shared" si="75"/>
        <v>55.921499999999988</v>
      </c>
      <c r="X821" s="8">
        <f t="shared" si="76"/>
        <v>565.42849999999987</v>
      </c>
      <c r="Y821" s="4">
        <v>13.89</v>
      </c>
      <c r="Z821" s="6">
        <f t="shared" si="77"/>
        <v>579.31849999999986</v>
      </c>
    </row>
    <row r="822" spans="1:26" x14ac:dyDescent="0.3">
      <c r="A822" s="1" t="s">
        <v>1668</v>
      </c>
      <c r="B822" s="2">
        <v>42483</v>
      </c>
      <c r="C822" s="3">
        <f>YEAR(orders[[#This Row],[Order Date]])</f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72"/>
        <v>1</v>
      </c>
      <c r="Q822" s="4">
        <v>1.82</v>
      </c>
      <c r="R822" s="4">
        <v>2.98</v>
      </c>
      <c r="S822" s="4">
        <f t="shared" si="73"/>
        <v>1.1599999999999999</v>
      </c>
      <c r="T822" s="7">
        <v>32</v>
      </c>
      <c r="U822" s="4">
        <f t="shared" si="74"/>
        <v>95.36</v>
      </c>
      <c r="V822" s="5">
        <v>0.01</v>
      </c>
      <c r="W822" s="8">
        <f t="shared" si="75"/>
        <v>0.9536</v>
      </c>
      <c r="X822" s="8">
        <f t="shared" si="76"/>
        <v>94.406400000000005</v>
      </c>
      <c r="Y822" s="4">
        <v>1.58</v>
      </c>
      <c r="Z822" s="6">
        <f t="shared" si="77"/>
        <v>95.986400000000003</v>
      </c>
    </row>
    <row r="823" spans="1:26" x14ac:dyDescent="0.3">
      <c r="A823" s="1" t="s">
        <v>1669</v>
      </c>
      <c r="B823" s="2">
        <v>42484</v>
      </c>
      <c r="C823" s="3">
        <f>YEAR(orders[[#This Row],[Order Date]])</f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72"/>
        <v>2</v>
      </c>
      <c r="Q823" s="4">
        <v>2.1800000000000002</v>
      </c>
      <c r="R823" s="4">
        <v>3.52</v>
      </c>
      <c r="S823" s="4">
        <f t="shared" si="73"/>
        <v>1.3399999999999999</v>
      </c>
      <c r="T823" s="7">
        <v>32</v>
      </c>
      <c r="U823" s="4">
        <f t="shared" si="74"/>
        <v>112.64</v>
      </c>
      <c r="V823" s="5">
        <v>7.0000000000000007E-2</v>
      </c>
      <c r="W823" s="8">
        <f t="shared" si="75"/>
        <v>7.8848000000000011</v>
      </c>
      <c r="X823" s="8">
        <f t="shared" si="76"/>
        <v>104.7552</v>
      </c>
      <c r="Y823" s="4">
        <v>6.83</v>
      </c>
      <c r="Z823" s="6">
        <f t="shared" si="77"/>
        <v>111.5852</v>
      </c>
    </row>
    <row r="824" spans="1:26" x14ac:dyDescent="0.3">
      <c r="A824" s="1" t="s">
        <v>1670</v>
      </c>
      <c r="B824" s="2">
        <v>42485</v>
      </c>
      <c r="C824" s="3">
        <f>YEAR(orders[[#This Row],[Order Date]])</f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72"/>
        <v>1</v>
      </c>
      <c r="Q824" s="4">
        <v>8.31</v>
      </c>
      <c r="R824" s="4">
        <v>15.98</v>
      </c>
      <c r="S824" s="4">
        <f t="shared" si="73"/>
        <v>7.67</v>
      </c>
      <c r="T824" s="7">
        <v>18</v>
      </c>
      <c r="U824" s="4">
        <f t="shared" si="74"/>
        <v>287.64</v>
      </c>
      <c r="V824" s="5">
        <v>0.1</v>
      </c>
      <c r="W824" s="8">
        <f t="shared" si="75"/>
        <v>28.763999999999999</v>
      </c>
      <c r="X824" s="8">
        <f t="shared" si="76"/>
        <v>258.87599999999998</v>
      </c>
      <c r="Y824" s="4">
        <v>6.5</v>
      </c>
      <c r="Z824" s="6">
        <f t="shared" si="77"/>
        <v>265.37599999999998</v>
      </c>
    </row>
    <row r="825" spans="1:26" x14ac:dyDescent="0.3">
      <c r="A825" s="1" t="s">
        <v>1671</v>
      </c>
      <c r="B825" s="2">
        <v>42485</v>
      </c>
      <c r="C825" s="3">
        <f>YEAR(orders[[#This Row],[Order Date]])</f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72"/>
        <v>2</v>
      </c>
      <c r="Q825" s="4">
        <v>3.48</v>
      </c>
      <c r="R825" s="4">
        <v>5.43</v>
      </c>
      <c r="S825" s="4">
        <f t="shared" si="73"/>
        <v>1.9499999999999997</v>
      </c>
      <c r="T825" s="7">
        <v>37</v>
      </c>
      <c r="U825" s="4">
        <f t="shared" si="74"/>
        <v>200.91</v>
      </c>
      <c r="V825" s="5">
        <v>0.09</v>
      </c>
      <c r="W825" s="8">
        <f t="shared" si="75"/>
        <v>18.081899999999997</v>
      </c>
      <c r="X825" s="8">
        <f t="shared" si="76"/>
        <v>182.82810000000001</v>
      </c>
      <c r="Y825" s="4">
        <v>0.95</v>
      </c>
      <c r="Z825" s="6">
        <f t="shared" si="77"/>
        <v>183.77809999999999</v>
      </c>
    </row>
    <row r="826" spans="1:26" x14ac:dyDescent="0.3">
      <c r="A826" s="1" t="s">
        <v>1672</v>
      </c>
      <c r="B826" s="2">
        <v>42487</v>
      </c>
      <c r="C826" s="3">
        <f>YEAR(orders[[#This Row],[Order Date]])</f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72"/>
        <v>1</v>
      </c>
      <c r="Q826" s="4">
        <v>2.25</v>
      </c>
      <c r="R826" s="4">
        <v>3.69</v>
      </c>
      <c r="S826" s="4">
        <f t="shared" si="73"/>
        <v>1.44</v>
      </c>
      <c r="T826" s="7">
        <v>46</v>
      </c>
      <c r="U826" s="4">
        <f t="shared" si="74"/>
        <v>169.74</v>
      </c>
      <c r="V826" s="5">
        <v>0.04</v>
      </c>
      <c r="W826" s="8">
        <f t="shared" si="75"/>
        <v>6.7896000000000001</v>
      </c>
      <c r="X826" s="8">
        <f t="shared" si="76"/>
        <v>162.9504</v>
      </c>
      <c r="Y826" s="4">
        <v>2.5</v>
      </c>
      <c r="Z826" s="6">
        <f t="shared" si="77"/>
        <v>165.4504</v>
      </c>
    </row>
    <row r="827" spans="1:26" x14ac:dyDescent="0.3">
      <c r="A827" s="1" t="s">
        <v>910</v>
      </c>
      <c r="B827" s="2">
        <v>42491</v>
      </c>
      <c r="C827" s="3">
        <f>YEAR(orders[[#This Row],[Order Date]])</f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72"/>
        <v>2</v>
      </c>
      <c r="Q827" s="4">
        <v>1.84</v>
      </c>
      <c r="R827" s="4">
        <v>2.88</v>
      </c>
      <c r="S827" s="4">
        <f t="shared" si="73"/>
        <v>1.0399999999999998</v>
      </c>
      <c r="T827" s="7">
        <v>45</v>
      </c>
      <c r="U827" s="4">
        <f t="shared" si="74"/>
        <v>129.6</v>
      </c>
      <c r="V827" s="5">
        <v>0.02</v>
      </c>
      <c r="W827" s="8">
        <f t="shared" si="75"/>
        <v>2.5920000000000001</v>
      </c>
      <c r="X827" s="8">
        <f t="shared" si="76"/>
        <v>127.008</v>
      </c>
      <c r="Y827" s="4">
        <v>1.49</v>
      </c>
      <c r="Z827" s="6">
        <f t="shared" si="77"/>
        <v>128.49799999999999</v>
      </c>
    </row>
    <row r="828" spans="1:26" x14ac:dyDescent="0.3">
      <c r="A828" s="1" t="s">
        <v>911</v>
      </c>
      <c r="B828" s="2">
        <v>42491</v>
      </c>
      <c r="C828" s="3">
        <f>YEAR(orders[[#This Row],[Order Date]])</f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72"/>
        <v>1</v>
      </c>
      <c r="Q828" s="4">
        <v>4.46</v>
      </c>
      <c r="R828" s="4">
        <v>10.89</v>
      </c>
      <c r="S828" s="4">
        <f t="shared" si="73"/>
        <v>6.4300000000000006</v>
      </c>
      <c r="T828" s="7">
        <v>39</v>
      </c>
      <c r="U828" s="4">
        <f t="shared" si="74"/>
        <v>424.71000000000004</v>
      </c>
      <c r="V828" s="5">
        <v>0.06</v>
      </c>
      <c r="W828" s="8">
        <f t="shared" si="75"/>
        <v>25.482600000000001</v>
      </c>
      <c r="X828" s="8">
        <f t="shared" si="76"/>
        <v>399.22740000000005</v>
      </c>
      <c r="Y828" s="4">
        <v>4.5</v>
      </c>
      <c r="Z828" s="6">
        <f t="shared" si="77"/>
        <v>403.72740000000005</v>
      </c>
    </row>
    <row r="829" spans="1:26" x14ac:dyDescent="0.3">
      <c r="A829" s="1" t="s">
        <v>912</v>
      </c>
      <c r="B829" s="2">
        <v>42492</v>
      </c>
      <c r="C829" s="3">
        <f>YEAR(orders[[#This Row],[Order Date]])</f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72"/>
        <v>2</v>
      </c>
      <c r="Q829" s="4">
        <v>5.5</v>
      </c>
      <c r="R829" s="4">
        <v>12.22</v>
      </c>
      <c r="S829" s="4">
        <f t="shared" si="73"/>
        <v>6.7200000000000006</v>
      </c>
      <c r="T829" s="7">
        <v>46</v>
      </c>
      <c r="U829" s="4">
        <f t="shared" si="74"/>
        <v>562.12</v>
      </c>
      <c r="V829" s="5">
        <v>0.06</v>
      </c>
      <c r="W829" s="8">
        <f t="shared" si="75"/>
        <v>33.727199999999996</v>
      </c>
      <c r="X829" s="8">
        <f t="shared" si="76"/>
        <v>528.39279999999997</v>
      </c>
      <c r="Y829" s="4">
        <v>2.85</v>
      </c>
      <c r="Z829" s="6">
        <f t="shared" si="77"/>
        <v>531.24279999999999</v>
      </c>
    </row>
    <row r="830" spans="1:26" x14ac:dyDescent="0.3">
      <c r="A830" s="1" t="s">
        <v>913</v>
      </c>
      <c r="B830" s="2">
        <v>42492</v>
      </c>
      <c r="C830" s="3">
        <f>YEAR(orders[[#This Row],[Order Date]])</f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72"/>
        <v>1</v>
      </c>
      <c r="Q830" s="4">
        <v>2.2599999999999998</v>
      </c>
      <c r="R830" s="4">
        <v>3.58</v>
      </c>
      <c r="S830" s="4">
        <f t="shared" si="73"/>
        <v>1.3200000000000003</v>
      </c>
      <c r="T830" s="7">
        <v>8</v>
      </c>
      <c r="U830" s="4">
        <f t="shared" si="74"/>
        <v>28.64</v>
      </c>
      <c r="V830" s="5">
        <v>0.09</v>
      </c>
      <c r="W830" s="8">
        <f t="shared" si="75"/>
        <v>2.5775999999999999</v>
      </c>
      <c r="X830" s="8">
        <f t="shared" si="76"/>
        <v>26.0624</v>
      </c>
      <c r="Y830" s="4">
        <v>5.47</v>
      </c>
      <c r="Z830" s="6">
        <f t="shared" si="77"/>
        <v>31.532399999999999</v>
      </c>
    </row>
    <row r="831" spans="1:26" x14ac:dyDescent="0.3">
      <c r="A831" s="1" t="s">
        <v>1673</v>
      </c>
      <c r="B831" s="2">
        <v>42492</v>
      </c>
      <c r="C831" s="3">
        <f>YEAR(orders[[#This Row],[Order Date]])</f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72"/>
        <v>1</v>
      </c>
      <c r="Q831" s="4">
        <v>2.5</v>
      </c>
      <c r="R831" s="4">
        <v>5.68</v>
      </c>
      <c r="S831" s="4">
        <f t="shared" si="73"/>
        <v>3.1799999999999997</v>
      </c>
      <c r="T831" s="7">
        <v>25</v>
      </c>
      <c r="U831" s="4">
        <f t="shared" si="74"/>
        <v>142</v>
      </c>
      <c r="V831" s="5">
        <v>0.1</v>
      </c>
      <c r="W831" s="8">
        <f t="shared" si="75"/>
        <v>14.200000000000001</v>
      </c>
      <c r="X831" s="8">
        <f t="shared" si="76"/>
        <v>127.8</v>
      </c>
      <c r="Y831" s="4">
        <v>3.6</v>
      </c>
      <c r="Z831" s="6">
        <f t="shared" si="77"/>
        <v>131.4</v>
      </c>
    </row>
    <row r="832" spans="1:26" x14ac:dyDescent="0.3">
      <c r="A832" s="1" t="s">
        <v>1674</v>
      </c>
      <c r="B832" s="2">
        <v>42495</v>
      </c>
      <c r="C832" s="3">
        <f>YEAR(orders[[#This Row],[Order Date]])</f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72"/>
        <v>2</v>
      </c>
      <c r="Q832" s="4">
        <v>3.52</v>
      </c>
      <c r="R832" s="4">
        <v>5.58</v>
      </c>
      <c r="S832" s="4">
        <f t="shared" si="73"/>
        <v>2.06</v>
      </c>
      <c r="T832" s="7">
        <v>13</v>
      </c>
      <c r="U832" s="4">
        <f t="shared" si="74"/>
        <v>72.540000000000006</v>
      </c>
      <c r="V832" s="5">
        <v>0.06</v>
      </c>
      <c r="W832" s="8">
        <f t="shared" si="75"/>
        <v>4.3524000000000003</v>
      </c>
      <c r="X832" s="8">
        <f t="shared" si="76"/>
        <v>68.187600000000003</v>
      </c>
      <c r="Y832" s="4">
        <v>2.99</v>
      </c>
      <c r="Z832" s="6">
        <f t="shared" si="77"/>
        <v>71.177599999999998</v>
      </c>
    </row>
    <row r="833" spans="1:26" x14ac:dyDescent="0.3">
      <c r="A833" s="1" t="s">
        <v>1675</v>
      </c>
      <c r="B833" s="2">
        <v>42498</v>
      </c>
      <c r="C833" s="3">
        <f>YEAR(orders[[#This Row],[Order Date]])</f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72"/>
        <v>4</v>
      </c>
      <c r="Q833" s="4">
        <v>1.95</v>
      </c>
      <c r="R833" s="4">
        <v>3.98</v>
      </c>
      <c r="S833" s="4">
        <f t="shared" si="73"/>
        <v>2.0300000000000002</v>
      </c>
      <c r="T833" s="7">
        <v>27</v>
      </c>
      <c r="U833" s="4">
        <f t="shared" si="74"/>
        <v>107.46</v>
      </c>
      <c r="V833" s="5">
        <v>0.06</v>
      </c>
      <c r="W833" s="8">
        <f t="shared" si="75"/>
        <v>6.4475999999999996</v>
      </c>
      <c r="X833" s="8">
        <f t="shared" si="76"/>
        <v>101.0124</v>
      </c>
      <c r="Y833" s="4">
        <v>0.83</v>
      </c>
      <c r="Z833" s="6">
        <f t="shared" si="77"/>
        <v>101.8424</v>
      </c>
    </row>
    <row r="834" spans="1:26" x14ac:dyDescent="0.3">
      <c r="A834" s="1" t="s">
        <v>1676</v>
      </c>
      <c r="B834" s="2">
        <v>42498</v>
      </c>
      <c r="C834" s="3">
        <f>YEAR(orders[[#This Row],[Order Date]])</f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72"/>
        <v>0</v>
      </c>
      <c r="Q834" s="4">
        <v>0.71</v>
      </c>
      <c r="R834" s="4">
        <v>1.1399999999999999</v>
      </c>
      <c r="S834" s="4">
        <f t="shared" si="73"/>
        <v>0.42999999999999994</v>
      </c>
      <c r="T834" s="7">
        <v>20</v>
      </c>
      <c r="U834" s="4">
        <f t="shared" si="74"/>
        <v>22.799999999999997</v>
      </c>
      <c r="V834" s="5">
        <v>0.09</v>
      </c>
      <c r="W834" s="8">
        <f t="shared" si="75"/>
        <v>2.0519999999999996</v>
      </c>
      <c r="X834" s="8">
        <f t="shared" si="76"/>
        <v>20.747999999999998</v>
      </c>
      <c r="Y834" s="4">
        <v>0.7</v>
      </c>
      <c r="Z834" s="6">
        <f t="shared" si="77"/>
        <v>21.447999999999997</v>
      </c>
    </row>
    <row r="835" spans="1:26" x14ac:dyDescent="0.3">
      <c r="A835" s="1" t="s">
        <v>1677</v>
      </c>
      <c r="B835" s="2">
        <v>42499</v>
      </c>
      <c r="C835" s="3">
        <f>YEAR(orders[[#This Row],[Order Date]])</f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72"/>
        <v>2</v>
      </c>
      <c r="Q835" s="4">
        <v>84.22</v>
      </c>
      <c r="R835" s="4">
        <v>210.55</v>
      </c>
      <c r="S835" s="4">
        <f t="shared" si="73"/>
        <v>126.33000000000001</v>
      </c>
      <c r="T835" s="7">
        <v>4</v>
      </c>
      <c r="U835" s="4">
        <f t="shared" si="74"/>
        <v>842.2</v>
      </c>
      <c r="V835" s="5">
        <v>0.05</v>
      </c>
      <c r="W835" s="8">
        <f t="shared" si="75"/>
        <v>42.110000000000007</v>
      </c>
      <c r="X835" s="8">
        <f t="shared" si="76"/>
        <v>800.09</v>
      </c>
      <c r="Y835" s="4">
        <v>9.99</v>
      </c>
      <c r="Z835" s="6">
        <f t="shared" si="77"/>
        <v>810.08</v>
      </c>
    </row>
    <row r="836" spans="1:26" x14ac:dyDescent="0.3">
      <c r="A836" s="1" t="s">
        <v>1678</v>
      </c>
      <c r="B836" s="2">
        <v>42500</v>
      </c>
      <c r="C836" s="3">
        <f>YEAR(orders[[#This Row],[Order Date]])</f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72"/>
        <v>2</v>
      </c>
      <c r="Q836" s="4">
        <v>3.52</v>
      </c>
      <c r="R836" s="4">
        <v>5.68</v>
      </c>
      <c r="S836" s="4">
        <f t="shared" si="73"/>
        <v>2.1599999999999997</v>
      </c>
      <c r="T836" s="7">
        <v>34</v>
      </c>
      <c r="U836" s="4">
        <f t="shared" si="74"/>
        <v>193.12</v>
      </c>
      <c r="V836" s="5">
        <v>0.06</v>
      </c>
      <c r="W836" s="8">
        <f t="shared" si="75"/>
        <v>11.587199999999999</v>
      </c>
      <c r="X836" s="8">
        <f t="shared" si="76"/>
        <v>181.53280000000001</v>
      </c>
      <c r="Y836" s="4">
        <v>1.39</v>
      </c>
      <c r="Z836" s="6">
        <f t="shared" si="77"/>
        <v>182.9228</v>
      </c>
    </row>
    <row r="837" spans="1:26" x14ac:dyDescent="0.3">
      <c r="A837" s="1" t="s">
        <v>1679</v>
      </c>
      <c r="B837" s="2">
        <v>42502</v>
      </c>
      <c r="C837" s="3">
        <f>YEAR(orders[[#This Row],[Order Date]])</f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72"/>
        <v>2</v>
      </c>
      <c r="Q837" s="4">
        <v>2.1800000000000002</v>
      </c>
      <c r="R837" s="4">
        <v>3.52</v>
      </c>
      <c r="S837" s="4">
        <f t="shared" si="73"/>
        <v>1.3399999999999999</v>
      </c>
      <c r="T837" s="7">
        <v>42</v>
      </c>
      <c r="U837" s="4">
        <f t="shared" si="74"/>
        <v>147.84</v>
      </c>
      <c r="V837" s="5">
        <v>0.04</v>
      </c>
      <c r="W837" s="8">
        <f t="shared" si="75"/>
        <v>5.9136000000000006</v>
      </c>
      <c r="X837" s="8">
        <f t="shared" si="76"/>
        <v>141.9264</v>
      </c>
      <c r="Y837" s="4">
        <v>6.83</v>
      </c>
      <c r="Z837" s="6">
        <f t="shared" si="77"/>
        <v>148.75640000000001</v>
      </c>
    </row>
    <row r="838" spans="1:26" x14ac:dyDescent="0.3">
      <c r="A838" s="1" t="s">
        <v>1680</v>
      </c>
      <c r="B838" s="2">
        <v>42504</v>
      </c>
      <c r="C838" s="3">
        <f>YEAR(orders[[#This Row],[Order Date]])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78">O838-B838</f>
        <v>2</v>
      </c>
      <c r="Q838" s="4">
        <v>2.29</v>
      </c>
      <c r="R838" s="4">
        <v>3.69</v>
      </c>
      <c r="S838" s="4">
        <f t="shared" ref="S838:S901" si="79">R838-Q838</f>
        <v>1.4</v>
      </c>
      <c r="T838" s="7">
        <v>47</v>
      </c>
      <c r="U838" s="4">
        <f t="shared" ref="U838:U901" si="80">R838*T838</f>
        <v>173.43</v>
      </c>
      <c r="V838" s="5">
        <v>0.05</v>
      </c>
      <c r="W838" s="8">
        <f t="shared" ref="W838:W901" si="81">U838*V838</f>
        <v>8.6715</v>
      </c>
      <c r="X838" s="8">
        <f t="shared" ref="X838:X901" si="82">U838-W838</f>
        <v>164.7585</v>
      </c>
      <c r="Y838" s="4">
        <v>0.5</v>
      </c>
      <c r="Z838" s="6">
        <f t="shared" ref="Z838:Z901" si="83">X838+Y838</f>
        <v>165.2585</v>
      </c>
    </row>
    <row r="839" spans="1:26" x14ac:dyDescent="0.3">
      <c r="A839" s="1" t="s">
        <v>1681</v>
      </c>
      <c r="B839" s="2">
        <v>42504</v>
      </c>
      <c r="C839" s="3">
        <f>YEAR(orders[[#This Row],[Order Date]])</f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78"/>
        <v>2</v>
      </c>
      <c r="Q839" s="4">
        <v>1.33</v>
      </c>
      <c r="R839" s="4">
        <v>2.08</v>
      </c>
      <c r="S839" s="4">
        <f t="shared" si="79"/>
        <v>0.75</v>
      </c>
      <c r="T839" s="7">
        <v>43</v>
      </c>
      <c r="U839" s="4">
        <f t="shared" si="80"/>
        <v>89.44</v>
      </c>
      <c r="V839" s="5">
        <v>0.05</v>
      </c>
      <c r="W839" s="8">
        <f t="shared" si="81"/>
        <v>4.4720000000000004</v>
      </c>
      <c r="X839" s="8">
        <f t="shared" si="82"/>
        <v>84.968000000000004</v>
      </c>
      <c r="Y839" s="4">
        <v>1.49</v>
      </c>
      <c r="Z839" s="6">
        <f t="shared" si="83"/>
        <v>86.457999999999998</v>
      </c>
    </row>
    <row r="840" spans="1:26" x14ac:dyDescent="0.3">
      <c r="A840" s="15" t="s">
        <v>1681</v>
      </c>
      <c r="B840" s="2">
        <v>42507</v>
      </c>
      <c r="C840" s="3">
        <f>YEAR(orders[[#This Row],[Order Date]])</f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78"/>
        <v>1</v>
      </c>
      <c r="Q840" s="4">
        <v>3.88</v>
      </c>
      <c r="R840" s="4">
        <v>6.47</v>
      </c>
      <c r="S840" s="4">
        <f t="shared" si="79"/>
        <v>2.59</v>
      </c>
      <c r="T840" s="7">
        <v>7</v>
      </c>
      <c r="U840" s="4">
        <f t="shared" si="80"/>
        <v>45.29</v>
      </c>
      <c r="V840" s="5">
        <v>0.02</v>
      </c>
      <c r="W840" s="8">
        <f t="shared" si="81"/>
        <v>0.90580000000000005</v>
      </c>
      <c r="X840" s="8">
        <f t="shared" si="82"/>
        <v>44.3842</v>
      </c>
      <c r="Y840" s="4">
        <v>1.22</v>
      </c>
      <c r="Z840" s="6">
        <f t="shared" si="83"/>
        <v>45.604199999999999</v>
      </c>
    </row>
    <row r="841" spans="1:26" x14ac:dyDescent="0.3">
      <c r="A841" s="1" t="s">
        <v>1682</v>
      </c>
      <c r="B841" s="2">
        <v>42508</v>
      </c>
      <c r="C841" s="3">
        <f>YEAR(orders[[#This Row],[Order Date]])</f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78"/>
        <v>2</v>
      </c>
      <c r="Q841" s="4">
        <v>14.95</v>
      </c>
      <c r="R841" s="4">
        <v>34.76</v>
      </c>
      <c r="S841" s="4">
        <f t="shared" si="79"/>
        <v>19.809999999999999</v>
      </c>
      <c r="T841" s="7">
        <v>8</v>
      </c>
      <c r="U841" s="4">
        <f t="shared" si="80"/>
        <v>278.08</v>
      </c>
      <c r="V841" s="5">
        <v>0</v>
      </c>
      <c r="W841" s="8">
        <f t="shared" si="81"/>
        <v>0</v>
      </c>
      <c r="X841" s="8">
        <f t="shared" si="82"/>
        <v>278.08</v>
      </c>
      <c r="Y841" s="4">
        <v>8.2200000000000006</v>
      </c>
      <c r="Z841" s="6">
        <f t="shared" si="83"/>
        <v>286.3</v>
      </c>
    </row>
    <row r="842" spans="1:26" x14ac:dyDescent="0.3">
      <c r="A842" s="1" t="s">
        <v>1683</v>
      </c>
      <c r="B842" s="2">
        <v>42509</v>
      </c>
      <c r="C842" s="3">
        <f>YEAR(orders[[#This Row],[Order Date]])</f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78"/>
        <v>1</v>
      </c>
      <c r="Q842" s="4">
        <v>1.76</v>
      </c>
      <c r="R842" s="4">
        <v>2.94</v>
      </c>
      <c r="S842" s="4">
        <f t="shared" si="79"/>
        <v>1.18</v>
      </c>
      <c r="T842" s="7">
        <v>31</v>
      </c>
      <c r="U842" s="4">
        <f t="shared" si="80"/>
        <v>91.14</v>
      </c>
      <c r="V842" s="5">
        <v>0.04</v>
      </c>
      <c r="W842" s="8">
        <f t="shared" si="81"/>
        <v>3.6456</v>
      </c>
      <c r="X842" s="8">
        <f t="shared" si="82"/>
        <v>87.494399999999999</v>
      </c>
      <c r="Y842" s="4">
        <v>0.81</v>
      </c>
      <c r="Z842" s="6">
        <f t="shared" si="83"/>
        <v>88.304400000000001</v>
      </c>
    </row>
    <row r="843" spans="1:26" x14ac:dyDescent="0.3">
      <c r="A843" s="1" t="s">
        <v>1684</v>
      </c>
      <c r="B843" s="2">
        <v>42511</v>
      </c>
      <c r="C843" s="3">
        <f>YEAR(orders[[#This Row],[Order Date]])</f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78"/>
        <v>1</v>
      </c>
      <c r="Q843" s="4">
        <v>5.5</v>
      </c>
      <c r="R843" s="4">
        <v>12.22</v>
      </c>
      <c r="S843" s="4">
        <f t="shared" si="79"/>
        <v>6.7200000000000006</v>
      </c>
      <c r="T843" s="7">
        <v>10</v>
      </c>
      <c r="U843" s="4">
        <f t="shared" si="80"/>
        <v>122.2</v>
      </c>
      <c r="V843" s="5">
        <v>0.01</v>
      </c>
      <c r="W843" s="8">
        <f t="shared" si="81"/>
        <v>1.222</v>
      </c>
      <c r="X843" s="8">
        <f t="shared" si="82"/>
        <v>120.97800000000001</v>
      </c>
      <c r="Y843" s="4">
        <v>2.85</v>
      </c>
      <c r="Z843" s="6">
        <f t="shared" si="83"/>
        <v>123.828</v>
      </c>
    </row>
    <row r="844" spans="1:26" x14ac:dyDescent="0.3">
      <c r="A844" s="1" t="s">
        <v>1685</v>
      </c>
      <c r="B844" s="2">
        <v>42511</v>
      </c>
      <c r="C844" s="3">
        <f>YEAR(orders[[#This Row],[Order Date]])</f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78"/>
        <v>0</v>
      </c>
      <c r="Q844" s="4">
        <v>52.07</v>
      </c>
      <c r="R844" s="4">
        <v>83.98</v>
      </c>
      <c r="S844" s="4">
        <f t="shared" si="79"/>
        <v>31.910000000000004</v>
      </c>
      <c r="T844" s="7">
        <v>46</v>
      </c>
      <c r="U844" s="4">
        <f t="shared" si="80"/>
        <v>3863.0800000000004</v>
      </c>
      <c r="V844" s="5">
        <v>0.06</v>
      </c>
      <c r="W844" s="8">
        <f t="shared" si="81"/>
        <v>231.78480000000002</v>
      </c>
      <c r="X844" s="8">
        <f t="shared" si="82"/>
        <v>3631.2952000000005</v>
      </c>
      <c r="Y844" s="4">
        <v>5.01</v>
      </c>
      <c r="Z844" s="6">
        <f t="shared" si="83"/>
        <v>3636.3052000000007</v>
      </c>
    </row>
    <row r="845" spans="1:26" x14ac:dyDescent="0.3">
      <c r="A845" s="1" t="s">
        <v>1686</v>
      </c>
      <c r="B845" s="2">
        <v>42511</v>
      </c>
      <c r="C845" s="3">
        <f>YEAR(orders[[#This Row],[Order Date]])</f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78"/>
        <v>1</v>
      </c>
      <c r="Q845" s="4">
        <v>14.95</v>
      </c>
      <c r="R845" s="4">
        <v>34.76</v>
      </c>
      <c r="S845" s="4">
        <f t="shared" si="79"/>
        <v>19.809999999999999</v>
      </c>
      <c r="T845" s="7">
        <v>47</v>
      </c>
      <c r="U845" s="4">
        <f t="shared" si="80"/>
        <v>1633.7199999999998</v>
      </c>
      <c r="V845" s="5">
        <v>0.09</v>
      </c>
      <c r="W845" s="8">
        <f t="shared" si="81"/>
        <v>147.03479999999999</v>
      </c>
      <c r="X845" s="8">
        <f t="shared" si="82"/>
        <v>1486.6851999999999</v>
      </c>
      <c r="Y845" s="4">
        <v>8.2200000000000006</v>
      </c>
      <c r="Z845" s="6">
        <f t="shared" si="83"/>
        <v>1494.9051999999999</v>
      </c>
    </row>
    <row r="846" spans="1:26" x14ac:dyDescent="0.3">
      <c r="A846" s="1" t="s">
        <v>1687</v>
      </c>
      <c r="B846" s="2">
        <v>42512</v>
      </c>
      <c r="C846" s="3">
        <f>YEAR(orders[[#This Row],[Order Date]])</f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78"/>
        <v>2</v>
      </c>
      <c r="Q846" s="4">
        <v>4.46</v>
      </c>
      <c r="R846" s="4">
        <v>10.89</v>
      </c>
      <c r="S846" s="4">
        <f t="shared" si="79"/>
        <v>6.4300000000000006</v>
      </c>
      <c r="T846" s="7">
        <v>1</v>
      </c>
      <c r="U846" s="4">
        <f t="shared" si="80"/>
        <v>10.89</v>
      </c>
      <c r="V846" s="5">
        <v>0</v>
      </c>
      <c r="W846" s="8">
        <f t="shared" si="81"/>
        <v>0</v>
      </c>
      <c r="X846" s="8">
        <f t="shared" si="82"/>
        <v>10.89</v>
      </c>
      <c r="Y846" s="4">
        <v>4.5</v>
      </c>
      <c r="Z846" s="6">
        <f t="shared" si="83"/>
        <v>15.39</v>
      </c>
    </row>
    <row r="847" spans="1:26" x14ac:dyDescent="0.3">
      <c r="A847" s="1" t="s">
        <v>1688</v>
      </c>
      <c r="B847" s="2">
        <v>42512</v>
      </c>
      <c r="C847" s="3">
        <f>YEAR(orders[[#This Row],[Order Date]])</f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78"/>
        <v>1</v>
      </c>
      <c r="Q847" s="4">
        <v>1.18</v>
      </c>
      <c r="R847" s="4">
        <v>1.88</v>
      </c>
      <c r="S847" s="4">
        <f t="shared" si="79"/>
        <v>0.7</v>
      </c>
      <c r="T847" s="7">
        <v>22</v>
      </c>
      <c r="U847" s="4">
        <f t="shared" si="80"/>
        <v>41.36</v>
      </c>
      <c r="V847" s="5">
        <v>0.09</v>
      </c>
      <c r="W847" s="8">
        <f t="shared" si="81"/>
        <v>3.7223999999999999</v>
      </c>
      <c r="X847" s="8">
        <f t="shared" si="82"/>
        <v>37.637599999999999</v>
      </c>
      <c r="Y847" s="4">
        <v>1.49</v>
      </c>
      <c r="Z847" s="6">
        <f t="shared" si="83"/>
        <v>39.127600000000001</v>
      </c>
    </row>
    <row r="848" spans="1:26" x14ac:dyDescent="0.3">
      <c r="A848" s="1" t="s">
        <v>1689</v>
      </c>
      <c r="B848" s="2">
        <v>42513</v>
      </c>
      <c r="C848" s="3">
        <f>YEAR(orders[[#This Row],[Order Date]])</f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78"/>
        <v>1</v>
      </c>
      <c r="Q848" s="4">
        <v>2.39</v>
      </c>
      <c r="R848" s="4">
        <v>4.26</v>
      </c>
      <c r="S848" s="4">
        <f t="shared" si="79"/>
        <v>1.8699999999999997</v>
      </c>
      <c r="T848" s="7">
        <v>5</v>
      </c>
      <c r="U848" s="4">
        <f t="shared" si="80"/>
        <v>21.299999999999997</v>
      </c>
      <c r="V848" s="5">
        <v>0.01</v>
      </c>
      <c r="W848" s="8">
        <f t="shared" si="81"/>
        <v>0.21299999999999997</v>
      </c>
      <c r="X848" s="8">
        <f t="shared" si="82"/>
        <v>21.086999999999996</v>
      </c>
      <c r="Y848" s="4">
        <v>1.2</v>
      </c>
      <c r="Z848" s="6">
        <f t="shared" si="83"/>
        <v>22.286999999999995</v>
      </c>
    </row>
    <row r="849" spans="1:26" x14ac:dyDescent="0.3">
      <c r="A849" s="1" t="s">
        <v>1690</v>
      </c>
      <c r="B849" s="2">
        <v>42516</v>
      </c>
      <c r="C849" s="3">
        <f>YEAR(orders[[#This Row],[Order Date]])</f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78"/>
        <v>1</v>
      </c>
      <c r="Q849" s="4">
        <v>52.04</v>
      </c>
      <c r="R849" s="4">
        <v>83.93</v>
      </c>
      <c r="S849" s="4">
        <f t="shared" si="79"/>
        <v>31.890000000000008</v>
      </c>
      <c r="T849" s="7">
        <v>5</v>
      </c>
      <c r="U849" s="4">
        <f t="shared" si="80"/>
        <v>419.65000000000003</v>
      </c>
      <c r="V849" s="5">
        <v>0.04</v>
      </c>
      <c r="W849" s="8">
        <f t="shared" si="81"/>
        <v>16.786000000000001</v>
      </c>
      <c r="X849" s="8">
        <f t="shared" si="82"/>
        <v>402.86400000000003</v>
      </c>
      <c r="Y849" s="4">
        <v>19.989999999999998</v>
      </c>
      <c r="Z849" s="6">
        <f t="shared" si="83"/>
        <v>422.85400000000004</v>
      </c>
    </row>
    <row r="850" spans="1:26" x14ac:dyDescent="0.3">
      <c r="A850" s="1" t="s">
        <v>1691</v>
      </c>
      <c r="B850" s="2">
        <v>42517</v>
      </c>
      <c r="C850" s="3">
        <f>YEAR(orders[[#This Row],[Order Date]])</f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78"/>
        <v>0</v>
      </c>
      <c r="Q850" s="4">
        <v>5.33</v>
      </c>
      <c r="R850" s="4">
        <v>8.6</v>
      </c>
      <c r="S850" s="4">
        <f t="shared" si="79"/>
        <v>3.2699999999999996</v>
      </c>
      <c r="T850" s="7">
        <v>1</v>
      </c>
      <c r="U850" s="4">
        <f t="shared" si="80"/>
        <v>8.6</v>
      </c>
      <c r="V850" s="5">
        <v>0.06</v>
      </c>
      <c r="W850" s="8">
        <f t="shared" si="81"/>
        <v>0.51600000000000001</v>
      </c>
      <c r="X850" s="8">
        <f t="shared" si="82"/>
        <v>8.0839999999999996</v>
      </c>
      <c r="Y850" s="4">
        <v>6.19</v>
      </c>
      <c r="Z850" s="6">
        <f t="shared" si="83"/>
        <v>14.274000000000001</v>
      </c>
    </row>
    <row r="851" spans="1:26" x14ac:dyDescent="0.3">
      <c r="A851" s="1" t="s">
        <v>1692</v>
      </c>
      <c r="B851" s="2">
        <v>42519</v>
      </c>
      <c r="C851" s="3">
        <f>YEAR(orders[[#This Row],[Order Date]])</f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78"/>
        <v>1</v>
      </c>
      <c r="Q851" s="4">
        <v>14.95</v>
      </c>
      <c r="R851" s="4">
        <v>34.76</v>
      </c>
      <c r="S851" s="4">
        <f t="shared" si="79"/>
        <v>19.809999999999999</v>
      </c>
      <c r="T851" s="7">
        <v>32</v>
      </c>
      <c r="U851" s="4">
        <f t="shared" si="80"/>
        <v>1112.32</v>
      </c>
      <c r="V851" s="5">
        <v>0.02</v>
      </c>
      <c r="W851" s="8">
        <f t="shared" si="81"/>
        <v>22.246399999999998</v>
      </c>
      <c r="X851" s="8">
        <f t="shared" si="82"/>
        <v>1090.0735999999999</v>
      </c>
      <c r="Y851" s="4">
        <v>8.2200000000000006</v>
      </c>
      <c r="Z851" s="6">
        <f t="shared" si="83"/>
        <v>1098.2936</v>
      </c>
    </row>
    <row r="852" spans="1:26" x14ac:dyDescent="0.3">
      <c r="A852" s="1" t="s">
        <v>1693</v>
      </c>
      <c r="B852" s="2">
        <v>42520</v>
      </c>
      <c r="C852" s="3">
        <f>YEAR(orders[[#This Row],[Order Date]])</f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78"/>
        <v>0</v>
      </c>
      <c r="Q852" s="4">
        <v>6.2</v>
      </c>
      <c r="R852" s="4">
        <v>30.98</v>
      </c>
      <c r="S852" s="4">
        <f t="shared" si="79"/>
        <v>24.78</v>
      </c>
      <c r="T852" s="7">
        <v>24</v>
      </c>
      <c r="U852" s="4">
        <f t="shared" si="80"/>
        <v>743.52</v>
      </c>
      <c r="V852" s="5">
        <v>0.08</v>
      </c>
      <c r="W852" s="8">
        <f t="shared" si="81"/>
        <v>59.4816</v>
      </c>
      <c r="X852" s="8">
        <f t="shared" si="82"/>
        <v>684.03840000000002</v>
      </c>
      <c r="Y852" s="4">
        <v>4</v>
      </c>
      <c r="Z852" s="6">
        <f t="shared" si="83"/>
        <v>688.03840000000002</v>
      </c>
    </row>
    <row r="853" spans="1:26" x14ac:dyDescent="0.3">
      <c r="A853" s="1" t="s">
        <v>1694</v>
      </c>
      <c r="B853" s="2">
        <v>42521</v>
      </c>
      <c r="C853" s="3">
        <f>YEAR(orders[[#This Row],[Order Date]])</f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78"/>
        <v>2</v>
      </c>
      <c r="Q853" s="4">
        <v>0.94</v>
      </c>
      <c r="R853" s="4">
        <v>2.08</v>
      </c>
      <c r="S853" s="4">
        <f t="shared" si="79"/>
        <v>1.1400000000000001</v>
      </c>
      <c r="T853" s="7">
        <v>49</v>
      </c>
      <c r="U853" s="4">
        <f t="shared" si="80"/>
        <v>101.92</v>
      </c>
      <c r="V853" s="5">
        <v>0.08</v>
      </c>
      <c r="W853" s="8">
        <f t="shared" si="81"/>
        <v>8.1536000000000008</v>
      </c>
      <c r="X853" s="8">
        <f t="shared" si="82"/>
        <v>93.766400000000004</v>
      </c>
      <c r="Y853" s="4">
        <v>2.56</v>
      </c>
      <c r="Z853" s="6">
        <f t="shared" si="83"/>
        <v>96.326400000000007</v>
      </c>
    </row>
    <row r="854" spans="1:26" x14ac:dyDescent="0.3">
      <c r="A854" s="1" t="s">
        <v>1695</v>
      </c>
      <c r="B854" s="2">
        <v>42521</v>
      </c>
      <c r="C854" s="3">
        <f>YEAR(orders[[#This Row],[Order Date]])</f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78"/>
        <v>3</v>
      </c>
      <c r="Q854" s="4">
        <v>14.7</v>
      </c>
      <c r="R854" s="4">
        <v>29.99</v>
      </c>
      <c r="S854" s="4">
        <f t="shared" si="79"/>
        <v>15.29</v>
      </c>
      <c r="T854" s="7">
        <v>1</v>
      </c>
      <c r="U854" s="4">
        <f t="shared" si="80"/>
        <v>29.99</v>
      </c>
      <c r="V854" s="5">
        <v>0.04</v>
      </c>
      <c r="W854" s="8">
        <f t="shared" si="81"/>
        <v>1.1996</v>
      </c>
      <c r="X854" s="8">
        <f t="shared" si="82"/>
        <v>28.790399999999998</v>
      </c>
      <c r="Y854" s="4">
        <v>5.5</v>
      </c>
      <c r="Z854" s="6">
        <f t="shared" si="83"/>
        <v>34.290399999999998</v>
      </c>
    </row>
    <row r="855" spans="1:26" x14ac:dyDescent="0.3">
      <c r="A855" s="1" t="s">
        <v>1696</v>
      </c>
      <c r="B855" s="2">
        <v>42523</v>
      </c>
      <c r="C855" s="3">
        <f>YEAR(orders[[#This Row],[Order Date]])</f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78"/>
        <v>2</v>
      </c>
      <c r="Q855" s="4">
        <v>3.95</v>
      </c>
      <c r="R855" s="4">
        <v>6.08</v>
      </c>
      <c r="S855" s="4">
        <f t="shared" si="79"/>
        <v>2.13</v>
      </c>
      <c r="T855" s="7">
        <v>50</v>
      </c>
      <c r="U855" s="4">
        <f t="shared" si="80"/>
        <v>304</v>
      </c>
      <c r="V855" s="5">
        <v>0.09</v>
      </c>
      <c r="W855" s="8">
        <f t="shared" si="81"/>
        <v>27.36</v>
      </c>
      <c r="X855" s="8">
        <f t="shared" si="82"/>
        <v>276.64</v>
      </c>
      <c r="Y855" s="4">
        <v>1.82</v>
      </c>
      <c r="Z855" s="6">
        <f t="shared" si="83"/>
        <v>278.45999999999998</v>
      </c>
    </row>
    <row r="856" spans="1:26" x14ac:dyDescent="0.3">
      <c r="A856" s="1" t="s">
        <v>1697</v>
      </c>
      <c r="B856" s="2">
        <v>42524</v>
      </c>
      <c r="C856" s="3">
        <f>YEAR(orders[[#This Row],[Order Date]])</f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78"/>
        <v>1</v>
      </c>
      <c r="Q856" s="4">
        <v>1.94</v>
      </c>
      <c r="R856" s="4">
        <v>3.08</v>
      </c>
      <c r="S856" s="4">
        <f t="shared" si="79"/>
        <v>1.1400000000000001</v>
      </c>
      <c r="T856" s="7">
        <v>11</v>
      </c>
      <c r="U856" s="4">
        <f t="shared" si="80"/>
        <v>33.880000000000003</v>
      </c>
      <c r="V856" s="5">
        <v>0.03</v>
      </c>
      <c r="W856" s="8">
        <f t="shared" si="81"/>
        <v>1.0164</v>
      </c>
      <c r="X856" s="8">
        <f t="shared" si="82"/>
        <v>32.863600000000005</v>
      </c>
      <c r="Y856" s="4">
        <v>0.99</v>
      </c>
      <c r="Z856" s="6">
        <f t="shared" si="83"/>
        <v>33.853600000000007</v>
      </c>
    </row>
    <row r="857" spans="1:26" x14ac:dyDescent="0.3">
      <c r="A857" s="1" t="s">
        <v>1698</v>
      </c>
      <c r="B857" s="2">
        <v>42524</v>
      </c>
      <c r="C857" s="3">
        <f>YEAR(orders[[#This Row],[Order Date]])</f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78"/>
        <v>2</v>
      </c>
      <c r="Q857" s="4">
        <v>0.71</v>
      </c>
      <c r="R857" s="4">
        <v>1.1399999999999999</v>
      </c>
      <c r="S857" s="4">
        <f t="shared" si="79"/>
        <v>0.42999999999999994</v>
      </c>
      <c r="T857" s="7">
        <v>3</v>
      </c>
      <c r="U857" s="4">
        <f t="shared" si="80"/>
        <v>3.42</v>
      </c>
      <c r="V857" s="5">
        <v>0.1</v>
      </c>
      <c r="W857" s="8">
        <f t="shared" si="81"/>
        <v>0.34200000000000003</v>
      </c>
      <c r="X857" s="8">
        <f t="shared" si="82"/>
        <v>3.0779999999999998</v>
      </c>
      <c r="Y857" s="4">
        <v>0.7</v>
      </c>
      <c r="Z857" s="6">
        <f t="shared" si="83"/>
        <v>3.7779999999999996</v>
      </c>
    </row>
    <row r="858" spans="1:26" x14ac:dyDescent="0.3">
      <c r="A858" s="1" t="s">
        <v>1699</v>
      </c>
      <c r="B858" s="2">
        <v>42532</v>
      </c>
      <c r="C858" s="3">
        <f>YEAR(orders[[#This Row],[Order Date]])</f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78"/>
        <v>1</v>
      </c>
      <c r="Q858" s="4">
        <v>1.31</v>
      </c>
      <c r="R858" s="4">
        <v>2.84</v>
      </c>
      <c r="S858" s="4">
        <f t="shared" si="79"/>
        <v>1.5299999999999998</v>
      </c>
      <c r="T858" s="7">
        <v>9</v>
      </c>
      <c r="U858" s="4">
        <f t="shared" si="80"/>
        <v>25.56</v>
      </c>
      <c r="V858" s="5">
        <v>0.08</v>
      </c>
      <c r="W858" s="8">
        <f t="shared" si="81"/>
        <v>2.0448</v>
      </c>
      <c r="X858" s="8">
        <f t="shared" si="82"/>
        <v>23.5152</v>
      </c>
      <c r="Y858" s="4">
        <v>0.93</v>
      </c>
      <c r="Z858" s="6">
        <f t="shared" si="83"/>
        <v>24.4452</v>
      </c>
    </row>
    <row r="859" spans="1:26" x14ac:dyDescent="0.3">
      <c r="A859" s="1" t="s">
        <v>1700</v>
      </c>
      <c r="B859" s="2">
        <v>42534</v>
      </c>
      <c r="C859" s="3">
        <f>YEAR(orders[[#This Row],[Order Date]])</f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78"/>
        <v>2</v>
      </c>
      <c r="Q859" s="4">
        <v>32.020000000000003</v>
      </c>
      <c r="R859" s="4">
        <v>152.47999999999999</v>
      </c>
      <c r="S859" s="4">
        <f t="shared" si="79"/>
        <v>120.45999999999998</v>
      </c>
      <c r="T859" s="7">
        <v>12</v>
      </c>
      <c r="U859" s="4">
        <f t="shared" si="80"/>
        <v>1829.7599999999998</v>
      </c>
      <c r="V859" s="5">
        <v>0.1</v>
      </c>
      <c r="W859" s="8">
        <f t="shared" si="81"/>
        <v>182.976</v>
      </c>
      <c r="X859" s="8">
        <f t="shared" si="82"/>
        <v>1646.7839999999997</v>
      </c>
      <c r="Y859" s="4">
        <v>4</v>
      </c>
      <c r="Z859" s="6">
        <f t="shared" si="83"/>
        <v>1650.7839999999997</v>
      </c>
    </row>
    <row r="860" spans="1:26" x14ac:dyDescent="0.3">
      <c r="A860" s="1" t="s">
        <v>914</v>
      </c>
      <c r="B860" s="2">
        <v>42535</v>
      </c>
      <c r="C860" s="3">
        <f>YEAR(orders[[#This Row],[Order Date]])</f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78"/>
        <v>0</v>
      </c>
      <c r="Q860" s="4">
        <v>8.82</v>
      </c>
      <c r="R860" s="4">
        <v>20.99</v>
      </c>
      <c r="S860" s="4">
        <f t="shared" si="79"/>
        <v>12.169999999999998</v>
      </c>
      <c r="T860" s="7">
        <v>2</v>
      </c>
      <c r="U860" s="4">
        <f t="shared" si="80"/>
        <v>41.98</v>
      </c>
      <c r="V860" s="5">
        <v>0.01</v>
      </c>
      <c r="W860" s="8">
        <f t="shared" si="81"/>
        <v>0.41979999999999995</v>
      </c>
      <c r="X860" s="8">
        <f t="shared" si="82"/>
        <v>41.560199999999995</v>
      </c>
      <c r="Y860" s="4">
        <v>4.8099999999999996</v>
      </c>
      <c r="Z860" s="6">
        <f t="shared" si="83"/>
        <v>46.370199999999997</v>
      </c>
    </row>
    <row r="861" spans="1:26" x14ac:dyDescent="0.3">
      <c r="A861" s="1" t="s">
        <v>915</v>
      </c>
      <c r="B861" s="2">
        <v>42535</v>
      </c>
      <c r="C861" s="3">
        <f>YEAR(orders[[#This Row],[Order Date]])</f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78"/>
        <v>2</v>
      </c>
      <c r="Q861" s="4">
        <v>32.020000000000003</v>
      </c>
      <c r="R861" s="4">
        <v>152.47999999999999</v>
      </c>
      <c r="S861" s="4">
        <f t="shared" si="79"/>
        <v>120.45999999999998</v>
      </c>
      <c r="T861" s="7">
        <v>37</v>
      </c>
      <c r="U861" s="4">
        <f t="shared" si="80"/>
        <v>5641.7599999999993</v>
      </c>
      <c r="V861" s="5">
        <v>0.1</v>
      </c>
      <c r="W861" s="8">
        <f t="shared" si="81"/>
        <v>564.17599999999993</v>
      </c>
      <c r="X861" s="8">
        <f t="shared" si="82"/>
        <v>5077.5839999999989</v>
      </c>
      <c r="Y861" s="4">
        <v>4</v>
      </c>
      <c r="Z861" s="6">
        <f t="shared" si="83"/>
        <v>5081.5839999999989</v>
      </c>
    </row>
    <row r="862" spans="1:26" x14ac:dyDescent="0.3">
      <c r="A862" s="1" t="s">
        <v>916</v>
      </c>
      <c r="B862" s="2">
        <v>42535</v>
      </c>
      <c r="C862" s="3">
        <f>YEAR(orders[[#This Row],[Order Date]])</f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78"/>
        <v>2</v>
      </c>
      <c r="Q862" s="4">
        <v>20.18</v>
      </c>
      <c r="R862" s="4">
        <v>35.409999999999997</v>
      </c>
      <c r="S862" s="4">
        <f t="shared" si="79"/>
        <v>15.229999999999997</v>
      </c>
      <c r="T862" s="7">
        <v>30</v>
      </c>
      <c r="U862" s="4">
        <f t="shared" si="80"/>
        <v>1062.3</v>
      </c>
      <c r="V862" s="5">
        <v>0.08</v>
      </c>
      <c r="W862" s="8">
        <f t="shared" si="81"/>
        <v>84.983999999999995</v>
      </c>
      <c r="X862" s="8">
        <f t="shared" si="82"/>
        <v>977.31599999999992</v>
      </c>
      <c r="Y862" s="4">
        <v>1.99</v>
      </c>
      <c r="Z862" s="6">
        <f t="shared" si="83"/>
        <v>979.30599999999993</v>
      </c>
    </row>
    <row r="863" spans="1:26" x14ac:dyDescent="0.3">
      <c r="A863" s="1" t="s">
        <v>1701</v>
      </c>
      <c r="B863" s="2">
        <v>42535</v>
      </c>
      <c r="C863" s="3">
        <f>YEAR(orders[[#This Row],[Order Date]])</f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78"/>
        <v>1</v>
      </c>
      <c r="Q863" s="4">
        <v>99.39</v>
      </c>
      <c r="R863" s="4">
        <v>162.93</v>
      </c>
      <c r="S863" s="4">
        <f t="shared" si="79"/>
        <v>63.540000000000006</v>
      </c>
      <c r="T863" s="7">
        <v>36</v>
      </c>
      <c r="U863" s="4">
        <f t="shared" si="80"/>
        <v>5865.4800000000005</v>
      </c>
      <c r="V863" s="5">
        <v>0.05</v>
      </c>
      <c r="W863" s="8">
        <f t="shared" si="81"/>
        <v>293.27400000000006</v>
      </c>
      <c r="X863" s="8">
        <f t="shared" si="82"/>
        <v>5572.2060000000001</v>
      </c>
      <c r="Y863" s="4">
        <v>19.989999999999998</v>
      </c>
      <c r="Z863" s="6">
        <f t="shared" si="83"/>
        <v>5592.1959999999999</v>
      </c>
    </row>
    <row r="864" spans="1:26" x14ac:dyDescent="0.3">
      <c r="A864" s="1" t="s">
        <v>917</v>
      </c>
      <c r="B864" s="2">
        <v>42535</v>
      </c>
      <c r="C864" s="3">
        <f>YEAR(orders[[#This Row],[Order Date]])</f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78"/>
        <v>5</v>
      </c>
      <c r="Q864" s="4">
        <v>0.71</v>
      </c>
      <c r="R864" s="4">
        <v>1.1399999999999999</v>
      </c>
      <c r="S864" s="4">
        <f t="shared" si="79"/>
        <v>0.42999999999999994</v>
      </c>
      <c r="T864" s="7">
        <v>31</v>
      </c>
      <c r="U864" s="4">
        <f t="shared" si="80"/>
        <v>35.339999999999996</v>
      </c>
      <c r="V864" s="5">
        <v>7.0000000000000007E-2</v>
      </c>
      <c r="W864" s="8">
        <f t="shared" si="81"/>
        <v>2.4737999999999998</v>
      </c>
      <c r="X864" s="8">
        <f t="shared" si="82"/>
        <v>32.866199999999999</v>
      </c>
      <c r="Y864" s="4">
        <v>0.7</v>
      </c>
      <c r="Z864" s="6">
        <f t="shared" si="83"/>
        <v>33.566200000000002</v>
      </c>
    </row>
    <row r="865" spans="1:26" x14ac:dyDescent="0.3">
      <c r="A865" s="1" t="s">
        <v>1702</v>
      </c>
      <c r="B865" s="2">
        <v>42536</v>
      </c>
      <c r="C865" s="3">
        <f>YEAR(orders[[#This Row],[Order Date]])</f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78"/>
        <v>2</v>
      </c>
      <c r="Q865" s="4">
        <v>13.88</v>
      </c>
      <c r="R865" s="4">
        <v>22.38</v>
      </c>
      <c r="S865" s="4">
        <f t="shared" si="79"/>
        <v>8.4999999999999982</v>
      </c>
      <c r="T865" s="7">
        <v>11</v>
      </c>
      <c r="U865" s="4">
        <f t="shared" si="80"/>
        <v>246.17999999999998</v>
      </c>
      <c r="V865" s="5">
        <v>0.01</v>
      </c>
      <c r="W865" s="8">
        <f t="shared" si="81"/>
        <v>2.4617999999999998</v>
      </c>
      <c r="X865" s="8">
        <f t="shared" si="82"/>
        <v>243.71819999999997</v>
      </c>
      <c r="Y865" s="4">
        <v>15.1</v>
      </c>
      <c r="Z865" s="6">
        <f t="shared" si="83"/>
        <v>258.81819999999999</v>
      </c>
    </row>
    <row r="866" spans="1:26" x14ac:dyDescent="0.3">
      <c r="A866" s="1" t="s">
        <v>1703</v>
      </c>
      <c r="B866" s="2">
        <v>42536</v>
      </c>
      <c r="C866" s="3">
        <f>YEAR(orders[[#This Row],[Order Date]])</f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78"/>
        <v>2</v>
      </c>
      <c r="Q866" s="4">
        <v>0.9</v>
      </c>
      <c r="R866" s="4">
        <v>2.1</v>
      </c>
      <c r="S866" s="4">
        <f t="shared" si="79"/>
        <v>1.2000000000000002</v>
      </c>
      <c r="T866" s="7">
        <v>31</v>
      </c>
      <c r="U866" s="4">
        <f t="shared" si="80"/>
        <v>65.100000000000009</v>
      </c>
      <c r="V866" s="5">
        <v>0.08</v>
      </c>
      <c r="W866" s="8">
        <f t="shared" si="81"/>
        <v>5.2080000000000011</v>
      </c>
      <c r="X866" s="8">
        <f t="shared" si="82"/>
        <v>59.89200000000001</v>
      </c>
      <c r="Y866" s="4">
        <v>0.7</v>
      </c>
      <c r="Z866" s="6">
        <f t="shared" si="83"/>
        <v>60.592000000000013</v>
      </c>
    </row>
    <row r="867" spans="1:26" x14ac:dyDescent="0.3">
      <c r="A867" s="1" t="s">
        <v>1704</v>
      </c>
      <c r="B867" s="2">
        <v>42539</v>
      </c>
      <c r="C867" s="3">
        <f>YEAR(orders[[#This Row],[Order Date]])</f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78"/>
        <v>2</v>
      </c>
      <c r="Q867" s="4">
        <v>81.59</v>
      </c>
      <c r="R867" s="4">
        <v>159.99</v>
      </c>
      <c r="S867" s="4">
        <f t="shared" si="79"/>
        <v>78.400000000000006</v>
      </c>
      <c r="T867" s="7">
        <v>31</v>
      </c>
      <c r="U867" s="4">
        <f t="shared" si="80"/>
        <v>4959.6900000000005</v>
      </c>
      <c r="V867" s="5">
        <v>0.01</v>
      </c>
      <c r="W867" s="8">
        <f t="shared" si="81"/>
        <v>49.596900000000005</v>
      </c>
      <c r="X867" s="8">
        <f t="shared" si="82"/>
        <v>4910.0931</v>
      </c>
      <c r="Y867" s="4">
        <v>5.5</v>
      </c>
      <c r="Z867" s="6">
        <f t="shared" si="83"/>
        <v>4915.5931</v>
      </c>
    </row>
    <row r="868" spans="1:26" x14ac:dyDescent="0.3">
      <c r="A868" s="1" t="s">
        <v>1705</v>
      </c>
      <c r="B868" s="2">
        <v>42540</v>
      </c>
      <c r="C868" s="3">
        <f>YEAR(orders[[#This Row],[Order Date]])</f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78"/>
        <v>1</v>
      </c>
      <c r="Q868" s="4">
        <v>2.5</v>
      </c>
      <c r="R868" s="4">
        <v>5.68</v>
      </c>
      <c r="S868" s="4">
        <f t="shared" si="79"/>
        <v>3.1799999999999997</v>
      </c>
      <c r="T868" s="7">
        <v>27</v>
      </c>
      <c r="U868" s="4">
        <f t="shared" si="80"/>
        <v>153.35999999999999</v>
      </c>
      <c r="V868" s="5">
        <v>0.03</v>
      </c>
      <c r="W868" s="8">
        <f t="shared" si="81"/>
        <v>4.6007999999999996</v>
      </c>
      <c r="X868" s="8">
        <f t="shared" si="82"/>
        <v>148.75919999999999</v>
      </c>
      <c r="Y868" s="4">
        <v>3.6</v>
      </c>
      <c r="Z868" s="6">
        <f t="shared" si="83"/>
        <v>152.35919999999999</v>
      </c>
    </row>
    <row r="869" spans="1:26" x14ac:dyDescent="0.3">
      <c r="A869" s="1" t="s">
        <v>1706</v>
      </c>
      <c r="B869" s="2">
        <v>42541</v>
      </c>
      <c r="C869" s="3">
        <f>YEAR(orders[[#This Row],[Order Date]])</f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78"/>
        <v>1</v>
      </c>
      <c r="Q869" s="4">
        <v>21.56</v>
      </c>
      <c r="R869" s="4">
        <v>36.549999999999997</v>
      </c>
      <c r="S869" s="4">
        <f t="shared" si="79"/>
        <v>14.989999999999998</v>
      </c>
      <c r="T869" s="7">
        <v>34</v>
      </c>
      <c r="U869" s="4">
        <f t="shared" si="80"/>
        <v>1242.6999999999998</v>
      </c>
      <c r="V869" s="5">
        <v>0.1</v>
      </c>
      <c r="W869" s="8">
        <f t="shared" si="81"/>
        <v>124.26999999999998</v>
      </c>
      <c r="X869" s="8">
        <f t="shared" si="82"/>
        <v>1118.4299999999998</v>
      </c>
      <c r="Y869" s="4">
        <v>13.89</v>
      </c>
      <c r="Z869" s="6">
        <f t="shared" si="83"/>
        <v>1132.32</v>
      </c>
    </row>
    <row r="870" spans="1:26" x14ac:dyDescent="0.3">
      <c r="A870" s="1" t="s">
        <v>918</v>
      </c>
      <c r="B870" s="2">
        <v>42541</v>
      </c>
      <c r="C870" s="3">
        <f>YEAR(orders[[#This Row],[Order Date]])</f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78"/>
        <v>0</v>
      </c>
      <c r="Q870" s="4">
        <v>1.53</v>
      </c>
      <c r="R870" s="4">
        <v>2.78</v>
      </c>
      <c r="S870" s="4">
        <f t="shared" si="79"/>
        <v>1.2499999999999998</v>
      </c>
      <c r="T870" s="7">
        <v>47</v>
      </c>
      <c r="U870" s="4">
        <f t="shared" si="80"/>
        <v>130.66</v>
      </c>
      <c r="V870" s="5">
        <v>0.1</v>
      </c>
      <c r="W870" s="8">
        <f t="shared" si="81"/>
        <v>13.066000000000001</v>
      </c>
      <c r="X870" s="8">
        <f t="shared" si="82"/>
        <v>117.59399999999999</v>
      </c>
      <c r="Y870" s="4">
        <v>1.34</v>
      </c>
      <c r="Z870" s="6">
        <f t="shared" si="83"/>
        <v>118.934</v>
      </c>
    </row>
    <row r="871" spans="1:26" x14ac:dyDescent="0.3">
      <c r="A871" s="1" t="s">
        <v>919</v>
      </c>
      <c r="B871" s="2">
        <v>42541</v>
      </c>
      <c r="C871" s="3">
        <f>YEAR(orders[[#This Row],[Order Date]])</f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78"/>
        <v>3</v>
      </c>
      <c r="Q871" s="4">
        <v>1.6</v>
      </c>
      <c r="R871" s="4">
        <v>2.62</v>
      </c>
      <c r="S871" s="4">
        <f t="shared" si="79"/>
        <v>1.02</v>
      </c>
      <c r="T871" s="7">
        <v>30</v>
      </c>
      <c r="U871" s="4">
        <f t="shared" si="80"/>
        <v>78.600000000000009</v>
      </c>
      <c r="V871" s="5">
        <v>0.05</v>
      </c>
      <c r="W871" s="8">
        <f t="shared" si="81"/>
        <v>3.9300000000000006</v>
      </c>
      <c r="X871" s="8">
        <f t="shared" si="82"/>
        <v>74.67</v>
      </c>
      <c r="Y871" s="4">
        <v>0.8</v>
      </c>
      <c r="Z871" s="6">
        <f t="shared" si="83"/>
        <v>75.47</v>
      </c>
    </row>
    <row r="872" spans="1:26" x14ac:dyDescent="0.3">
      <c r="A872" s="15" t="s">
        <v>1931</v>
      </c>
      <c r="B872" s="2">
        <v>42546</v>
      </c>
      <c r="C872" s="3">
        <f>YEAR(orders[[#This Row],[Order Date]])</f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78"/>
        <v>2</v>
      </c>
      <c r="Q872" s="4">
        <v>2.9</v>
      </c>
      <c r="R872" s="4">
        <v>4.76</v>
      </c>
      <c r="S872" s="4">
        <f t="shared" si="79"/>
        <v>1.8599999999999999</v>
      </c>
      <c r="T872" s="7">
        <v>5</v>
      </c>
      <c r="U872" s="4">
        <f t="shared" si="80"/>
        <v>23.799999999999997</v>
      </c>
      <c r="V872" s="5">
        <v>0.09</v>
      </c>
      <c r="W872" s="8">
        <f t="shared" si="81"/>
        <v>2.1419999999999995</v>
      </c>
      <c r="X872" s="8">
        <f t="shared" si="82"/>
        <v>21.657999999999998</v>
      </c>
      <c r="Y872" s="4">
        <v>0.88</v>
      </c>
      <c r="Z872" s="6">
        <f t="shared" si="83"/>
        <v>22.537999999999997</v>
      </c>
    </row>
    <row r="873" spans="1:26" x14ac:dyDescent="0.3">
      <c r="A873" s="15" t="s">
        <v>1927</v>
      </c>
      <c r="B873" s="2">
        <v>42549</v>
      </c>
      <c r="C873" s="3">
        <f>YEAR(orders[[#This Row],[Order Date]])</f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78"/>
        <v>2</v>
      </c>
      <c r="Q873" s="4">
        <v>1.84</v>
      </c>
      <c r="R873" s="4">
        <v>2.88</v>
      </c>
      <c r="S873" s="4">
        <f t="shared" si="79"/>
        <v>1.0399999999999998</v>
      </c>
      <c r="T873" s="7">
        <v>25</v>
      </c>
      <c r="U873" s="4">
        <f t="shared" si="80"/>
        <v>72</v>
      </c>
      <c r="V873" s="5">
        <v>0.04</v>
      </c>
      <c r="W873" s="8">
        <f t="shared" si="81"/>
        <v>2.88</v>
      </c>
      <c r="X873" s="8">
        <f t="shared" si="82"/>
        <v>69.12</v>
      </c>
      <c r="Y873" s="4">
        <v>1.49</v>
      </c>
      <c r="Z873" s="6">
        <f t="shared" si="83"/>
        <v>70.61</v>
      </c>
    </row>
    <row r="874" spans="1:26" x14ac:dyDescent="0.3">
      <c r="A874" s="1" t="s">
        <v>1707</v>
      </c>
      <c r="B874" s="2">
        <v>42550</v>
      </c>
      <c r="C874" s="3">
        <f>YEAR(orders[[#This Row],[Order Date]])</f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78"/>
        <v>5</v>
      </c>
      <c r="Q874" s="4">
        <v>3.32</v>
      </c>
      <c r="R874" s="4">
        <v>5.18</v>
      </c>
      <c r="S874" s="4">
        <f t="shared" si="79"/>
        <v>1.8599999999999999</v>
      </c>
      <c r="T874" s="7">
        <v>1</v>
      </c>
      <c r="U874" s="4">
        <f t="shared" si="80"/>
        <v>5.18</v>
      </c>
      <c r="V874" s="5">
        <v>0.02</v>
      </c>
      <c r="W874" s="8">
        <f t="shared" si="81"/>
        <v>0.1036</v>
      </c>
      <c r="X874" s="8">
        <f t="shared" si="82"/>
        <v>5.0763999999999996</v>
      </c>
      <c r="Y874" s="4">
        <v>2.04</v>
      </c>
      <c r="Z874" s="6">
        <f t="shared" si="83"/>
        <v>7.1163999999999996</v>
      </c>
    </row>
    <row r="875" spans="1:26" x14ac:dyDescent="0.3">
      <c r="A875" s="15" t="s">
        <v>1926</v>
      </c>
      <c r="B875" s="2">
        <v>42550</v>
      </c>
      <c r="C875" s="3">
        <f>YEAR(orders[[#This Row],[Order Date]])</f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78"/>
        <v>4</v>
      </c>
      <c r="Q875" s="4">
        <v>2.98</v>
      </c>
      <c r="R875" s="4">
        <v>5.84</v>
      </c>
      <c r="S875" s="4">
        <f t="shared" si="79"/>
        <v>2.86</v>
      </c>
      <c r="T875" s="7">
        <v>4</v>
      </c>
      <c r="U875" s="4">
        <f t="shared" si="80"/>
        <v>23.36</v>
      </c>
      <c r="V875" s="5">
        <v>0.09</v>
      </c>
      <c r="W875" s="8">
        <f t="shared" si="81"/>
        <v>2.1023999999999998</v>
      </c>
      <c r="X875" s="8">
        <f t="shared" si="82"/>
        <v>21.2576</v>
      </c>
      <c r="Y875" s="4">
        <v>0.83</v>
      </c>
      <c r="Z875" s="6">
        <f t="shared" si="83"/>
        <v>22.087599999999998</v>
      </c>
    </row>
    <row r="876" spans="1:26" x14ac:dyDescent="0.3">
      <c r="A876" s="1" t="s">
        <v>1708</v>
      </c>
      <c r="B876" s="2">
        <v>42550</v>
      </c>
      <c r="C876" s="3">
        <f>YEAR(orders[[#This Row],[Order Date]])</f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78"/>
        <v>2</v>
      </c>
      <c r="Q876" s="4">
        <v>3.14</v>
      </c>
      <c r="R876" s="4">
        <v>4.91</v>
      </c>
      <c r="S876" s="4">
        <f t="shared" si="79"/>
        <v>1.77</v>
      </c>
      <c r="T876" s="7">
        <v>28</v>
      </c>
      <c r="U876" s="4">
        <f t="shared" si="80"/>
        <v>137.48000000000002</v>
      </c>
      <c r="V876" s="5">
        <v>0.08</v>
      </c>
      <c r="W876" s="8">
        <f t="shared" si="81"/>
        <v>10.998400000000002</v>
      </c>
      <c r="X876" s="8">
        <f t="shared" si="82"/>
        <v>126.48160000000001</v>
      </c>
      <c r="Y876" s="4">
        <v>0.5</v>
      </c>
      <c r="Z876" s="6">
        <f t="shared" si="83"/>
        <v>126.98160000000001</v>
      </c>
    </row>
    <row r="877" spans="1:26" x14ac:dyDescent="0.3">
      <c r="A877" s="1" t="s">
        <v>1709</v>
      </c>
      <c r="B877" s="2">
        <v>42551</v>
      </c>
      <c r="C877" s="3">
        <f>YEAR(orders[[#This Row],[Order Date]])</f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78"/>
        <v>2</v>
      </c>
      <c r="Q877" s="4">
        <v>13.88</v>
      </c>
      <c r="R877" s="4">
        <v>22.38</v>
      </c>
      <c r="S877" s="4">
        <f t="shared" si="79"/>
        <v>8.4999999999999982</v>
      </c>
      <c r="T877" s="7">
        <v>9</v>
      </c>
      <c r="U877" s="4">
        <f t="shared" si="80"/>
        <v>201.42</v>
      </c>
      <c r="V877" s="5">
        <v>0.03</v>
      </c>
      <c r="W877" s="8">
        <f t="shared" si="81"/>
        <v>6.0425999999999993</v>
      </c>
      <c r="X877" s="8">
        <f t="shared" si="82"/>
        <v>195.37739999999999</v>
      </c>
      <c r="Y877" s="4">
        <v>15.1</v>
      </c>
      <c r="Z877" s="6">
        <f t="shared" si="83"/>
        <v>210.47739999999999</v>
      </c>
    </row>
    <row r="878" spans="1:26" x14ac:dyDescent="0.3">
      <c r="A878" s="1" t="s">
        <v>1710</v>
      </c>
      <c r="B878" s="2">
        <v>42551</v>
      </c>
      <c r="C878" s="3">
        <f>YEAR(orders[[#This Row],[Order Date]])</f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78"/>
        <v>1</v>
      </c>
      <c r="Q878" s="4">
        <v>0.24</v>
      </c>
      <c r="R878" s="4">
        <v>1.26</v>
      </c>
      <c r="S878" s="4">
        <f t="shared" si="79"/>
        <v>1.02</v>
      </c>
      <c r="T878" s="7">
        <v>47</v>
      </c>
      <c r="U878" s="4">
        <f t="shared" si="80"/>
        <v>59.22</v>
      </c>
      <c r="V878" s="5">
        <v>0</v>
      </c>
      <c r="W878" s="8">
        <f t="shared" si="81"/>
        <v>0</v>
      </c>
      <c r="X878" s="8">
        <f t="shared" si="82"/>
        <v>59.22</v>
      </c>
      <c r="Y878" s="4">
        <v>0.7</v>
      </c>
      <c r="Z878" s="6">
        <f t="shared" si="83"/>
        <v>59.92</v>
      </c>
    </row>
    <row r="879" spans="1:26" x14ac:dyDescent="0.3">
      <c r="A879" s="1" t="s">
        <v>1711</v>
      </c>
      <c r="B879" s="2">
        <v>42553</v>
      </c>
      <c r="C879" s="3">
        <f>YEAR(orders[[#This Row],[Order Date]])</f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78"/>
        <v>2</v>
      </c>
      <c r="Q879" s="4">
        <v>1.84</v>
      </c>
      <c r="R879" s="4">
        <v>2.88</v>
      </c>
      <c r="S879" s="4">
        <f t="shared" si="79"/>
        <v>1.0399999999999998</v>
      </c>
      <c r="T879" s="7">
        <v>18</v>
      </c>
      <c r="U879" s="4">
        <f t="shared" si="80"/>
        <v>51.839999999999996</v>
      </c>
      <c r="V879" s="5">
        <v>0.03</v>
      </c>
      <c r="W879" s="8">
        <f t="shared" si="81"/>
        <v>1.5551999999999999</v>
      </c>
      <c r="X879" s="8">
        <f t="shared" si="82"/>
        <v>50.284799999999997</v>
      </c>
      <c r="Y879" s="4">
        <v>0.99</v>
      </c>
      <c r="Z879" s="6">
        <f t="shared" si="83"/>
        <v>51.274799999999999</v>
      </c>
    </row>
    <row r="880" spans="1:26" x14ac:dyDescent="0.3">
      <c r="A880" s="1" t="s">
        <v>1712</v>
      </c>
      <c r="B880" s="2">
        <v>42553</v>
      </c>
      <c r="C880" s="3">
        <f>YEAR(orders[[#This Row],[Order Date]])</f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78"/>
        <v>2</v>
      </c>
      <c r="Q880" s="4">
        <v>1.6</v>
      </c>
      <c r="R880" s="4">
        <v>2.62</v>
      </c>
      <c r="S880" s="4">
        <f t="shared" si="79"/>
        <v>1.02</v>
      </c>
      <c r="T880" s="7">
        <v>16</v>
      </c>
      <c r="U880" s="4">
        <f t="shared" si="80"/>
        <v>41.92</v>
      </c>
      <c r="V880" s="5">
        <v>0.09</v>
      </c>
      <c r="W880" s="8">
        <f t="shared" si="81"/>
        <v>3.7728000000000002</v>
      </c>
      <c r="X880" s="8">
        <f t="shared" si="82"/>
        <v>38.147199999999998</v>
      </c>
      <c r="Y880" s="4">
        <v>0.8</v>
      </c>
      <c r="Z880" s="6">
        <f t="shared" si="83"/>
        <v>38.947199999999995</v>
      </c>
    </row>
    <row r="881" spans="1:26" x14ac:dyDescent="0.3">
      <c r="A881" s="15" t="s">
        <v>1932</v>
      </c>
      <c r="B881" s="2">
        <v>42553</v>
      </c>
      <c r="C881" s="3">
        <f>YEAR(orders[[#This Row],[Order Date]])</f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78"/>
        <v>7</v>
      </c>
      <c r="Q881" s="4">
        <v>5.5</v>
      </c>
      <c r="R881" s="4">
        <v>12.22</v>
      </c>
      <c r="S881" s="4">
        <f t="shared" si="79"/>
        <v>6.7200000000000006</v>
      </c>
      <c r="T881" s="7">
        <v>46</v>
      </c>
      <c r="U881" s="4">
        <f t="shared" si="80"/>
        <v>562.12</v>
      </c>
      <c r="V881" s="5">
        <v>0.03</v>
      </c>
      <c r="W881" s="8">
        <f t="shared" si="81"/>
        <v>16.863599999999998</v>
      </c>
      <c r="X881" s="8">
        <f t="shared" si="82"/>
        <v>545.25639999999999</v>
      </c>
      <c r="Y881" s="4">
        <v>2.85</v>
      </c>
      <c r="Z881" s="6">
        <f t="shared" si="83"/>
        <v>548.10640000000001</v>
      </c>
    </row>
    <row r="882" spans="1:26" x14ac:dyDescent="0.3">
      <c r="A882" s="1" t="s">
        <v>1713</v>
      </c>
      <c r="B882" s="2">
        <v>42554</v>
      </c>
      <c r="C882" s="3">
        <f>YEAR(orders[[#This Row],[Order Date]])</f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78"/>
        <v>2</v>
      </c>
      <c r="Q882" s="4">
        <v>0.87</v>
      </c>
      <c r="R882" s="4">
        <v>1.81</v>
      </c>
      <c r="S882" s="4">
        <f t="shared" si="79"/>
        <v>0.94000000000000006</v>
      </c>
      <c r="T882" s="7">
        <v>50</v>
      </c>
      <c r="U882" s="4">
        <f t="shared" si="80"/>
        <v>90.5</v>
      </c>
      <c r="V882" s="5">
        <v>0.08</v>
      </c>
      <c r="W882" s="8">
        <f t="shared" si="81"/>
        <v>7.24</v>
      </c>
      <c r="X882" s="8">
        <f t="shared" si="82"/>
        <v>83.26</v>
      </c>
      <c r="Y882" s="4">
        <v>0.75</v>
      </c>
      <c r="Z882" s="6">
        <f t="shared" si="83"/>
        <v>84.01</v>
      </c>
    </row>
    <row r="883" spans="1:26" x14ac:dyDescent="0.3">
      <c r="A883" s="1" t="s">
        <v>1714</v>
      </c>
      <c r="B883" s="2">
        <v>42556</v>
      </c>
      <c r="C883" s="3">
        <f>YEAR(orders[[#This Row],[Order Date]])</f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78"/>
        <v>2</v>
      </c>
      <c r="Q883" s="4">
        <v>2.2599999999999998</v>
      </c>
      <c r="R883" s="4">
        <v>3.58</v>
      </c>
      <c r="S883" s="4">
        <f t="shared" si="79"/>
        <v>1.3200000000000003</v>
      </c>
      <c r="T883" s="7">
        <v>36</v>
      </c>
      <c r="U883" s="4">
        <f t="shared" si="80"/>
        <v>128.88</v>
      </c>
      <c r="V883" s="5">
        <v>0.04</v>
      </c>
      <c r="W883" s="8">
        <f t="shared" si="81"/>
        <v>5.1551999999999998</v>
      </c>
      <c r="X883" s="8">
        <f t="shared" si="82"/>
        <v>123.7248</v>
      </c>
      <c r="Y883" s="4">
        <v>5.47</v>
      </c>
      <c r="Z883" s="6">
        <f t="shared" si="83"/>
        <v>129.19480000000001</v>
      </c>
    </row>
    <row r="884" spans="1:26" x14ac:dyDescent="0.3">
      <c r="A884" s="1" t="s">
        <v>1715</v>
      </c>
      <c r="B884" s="2">
        <v>42558</v>
      </c>
      <c r="C884" s="3">
        <f>YEAR(orders[[#This Row],[Order Date]])</f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78"/>
        <v>1</v>
      </c>
      <c r="Q884" s="4">
        <v>1.0900000000000001</v>
      </c>
      <c r="R884" s="4">
        <v>1.68</v>
      </c>
      <c r="S884" s="4">
        <f t="shared" si="79"/>
        <v>0.58999999999999986</v>
      </c>
      <c r="T884" s="7">
        <v>50</v>
      </c>
      <c r="U884" s="4">
        <f t="shared" si="80"/>
        <v>84</v>
      </c>
      <c r="V884" s="5">
        <v>0.09</v>
      </c>
      <c r="W884" s="8">
        <f t="shared" si="81"/>
        <v>7.56</v>
      </c>
      <c r="X884" s="8">
        <f t="shared" si="82"/>
        <v>76.44</v>
      </c>
      <c r="Y884" s="4">
        <v>1</v>
      </c>
      <c r="Z884" s="6">
        <f t="shared" si="83"/>
        <v>77.44</v>
      </c>
    </row>
    <row r="885" spans="1:26" x14ac:dyDescent="0.3">
      <c r="A885" s="1" t="s">
        <v>1716</v>
      </c>
      <c r="B885" s="2">
        <v>42562</v>
      </c>
      <c r="C885" s="3">
        <f>YEAR(orders[[#This Row],[Order Date]])</f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78"/>
        <v>1</v>
      </c>
      <c r="Q885" s="4">
        <v>3.48</v>
      </c>
      <c r="R885" s="4">
        <v>5.43</v>
      </c>
      <c r="S885" s="4">
        <f t="shared" si="79"/>
        <v>1.9499999999999997</v>
      </c>
      <c r="T885" s="7">
        <v>2</v>
      </c>
      <c r="U885" s="4">
        <f t="shared" si="80"/>
        <v>10.86</v>
      </c>
      <c r="V885" s="5">
        <v>0.03</v>
      </c>
      <c r="W885" s="8">
        <f t="shared" si="81"/>
        <v>0.32579999999999998</v>
      </c>
      <c r="X885" s="8">
        <f t="shared" si="82"/>
        <v>10.5342</v>
      </c>
      <c r="Y885" s="4">
        <v>0.95</v>
      </c>
      <c r="Z885" s="6">
        <f t="shared" si="83"/>
        <v>11.4842</v>
      </c>
    </row>
    <row r="886" spans="1:26" x14ac:dyDescent="0.3">
      <c r="A886" s="1" t="s">
        <v>1717</v>
      </c>
      <c r="B886" s="2">
        <v>42563</v>
      </c>
      <c r="C886" s="3">
        <f>YEAR(orders[[#This Row],[Order Date]])</f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78"/>
        <v>1</v>
      </c>
      <c r="Q886" s="4">
        <v>3.65</v>
      </c>
      <c r="R886" s="4">
        <v>5.98</v>
      </c>
      <c r="S886" s="4">
        <f t="shared" si="79"/>
        <v>2.3300000000000005</v>
      </c>
      <c r="T886" s="7">
        <v>22</v>
      </c>
      <c r="U886" s="4">
        <f t="shared" si="80"/>
        <v>131.56</v>
      </c>
      <c r="V886" s="5">
        <v>7.0000000000000007E-2</v>
      </c>
      <c r="W886" s="8">
        <f t="shared" si="81"/>
        <v>9.2092000000000009</v>
      </c>
      <c r="X886" s="8">
        <f t="shared" si="82"/>
        <v>122.35080000000001</v>
      </c>
      <c r="Y886" s="4">
        <v>1.49</v>
      </c>
      <c r="Z886" s="6">
        <f t="shared" si="83"/>
        <v>123.8408</v>
      </c>
    </row>
    <row r="887" spans="1:26" x14ac:dyDescent="0.3">
      <c r="A887" s="1" t="s">
        <v>1718</v>
      </c>
      <c r="B887" s="2">
        <v>42567</v>
      </c>
      <c r="C887" s="3">
        <f>YEAR(orders[[#This Row],[Order Date]])</f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78"/>
        <v>2</v>
      </c>
      <c r="Q887" s="4">
        <v>32.020000000000003</v>
      </c>
      <c r="R887" s="4">
        <v>152.47999999999999</v>
      </c>
      <c r="S887" s="4">
        <f t="shared" si="79"/>
        <v>120.45999999999998</v>
      </c>
      <c r="T887" s="7">
        <v>2</v>
      </c>
      <c r="U887" s="4">
        <f t="shared" si="80"/>
        <v>304.95999999999998</v>
      </c>
      <c r="V887" s="5">
        <v>0.03</v>
      </c>
      <c r="W887" s="8">
        <f t="shared" si="81"/>
        <v>9.1487999999999996</v>
      </c>
      <c r="X887" s="8">
        <f t="shared" si="82"/>
        <v>295.81119999999999</v>
      </c>
      <c r="Y887" s="4">
        <v>4</v>
      </c>
      <c r="Z887" s="6">
        <f t="shared" si="83"/>
        <v>299.81119999999999</v>
      </c>
    </row>
    <row r="888" spans="1:26" x14ac:dyDescent="0.3">
      <c r="A888" s="1" t="s">
        <v>1719</v>
      </c>
      <c r="B888" s="2">
        <v>42568</v>
      </c>
      <c r="C888" s="3">
        <f>YEAR(orders[[#This Row],[Order Date]])</f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78"/>
        <v>1</v>
      </c>
      <c r="Q888" s="4">
        <v>0.93</v>
      </c>
      <c r="R888" s="4">
        <v>1.6</v>
      </c>
      <c r="S888" s="4">
        <f t="shared" si="79"/>
        <v>0.67</v>
      </c>
      <c r="T888" s="7">
        <v>39</v>
      </c>
      <c r="U888" s="4">
        <f t="shared" si="80"/>
        <v>62.400000000000006</v>
      </c>
      <c r="V888" s="5">
        <v>0.1</v>
      </c>
      <c r="W888" s="8">
        <f t="shared" si="81"/>
        <v>6.2400000000000011</v>
      </c>
      <c r="X888" s="8">
        <f t="shared" si="82"/>
        <v>56.160000000000004</v>
      </c>
      <c r="Y888" s="4">
        <v>1.29</v>
      </c>
      <c r="Z888" s="6">
        <f t="shared" si="83"/>
        <v>57.45</v>
      </c>
    </row>
    <row r="889" spans="1:26" x14ac:dyDescent="0.3">
      <c r="A889" s="1" t="s">
        <v>1720</v>
      </c>
      <c r="B889" s="2">
        <v>42578</v>
      </c>
      <c r="C889" s="3">
        <f>YEAR(orders[[#This Row],[Order Date]])</f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78"/>
        <v>2</v>
      </c>
      <c r="Q889" s="4">
        <v>269.99</v>
      </c>
      <c r="R889" s="4">
        <v>449.99</v>
      </c>
      <c r="S889" s="4">
        <f t="shared" si="79"/>
        <v>180</v>
      </c>
      <c r="T889" s="7">
        <v>3</v>
      </c>
      <c r="U889" s="4">
        <f t="shared" si="80"/>
        <v>1349.97</v>
      </c>
      <c r="V889" s="5">
        <v>0.06</v>
      </c>
      <c r="W889" s="8">
        <f t="shared" si="81"/>
        <v>80.998199999999997</v>
      </c>
      <c r="X889" s="8">
        <f t="shared" si="82"/>
        <v>1268.9718</v>
      </c>
      <c r="Y889" s="4">
        <v>24.49</v>
      </c>
      <c r="Z889" s="6">
        <f t="shared" si="83"/>
        <v>1293.4618</v>
      </c>
    </row>
    <row r="890" spans="1:26" x14ac:dyDescent="0.3">
      <c r="A890" s="1" t="s">
        <v>1721</v>
      </c>
      <c r="B890" s="2">
        <v>42579</v>
      </c>
      <c r="C890" s="3">
        <f>YEAR(orders[[#This Row],[Order Date]])</f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78"/>
        <v>2</v>
      </c>
      <c r="Q890" s="4">
        <v>13.88</v>
      </c>
      <c r="R890" s="4">
        <v>22.38</v>
      </c>
      <c r="S890" s="4">
        <f t="shared" si="79"/>
        <v>8.4999999999999982</v>
      </c>
      <c r="T890" s="7">
        <v>18</v>
      </c>
      <c r="U890" s="4">
        <f t="shared" si="80"/>
        <v>402.84</v>
      </c>
      <c r="V890" s="5">
        <v>0.05</v>
      </c>
      <c r="W890" s="8">
        <f t="shared" si="81"/>
        <v>20.141999999999999</v>
      </c>
      <c r="X890" s="8">
        <f t="shared" si="82"/>
        <v>382.69799999999998</v>
      </c>
      <c r="Y890" s="4">
        <v>15.1</v>
      </c>
      <c r="Z890" s="6">
        <f t="shared" si="83"/>
        <v>397.798</v>
      </c>
    </row>
    <row r="891" spans="1:26" x14ac:dyDescent="0.3">
      <c r="A891" s="1" t="s">
        <v>1722</v>
      </c>
      <c r="B891" s="2">
        <v>42584</v>
      </c>
      <c r="C891" s="3">
        <f>YEAR(orders[[#This Row],[Order Date]])</f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78"/>
        <v>2</v>
      </c>
      <c r="Q891" s="4">
        <v>178.83</v>
      </c>
      <c r="R891" s="4">
        <v>415.88</v>
      </c>
      <c r="S891" s="4">
        <f t="shared" si="79"/>
        <v>237.04999999999998</v>
      </c>
      <c r="T891" s="7">
        <v>4</v>
      </c>
      <c r="U891" s="4">
        <f t="shared" si="80"/>
        <v>1663.52</v>
      </c>
      <c r="V891" s="5">
        <v>0.04</v>
      </c>
      <c r="W891" s="8">
        <f t="shared" si="81"/>
        <v>66.540800000000004</v>
      </c>
      <c r="X891" s="8">
        <f t="shared" si="82"/>
        <v>1596.9792</v>
      </c>
      <c r="Y891" s="4">
        <v>11.37</v>
      </c>
      <c r="Z891" s="6">
        <f t="shared" si="83"/>
        <v>1608.3491999999999</v>
      </c>
    </row>
    <row r="892" spans="1:26" x14ac:dyDescent="0.3">
      <c r="A892" s="1" t="s">
        <v>1723</v>
      </c>
      <c r="B892" s="2">
        <v>42585</v>
      </c>
      <c r="C892" s="3">
        <f>YEAR(orders[[#This Row],[Order Date]])</f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78"/>
        <v>1</v>
      </c>
      <c r="Q892" s="4">
        <v>4.79</v>
      </c>
      <c r="R892" s="4">
        <v>11.97</v>
      </c>
      <c r="S892" s="4">
        <f t="shared" si="79"/>
        <v>7.1800000000000006</v>
      </c>
      <c r="T892" s="7">
        <v>49</v>
      </c>
      <c r="U892" s="4">
        <f t="shared" si="80"/>
        <v>586.53000000000009</v>
      </c>
      <c r="V892" s="5">
        <v>0.09</v>
      </c>
      <c r="W892" s="8">
        <f t="shared" si="81"/>
        <v>52.787700000000008</v>
      </c>
      <c r="X892" s="8">
        <f t="shared" si="82"/>
        <v>533.74230000000011</v>
      </c>
      <c r="Y892" s="4">
        <v>5.81</v>
      </c>
      <c r="Z892" s="6">
        <f t="shared" si="83"/>
        <v>539.55230000000006</v>
      </c>
    </row>
    <row r="893" spans="1:26" x14ac:dyDescent="0.3">
      <c r="A893" s="1" t="s">
        <v>1724</v>
      </c>
      <c r="B893" s="2">
        <v>42586</v>
      </c>
      <c r="C893" s="3">
        <f>YEAR(orders[[#This Row],[Order Date]])</f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78"/>
        <v>2</v>
      </c>
      <c r="Q893" s="4">
        <v>54.52</v>
      </c>
      <c r="R893" s="4">
        <v>100.97</v>
      </c>
      <c r="S893" s="4">
        <f t="shared" si="79"/>
        <v>46.449999999999996</v>
      </c>
      <c r="T893" s="7">
        <v>41</v>
      </c>
      <c r="U893" s="4">
        <f t="shared" si="80"/>
        <v>4139.7699999999995</v>
      </c>
      <c r="V893" s="5">
        <v>0.03</v>
      </c>
      <c r="W893" s="8">
        <f t="shared" si="81"/>
        <v>124.19309999999999</v>
      </c>
      <c r="X893" s="8">
        <f t="shared" si="82"/>
        <v>4015.5768999999996</v>
      </c>
      <c r="Y893" s="4">
        <v>7.18</v>
      </c>
      <c r="Z893" s="6">
        <f t="shared" si="83"/>
        <v>4022.7568999999994</v>
      </c>
    </row>
    <row r="894" spans="1:26" x14ac:dyDescent="0.3">
      <c r="A894" s="1" t="s">
        <v>1725</v>
      </c>
      <c r="B894" s="2">
        <v>42587</v>
      </c>
      <c r="C894" s="3">
        <f>YEAR(orders[[#This Row],[Order Date]])</f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78"/>
        <v>1</v>
      </c>
      <c r="Q894" s="4">
        <v>1.17</v>
      </c>
      <c r="R894" s="4">
        <v>2.78</v>
      </c>
      <c r="S894" s="4">
        <f t="shared" si="79"/>
        <v>1.6099999999999999</v>
      </c>
      <c r="T894" s="7">
        <v>6</v>
      </c>
      <c r="U894" s="4">
        <f t="shared" si="80"/>
        <v>16.68</v>
      </c>
      <c r="V894" s="5">
        <v>0.01</v>
      </c>
      <c r="W894" s="8">
        <f t="shared" si="81"/>
        <v>0.1668</v>
      </c>
      <c r="X894" s="8">
        <f t="shared" si="82"/>
        <v>16.513200000000001</v>
      </c>
      <c r="Y894" s="4">
        <v>1.2</v>
      </c>
      <c r="Z894" s="6">
        <f t="shared" si="83"/>
        <v>17.713200000000001</v>
      </c>
    </row>
    <row r="895" spans="1:26" x14ac:dyDescent="0.3">
      <c r="A895" s="1" t="s">
        <v>1726</v>
      </c>
      <c r="B895" s="2">
        <v>42589</v>
      </c>
      <c r="C895" s="3">
        <f>YEAR(orders[[#This Row],[Order Date]])</f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78"/>
        <v>1</v>
      </c>
      <c r="Q895" s="4">
        <v>52.04</v>
      </c>
      <c r="R895" s="4">
        <v>83.93</v>
      </c>
      <c r="S895" s="4">
        <f t="shared" si="79"/>
        <v>31.890000000000008</v>
      </c>
      <c r="T895" s="7">
        <v>37</v>
      </c>
      <c r="U895" s="4">
        <f t="shared" si="80"/>
        <v>3105.4100000000003</v>
      </c>
      <c r="V895" s="5">
        <v>0.03</v>
      </c>
      <c r="W895" s="8">
        <f t="shared" si="81"/>
        <v>93.162300000000002</v>
      </c>
      <c r="X895" s="8">
        <f t="shared" si="82"/>
        <v>3012.2477000000003</v>
      </c>
      <c r="Y895" s="4">
        <v>19.989999999999998</v>
      </c>
      <c r="Z895" s="6">
        <f t="shared" si="83"/>
        <v>3032.2377000000001</v>
      </c>
    </row>
    <row r="896" spans="1:26" x14ac:dyDescent="0.3">
      <c r="A896" s="1" t="s">
        <v>1727</v>
      </c>
      <c r="B896" s="2">
        <v>42590</v>
      </c>
      <c r="C896" s="3">
        <f>YEAR(orders[[#This Row],[Order Date]])</f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78"/>
        <v>1</v>
      </c>
      <c r="Q896" s="4">
        <v>2.4500000000000002</v>
      </c>
      <c r="R896" s="4">
        <v>3.89</v>
      </c>
      <c r="S896" s="4">
        <f t="shared" si="79"/>
        <v>1.44</v>
      </c>
      <c r="T896" s="7">
        <v>18</v>
      </c>
      <c r="U896" s="4">
        <f t="shared" si="80"/>
        <v>70.02</v>
      </c>
      <c r="V896" s="5">
        <v>0.04</v>
      </c>
      <c r="W896" s="8">
        <f t="shared" si="81"/>
        <v>2.8007999999999997</v>
      </c>
      <c r="X896" s="8">
        <f t="shared" si="82"/>
        <v>67.219200000000001</v>
      </c>
      <c r="Y896" s="4">
        <v>7.01</v>
      </c>
      <c r="Z896" s="6">
        <f t="shared" si="83"/>
        <v>74.229200000000006</v>
      </c>
    </row>
    <row r="897" spans="1:26" x14ac:dyDescent="0.3">
      <c r="A897" s="1" t="s">
        <v>1728</v>
      </c>
      <c r="B897" s="2">
        <v>42593</v>
      </c>
      <c r="C897" s="3">
        <f>YEAR(orders[[#This Row],[Order Date]])</f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78"/>
        <v>2</v>
      </c>
      <c r="Q897" s="4">
        <v>2.29</v>
      </c>
      <c r="R897" s="4">
        <v>3.69</v>
      </c>
      <c r="S897" s="4">
        <f t="shared" si="79"/>
        <v>1.4</v>
      </c>
      <c r="T897" s="7">
        <v>13</v>
      </c>
      <c r="U897" s="4">
        <f t="shared" si="80"/>
        <v>47.97</v>
      </c>
      <c r="V897" s="5">
        <v>0.04</v>
      </c>
      <c r="W897" s="8">
        <f t="shared" si="81"/>
        <v>1.9188000000000001</v>
      </c>
      <c r="X897" s="8">
        <f t="shared" si="82"/>
        <v>46.051200000000001</v>
      </c>
      <c r="Y897" s="4">
        <v>0.5</v>
      </c>
      <c r="Z897" s="6">
        <f t="shared" si="83"/>
        <v>46.551200000000001</v>
      </c>
    </row>
    <row r="898" spans="1:26" x14ac:dyDescent="0.3">
      <c r="A898" s="1" t="s">
        <v>1729</v>
      </c>
      <c r="B898" s="2">
        <v>42593</v>
      </c>
      <c r="C898" s="3">
        <f>YEAR(orders[[#This Row],[Order Date]])</f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78"/>
        <v>2</v>
      </c>
      <c r="Q898" s="4">
        <v>0.24</v>
      </c>
      <c r="R898" s="4">
        <v>1.26</v>
      </c>
      <c r="S898" s="4">
        <f t="shared" si="79"/>
        <v>1.02</v>
      </c>
      <c r="T898" s="7">
        <v>34</v>
      </c>
      <c r="U898" s="4">
        <f t="shared" si="80"/>
        <v>42.84</v>
      </c>
      <c r="V898" s="5">
        <v>0</v>
      </c>
      <c r="W898" s="8">
        <f t="shared" si="81"/>
        <v>0</v>
      </c>
      <c r="X898" s="8">
        <f t="shared" si="82"/>
        <v>42.84</v>
      </c>
      <c r="Y898" s="4">
        <v>0.7</v>
      </c>
      <c r="Z898" s="6">
        <f t="shared" si="83"/>
        <v>43.540000000000006</v>
      </c>
    </row>
    <row r="899" spans="1:26" x14ac:dyDescent="0.3">
      <c r="A899" s="1" t="s">
        <v>1730</v>
      </c>
      <c r="B899" s="2">
        <v>42597</v>
      </c>
      <c r="C899" s="3">
        <f>YEAR(orders[[#This Row],[Order Date]])</f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78"/>
        <v>5</v>
      </c>
      <c r="Q899" s="4">
        <v>2.4500000000000002</v>
      </c>
      <c r="R899" s="4">
        <v>3.89</v>
      </c>
      <c r="S899" s="4">
        <f t="shared" si="79"/>
        <v>1.44</v>
      </c>
      <c r="T899" s="7">
        <v>30</v>
      </c>
      <c r="U899" s="4">
        <f t="shared" si="80"/>
        <v>116.7</v>
      </c>
      <c r="V899" s="5">
        <v>0.09</v>
      </c>
      <c r="W899" s="8">
        <f t="shared" si="81"/>
        <v>10.503</v>
      </c>
      <c r="X899" s="8">
        <f t="shared" si="82"/>
        <v>106.197</v>
      </c>
      <c r="Y899" s="4">
        <v>7.01</v>
      </c>
      <c r="Z899" s="6">
        <f t="shared" si="83"/>
        <v>113.20700000000001</v>
      </c>
    </row>
    <row r="900" spans="1:26" x14ac:dyDescent="0.3">
      <c r="A900" s="1" t="s">
        <v>1731</v>
      </c>
      <c r="B900" s="2">
        <v>42599</v>
      </c>
      <c r="C900" s="3">
        <f>YEAR(orders[[#This Row],[Order Date]])</f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78"/>
        <v>1</v>
      </c>
      <c r="Q900" s="4">
        <v>2.9</v>
      </c>
      <c r="R900" s="4">
        <v>4.76</v>
      </c>
      <c r="S900" s="4">
        <f t="shared" si="79"/>
        <v>1.8599999999999999</v>
      </c>
      <c r="T900" s="7">
        <v>1</v>
      </c>
      <c r="U900" s="4">
        <f t="shared" si="80"/>
        <v>4.76</v>
      </c>
      <c r="V900" s="5">
        <v>0.02</v>
      </c>
      <c r="W900" s="8">
        <f t="shared" si="81"/>
        <v>9.5199999999999993E-2</v>
      </c>
      <c r="X900" s="8">
        <f t="shared" si="82"/>
        <v>4.6647999999999996</v>
      </c>
      <c r="Y900" s="4">
        <v>0.88</v>
      </c>
      <c r="Z900" s="6">
        <f t="shared" si="83"/>
        <v>5.5447999999999995</v>
      </c>
    </row>
    <row r="901" spans="1:26" x14ac:dyDescent="0.3">
      <c r="A901" s="1" t="s">
        <v>1732</v>
      </c>
      <c r="B901" s="2">
        <v>42600</v>
      </c>
      <c r="C901" s="3">
        <f>YEAR(orders[[#This Row],[Order Date]])</f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78"/>
        <v>2</v>
      </c>
      <c r="Q901" s="4">
        <v>4.53</v>
      </c>
      <c r="R901" s="4">
        <v>7.3</v>
      </c>
      <c r="S901" s="4">
        <f t="shared" si="79"/>
        <v>2.7699999999999996</v>
      </c>
      <c r="T901" s="7">
        <v>41</v>
      </c>
      <c r="U901" s="4">
        <f t="shared" si="80"/>
        <v>299.3</v>
      </c>
      <c r="V901" s="5">
        <v>0.05</v>
      </c>
      <c r="W901" s="8">
        <f t="shared" si="81"/>
        <v>14.965000000000002</v>
      </c>
      <c r="X901" s="8">
        <f t="shared" si="82"/>
        <v>284.33500000000004</v>
      </c>
      <c r="Y901" s="4">
        <v>7.72</v>
      </c>
      <c r="Z901" s="6">
        <f t="shared" si="83"/>
        <v>292.05500000000006</v>
      </c>
    </row>
    <row r="902" spans="1:26" x14ac:dyDescent="0.3">
      <c r="A902" s="1" t="s">
        <v>1733</v>
      </c>
      <c r="B902" s="2">
        <v>42600</v>
      </c>
      <c r="C902" s="3">
        <f>YEAR(orders[[#This Row],[Order Date]])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84">O902-B902</f>
        <v>4</v>
      </c>
      <c r="Q902" s="4">
        <v>2.25</v>
      </c>
      <c r="R902" s="4">
        <v>3.69</v>
      </c>
      <c r="S902" s="4">
        <f t="shared" ref="S902:S965" si="85">R902-Q902</f>
        <v>1.44</v>
      </c>
      <c r="T902" s="7">
        <v>16</v>
      </c>
      <c r="U902" s="4">
        <f t="shared" ref="U902:U965" si="86">R902*T902</f>
        <v>59.04</v>
      </c>
      <c r="V902" s="5">
        <v>0.02</v>
      </c>
      <c r="W902" s="8">
        <f t="shared" ref="W902:W965" si="87">U902*V902</f>
        <v>1.1808000000000001</v>
      </c>
      <c r="X902" s="8">
        <f t="shared" ref="X902:X965" si="88">U902-W902</f>
        <v>57.859200000000001</v>
      </c>
      <c r="Y902" s="4">
        <v>2.5</v>
      </c>
      <c r="Z902" s="6">
        <f t="shared" ref="Z902:Z965" si="89">X902+Y902</f>
        <v>60.359200000000001</v>
      </c>
    </row>
    <row r="903" spans="1:26" x14ac:dyDescent="0.3">
      <c r="A903" s="1" t="s">
        <v>1734</v>
      </c>
      <c r="B903" s="2">
        <v>42602</v>
      </c>
      <c r="C903" s="3">
        <f>YEAR(orders[[#This Row],[Order Date]])</f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84"/>
        <v>5</v>
      </c>
      <c r="Q903" s="4">
        <v>2.31</v>
      </c>
      <c r="R903" s="4">
        <v>3.78</v>
      </c>
      <c r="S903" s="4">
        <f t="shared" si="85"/>
        <v>1.4699999999999998</v>
      </c>
      <c r="T903" s="7">
        <v>28</v>
      </c>
      <c r="U903" s="4">
        <f t="shared" si="86"/>
        <v>105.83999999999999</v>
      </c>
      <c r="V903" s="5">
        <v>0.06</v>
      </c>
      <c r="W903" s="8">
        <f t="shared" si="87"/>
        <v>6.3503999999999987</v>
      </c>
      <c r="X903" s="8">
        <f t="shared" si="88"/>
        <v>99.489599999999996</v>
      </c>
      <c r="Y903" s="4">
        <v>0.71</v>
      </c>
      <c r="Z903" s="6">
        <f t="shared" si="89"/>
        <v>100.19959999999999</v>
      </c>
    </row>
    <row r="904" spans="1:26" x14ac:dyDescent="0.3">
      <c r="A904" s="1" t="s">
        <v>1735</v>
      </c>
      <c r="B904" s="2">
        <v>42605</v>
      </c>
      <c r="C904" s="3">
        <f>YEAR(orders[[#This Row],[Order Date]])</f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84"/>
        <v>2</v>
      </c>
      <c r="Q904" s="4">
        <v>11.11</v>
      </c>
      <c r="R904" s="4">
        <v>19.84</v>
      </c>
      <c r="S904" s="4">
        <f t="shared" si="85"/>
        <v>8.73</v>
      </c>
      <c r="T904" s="7">
        <v>22</v>
      </c>
      <c r="U904" s="4">
        <f t="shared" si="86"/>
        <v>436.48</v>
      </c>
      <c r="V904" s="5">
        <v>0.06</v>
      </c>
      <c r="W904" s="8">
        <f t="shared" si="87"/>
        <v>26.188800000000001</v>
      </c>
      <c r="X904" s="8">
        <f t="shared" si="88"/>
        <v>410.2912</v>
      </c>
      <c r="Y904" s="4">
        <v>4.0999999999999996</v>
      </c>
      <c r="Z904" s="6">
        <f t="shared" si="89"/>
        <v>414.39120000000003</v>
      </c>
    </row>
    <row r="905" spans="1:26" x14ac:dyDescent="0.3">
      <c r="A905" s="1" t="s">
        <v>1736</v>
      </c>
      <c r="B905" s="2">
        <v>42606</v>
      </c>
      <c r="C905" s="3">
        <f>YEAR(orders[[#This Row],[Order Date]])</f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84"/>
        <v>0</v>
      </c>
      <c r="Q905" s="4">
        <v>19.78</v>
      </c>
      <c r="R905" s="4">
        <v>45.99</v>
      </c>
      <c r="S905" s="4">
        <f t="shared" si="85"/>
        <v>26.21</v>
      </c>
      <c r="T905" s="7">
        <v>46</v>
      </c>
      <c r="U905" s="4">
        <f t="shared" si="86"/>
        <v>2115.54</v>
      </c>
      <c r="V905" s="5">
        <v>0.1</v>
      </c>
      <c r="W905" s="8">
        <f t="shared" si="87"/>
        <v>211.554</v>
      </c>
      <c r="X905" s="8">
        <f t="shared" si="88"/>
        <v>1903.9859999999999</v>
      </c>
      <c r="Y905" s="4">
        <v>4.99</v>
      </c>
      <c r="Z905" s="6">
        <f t="shared" si="89"/>
        <v>1908.9759999999999</v>
      </c>
    </row>
    <row r="906" spans="1:26" x14ac:dyDescent="0.3">
      <c r="A906" s="1" t="s">
        <v>1737</v>
      </c>
      <c r="B906" s="2">
        <v>42606</v>
      </c>
      <c r="C906" s="3">
        <f>YEAR(orders[[#This Row],[Order Date]])</f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84"/>
        <v>3</v>
      </c>
      <c r="Q906" s="4">
        <v>1.59</v>
      </c>
      <c r="R906" s="4">
        <v>2.61</v>
      </c>
      <c r="S906" s="4">
        <f t="shared" si="85"/>
        <v>1.0199999999999998</v>
      </c>
      <c r="T906" s="7">
        <v>34</v>
      </c>
      <c r="U906" s="4">
        <f t="shared" si="86"/>
        <v>88.74</v>
      </c>
      <c r="V906" s="5">
        <v>0</v>
      </c>
      <c r="W906" s="8">
        <f t="shared" si="87"/>
        <v>0</v>
      </c>
      <c r="X906" s="8">
        <f t="shared" si="88"/>
        <v>88.74</v>
      </c>
      <c r="Y906" s="4">
        <v>0.5</v>
      </c>
      <c r="Z906" s="6">
        <f t="shared" si="89"/>
        <v>89.24</v>
      </c>
    </row>
    <row r="907" spans="1:26" x14ac:dyDescent="0.3">
      <c r="A907" s="1" t="s">
        <v>920</v>
      </c>
      <c r="B907" s="2">
        <v>42606</v>
      </c>
      <c r="C907" s="3">
        <f>YEAR(orders[[#This Row],[Order Date]])</f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84"/>
        <v>9</v>
      </c>
      <c r="Q907" s="4">
        <v>377.99</v>
      </c>
      <c r="R907" s="4">
        <v>599.99</v>
      </c>
      <c r="S907" s="4">
        <f t="shared" si="85"/>
        <v>222</v>
      </c>
      <c r="T907" s="7">
        <v>16</v>
      </c>
      <c r="U907" s="4">
        <f t="shared" si="86"/>
        <v>9599.84</v>
      </c>
      <c r="V907" s="5">
        <v>0</v>
      </c>
      <c r="W907" s="8">
        <f t="shared" si="87"/>
        <v>0</v>
      </c>
      <c r="X907" s="8">
        <f t="shared" si="88"/>
        <v>9599.84</v>
      </c>
      <c r="Y907" s="4">
        <v>24.49</v>
      </c>
      <c r="Z907" s="6">
        <f t="shared" si="89"/>
        <v>9624.33</v>
      </c>
    </row>
    <row r="908" spans="1:26" x14ac:dyDescent="0.3">
      <c r="A908" s="1" t="s">
        <v>921</v>
      </c>
      <c r="B908" s="2">
        <v>42606</v>
      </c>
      <c r="C908" s="3">
        <f>YEAR(orders[[#This Row],[Order Date]])</f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84"/>
        <v>9</v>
      </c>
      <c r="Q908" s="4">
        <v>11.11</v>
      </c>
      <c r="R908" s="4">
        <v>19.84</v>
      </c>
      <c r="S908" s="4">
        <f t="shared" si="85"/>
        <v>8.73</v>
      </c>
      <c r="T908" s="7">
        <v>39</v>
      </c>
      <c r="U908" s="4">
        <f t="shared" si="86"/>
        <v>773.76</v>
      </c>
      <c r="V908" s="5">
        <v>0.01</v>
      </c>
      <c r="W908" s="8">
        <f t="shared" si="87"/>
        <v>7.7376000000000005</v>
      </c>
      <c r="X908" s="8">
        <f t="shared" si="88"/>
        <v>766.02239999999995</v>
      </c>
      <c r="Y908" s="4">
        <v>4.0999999999999996</v>
      </c>
      <c r="Z908" s="6">
        <f t="shared" si="89"/>
        <v>770.12239999999997</v>
      </c>
    </row>
    <row r="909" spans="1:26" x14ac:dyDescent="0.3">
      <c r="A909" s="1" t="s">
        <v>1738</v>
      </c>
      <c r="B909" s="2">
        <v>42606</v>
      </c>
      <c r="C909" s="3">
        <f>YEAR(orders[[#This Row],[Order Date]])</f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84"/>
        <v>0</v>
      </c>
      <c r="Q909" s="4">
        <v>1.53</v>
      </c>
      <c r="R909" s="4">
        <v>2.78</v>
      </c>
      <c r="S909" s="4">
        <f t="shared" si="85"/>
        <v>1.2499999999999998</v>
      </c>
      <c r="T909" s="7">
        <v>23</v>
      </c>
      <c r="U909" s="4">
        <f t="shared" si="86"/>
        <v>63.94</v>
      </c>
      <c r="V909" s="5">
        <v>0.01</v>
      </c>
      <c r="W909" s="8">
        <f t="shared" si="87"/>
        <v>0.63939999999999997</v>
      </c>
      <c r="X909" s="8">
        <f t="shared" si="88"/>
        <v>63.300599999999996</v>
      </c>
      <c r="Y909" s="4">
        <v>1.34</v>
      </c>
      <c r="Z909" s="6">
        <f t="shared" si="89"/>
        <v>64.640599999999992</v>
      </c>
    </row>
    <row r="910" spans="1:26" x14ac:dyDescent="0.3">
      <c r="A910" s="15" t="s">
        <v>1933</v>
      </c>
      <c r="B910" s="2">
        <v>42606</v>
      </c>
      <c r="C910" s="3">
        <f>YEAR(orders[[#This Row],[Order Date]])</f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84"/>
        <v>1</v>
      </c>
      <c r="Q910" s="4">
        <v>16.850000000000001</v>
      </c>
      <c r="R910" s="4">
        <v>27.18</v>
      </c>
      <c r="S910" s="4">
        <f t="shared" si="85"/>
        <v>10.329999999999998</v>
      </c>
      <c r="T910" s="7">
        <v>50</v>
      </c>
      <c r="U910" s="4">
        <f t="shared" si="86"/>
        <v>1359</v>
      </c>
      <c r="V910" s="5">
        <v>0.02</v>
      </c>
      <c r="W910" s="8">
        <f t="shared" si="87"/>
        <v>27.18</v>
      </c>
      <c r="X910" s="8">
        <f t="shared" si="88"/>
        <v>1331.82</v>
      </c>
      <c r="Y910" s="4">
        <v>8.23</v>
      </c>
      <c r="Z910" s="6">
        <f t="shared" si="89"/>
        <v>1340.05</v>
      </c>
    </row>
    <row r="911" spans="1:26" x14ac:dyDescent="0.3">
      <c r="A911" s="1" t="s">
        <v>1739</v>
      </c>
      <c r="B911" s="2">
        <v>42609</v>
      </c>
      <c r="C911" s="3">
        <f>YEAR(orders[[#This Row],[Order Date]])</f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84"/>
        <v>1</v>
      </c>
      <c r="Q911" s="4">
        <v>5.19</v>
      </c>
      <c r="R911" s="4">
        <v>12.98</v>
      </c>
      <c r="S911" s="4">
        <f t="shared" si="85"/>
        <v>7.79</v>
      </c>
      <c r="T911" s="7">
        <v>42</v>
      </c>
      <c r="U911" s="4">
        <f t="shared" si="86"/>
        <v>545.16</v>
      </c>
      <c r="V911" s="5">
        <v>0.05</v>
      </c>
      <c r="W911" s="8">
        <f t="shared" si="87"/>
        <v>27.257999999999999</v>
      </c>
      <c r="X911" s="8">
        <f t="shared" si="88"/>
        <v>517.90199999999993</v>
      </c>
      <c r="Y911" s="4">
        <v>3.14</v>
      </c>
      <c r="Z911" s="6">
        <f t="shared" si="89"/>
        <v>521.04199999999992</v>
      </c>
    </row>
    <row r="912" spans="1:26" x14ac:dyDescent="0.3">
      <c r="A912" s="1" t="s">
        <v>1740</v>
      </c>
      <c r="B912" s="2">
        <v>42613</v>
      </c>
      <c r="C912" s="3">
        <f>YEAR(orders[[#This Row],[Order Date]])</f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84"/>
        <v>2</v>
      </c>
      <c r="Q912" s="4">
        <v>3.32</v>
      </c>
      <c r="R912" s="4">
        <v>5.18</v>
      </c>
      <c r="S912" s="4">
        <f t="shared" si="85"/>
        <v>1.8599999999999999</v>
      </c>
      <c r="T912" s="7">
        <v>32</v>
      </c>
      <c r="U912" s="4">
        <f t="shared" si="86"/>
        <v>165.76</v>
      </c>
      <c r="V912" s="5">
        <v>0.06</v>
      </c>
      <c r="W912" s="8">
        <f t="shared" si="87"/>
        <v>9.9455999999999989</v>
      </c>
      <c r="X912" s="8">
        <f t="shared" si="88"/>
        <v>155.81439999999998</v>
      </c>
      <c r="Y912" s="4">
        <v>2.04</v>
      </c>
      <c r="Z912" s="6">
        <f t="shared" si="89"/>
        <v>157.85439999999997</v>
      </c>
    </row>
    <row r="913" spans="1:26" x14ac:dyDescent="0.3">
      <c r="A913" s="1" t="s">
        <v>1741</v>
      </c>
      <c r="B913" s="2">
        <v>42616</v>
      </c>
      <c r="C913" s="3">
        <f>YEAR(orders[[#This Row],[Order Date]])</f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84"/>
        <v>2</v>
      </c>
      <c r="Q913" s="4">
        <v>10.07</v>
      </c>
      <c r="R913" s="4">
        <v>15.98</v>
      </c>
      <c r="S913" s="4">
        <f t="shared" si="85"/>
        <v>5.91</v>
      </c>
      <c r="T913" s="7">
        <v>30</v>
      </c>
      <c r="U913" s="4">
        <f t="shared" si="86"/>
        <v>479.40000000000003</v>
      </c>
      <c r="V913" s="5">
        <v>0.08</v>
      </c>
      <c r="W913" s="8">
        <f t="shared" si="87"/>
        <v>38.352000000000004</v>
      </c>
      <c r="X913" s="8">
        <f t="shared" si="88"/>
        <v>441.048</v>
      </c>
      <c r="Y913" s="4">
        <v>4</v>
      </c>
      <c r="Z913" s="6">
        <f t="shared" si="89"/>
        <v>445.048</v>
      </c>
    </row>
    <row r="914" spans="1:26" x14ac:dyDescent="0.3">
      <c r="A914" s="1" t="s">
        <v>1742</v>
      </c>
      <c r="B914" s="2">
        <v>42617</v>
      </c>
      <c r="C914" s="3">
        <f>YEAR(orders[[#This Row],[Order Date]])</f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84"/>
        <v>3</v>
      </c>
      <c r="Q914" s="4">
        <v>3.84</v>
      </c>
      <c r="R914" s="4">
        <v>6.3</v>
      </c>
      <c r="S914" s="4">
        <f t="shared" si="85"/>
        <v>2.46</v>
      </c>
      <c r="T914" s="7">
        <v>40</v>
      </c>
      <c r="U914" s="4">
        <f t="shared" si="86"/>
        <v>252</v>
      </c>
      <c r="V914" s="5">
        <v>0.04</v>
      </c>
      <c r="W914" s="8">
        <f t="shared" si="87"/>
        <v>10.08</v>
      </c>
      <c r="X914" s="8">
        <f t="shared" si="88"/>
        <v>241.92</v>
      </c>
      <c r="Y914" s="4">
        <v>0.5</v>
      </c>
      <c r="Z914" s="6">
        <f t="shared" si="89"/>
        <v>242.42</v>
      </c>
    </row>
    <row r="915" spans="1:26" x14ac:dyDescent="0.3">
      <c r="A915" s="1" t="s">
        <v>1743</v>
      </c>
      <c r="B915" s="2">
        <v>42618</v>
      </c>
      <c r="C915" s="3">
        <f>YEAR(orders[[#This Row],[Order Date]])</f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84"/>
        <v>2</v>
      </c>
      <c r="Q915" s="4">
        <v>2.31</v>
      </c>
      <c r="R915" s="4">
        <v>3.78</v>
      </c>
      <c r="S915" s="4">
        <f t="shared" si="85"/>
        <v>1.4699999999999998</v>
      </c>
      <c r="T915" s="7">
        <v>38</v>
      </c>
      <c r="U915" s="4">
        <f t="shared" si="86"/>
        <v>143.63999999999999</v>
      </c>
      <c r="V915" s="5">
        <v>0.03</v>
      </c>
      <c r="W915" s="8">
        <f t="shared" si="87"/>
        <v>4.3091999999999997</v>
      </c>
      <c r="X915" s="8">
        <f t="shared" si="88"/>
        <v>139.33079999999998</v>
      </c>
      <c r="Y915" s="4">
        <v>0.71</v>
      </c>
      <c r="Z915" s="6">
        <f t="shared" si="89"/>
        <v>140.04079999999999</v>
      </c>
    </row>
    <row r="916" spans="1:26" x14ac:dyDescent="0.3">
      <c r="A916" s="1" t="s">
        <v>1744</v>
      </c>
      <c r="B916" s="2">
        <v>42619</v>
      </c>
      <c r="C916" s="3">
        <f>YEAR(orders[[#This Row],[Order Date]])</f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84"/>
        <v>2</v>
      </c>
      <c r="Q916" s="4">
        <v>62.4</v>
      </c>
      <c r="R916" s="4">
        <v>155.99</v>
      </c>
      <c r="S916" s="4">
        <f t="shared" si="85"/>
        <v>93.59</v>
      </c>
      <c r="T916" s="7">
        <v>22</v>
      </c>
      <c r="U916" s="4">
        <f t="shared" si="86"/>
        <v>3431.78</v>
      </c>
      <c r="V916" s="5">
        <v>0.02</v>
      </c>
      <c r="W916" s="8">
        <f t="shared" si="87"/>
        <v>68.635600000000011</v>
      </c>
      <c r="X916" s="8">
        <f t="shared" si="88"/>
        <v>3363.1444000000001</v>
      </c>
      <c r="Y916" s="4">
        <v>8.08</v>
      </c>
      <c r="Z916" s="6">
        <f t="shared" si="89"/>
        <v>3371.2244000000001</v>
      </c>
    </row>
    <row r="917" spans="1:26" x14ac:dyDescent="0.3">
      <c r="A917" s="15" t="s">
        <v>1934</v>
      </c>
      <c r="B917" s="2">
        <v>42619</v>
      </c>
      <c r="C917" s="3">
        <f>YEAR(orders[[#This Row],[Order Date]])</f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84"/>
        <v>2</v>
      </c>
      <c r="Q917" s="4">
        <v>1.92</v>
      </c>
      <c r="R917" s="4">
        <v>3.26</v>
      </c>
      <c r="S917" s="4">
        <f t="shared" si="85"/>
        <v>1.3399999999999999</v>
      </c>
      <c r="T917" s="7">
        <v>38</v>
      </c>
      <c r="U917" s="4">
        <f t="shared" si="86"/>
        <v>123.88</v>
      </c>
      <c r="V917" s="5">
        <v>0.02</v>
      </c>
      <c r="W917" s="8">
        <f t="shared" si="87"/>
        <v>2.4775999999999998</v>
      </c>
      <c r="X917" s="8">
        <f t="shared" si="88"/>
        <v>121.4024</v>
      </c>
      <c r="Y917" s="4">
        <v>1.86</v>
      </c>
      <c r="Z917" s="6">
        <f t="shared" si="89"/>
        <v>123.2624</v>
      </c>
    </row>
    <row r="918" spans="1:26" x14ac:dyDescent="0.3">
      <c r="A918" s="1" t="s">
        <v>1745</v>
      </c>
      <c r="B918" s="2">
        <v>42626</v>
      </c>
      <c r="C918" s="3">
        <f>YEAR(orders[[#This Row],[Order Date]])</f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84"/>
        <v>7</v>
      </c>
      <c r="Q918" s="4">
        <v>4.03</v>
      </c>
      <c r="R918" s="4">
        <v>9.3800000000000008</v>
      </c>
      <c r="S918" s="4">
        <f t="shared" si="85"/>
        <v>5.3500000000000005</v>
      </c>
      <c r="T918" s="7">
        <v>46</v>
      </c>
      <c r="U918" s="4">
        <f t="shared" si="86"/>
        <v>431.48</v>
      </c>
      <c r="V918" s="5">
        <v>0.09</v>
      </c>
      <c r="W918" s="8">
        <f t="shared" si="87"/>
        <v>38.833199999999998</v>
      </c>
      <c r="X918" s="8">
        <f t="shared" si="88"/>
        <v>392.64680000000004</v>
      </c>
      <c r="Y918" s="4">
        <v>7.28</v>
      </c>
      <c r="Z918" s="6">
        <f t="shared" si="89"/>
        <v>399.92680000000001</v>
      </c>
    </row>
    <row r="919" spans="1:26" x14ac:dyDescent="0.3">
      <c r="A919" s="1" t="s">
        <v>1746</v>
      </c>
      <c r="B919" s="2">
        <v>42627</v>
      </c>
      <c r="C919" s="3">
        <f>YEAR(orders[[#This Row],[Order Date]])</f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84"/>
        <v>2</v>
      </c>
      <c r="Q919" s="4">
        <v>1.76</v>
      </c>
      <c r="R919" s="4">
        <v>2.94</v>
      </c>
      <c r="S919" s="4">
        <f t="shared" si="85"/>
        <v>1.18</v>
      </c>
      <c r="T919" s="7">
        <v>26</v>
      </c>
      <c r="U919" s="4">
        <f t="shared" si="86"/>
        <v>76.44</v>
      </c>
      <c r="V919" s="5">
        <v>0.03</v>
      </c>
      <c r="W919" s="8">
        <f t="shared" si="87"/>
        <v>2.2931999999999997</v>
      </c>
      <c r="X919" s="8">
        <f t="shared" si="88"/>
        <v>74.146799999999999</v>
      </c>
      <c r="Y919" s="4">
        <v>0.81</v>
      </c>
      <c r="Z919" s="6">
        <f t="shared" si="89"/>
        <v>74.956800000000001</v>
      </c>
    </row>
    <row r="920" spans="1:26" x14ac:dyDescent="0.3">
      <c r="A920" s="1" t="s">
        <v>1747</v>
      </c>
      <c r="B920" s="2">
        <v>42628</v>
      </c>
      <c r="C920" s="3">
        <f>YEAR(orders[[#This Row],[Order Date]])</f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84"/>
        <v>1</v>
      </c>
      <c r="Q920" s="4">
        <v>219.61</v>
      </c>
      <c r="R920" s="4">
        <v>535.64</v>
      </c>
      <c r="S920" s="4">
        <f t="shared" si="85"/>
        <v>316.02999999999997</v>
      </c>
      <c r="T920" s="7">
        <v>44</v>
      </c>
      <c r="U920" s="4">
        <f t="shared" si="86"/>
        <v>23568.16</v>
      </c>
      <c r="V920" s="5">
        <v>0.03</v>
      </c>
      <c r="W920" s="8">
        <f t="shared" si="87"/>
        <v>707.04480000000001</v>
      </c>
      <c r="X920" s="8">
        <f t="shared" si="88"/>
        <v>22861.1152</v>
      </c>
      <c r="Y920" s="4">
        <v>14.7</v>
      </c>
      <c r="Z920" s="6">
        <f t="shared" si="89"/>
        <v>22875.815200000001</v>
      </c>
    </row>
    <row r="921" spans="1:26" x14ac:dyDescent="0.3">
      <c r="A921" s="1" t="s">
        <v>1748</v>
      </c>
      <c r="B921" s="2">
        <v>42630</v>
      </c>
      <c r="C921" s="3">
        <f>YEAR(orders[[#This Row],[Order Date]])</f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84"/>
        <v>2</v>
      </c>
      <c r="Q921" s="4">
        <v>6.39</v>
      </c>
      <c r="R921" s="4">
        <v>19.98</v>
      </c>
      <c r="S921" s="4">
        <f t="shared" si="85"/>
        <v>13.59</v>
      </c>
      <c r="T921" s="7">
        <v>44</v>
      </c>
      <c r="U921" s="4">
        <f t="shared" si="86"/>
        <v>879.12</v>
      </c>
      <c r="V921" s="5">
        <v>0.03</v>
      </c>
      <c r="W921" s="8">
        <f t="shared" si="87"/>
        <v>26.3736</v>
      </c>
      <c r="X921" s="8">
        <f t="shared" si="88"/>
        <v>852.74639999999999</v>
      </c>
      <c r="Y921" s="4">
        <v>4</v>
      </c>
      <c r="Z921" s="6">
        <f t="shared" si="89"/>
        <v>856.74639999999999</v>
      </c>
    </row>
    <row r="922" spans="1:26" x14ac:dyDescent="0.3">
      <c r="A922" s="1" t="s">
        <v>1749</v>
      </c>
      <c r="B922" s="2">
        <v>42631</v>
      </c>
      <c r="C922" s="3">
        <f>YEAR(orders[[#This Row],[Order Date]])</f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84"/>
        <v>0</v>
      </c>
      <c r="Q922" s="4">
        <v>3.14</v>
      </c>
      <c r="R922" s="4">
        <v>4.91</v>
      </c>
      <c r="S922" s="4">
        <f t="shared" si="85"/>
        <v>1.77</v>
      </c>
      <c r="T922" s="7">
        <v>13</v>
      </c>
      <c r="U922" s="4">
        <f t="shared" si="86"/>
        <v>63.83</v>
      </c>
      <c r="V922" s="5">
        <v>0.01</v>
      </c>
      <c r="W922" s="8">
        <f t="shared" si="87"/>
        <v>0.63829999999999998</v>
      </c>
      <c r="X922" s="8">
        <f t="shared" si="88"/>
        <v>63.191699999999997</v>
      </c>
      <c r="Y922" s="4">
        <v>0.5</v>
      </c>
      <c r="Z922" s="6">
        <f t="shared" si="89"/>
        <v>63.691699999999997</v>
      </c>
    </row>
    <row r="923" spans="1:26" x14ac:dyDescent="0.3">
      <c r="A923" s="1" t="s">
        <v>922</v>
      </c>
      <c r="B923" s="2">
        <v>42631</v>
      </c>
      <c r="C923" s="3">
        <f>YEAR(orders[[#This Row],[Order Date]])</f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84"/>
        <v>2</v>
      </c>
      <c r="Q923" s="4">
        <v>5.33</v>
      </c>
      <c r="R923" s="4">
        <v>8.6</v>
      </c>
      <c r="S923" s="4">
        <f t="shared" si="85"/>
        <v>3.2699999999999996</v>
      </c>
      <c r="T923" s="7">
        <v>2</v>
      </c>
      <c r="U923" s="4">
        <f t="shared" si="86"/>
        <v>17.2</v>
      </c>
      <c r="V923" s="5">
        <v>0.03</v>
      </c>
      <c r="W923" s="8">
        <f t="shared" si="87"/>
        <v>0.51600000000000001</v>
      </c>
      <c r="X923" s="8">
        <f t="shared" si="88"/>
        <v>16.683999999999997</v>
      </c>
      <c r="Y923" s="4">
        <v>6.19</v>
      </c>
      <c r="Z923" s="6">
        <f t="shared" si="89"/>
        <v>22.873999999999999</v>
      </c>
    </row>
    <row r="924" spans="1:26" x14ac:dyDescent="0.3">
      <c r="A924" s="1" t="s">
        <v>923</v>
      </c>
      <c r="B924" s="2">
        <v>42631</v>
      </c>
      <c r="C924" s="3">
        <f>YEAR(orders[[#This Row],[Order Date]])</f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84"/>
        <v>1</v>
      </c>
      <c r="Q924" s="4">
        <v>67.73</v>
      </c>
      <c r="R924" s="4">
        <v>165.2</v>
      </c>
      <c r="S924" s="4">
        <f t="shared" si="85"/>
        <v>97.469999999999985</v>
      </c>
      <c r="T924" s="7">
        <v>10</v>
      </c>
      <c r="U924" s="4">
        <f t="shared" si="86"/>
        <v>1652</v>
      </c>
      <c r="V924" s="5">
        <v>0.08</v>
      </c>
      <c r="W924" s="8">
        <f t="shared" si="87"/>
        <v>132.16</v>
      </c>
      <c r="X924" s="8">
        <f t="shared" si="88"/>
        <v>1519.84</v>
      </c>
      <c r="Y924" s="4">
        <v>19.989999999999998</v>
      </c>
      <c r="Z924" s="6">
        <f t="shared" si="89"/>
        <v>1539.83</v>
      </c>
    </row>
    <row r="925" spans="1:26" x14ac:dyDescent="0.3">
      <c r="A925" s="1" t="s">
        <v>1750</v>
      </c>
      <c r="B925" s="2">
        <v>42633</v>
      </c>
      <c r="C925" s="3">
        <f>YEAR(orders[[#This Row],[Order Date]])</f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84"/>
        <v>0</v>
      </c>
      <c r="Q925" s="4">
        <v>4.79</v>
      </c>
      <c r="R925" s="4">
        <v>11.97</v>
      </c>
      <c r="S925" s="4">
        <f t="shared" si="85"/>
        <v>7.1800000000000006</v>
      </c>
      <c r="T925" s="7">
        <v>38</v>
      </c>
      <c r="U925" s="4">
        <f t="shared" si="86"/>
        <v>454.86</v>
      </c>
      <c r="V925" s="5">
        <v>0.02</v>
      </c>
      <c r="W925" s="8">
        <f t="shared" si="87"/>
        <v>9.0972000000000008</v>
      </c>
      <c r="X925" s="8">
        <f t="shared" si="88"/>
        <v>445.76280000000003</v>
      </c>
      <c r="Y925" s="4">
        <v>5.81</v>
      </c>
      <c r="Z925" s="6">
        <f t="shared" si="89"/>
        <v>451.57280000000003</v>
      </c>
    </row>
    <row r="926" spans="1:26" x14ac:dyDescent="0.3">
      <c r="A926" s="1" t="s">
        <v>1751</v>
      </c>
      <c r="B926" s="2">
        <v>42633</v>
      </c>
      <c r="C926" s="3">
        <f>YEAR(orders[[#This Row],[Order Date]])</f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84"/>
        <v>0</v>
      </c>
      <c r="Q926" s="4">
        <v>3.48</v>
      </c>
      <c r="R926" s="4">
        <v>5.43</v>
      </c>
      <c r="S926" s="4">
        <f t="shared" si="85"/>
        <v>1.9499999999999997</v>
      </c>
      <c r="T926" s="7">
        <v>12</v>
      </c>
      <c r="U926" s="4">
        <f t="shared" si="86"/>
        <v>65.16</v>
      </c>
      <c r="V926" s="5">
        <v>0.01</v>
      </c>
      <c r="W926" s="8">
        <f t="shared" si="87"/>
        <v>0.65159999999999996</v>
      </c>
      <c r="X926" s="8">
        <f t="shared" si="88"/>
        <v>64.508399999999995</v>
      </c>
      <c r="Y926" s="4">
        <v>0.95</v>
      </c>
      <c r="Z926" s="6">
        <f t="shared" si="89"/>
        <v>65.458399999999997</v>
      </c>
    </row>
    <row r="927" spans="1:26" x14ac:dyDescent="0.3">
      <c r="A927" s="1" t="s">
        <v>1752</v>
      </c>
      <c r="B927" s="2">
        <v>42634</v>
      </c>
      <c r="C927" s="3">
        <f>YEAR(orders[[#This Row],[Order Date]])</f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84"/>
        <v>0</v>
      </c>
      <c r="Q927" s="4">
        <v>2.4500000000000002</v>
      </c>
      <c r="R927" s="4">
        <v>3.89</v>
      </c>
      <c r="S927" s="4">
        <f t="shared" si="85"/>
        <v>1.44</v>
      </c>
      <c r="T927" s="7">
        <v>50</v>
      </c>
      <c r="U927" s="4">
        <f t="shared" si="86"/>
        <v>194.5</v>
      </c>
      <c r="V927" s="5">
        <v>0.08</v>
      </c>
      <c r="W927" s="8">
        <f t="shared" si="87"/>
        <v>15.56</v>
      </c>
      <c r="X927" s="8">
        <f t="shared" si="88"/>
        <v>178.94</v>
      </c>
      <c r="Y927" s="4">
        <v>7.01</v>
      </c>
      <c r="Z927" s="6">
        <f t="shared" si="89"/>
        <v>185.95</v>
      </c>
    </row>
    <row r="928" spans="1:26" x14ac:dyDescent="0.3">
      <c r="A928" s="1" t="s">
        <v>1753</v>
      </c>
      <c r="B928" s="2">
        <v>42635</v>
      </c>
      <c r="C928" s="3">
        <f>YEAR(orders[[#This Row],[Order Date]])</f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84"/>
        <v>1</v>
      </c>
      <c r="Q928" s="4">
        <v>2.52</v>
      </c>
      <c r="R928" s="4">
        <v>4</v>
      </c>
      <c r="S928" s="4">
        <f t="shared" si="85"/>
        <v>1.48</v>
      </c>
      <c r="T928" s="7">
        <v>22</v>
      </c>
      <c r="U928" s="4">
        <f t="shared" si="86"/>
        <v>88</v>
      </c>
      <c r="V928" s="5">
        <v>0.09</v>
      </c>
      <c r="W928" s="8">
        <f t="shared" si="87"/>
        <v>7.92</v>
      </c>
      <c r="X928" s="8">
        <f t="shared" si="88"/>
        <v>80.08</v>
      </c>
      <c r="Y928" s="4">
        <v>1.3</v>
      </c>
      <c r="Z928" s="6">
        <f t="shared" si="89"/>
        <v>81.38</v>
      </c>
    </row>
    <row r="929" spans="1:26" x14ac:dyDescent="0.3">
      <c r="A929" s="1" t="s">
        <v>1754</v>
      </c>
      <c r="B929" s="2">
        <v>42636</v>
      </c>
      <c r="C929" s="3">
        <f>YEAR(orders[[#This Row],[Order Date]])</f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84"/>
        <v>3</v>
      </c>
      <c r="Q929" s="4">
        <v>3.4</v>
      </c>
      <c r="R929" s="4">
        <v>5.4</v>
      </c>
      <c r="S929" s="4">
        <f t="shared" si="85"/>
        <v>2.0000000000000004</v>
      </c>
      <c r="T929" s="7">
        <v>38</v>
      </c>
      <c r="U929" s="4">
        <f t="shared" si="86"/>
        <v>205.20000000000002</v>
      </c>
      <c r="V929" s="5">
        <v>0.03</v>
      </c>
      <c r="W929" s="8">
        <f t="shared" si="87"/>
        <v>6.1560000000000006</v>
      </c>
      <c r="X929" s="8">
        <f t="shared" si="88"/>
        <v>199.04400000000001</v>
      </c>
      <c r="Y929" s="4">
        <v>7.78</v>
      </c>
      <c r="Z929" s="6">
        <f t="shared" si="89"/>
        <v>206.82400000000001</v>
      </c>
    </row>
    <row r="930" spans="1:26" x14ac:dyDescent="0.3">
      <c r="A930" s="1" t="s">
        <v>1755</v>
      </c>
      <c r="B930" s="2">
        <v>42638</v>
      </c>
      <c r="C930" s="3">
        <f>YEAR(orders[[#This Row],[Order Date]])</f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84"/>
        <v>1</v>
      </c>
      <c r="Q930" s="4">
        <v>4.46</v>
      </c>
      <c r="R930" s="4">
        <v>10.89</v>
      </c>
      <c r="S930" s="4">
        <f t="shared" si="85"/>
        <v>6.4300000000000006</v>
      </c>
      <c r="T930" s="7">
        <v>19</v>
      </c>
      <c r="U930" s="4">
        <f t="shared" si="86"/>
        <v>206.91000000000003</v>
      </c>
      <c r="V930" s="5">
        <v>7.0000000000000007E-2</v>
      </c>
      <c r="W930" s="8">
        <f t="shared" si="87"/>
        <v>14.483700000000002</v>
      </c>
      <c r="X930" s="8">
        <f t="shared" si="88"/>
        <v>192.42630000000003</v>
      </c>
      <c r="Y930" s="4">
        <v>4.5</v>
      </c>
      <c r="Z930" s="6">
        <f t="shared" si="89"/>
        <v>196.92630000000003</v>
      </c>
    </row>
    <row r="931" spans="1:26" x14ac:dyDescent="0.3">
      <c r="A931" s="1" t="s">
        <v>924</v>
      </c>
      <c r="B931" s="2">
        <v>42639</v>
      </c>
      <c r="C931" s="3">
        <f>YEAR(orders[[#This Row],[Order Date]])</f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84"/>
        <v>2</v>
      </c>
      <c r="Q931" s="4">
        <v>13.88</v>
      </c>
      <c r="R931" s="4">
        <v>22.38</v>
      </c>
      <c r="S931" s="4">
        <f t="shared" si="85"/>
        <v>8.4999999999999982</v>
      </c>
      <c r="T931" s="7">
        <v>34</v>
      </c>
      <c r="U931" s="4">
        <f t="shared" si="86"/>
        <v>760.92</v>
      </c>
      <c r="V931" s="5">
        <v>7.0000000000000007E-2</v>
      </c>
      <c r="W931" s="8">
        <f t="shared" si="87"/>
        <v>53.264400000000002</v>
      </c>
      <c r="X931" s="8">
        <f t="shared" si="88"/>
        <v>707.65559999999994</v>
      </c>
      <c r="Y931" s="4">
        <v>15.1</v>
      </c>
      <c r="Z931" s="6">
        <f t="shared" si="89"/>
        <v>722.75559999999996</v>
      </c>
    </row>
    <row r="932" spans="1:26" x14ac:dyDescent="0.3">
      <c r="A932" s="1" t="s">
        <v>925</v>
      </c>
      <c r="B932" s="2">
        <v>42639</v>
      </c>
      <c r="C932" s="3">
        <f>YEAR(orders[[#This Row],[Order Date]])</f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84"/>
        <v>1</v>
      </c>
      <c r="Q932" s="4">
        <v>14.7</v>
      </c>
      <c r="R932" s="4">
        <v>29.99</v>
      </c>
      <c r="S932" s="4">
        <f t="shared" si="85"/>
        <v>15.29</v>
      </c>
      <c r="T932" s="7">
        <v>36</v>
      </c>
      <c r="U932" s="4">
        <f t="shared" si="86"/>
        <v>1079.6399999999999</v>
      </c>
      <c r="V932" s="5">
        <v>0.03</v>
      </c>
      <c r="W932" s="8">
        <f t="shared" si="87"/>
        <v>32.389199999999995</v>
      </c>
      <c r="X932" s="8">
        <f t="shared" si="88"/>
        <v>1047.2507999999998</v>
      </c>
      <c r="Y932" s="4">
        <v>5.5</v>
      </c>
      <c r="Z932" s="6">
        <f t="shared" si="89"/>
        <v>1052.7507999999998</v>
      </c>
    </row>
    <row r="933" spans="1:26" x14ac:dyDescent="0.3">
      <c r="A933" s="1" t="s">
        <v>1756</v>
      </c>
      <c r="B933" s="2">
        <v>42639</v>
      </c>
      <c r="C933" s="3">
        <f>YEAR(orders[[#This Row],[Order Date]])</f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84"/>
        <v>9</v>
      </c>
      <c r="Q933" s="4">
        <v>21.97</v>
      </c>
      <c r="R933" s="4">
        <v>35.44</v>
      </c>
      <c r="S933" s="4">
        <f t="shared" si="85"/>
        <v>13.469999999999999</v>
      </c>
      <c r="T933" s="7">
        <v>44</v>
      </c>
      <c r="U933" s="4">
        <f t="shared" si="86"/>
        <v>1559.36</v>
      </c>
      <c r="V933" s="5">
        <v>0.01</v>
      </c>
      <c r="W933" s="8">
        <f t="shared" si="87"/>
        <v>15.593599999999999</v>
      </c>
      <c r="X933" s="8">
        <f t="shared" si="88"/>
        <v>1543.7664</v>
      </c>
      <c r="Y933" s="4">
        <v>4.92</v>
      </c>
      <c r="Z933" s="6">
        <f t="shared" si="89"/>
        <v>1548.6864</v>
      </c>
    </row>
    <row r="934" spans="1:26" x14ac:dyDescent="0.3">
      <c r="A934" s="1" t="s">
        <v>1757</v>
      </c>
      <c r="B934" s="2">
        <v>42641</v>
      </c>
      <c r="C934" s="3">
        <f>YEAR(orders[[#This Row],[Order Date]])</f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84"/>
        <v>2</v>
      </c>
      <c r="Q934" s="4">
        <v>19.829999999999998</v>
      </c>
      <c r="R934" s="4">
        <v>30.98</v>
      </c>
      <c r="S934" s="4">
        <f t="shared" si="85"/>
        <v>11.150000000000002</v>
      </c>
      <c r="T934" s="7">
        <v>30</v>
      </c>
      <c r="U934" s="4">
        <f t="shared" si="86"/>
        <v>929.4</v>
      </c>
      <c r="V934" s="5">
        <v>0.03</v>
      </c>
      <c r="W934" s="8">
        <f t="shared" si="87"/>
        <v>27.881999999999998</v>
      </c>
      <c r="X934" s="8">
        <f t="shared" si="88"/>
        <v>901.51800000000003</v>
      </c>
      <c r="Y934" s="4">
        <v>19.510000000000002</v>
      </c>
      <c r="Z934" s="6">
        <f t="shared" si="89"/>
        <v>921.02800000000002</v>
      </c>
    </row>
    <row r="935" spans="1:26" x14ac:dyDescent="0.3">
      <c r="A935" s="1" t="s">
        <v>1758</v>
      </c>
      <c r="B935" s="2">
        <v>42643</v>
      </c>
      <c r="C935" s="3">
        <f>YEAR(orders[[#This Row],[Order Date]])</f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84"/>
        <v>2</v>
      </c>
      <c r="Q935" s="4">
        <v>4.59</v>
      </c>
      <c r="R935" s="4">
        <v>7.28</v>
      </c>
      <c r="S935" s="4">
        <f t="shared" si="85"/>
        <v>2.6900000000000004</v>
      </c>
      <c r="T935" s="7">
        <v>50</v>
      </c>
      <c r="U935" s="4">
        <f t="shared" si="86"/>
        <v>364</v>
      </c>
      <c r="V935" s="5">
        <v>0.01</v>
      </c>
      <c r="W935" s="8">
        <f t="shared" si="87"/>
        <v>3.64</v>
      </c>
      <c r="X935" s="8">
        <f t="shared" si="88"/>
        <v>360.36</v>
      </c>
      <c r="Y935" s="4">
        <v>11.15</v>
      </c>
      <c r="Z935" s="6">
        <f t="shared" si="89"/>
        <v>371.51</v>
      </c>
    </row>
    <row r="936" spans="1:26" x14ac:dyDescent="0.3">
      <c r="A936" s="1" t="s">
        <v>1759</v>
      </c>
      <c r="B936" s="2">
        <v>42644</v>
      </c>
      <c r="C936" s="3">
        <f>YEAR(orders[[#This Row],[Order Date]])</f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84"/>
        <v>1</v>
      </c>
      <c r="Q936" s="4">
        <v>19.829999999999998</v>
      </c>
      <c r="R936" s="4">
        <v>30.98</v>
      </c>
      <c r="S936" s="4">
        <f t="shared" si="85"/>
        <v>11.150000000000002</v>
      </c>
      <c r="T936" s="7">
        <v>37</v>
      </c>
      <c r="U936" s="4">
        <f t="shared" si="86"/>
        <v>1146.26</v>
      </c>
      <c r="V936" s="5">
        <v>0.01</v>
      </c>
      <c r="W936" s="8">
        <f t="shared" si="87"/>
        <v>11.4626</v>
      </c>
      <c r="X936" s="8">
        <f t="shared" si="88"/>
        <v>1134.7973999999999</v>
      </c>
      <c r="Y936" s="4">
        <v>19.510000000000002</v>
      </c>
      <c r="Z936" s="6">
        <f t="shared" si="89"/>
        <v>1154.3073999999999</v>
      </c>
    </row>
    <row r="937" spans="1:26" x14ac:dyDescent="0.3">
      <c r="A937" s="1" t="s">
        <v>1760</v>
      </c>
      <c r="B937" s="2">
        <v>42644</v>
      </c>
      <c r="C937" s="3">
        <f>YEAR(orders[[#This Row],[Order Date]])</f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84"/>
        <v>1</v>
      </c>
      <c r="Q937" s="4">
        <v>1.3</v>
      </c>
      <c r="R937" s="4">
        <v>2.88</v>
      </c>
      <c r="S937" s="4">
        <f t="shared" si="85"/>
        <v>1.5799999999999998</v>
      </c>
      <c r="T937" s="7">
        <v>46</v>
      </c>
      <c r="U937" s="4">
        <f t="shared" si="86"/>
        <v>132.47999999999999</v>
      </c>
      <c r="V937" s="5">
        <v>0.05</v>
      </c>
      <c r="W937" s="8">
        <f t="shared" si="87"/>
        <v>6.6239999999999997</v>
      </c>
      <c r="X937" s="8">
        <f t="shared" si="88"/>
        <v>125.85599999999999</v>
      </c>
      <c r="Y937" s="4">
        <v>1.01</v>
      </c>
      <c r="Z937" s="6">
        <f t="shared" si="89"/>
        <v>126.866</v>
      </c>
    </row>
    <row r="938" spans="1:26" x14ac:dyDescent="0.3">
      <c r="A938" s="1" t="s">
        <v>1761</v>
      </c>
      <c r="B938" s="2">
        <v>42649</v>
      </c>
      <c r="C938" s="3">
        <f>YEAR(orders[[#This Row],[Order Date]])</f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84"/>
        <v>2</v>
      </c>
      <c r="Q938" s="4">
        <v>3.52</v>
      </c>
      <c r="R938" s="4">
        <v>5.68</v>
      </c>
      <c r="S938" s="4">
        <f t="shared" si="85"/>
        <v>2.1599999999999997</v>
      </c>
      <c r="T938" s="7">
        <v>23</v>
      </c>
      <c r="U938" s="4">
        <f t="shared" si="86"/>
        <v>130.63999999999999</v>
      </c>
      <c r="V938" s="5">
        <v>0.02</v>
      </c>
      <c r="W938" s="8">
        <f t="shared" si="87"/>
        <v>2.6127999999999996</v>
      </c>
      <c r="X938" s="8">
        <f t="shared" si="88"/>
        <v>128.02719999999999</v>
      </c>
      <c r="Y938" s="4">
        <v>1.39</v>
      </c>
      <c r="Z938" s="6">
        <f t="shared" si="89"/>
        <v>129.41719999999998</v>
      </c>
    </row>
    <row r="939" spans="1:26" x14ac:dyDescent="0.3">
      <c r="A939" s="1" t="s">
        <v>1762</v>
      </c>
      <c r="B939" s="2">
        <v>42651</v>
      </c>
      <c r="C939" s="3">
        <f>YEAR(orders[[#This Row],[Order Date]])</f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84"/>
        <v>0</v>
      </c>
      <c r="Q939" s="4">
        <v>11.04</v>
      </c>
      <c r="R939" s="4">
        <v>16.98</v>
      </c>
      <c r="S939" s="4">
        <f t="shared" si="85"/>
        <v>5.9400000000000013</v>
      </c>
      <c r="T939" s="7">
        <v>43</v>
      </c>
      <c r="U939" s="4">
        <f t="shared" si="86"/>
        <v>730.14</v>
      </c>
      <c r="V939" s="5">
        <v>0.09</v>
      </c>
      <c r="W939" s="8">
        <f t="shared" si="87"/>
        <v>65.712599999999995</v>
      </c>
      <c r="X939" s="8">
        <f t="shared" si="88"/>
        <v>664.42740000000003</v>
      </c>
      <c r="Y939" s="4">
        <v>12.39</v>
      </c>
      <c r="Z939" s="6">
        <f t="shared" si="89"/>
        <v>676.81740000000002</v>
      </c>
    </row>
    <row r="940" spans="1:26" x14ac:dyDescent="0.3">
      <c r="A940" s="1" t="s">
        <v>1763</v>
      </c>
      <c r="B940" s="2">
        <v>42654</v>
      </c>
      <c r="C940" s="3">
        <f>YEAR(orders[[#This Row],[Order Date]])</f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84"/>
        <v>4</v>
      </c>
      <c r="Q940" s="4">
        <v>2.31</v>
      </c>
      <c r="R940" s="4">
        <v>3.78</v>
      </c>
      <c r="S940" s="4">
        <f t="shared" si="85"/>
        <v>1.4699999999999998</v>
      </c>
      <c r="T940" s="7">
        <v>22</v>
      </c>
      <c r="U940" s="4">
        <f t="shared" si="86"/>
        <v>83.16</v>
      </c>
      <c r="V940" s="5">
        <v>0.1</v>
      </c>
      <c r="W940" s="8">
        <f t="shared" si="87"/>
        <v>8.3160000000000007</v>
      </c>
      <c r="X940" s="8">
        <f t="shared" si="88"/>
        <v>74.843999999999994</v>
      </c>
      <c r="Y940" s="4">
        <v>0.71</v>
      </c>
      <c r="Z940" s="6">
        <f t="shared" si="89"/>
        <v>75.553999999999988</v>
      </c>
    </row>
    <row r="941" spans="1:26" x14ac:dyDescent="0.3">
      <c r="A941" s="1" t="s">
        <v>1764</v>
      </c>
      <c r="B941" s="2">
        <v>42655</v>
      </c>
      <c r="C941" s="3">
        <f>YEAR(orders[[#This Row],[Order Date]])</f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84"/>
        <v>2</v>
      </c>
      <c r="Q941" s="4">
        <v>54.29</v>
      </c>
      <c r="R941" s="4">
        <v>90.48</v>
      </c>
      <c r="S941" s="4">
        <f t="shared" si="85"/>
        <v>36.190000000000005</v>
      </c>
      <c r="T941" s="7">
        <v>25</v>
      </c>
      <c r="U941" s="4">
        <f t="shared" si="86"/>
        <v>2262</v>
      </c>
      <c r="V941" s="5">
        <v>0.02</v>
      </c>
      <c r="W941" s="8">
        <f t="shared" si="87"/>
        <v>45.24</v>
      </c>
      <c r="X941" s="8">
        <f t="shared" si="88"/>
        <v>2216.7600000000002</v>
      </c>
      <c r="Y941" s="4">
        <v>19.989999999999998</v>
      </c>
      <c r="Z941" s="6">
        <f t="shared" si="89"/>
        <v>2236.75</v>
      </c>
    </row>
    <row r="942" spans="1:26" x14ac:dyDescent="0.3">
      <c r="A942" s="1" t="s">
        <v>1765</v>
      </c>
      <c r="B942" s="2">
        <v>42656</v>
      </c>
      <c r="C942" s="3">
        <f>YEAR(orders[[#This Row],[Order Date]])</f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84"/>
        <v>5</v>
      </c>
      <c r="Q942" s="4">
        <v>16.850000000000001</v>
      </c>
      <c r="R942" s="4">
        <v>27.18</v>
      </c>
      <c r="S942" s="4">
        <f t="shared" si="85"/>
        <v>10.329999999999998</v>
      </c>
      <c r="T942" s="7">
        <v>38</v>
      </c>
      <c r="U942" s="4">
        <f t="shared" si="86"/>
        <v>1032.8399999999999</v>
      </c>
      <c r="V942" s="5">
        <v>0.01</v>
      </c>
      <c r="W942" s="8">
        <f t="shared" si="87"/>
        <v>10.3284</v>
      </c>
      <c r="X942" s="8">
        <f t="shared" si="88"/>
        <v>1022.5115999999999</v>
      </c>
      <c r="Y942" s="4">
        <v>8.23</v>
      </c>
      <c r="Z942" s="6">
        <f t="shared" si="89"/>
        <v>1030.7415999999998</v>
      </c>
    </row>
    <row r="943" spans="1:26" x14ac:dyDescent="0.3">
      <c r="A943" s="1" t="s">
        <v>1766</v>
      </c>
      <c r="B943" s="2">
        <v>42657</v>
      </c>
      <c r="C943" s="3">
        <f>YEAR(orders[[#This Row],[Order Date]])</f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84"/>
        <v>3</v>
      </c>
      <c r="Q943" s="4">
        <v>6.39</v>
      </c>
      <c r="R943" s="4">
        <v>19.98</v>
      </c>
      <c r="S943" s="4">
        <f t="shared" si="85"/>
        <v>13.59</v>
      </c>
      <c r="T943" s="7">
        <v>9</v>
      </c>
      <c r="U943" s="4">
        <f t="shared" si="86"/>
        <v>179.82</v>
      </c>
      <c r="V943" s="5">
        <v>0.06</v>
      </c>
      <c r="W943" s="8">
        <f t="shared" si="87"/>
        <v>10.789199999999999</v>
      </c>
      <c r="X943" s="8">
        <f t="shared" si="88"/>
        <v>169.0308</v>
      </c>
      <c r="Y943" s="4">
        <v>4</v>
      </c>
      <c r="Z943" s="6">
        <f t="shared" si="89"/>
        <v>173.0308</v>
      </c>
    </row>
    <row r="944" spans="1:26" x14ac:dyDescent="0.3">
      <c r="A944" s="1" t="s">
        <v>1767</v>
      </c>
      <c r="B944" s="2">
        <v>42658</v>
      </c>
      <c r="C944" s="3">
        <f>YEAR(orders[[#This Row],[Order Date]])</f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84"/>
        <v>0</v>
      </c>
      <c r="Q944" s="4">
        <v>56.16</v>
      </c>
      <c r="R944" s="4">
        <v>136.97999999999999</v>
      </c>
      <c r="S944" s="4">
        <f t="shared" si="85"/>
        <v>80.819999999999993</v>
      </c>
      <c r="T944" s="7">
        <v>27</v>
      </c>
      <c r="U944" s="4">
        <f t="shared" si="86"/>
        <v>3698.4599999999996</v>
      </c>
      <c r="V944" s="5">
        <v>0.09</v>
      </c>
      <c r="W944" s="8">
        <f t="shared" si="87"/>
        <v>332.86139999999995</v>
      </c>
      <c r="X944" s="8">
        <f t="shared" si="88"/>
        <v>3365.5985999999998</v>
      </c>
      <c r="Y944" s="4">
        <v>24.49</v>
      </c>
      <c r="Z944" s="6">
        <f t="shared" si="89"/>
        <v>3390.0885999999996</v>
      </c>
    </row>
    <row r="945" spans="1:26" x14ac:dyDescent="0.3">
      <c r="A945" s="15" t="s">
        <v>1935</v>
      </c>
      <c r="B945" s="2">
        <v>42658</v>
      </c>
      <c r="C945" s="3">
        <f>YEAR(orders[[#This Row],[Order Date]])</f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84"/>
        <v>0</v>
      </c>
      <c r="Q945" s="4">
        <v>1.53</v>
      </c>
      <c r="R945" s="4">
        <v>2.4700000000000002</v>
      </c>
      <c r="S945" s="4">
        <f t="shared" si="85"/>
        <v>0.94000000000000017</v>
      </c>
      <c r="T945" s="7">
        <v>45</v>
      </c>
      <c r="U945" s="4">
        <f t="shared" si="86"/>
        <v>111.15</v>
      </c>
      <c r="V945" s="5">
        <v>7.0000000000000007E-2</v>
      </c>
      <c r="W945" s="8">
        <f t="shared" si="87"/>
        <v>7.7805000000000009</v>
      </c>
      <c r="X945" s="8">
        <f t="shared" si="88"/>
        <v>103.3695</v>
      </c>
      <c r="Y945" s="4">
        <v>1.02</v>
      </c>
      <c r="Z945" s="6">
        <f t="shared" si="89"/>
        <v>104.3895</v>
      </c>
    </row>
    <row r="946" spans="1:26" x14ac:dyDescent="0.3">
      <c r="A946" s="15" t="s">
        <v>1936</v>
      </c>
      <c r="B946" s="2">
        <v>42658</v>
      </c>
      <c r="C946" s="3">
        <f>YEAR(orders[[#This Row],[Order Date]])</f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84"/>
        <v>4</v>
      </c>
      <c r="Q946" s="4">
        <v>3.48</v>
      </c>
      <c r="R946" s="4">
        <v>5.43</v>
      </c>
      <c r="S946" s="4">
        <f t="shared" si="85"/>
        <v>1.9499999999999997</v>
      </c>
      <c r="T946" s="7">
        <v>11</v>
      </c>
      <c r="U946" s="4">
        <f t="shared" si="86"/>
        <v>59.73</v>
      </c>
      <c r="V946" s="5">
        <v>0</v>
      </c>
      <c r="W946" s="8">
        <f t="shared" si="87"/>
        <v>0</v>
      </c>
      <c r="X946" s="8">
        <f t="shared" si="88"/>
        <v>59.73</v>
      </c>
      <c r="Y946" s="4">
        <v>0.95</v>
      </c>
      <c r="Z946" s="6">
        <f t="shared" si="89"/>
        <v>60.68</v>
      </c>
    </row>
    <row r="947" spans="1:26" x14ac:dyDescent="0.3">
      <c r="A947" s="1" t="s">
        <v>1768</v>
      </c>
      <c r="B947" s="2">
        <v>42659</v>
      </c>
      <c r="C947" s="3">
        <f>YEAR(orders[[#This Row],[Order Date]])</f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84"/>
        <v>2</v>
      </c>
      <c r="Q947" s="4">
        <v>1.0900000000000001</v>
      </c>
      <c r="R947" s="4">
        <v>2.6</v>
      </c>
      <c r="S947" s="4">
        <f t="shared" si="85"/>
        <v>1.51</v>
      </c>
      <c r="T947" s="7">
        <v>12</v>
      </c>
      <c r="U947" s="4">
        <f t="shared" si="86"/>
        <v>31.200000000000003</v>
      </c>
      <c r="V947" s="5">
        <v>0.05</v>
      </c>
      <c r="W947" s="8">
        <f t="shared" si="87"/>
        <v>1.5600000000000003</v>
      </c>
      <c r="X947" s="8">
        <f t="shared" si="88"/>
        <v>29.640000000000004</v>
      </c>
      <c r="Y947" s="4">
        <v>2.4</v>
      </c>
      <c r="Z947" s="6">
        <f t="shared" si="89"/>
        <v>32.040000000000006</v>
      </c>
    </row>
    <row r="948" spans="1:26" x14ac:dyDescent="0.3">
      <c r="A948" s="1" t="s">
        <v>1769</v>
      </c>
      <c r="B948" s="2">
        <v>42661</v>
      </c>
      <c r="C948" s="3">
        <f>YEAR(orders[[#This Row],[Order Date]])</f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84"/>
        <v>3</v>
      </c>
      <c r="Q948" s="4">
        <v>56.16</v>
      </c>
      <c r="R948" s="4">
        <v>136.97999999999999</v>
      </c>
      <c r="S948" s="4">
        <f t="shared" si="85"/>
        <v>80.819999999999993</v>
      </c>
      <c r="T948" s="7">
        <v>21</v>
      </c>
      <c r="U948" s="4">
        <f t="shared" si="86"/>
        <v>2876.58</v>
      </c>
      <c r="V948" s="5">
        <v>0.05</v>
      </c>
      <c r="W948" s="8">
        <f t="shared" si="87"/>
        <v>143.82900000000001</v>
      </c>
      <c r="X948" s="8">
        <f t="shared" si="88"/>
        <v>2732.7509999999997</v>
      </c>
      <c r="Y948" s="4">
        <v>24.49</v>
      </c>
      <c r="Z948" s="6">
        <f t="shared" si="89"/>
        <v>2757.2409999999995</v>
      </c>
    </row>
    <row r="949" spans="1:26" x14ac:dyDescent="0.3">
      <c r="A949" s="1" t="s">
        <v>1770</v>
      </c>
      <c r="B949" s="2">
        <v>42662</v>
      </c>
      <c r="C949" s="3">
        <f>YEAR(orders[[#This Row],[Order Date]])</f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84"/>
        <v>2</v>
      </c>
      <c r="Q949" s="4">
        <v>5.19</v>
      </c>
      <c r="R949" s="4">
        <v>12.98</v>
      </c>
      <c r="S949" s="4">
        <f t="shared" si="85"/>
        <v>7.79</v>
      </c>
      <c r="T949" s="7">
        <v>49</v>
      </c>
      <c r="U949" s="4">
        <f t="shared" si="86"/>
        <v>636.02</v>
      </c>
      <c r="V949" s="5">
        <v>0.09</v>
      </c>
      <c r="W949" s="8">
        <f t="shared" si="87"/>
        <v>57.241799999999998</v>
      </c>
      <c r="X949" s="8">
        <f t="shared" si="88"/>
        <v>578.77819999999997</v>
      </c>
      <c r="Y949" s="4">
        <v>3.14</v>
      </c>
      <c r="Z949" s="6">
        <f t="shared" si="89"/>
        <v>581.91819999999996</v>
      </c>
    </row>
    <row r="950" spans="1:26" x14ac:dyDescent="0.3">
      <c r="A950" s="1" t="s">
        <v>1771</v>
      </c>
      <c r="B950" s="2">
        <v>42663</v>
      </c>
      <c r="C950" s="3">
        <f>YEAR(orders[[#This Row],[Order Date]])</f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84"/>
        <v>0</v>
      </c>
      <c r="Q950" s="4">
        <v>2.2599999999999998</v>
      </c>
      <c r="R950" s="4">
        <v>3.58</v>
      </c>
      <c r="S950" s="4">
        <f t="shared" si="85"/>
        <v>1.3200000000000003</v>
      </c>
      <c r="T950" s="7">
        <v>34</v>
      </c>
      <c r="U950" s="4">
        <f t="shared" si="86"/>
        <v>121.72</v>
      </c>
      <c r="V950" s="5">
        <v>7.0000000000000007E-2</v>
      </c>
      <c r="W950" s="8">
        <f t="shared" si="87"/>
        <v>8.5204000000000004</v>
      </c>
      <c r="X950" s="8">
        <f t="shared" si="88"/>
        <v>113.1996</v>
      </c>
      <c r="Y950" s="4">
        <v>5.47</v>
      </c>
      <c r="Z950" s="6">
        <f t="shared" si="89"/>
        <v>118.6696</v>
      </c>
    </row>
    <row r="951" spans="1:26" x14ac:dyDescent="0.3">
      <c r="A951" s="1" t="s">
        <v>1772</v>
      </c>
      <c r="B951" s="2">
        <v>42665</v>
      </c>
      <c r="C951" s="3">
        <f>YEAR(orders[[#This Row],[Order Date]])</f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84"/>
        <v>2</v>
      </c>
      <c r="Q951" s="4">
        <v>1.59</v>
      </c>
      <c r="R951" s="4">
        <v>2.61</v>
      </c>
      <c r="S951" s="4">
        <f t="shared" si="85"/>
        <v>1.0199999999999998</v>
      </c>
      <c r="T951" s="7">
        <v>44</v>
      </c>
      <c r="U951" s="4">
        <f t="shared" si="86"/>
        <v>114.83999999999999</v>
      </c>
      <c r="V951" s="5">
        <v>7.0000000000000007E-2</v>
      </c>
      <c r="W951" s="8">
        <f t="shared" si="87"/>
        <v>8.0388000000000002</v>
      </c>
      <c r="X951" s="8">
        <f t="shared" si="88"/>
        <v>106.80119999999999</v>
      </c>
      <c r="Y951" s="4">
        <v>0.5</v>
      </c>
      <c r="Z951" s="6">
        <f t="shared" si="89"/>
        <v>107.30119999999999</v>
      </c>
    </row>
    <row r="952" spans="1:26" x14ac:dyDescent="0.3">
      <c r="A952" s="1" t="s">
        <v>1773</v>
      </c>
      <c r="B952" s="2">
        <v>42666</v>
      </c>
      <c r="C952" s="3">
        <f>YEAR(orders[[#This Row],[Order Date]])</f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84"/>
        <v>2</v>
      </c>
      <c r="Q952" s="4">
        <v>8.82</v>
      </c>
      <c r="R952" s="4">
        <v>20.99</v>
      </c>
      <c r="S952" s="4">
        <f t="shared" si="85"/>
        <v>12.169999999999998</v>
      </c>
      <c r="T952" s="7">
        <v>17</v>
      </c>
      <c r="U952" s="4">
        <f t="shared" si="86"/>
        <v>356.83</v>
      </c>
      <c r="V952" s="5">
        <v>0</v>
      </c>
      <c r="W952" s="8">
        <f t="shared" si="87"/>
        <v>0</v>
      </c>
      <c r="X952" s="8">
        <f t="shared" si="88"/>
        <v>356.83</v>
      </c>
      <c r="Y952" s="4">
        <v>4.8099999999999996</v>
      </c>
      <c r="Z952" s="6">
        <f t="shared" si="89"/>
        <v>361.64</v>
      </c>
    </row>
    <row r="953" spans="1:26" x14ac:dyDescent="0.3">
      <c r="A953" s="1" t="s">
        <v>1774</v>
      </c>
      <c r="B953" s="2">
        <v>42666</v>
      </c>
      <c r="C953" s="3">
        <f>YEAR(orders[[#This Row],[Order Date]])</f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84"/>
        <v>7</v>
      </c>
      <c r="Q953" s="4">
        <v>56.16</v>
      </c>
      <c r="R953" s="4">
        <v>136.97999999999999</v>
      </c>
      <c r="S953" s="4">
        <f t="shared" si="85"/>
        <v>80.819999999999993</v>
      </c>
      <c r="T953" s="7">
        <v>3</v>
      </c>
      <c r="U953" s="4">
        <f t="shared" si="86"/>
        <v>410.93999999999994</v>
      </c>
      <c r="V953" s="5">
        <v>0.1</v>
      </c>
      <c r="W953" s="8">
        <f t="shared" si="87"/>
        <v>41.093999999999994</v>
      </c>
      <c r="X953" s="8">
        <f t="shared" si="88"/>
        <v>369.84599999999995</v>
      </c>
      <c r="Y953" s="4">
        <v>24.49</v>
      </c>
      <c r="Z953" s="6">
        <f t="shared" si="89"/>
        <v>394.33599999999996</v>
      </c>
    </row>
    <row r="954" spans="1:26" x14ac:dyDescent="0.3">
      <c r="A954" s="1" t="s">
        <v>1775</v>
      </c>
      <c r="B954" s="2">
        <v>42666</v>
      </c>
      <c r="C954" s="3">
        <f>YEAR(orders[[#This Row],[Order Date]])</f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84"/>
        <v>2</v>
      </c>
      <c r="Q954" s="4">
        <v>1.84</v>
      </c>
      <c r="R954" s="4">
        <v>2.88</v>
      </c>
      <c r="S954" s="4">
        <f t="shared" si="85"/>
        <v>1.0399999999999998</v>
      </c>
      <c r="T954" s="7">
        <v>32</v>
      </c>
      <c r="U954" s="4">
        <f t="shared" si="86"/>
        <v>92.16</v>
      </c>
      <c r="V954" s="5">
        <v>0.01</v>
      </c>
      <c r="W954" s="8">
        <f t="shared" si="87"/>
        <v>0.92159999999999997</v>
      </c>
      <c r="X954" s="8">
        <f t="shared" si="88"/>
        <v>91.238399999999999</v>
      </c>
      <c r="Y954" s="4">
        <v>1.49</v>
      </c>
      <c r="Z954" s="6">
        <f t="shared" si="89"/>
        <v>92.728399999999993</v>
      </c>
    </row>
    <row r="955" spans="1:26" x14ac:dyDescent="0.3">
      <c r="A955" s="1" t="s">
        <v>1776</v>
      </c>
      <c r="B955" s="2">
        <v>42668</v>
      </c>
      <c r="C955" s="3">
        <f>YEAR(orders[[#This Row],[Order Date]])</f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84"/>
        <v>2</v>
      </c>
      <c r="Q955" s="4">
        <v>1.59</v>
      </c>
      <c r="R955" s="4">
        <v>2.61</v>
      </c>
      <c r="S955" s="4">
        <f t="shared" si="85"/>
        <v>1.0199999999999998</v>
      </c>
      <c r="T955" s="7">
        <v>25</v>
      </c>
      <c r="U955" s="4">
        <f t="shared" si="86"/>
        <v>65.25</v>
      </c>
      <c r="V955" s="5">
        <v>0.04</v>
      </c>
      <c r="W955" s="8">
        <f t="shared" si="87"/>
        <v>2.61</v>
      </c>
      <c r="X955" s="8">
        <f t="shared" si="88"/>
        <v>62.64</v>
      </c>
      <c r="Y955" s="4">
        <v>0.5</v>
      </c>
      <c r="Z955" s="6">
        <f t="shared" si="89"/>
        <v>63.14</v>
      </c>
    </row>
    <row r="956" spans="1:26" x14ac:dyDescent="0.3">
      <c r="A956" s="1" t="s">
        <v>1777</v>
      </c>
      <c r="B956" s="2">
        <v>42668</v>
      </c>
      <c r="C956" s="3">
        <f>YEAR(orders[[#This Row],[Order Date]])</f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84"/>
        <v>2</v>
      </c>
      <c r="Q956" s="4">
        <v>0.9</v>
      </c>
      <c r="R956" s="4">
        <v>2.1</v>
      </c>
      <c r="S956" s="4">
        <f t="shared" si="85"/>
        <v>1.2000000000000002</v>
      </c>
      <c r="T956" s="7">
        <v>33</v>
      </c>
      <c r="U956" s="4">
        <f t="shared" si="86"/>
        <v>69.3</v>
      </c>
      <c r="V956" s="5">
        <v>0.05</v>
      </c>
      <c r="W956" s="8">
        <f t="shared" si="87"/>
        <v>3.4649999999999999</v>
      </c>
      <c r="X956" s="8">
        <f t="shared" si="88"/>
        <v>65.834999999999994</v>
      </c>
      <c r="Y956" s="4">
        <v>0.7</v>
      </c>
      <c r="Z956" s="6">
        <f t="shared" si="89"/>
        <v>66.534999999999997</v>
      </c>
    </row>
    <row r="957" spans="1:26" x14ac:dyDescent="0.3">
      <c r="A957" s="1" t="s">
        <v>926</v>
      </c>
      <c r="B957" s="2">
        <v>42670</v>
      </c>
      <c r="C957" s="3">
        <f>YEAR(orders[[#This Row],[Order Date]])</f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84"/>
        <v>1</v>
      </c>
      <c r="Q957" s="4">
        <v>54.52</v>
      </c>
      <c r="R957" s="4">
        <v>100.97</v>
      </c>
      <c r="S957" s="4">
        <f t="shared" si="85"/>
        <v>46.449999999999996</v>
      </c>
      <c r="T957" s="7">
        <v>29</v>
      </c>
      <c r="U957" s="4">
        <f t="shared" si="86"/>
        <v>2928.13</v>
      </c>
      <c r="V957" s="5">
        <v>0.05</v>
      </c>
      <c r="W957" s="8">
        <f t="shared" si="87"/>
        <v>146.40650000000002</v>
      </c>
      <c r="X957" s="8">
        <f t="shared" si="88"/>
        <v>2781.7235000000001</v>
      </c>
      <c r="Y957" s="4">
        <v>7.18</v>
      </c>
      <c r="Z957" s="6">
        <f t="shared" si="89"/>
        <v>2788.9034999999999</v>
      </c>
    </row>
    <row r="958" spans="1:26" x14ac:dyDescent="0.3">
      <c r="A958" s="1" t="s">
        <v>927</v>
      </c>
      <c r="B958" s="2">
        <v>42670</v>
      </c>
      <c r="C958" s="3">
        <f>YEAR(orders[[#This Row],[Order Date]])</f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84"/>
        <v>0</v>
      </c>
      <c r="Q958" s="4">
        <v>2.59</v>
      </c>
      <c r="R958" s="4">
        <v>3.98</v>
      </c>
      <c r="S958" s="4">
        <f t="shared" si="85"/>
        <v>1.3900000000000001</v>
      </c>
      <c r="T958" s="7">
        <v>4</v>
      </c>
      <c r="U958" s="4">
        <f t="shared" si="86"/>
        <v>15.92</v>
      </c>
      <c r="V958" s="5">
        <v>0.09</v>
      </c>
      <c r="W958" s="8">
        <f t="shared" si="87"/>
        <v>1.4327999999999999</v>
      </c>
      <c r="X958" s="8">
        <f t="shared" si="88"/>
        <v>14.4872</v>
      </c>
      <c r="Y958" s="4">
        <v>2.97</v>
      </c>
      <c r="Z958" s="6">
        <f t="shared" si="89"/>
        <v>17.4572</v>
      </c>
    </row>
    <row r="959" spans="1:26" x14ac:dyDescent="0.3">
      <c r="A959" s="1" t="s">
        <v>1778</v>
      </c>
      <c r="B959" s="2">
        <v>42671</v>
      </c>
      <c r="C959" s="3">
        <f>YEAR(orders[[#This Row],[Order Date]])</f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84"/>
        <v>9</v>
      </c>
      <c r="Q959" s="4">
        <v>4.46</v>
      </c>
      <c r="R959" s="4">
        <v>10.89</v>
      </c>
      <c r="S959" s="4">
        <f t="shared" si="85"/>
        <v>6.4300000000000006</v>
      </c>
      <c r="T959" s="7">
        <v>30</v>
      </c>
      <c r="U959" s="4">
        <f t="shared" si="86"/>
        <v>326.70000000000005</v>
      </c>
      <c r="V959" s="5">
        <v>0.08</v>
      </c>
      <c r="W959" s="8">
        <f t="shared" si="87"/>
        <v>26.136000000000003</v>
      </c>
      <c r="X959" s="8">
        <f t="shared" si="88"/>
        <v>300.56400000000002</v>
      </c>
      <c r="Y959" s="4">
        <v>4.5</v>
      </c>
      <c r="Z959" s="6">
        <f t="shared" si="89"/>
        <v>305.06400000000002</v>
      </c>
    </row>
    <row r="960" spans="1:26" x14ac:dyDescent="0.3">
      <c r="A960" s="1" t="s">
        <v>1779</v>
      </c>
      <c r="B960" s="2">
        <v>42671</v>
      </c>
      <c r="C960" s="3">
        <f>YEAR(orders[[#This Row],[Order Date]])</f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84"/>
        <v>2</v>
      </c>
      <c r="Q960" s="4">
        <v>1.98</v>
      </c>
      <c r="R960" s="4">
        <v>3.15</v>
      </c>
      <c r="S960" s="4">
        <f t="shared" si="85"/>
        <v>1.17</v>
      </c>
      <c r="T960" s="7">
        <v>24</v>
      </c>
      <c r="U960" s="4">
        <f t="shared" si="86"/>
        <v>75.599999999999994</v>
      </c>
      <c r="V960" s="5">
        <v>0.02</v>
      </c>
      <c r="W960" s="8">
        <f t="shared" si="87"/>
        <v>1.512</v>
      </c>
      <c r="X960" s="8">
        <f t="shared" si="88"/>
        <v>74.087999999999994</v>
      </c>
      <c r="Y960" s="4">
        <v>0.49</v>
      </c>
      <c r="Z960" s="6">
        <f t="shared" si="89"/>
        <v>74.577999999999989</v>
      </c>
    </row>
    <row r="961" spans="1:26" x14ac:dyDescent="0.3">
      <c r="A961" s="1" t="s">
        <v>1780</v>
      </c>
      <c r="B961" s="2">
        <v>42672</v>
      </c>
      <c r="C961" s="3">
        <f>YEAR(orders[[#This Row],[Order Date]])</f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84"/>
        <v>1</v>
      </c>
      <c r="Q961" s="4">
        <v>6.39</v>
      </c>
      <c r="R961" s="4">
        <v>19.98</v>
      </c>
      <c r="S961" s="4">
        <f t="shared" si="85"/>
        <v>13.59</v>
      </c>
      <c r="T961" s="7">
        <v>9</v>
      </c>
      <c r="U961" s="4">
        <f t="shared" si="86"/>
        <v>179.82</v>
      </c>
      <c r="V961" s="5">
        <v>0.09</v>
      </c>
      <c r="W961" s="8">
        <f t="shared" si="87"/>
        <v>16.183799999999998</v>
      </c>
      <c r="X961" s="8">
        <f t="shared" si="88"/>
        <v>163.6362</v>
      </c>
      <c r="Y961" s="4">
        <v>4</v>
      </c>
      <c r="Z961" s="6">
        <f t="shared" si="89"/>
        <v>167.6362</v>
      </c>
    </row>
    <row r="962" spans="1:26" x14ac:dyDescent="0.3">
      <c r="A962" s="1" t="s">
        <v>1781</v>
      </c>
      <c r="B962" s="2">
        <v>42674</v>
      </c>
      <c r="C962" s="3">
        <f>YEAR(orders[[#This Row],[Order Date]])</f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84"/>
        <v>0</v>
      </c>
      <c r="Q962" s="4">
        <v>9.91</v>
      </c>
      <c r="R962" s="4">
        <v>15.99</v>
      </c>
      <c r="S962" s="4">
        <f t="shared" si="85"/>
        <v>6.08</v>
      </c>
      <c r="T962" s="7">
        <v>33</v>
      </c>
      <c r="U962" s="4">
        <f t="shared" si="86"/>
        <v>527.66999999999996</v>
      </c>
      <c r="V962" s="5">
        <v>0.01</v>
      </c>
      <c r="W962" s="8">
        <f t="shared" si="87"/>
        <v>5.2766999999999999</v>
      </c>
      <c r="X962" s="8">
        <f t="shared" si="88"/>
        <v>522.39329999999995</v>
      </c>
      <c r="Y962" s="4">
        <v>11.28</v>
      </c>
      <c r="Z962" s="6">
        <f t="shared" si="89"/>
        <v>533.67329999999993</v>
      </c>
    </row>
    <row r="963" spans="1:26" x14ac:dyDescent="0.3">
      <c r="A963" s="1" t="s">
        <v>1782</v>
      </c>
      <c r="B963" s="2">
        <v>42674</v>
      </c>
      <c r="C963" s="3">
        <f>YEAR(orders[[#This Row],[Order Date]])</f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84"/>
        <v>1</v>
      </c>
      <c r="Q963" s="4">
        <v>3.65</v>
      </c>
      <c r="R963" s="4">
        <v>5.98</v>
      </c>
      <c r="S963" s="4">
        <f t="shared" si="85"/>
        <v>2.3300000000000005</v>
      </c>
      <c r="T963" s="7">
        <v>23</v>
      </c>
      <c r="U963" s="4">
        <f t="shared" si="86"/>
        <v>137.54000000000002</v>
      </c>
      <c r="V963" s="5">
        <v>0.01</v>
      </c>
      <c r="W963" s="8">
        <f t="shared" si="87"/>
        <v>1.3754000000000002</v>
      </c>
      <c r="X963" s="8">
        <f t="shared" si="88"/>
        <v>136.16460000000001</v>
      </c>
      <c r="Y963" s="4">
        <v>1.49</v>
      </c>
      <c r="Z963" s="6">
        <f t="shared" si="89"/>
        <v>137.65460000000002</v>
      </c>
    </row>
    <row r="964" spans="1:26" x14ac:dyDescent="0.3">
      <c r="A964" s="1" t="s">
        <v>1783</v>
      </c>
      <c r="B964" s="2">
        <v>42674</v>
      </c>
      <c r="C964" s="3">
        <f>YEAR(orders[[#This Row],[Order Date]])</f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84"/>
        <v>3</v>
      </c>
      <c r="Q964" s="4">
        <v>3.5</v>
      </c>
      <c r="R964" s="4">
        <v>5.74</v>
      </c>
      <c r="S964" s="4">
        <f t="shared" si="85"/>
        <v>2.2400000000000002</v>
      </c>
      <c r="T964" s="7">
        <v>48</v>
      </c>
      <c r="U964" s="4">
        <f t="shared" si="86"/>
        <v>275.52</v>
      </c>
      <c r="V964" s="5">
        <v>0.05</v>
      </c>
      <c r="W964" s="8">
        <f t="shared" si="87"/>
        <v>13.776</v>
      </c>
      <c r="X964" s="8">
        <f t="shared" si="88"/>
        <v>261.74399999999997</v>
      </c>
      <c r="Y964" s="4">
        <v>5.01</v>
      </c>
      <c r="Z964" s="6">
        <f t="shared" si="89"/>
        <v>266.75399999999996</v>
      </c>
    </row>
    <row r="965" spans="1:26" x14ac:dyDescent="0.3">
      <c r="A965" s="1" t="s">
        <v>1784</v>
      </c>
      <c r="B965" s="2">
        <v>42676</v>
      </c>
      <c r="C965" s="3">
        <f>YEAR(orders[[#This Row],[Order Date]])</f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84"/>
        <v>1</v>
      </c>
      <c r="Q965" s="4">
        <v>39.64</v>
      </c>
      <c r="R965" s="4">
        <v>152.47999999999999</v>
      </c>
      <c r="S965" s="4">
        <f t="shared" si="85"/>
        <v>112.83999999999999</v>
      </c>
      <c r="T965" s="7">
        <v>44</v>
      </c>
      <c r="U965" s="4">
        <f t="shared" si="86"/>
        <v>6709.12</v>
      </c>
      <c r="V965" s="5">
        <v>0.03</v>
      </c>
      <c r="W965" s="8">
        <f t="shared" si="87"/>
        <v>201.27359999999999</v>
      </c>
      <c r="X965" s="8">
        <f t="shared" si="88"/>
        <v>6507.8464000000004</v>
      </c>
      <c r="Y965" s="4">
        <v>6.5</v>
      </c>
      <c r="Z965" s="6">
        <f t="shared" si="89"/>
        <v>6514.3464000000004</v>
      </c>
    </row>
    <row r="966" spans="1:26" x14ac:dyDescent="0.3">
      <c r="A966" s="1" t="s">
        <v>1785</v>
      </c>
      <c r="B966" s="2">
        <v>42676</v>
      </c>
      <c r="C966" s="3">
        <f>YEAR(orders[[#This Row],[Order Date]])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90">O966-B966</f>
        <v>1</v>
      </c>
      <c r="Q966" s="4">
        <v>2.5</v>
      </c>
      <c r="R966" s="4">
        <v>5.68</v>
      </c>
      <c r="S966" s="4">
        <f t="shared" ref="S966:S1029" si="91">R966-Q966</f>
        <v>3.1799999999999997</v>
      </c>
      <c r="T966" s="7">
        <v>34</v>
      </c>
      <c r="U966" s="4">
        <f t="shared" ref="U966:U1029" si="92">R966*T966</f>
        <v>193.12</v>
      </c>
      <c r="V966" s="5">
        <v>0</v>
      </c>
      <c r="W966" s="8">
        <f t="shared" ref="W966:W1029" si="93">U966*V966</f>
        <v>0</v>
      </c>
      <c r="X966" s="8">
        <f t="shared" ref="X966:X1029" si="94">U966-W966</f>
        <v>193.12</v>
      </c>
      <c r="Y966" s="4">
        <v>3.6</v>
      </c>
      <c r="Z966" s="6">
        <f t="shared" ref="Z966:Z1029" si="95">X966+Y966</f>
        <v>196.72</v>
      </c>
    </row>
    <row r="967" spans="1:26" x14ac:dyDescent="0.3">
      <c r="A967" s="1" t="s">
        <v>1786</v>
      </c>
      <c r="B967" s="2">
        <v>42676</v>
      </c>
      <c r="C967" s="3">
        <f>YEAR(orders[[#This Row],[Order Date]])</f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90"/>
        <v>2</v>
      </c>
      <c r="Q967" s="4">
        <v>16.8</v>
      </c>
      <c r="R967" s="4">
        <v>40.97</v>
      </c>
      <c r="S967" s="4">
        <f t="shared" si="91"/>
        <v>24.169999999999998</v>
      </c>
      <c r="T967" s="7">
        <v>26</v>
      </c>
      <c r="U967" s="4">
        <f t="shared" si="92"/>
        <v>1065.22</v>
      </c>
      <c r="V967" s="5">
        <v>0.06</v>
      </c>
      <c r="W967" s="8">
        <f t="shared" si="93"/>
        <v>63.913199999999996</v>
      </c>
      <c r="X967" s="8">
        <f t="shared" si="94"/>
        <v>1001.3068000000001</v>
      </c>
      <c r="Y967" s="4">
        <v>8.99</v>
      </c>
      <c r="Z967" s="6">
        <f t="shared" si="95"/>
        <v>1010.2968000000001</v>
      </c>
    </row>
    <row r="968" spans="1:26" x14ac:dyDescent="0.3">
      <c r="A968" s="1" t="s">
        <v>1787</v>
      </c>
      <c r="B968" s="2">
        <v>42676</v>
      </c>
      <c r="C968" s="3">
        <f>YEAR(orders[[#This Row],[Order Date]])</f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90"/>
        <v>4</v>
      </c>
      <c r="Q968" s="4">
        <v>1.3</v>
      </c>
      <c r="R968" s="4">
        <v>2.88</v>
      </c>
      <c r="S968" s="4">
        <f t="shared" si="91"/>
        <v>1.5799999999999998</v>
      </c>
      <c r="T968" s="7">
        <v>41</v>
      </c>
      <c r="U968" s="4">
        <f t="shared" si="92"/>
        <v>118.08</v>
      </c>
      <c r="V968" s="5">
        <v>0.1</v>
      </c>
      <c r="W968" s="8">
        <f t="shared" si="93"/>
        <v>11.808</v>
      </c>
      <c r="X968" s="8">
        <f t="shared" si="94"/>
        <v>106.27199999999999</v>
      </c>
      <c r="Y968" s="4">
        <v>1.01</v>
      </c>
      <c r="Z968" s="6">
        <f t="shared" si="95"/>
        <v>107.282</v>
      </c>
    </row>
    <row r="969" spans="1:26" x14ac:dyDescent="0.3">
      <c r="A969" s="1" t="s">
        <v>1788</v>
      </c>
      <c r="B969" s="2">
        <v>42677</v>
      </c>
      <c r="C969" s="3">
        <f>YEAR(orders[[#This Row],[Order Date]])</f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90"/>
        <v>1</v>
      </c>
      <c r="Q969" s="4">
        <v>3.84</v>
      </c>
      <c r="R969" s="4">
        <v>6.3</v>
      </c>
      <c r="S969" s="4">
        <f t="shared" si="91"/>
        <v>2.46</v>
      </c>
      <c r="T969" s="7">
        <v>35</v>
      </c>
      <c r="U969" s="4">
        <f t="shared" si="92"/>
        <v>220.5</v>
      </c>
      <c r="V969" s="5">
        <v>0.03</v>
      </c>
      <c r="W969" s="8">
        <f t="shared" si="93"/>
        <v>6.6149999999999993</v>
      </c>
      <c r="X969" s="8">
        <f t="shared" si="94"/>
        <v>213.88499999999999</v>
      </c>
      <c r="Y969" s="4">
        <v>0.5</v>
      </c>
      <c r="Z969" s="6">
        <f t="shared" si="95"/>
        <v>214.38499999999999</v>
      </c>
    </row>
    <row r="970" spans="1:26" x14ac:dyDescent="0.3">
      <c r="A970" s="1" t="s">
        <v>1789</v>
      </c>
      <c r="B970" s="2">
        <v>42679</v>
      </c>
      <c r="C970" s="3">
        <f>YEAR(orders[[#This Row],[Order Date]])</f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90"/>
        <v>7</v>
      </c>
      <c r="Q970" s="4">
        <v>3.5</v>
      </c>
      <c r="R970" s="4">
        <v>5.74</v>
      </c>
      <c r="S970" s="4">
        <f t="shared" si="91"/>
        <v>2.2400000000000002</v>
      </c>
      <c r="T970" s="7">
        <v>5</v>
      </c>
      <c r="U970" s="4">
        <f t="shared" si="92"/>
        <v>28.700000000000003</v>
      </c>
      <c r="V970" s="5">
        <v>7.0000000000000007E-2</v>
      </c>
      <c r="W970" s="8">
        <f t="shared" si="93"/>
        <v>2.0090000000000003</v>
      </c>
      <c r="X970" s="8">
        <f t="shared" si="94"/>
        <v>26.691000000000003</v>
      </c>
      <c r="Y970" s="4">
        <v>5.01</v>
      </c>
      <c r="Z970" s="6">
        <f t="shared" si="95"/>
        <v>31.701000000000001</v>
      </c>
    </row>
    <row r="971" spans="1:26" x14ac:dyDescent="0.3">
      <c r="A971" s="1" t="s">
        <v>1790</v>
      </c>
      <c r="B971" s="2">
        <v>42682</v>
      </c>
      <c r="C971" s="3">
        <f>YEAR(orders[[#This Row],[Order Date]])</f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90"/>
        <v>5</v>
      </c>
      <c r="Q971" s="4">
        <v>8.92</v>
      </c>
      <c r="R971" s="4">
        <v>29.74</v>
      </c>
      <c r="S971" s="4">
        <f t="shared" si="91"/>
        <v>20.82</v>
      </c>
      <c r="T971" s="7">
        <v>31</v>
      </c>
      <c r="U971" s="4">
        <f t="shared" si="92"/>
        <v>921.93999999999994</v>
      </c>
      <c r="V971" s="5">
        <v>0</v>
      </c>
      <c r="W971" s="8">
        <f t="shared" si="93"/>
        <v>0</v>
      </c>
      <c r="X971" s="8">
        <f t="shared" si="94"/>
        <v>921.93999999999994</v>
      </c>
      <c r="Y971" s="4">
        <v>6.64</v>
      </c>
      <c r="Z971" s="6">
        <f t="shared" si="95"/>
        <v>928.57999999999993</v>
      </c>
    </row>
    <row r="972" spans="1:26" x14ac:dyDescent="0.3">
      <c r="A972" s="1" t="s">
        <v>1791</v>
      </c>
      <c r="B972" s="2">
        <v>42682</v>
      </c>
      <c r="C972" s="3">
        <f>YEAR(orders[[#This Row],[Order Date]])</f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90"/>
        <v>2</v>
      </c>
      <c r="Q972" s="4">
        <v>1.0900000000000001</v>
      </c>
      <c r="R972" s="4">
        <v>1.82</v>
      </c>
      <c r="S972" s="4">
        <f t="shared" si="91"/>
        <v>0.73</v>
      </c>
      <c r="T972" s="7">
        <v>40</v>
      </c>
      <c r="U972" s="4">
        <f t="shared" si="92"/>
        <v>72.8</v>
      </c>
      <c r="V972" s="5">
        <v>0.05</v>
      </c>
      <c r="W972" s="8">
        <f t="shared" si="93"/>
        <v>3.64</v>
      </c>
      <c r="X972" s="8">
        <f t="shared" si="94"/>
        <v>69.16</v>
      </c>
      <c r="Y972" s="4">
        <v>1</v>
      </c>
      <c r="Z972" s="6">
        <f t="shared" si="95"/>
        <v>70.16</v>
      </c>
    </row>
    <row r="973" spans="1:26" x14ac:dyDescent="0.3">
      <c r="A973" s="1" t="s">
        <v>1792</v>
      </c>
      <c r="B973" s="2">
        <v>42682</v>
      </c>
      <c r="C973" s="3">
        <f>YEAR(orders[[#This Row],[Order Date]])</f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90"/>
        <v>0</v>
      </c>
      <c r="Q973" s="4">
        <v>0.9</v>
      </c>
      <c r="R973" s="4">
        <v>2.1</v>
      </c>
      <c r="S973" s="4">
        <f t="shared" si="91"/>
        <v>1.2000000000000002</v>
      </c>
      <c r="T973" s="7">
        <v>27</v>
      </c>
      <c r="U973" s="4">
        <f t="shared" si="92"/>
        <v>56.7</v>
      </c>
      <c r="V973" s="5">
        <v>0.04</v>
      </c>
      <c r="W973" s="8">
        <f t="shared" si="93"/>
        <v>2.2680000000000002</v>
      </c>
      <c r="X973" s="8">
        <f t="shared" si="94"/>
        <v>54.432000000000002</v>
      </c>
      <c r="Y973" s="4">
        <v>0.7</v>
      </c>
      <c r="Z973" s="6">
        <f t="shared" si="95"/>
        <v>55.132000000000005</v>
      </c>
    </row>
    <row r="974" spans="1:26" x14ac:dyDescent="0.3">
      <c r="A974" s="1" t="s">
        <v>1793</v>
      </c>
      <c r="B974" s="2">
        <v>42683</v>
      </c>
      <c r="C974" s="3">
        <f>YEAR(orders[[#This Row],[Order Date]])</f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90"/>
        <v>2</v>
      </c>
      <c r="Q974" s="4">
        <v>0.94</v>
      </c>
      <c r="R974" s="4">
        <v>2.08</v>
      </c>
      <c r="S974" s="4">
        <f t="shared" si="91"/>
        <v>1.1400000000000001</v>
      </c>
      <c r="T974" s="7">
        <v>39</v>
      </c>
      <c r="U974" s="4">
        <f t="shared" si="92"/>
        <v>81.12</v>
      </c>
      <c r="V974" s="5">
        <v>0.04</v>
      </c>
      <c r="W974" s="8">
        <f t="shared" si="93"/>
        <v>3.2448000000000001</v>
      </c>
      <c r="X974" s="8">
        <f t="shared" si="94"/>
        <v>77.875200000000007</v>
      </c>
      <c r="Y974" s="4">
        <v>2.56</v>
      </c>
      <c r="Z974" s="6">
        <f t="shared" si="95"/>
        <v>80.435200000000009</v>
      </c>
    </row>
    <row r="975" spans="1:26" x14ac:dyDescent="0.3">
      <c r="A975" s="1" t="s">
        <v>1794</v>
      </c>
      <c r="B975" s="2">
        <v>42684</v>
      </c>
      <c r="C975" s="3">
        <f>YEAR(orders[[#This Row],[Order Date]])</f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90"/>
        <v>2</v>
      </c>
      <c r="Q975" s="4">
        <v>20.18</v>
      </c>
      <c r="R975" s="4">
        <v>35.409999999999997</v>
      </c>
      <c r="S975" s="4">
        <f t="shared" si="91"/>
        <v>15.229999999999997</v>
      </c>
      <c r="T975" s="7">
        <v>21</v>
      </c>
      <c r="U975" s="4">
        <f t="shared" si="92"/>
        <v>743.6099999999999</v>
      </c>
      <c r="V975" s="5">
        <v>0.09</v>
      </c>
      <c r="W975" s="8">
        <f t="shared" si="93"/>
        <v>66.924899999999994</v>
      </c>
      <c r="X975" s="8">
        <f t="shared" si="94"/>
        <v>676.68509999999992</v>
      </c>
      <c r="Y975" s="4">
        <v>1.99</v>
      </c>
      <c r="Z975" s="6">
        <f t="shared" si="95"/>
        <v>678.67509999999993</v>
      </c>
    </row>
    <row r="976" spans="1:26" x14ac:dyDescent="0.3">
      <c r="A976" s="1" t="s">
        <v>1795</v>
      </c>
      <c r="B976" s="2">
        <v>42686</v>
      </c>
      <c r="C976" s="3">
        <f>YEAR(orders[[#This Row],[Order Date]])</f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90"/>
        <v>0</v>
      </c>
      <c r="Q976" s="4">
        <v>19.829999999999998</v>
      </c>
      <c r="R976" s="4">
        <v>30.98</v>
      </c>
      <c r="S976" s="4">
        <f t="shared" si="91"/>
        <v>11.150000000000002</v>
      </c>
      <c r="T976" s="7">
        <v>15</v>
      </c>
      <c r="U976" s="4">
        <f t="shared" si="92"/>
        <v>464.7</v>
      </c>
      <c r="V976" s="5">
        <v>0</v>
      </c>
      <c r="W976" s="8">
        <f t="shared" si="93"/>
        <v>0</v>
      </c>
      <c r="X976" s="8">
        <f t="shared" si="94"/>
        <v>464.7</v>
      </c>
      <c r="Y976" s="4">
        <v>19.510000000000002</v>
      </c>
      <c r="Z976" s="6">
        <f t="shared" si="95"/>
        <v>484.21</v>
      </c>
    </row>
    <row r="977" spans="1:26" x14ac:dyDescent="0.3">
      <c r="A977" s="1" t="s">
        <v>1796</v>
      </c>
      <c r="B977" s="2">
        <v>42687</v>
      </c>
      <c r="C977" s="3">
        <f>YEAR(orders[[#This Row],[Order Date]])</f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90"/>
        <v>2</v>
      </c>
      <c r="Q977" s="4">
        <v>1.98</v>
      </c>
      <c r="R977" s="4">
        <v>3.15</v>
      </c>
      <c r="S977" s="4">
        <f t="shared" si="91"/>
        <v>1.17</v>
      </c>
      <c r="T977" s="7">
        <v>41</v>
      </c>
      <c r="U977" s="4">
        <f t="shared" si="92"/>
        <v>129.15</v>
      </c>
      <c r="V977" s="5">
        <v>0.06</v>
      </c>
      <c r="W977" s="8">
        <f t="shared" si="93"/>
        <v>7.7489999999999997</v>
      </c>
      <c r="X977" s="8">
        <f t="shared" si="94"/>
        <v>121.40100000000001</v>
      </c>
      <c r="Y977" s="4">
        <v>0.49</v>
      </c>
      <c r="Z977" s="6">
        <f t="shared" si="95"/>
        <v>121.89100000000001</v>
      </c>
    </row>
    <row r="978" spans="1:26" x14ac:dyDescent="0.3">
      <c r="A978" s="1" t="s">
        <v>1797</v>
      </c>
      <c r="B978" s="2">
        <v>42688</v>
      </c>
      <c r="C978" s="3">
        <f>YEAR(orders[[#This Row],[Order Date]])</f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90"/>
        <v>1</v>
      </c>
      <c r="Q978" s="4">
        <v>1.0900000000000001</v>
      </c>
      <c r="R978" s="4">
        <v>2.6</v>
      </c>
      <c r="S978" s="4">
        <f t="shared" si="91"/>
        <v>1.51</v>
      </c>
      <c r="T978" s="7">
        <v>11</v>
      </c>
      <c r="U978" s="4">
        <f t="shared" si="92"/>
        <v>28.6</v>
      </c>
      <c r="V978" s="5">
        <v>0.09</v>
      </c>
      <c r="W978" s="8">
        <f t="shared" si="93"/>
        <v>2.5739999999999998</v>
      </c>
      <c r="X978" s="8">
        <f t="shared" si="94"/>
        <v>26.026000000000003</v>
      </c>
      <c r="Y978" s="4">
        <v>2.4</v>
      </c>
      <c r="Z978" s="6">
        <f t="shared" si="95"/>
        <v>28.426000000000002</v>
      </c>
    </row>
    <row r="979" spans="1:26" x14ac:dyDescent="0.3">
      <c r="A979" s="1" t="s">
        <v>1798</v>
      </c>
      <c r="B979" s="2">
        <v>42690</v>
      </c>
      <c r="C979" s="3">
        <f>YEAR(orders[[#This Row],[Order Date]])</f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90"/>
        <v>0</v>
      </c>
      <c r="Q979" s="4">
        <v>2.29</v>
      </c>
      <c r="R979" s="4">
        <v>3.58</v>
      </c>
      <c r="S979" s="4">
        <f t="shared" si="91"/>
        <v>1.29</v>
      </c>
      <c r="T979" s="7">
        <v>32</v>
      </c>
      <c r="U979" s="4">
        <f t="shared" si="92"/>
        <v>114.56</v>
      </c>
      <c r="V979" s="5">
        <v>0.09</v>
      </c>
      <c r="W979" s="8">
        <f t="shared" si="93"/>
        <v>10.3104</v>
      </c>
      <c r="X979" s="8">
        <f t="shared" si="94"/>
        <v>104.2496</v>
      </c>
      <c r="Y979" s="4">
        <v>1.63</v>
      </c>
      <c r="Z979" s="6">
        <f t="shared" si="95"/>
        <v>105.8796</v>
      </c>
    </row>
    <row r="980" spans="1:26" x14ac:dyDescent="0.3">
      <c r="A980" s="1" t="s">
        <v>1799</v>
      </c>
      <c r="B980" s="2">
        <v>42691</v>
      </c>
      <c r="C980" s="3">
        <f>YEAR(orders[[#This Row],[Order Date]])</f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90"/>
        <v>2</v>
      </c>
      <c r="Q980" s="4">
        <v>13.64</v>
      </c>
      <c r="R980" s="4">
        <v>20.98</v>
      </c>
      <c r="S980" s="4">
        <f t="shared" si="91"/>
        <v>7.34</v>
      </c>
      <c r="T980" s="7">
        <v>42</v>
      </c>
      <c r="U980" s="4">
        <f t="shared" si="92"/>
        <v>881.16</v>
      </c>
      <c r="V980" s="5">
        <v>0.1</v>
      </c>
      <c r="W980" s="8">
        <f t="shared" si="93"/>
        <v>88.116</v>
      </c>
      <c r="X980" s="8">
        <f t="shared" si="94"/>
        <v>793.04399999999998</v>
      </c>
      <c r="Y980" s="4">
        <v>1.49</v>
      </c>
      <c r="Z980" s="6">
        <f t="shared" si="95"/>
        <v>794.53399999999999</v>
      </c>
    </row>
    <row r="981" spans="1:26" x14ac:dyDescent="0.3">
      <c r="A981" s="1" t="s">
        <v>1800</v>
      </c>
      <c r="B981" s="2">
        <v>42691</v>
      </c>
      <c r="C981" s="3">
        <f>YEAR(orders[[#This Row],[Order Date]])</f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90"/>
        <v>2</v>
      </c>
      <c r="Q981" s="4">
        <v>11.04</v>
      </c>
      <c r="R981" s="4">
        <v>16.98</v>
      </c>
      <c r="S981" s="4">
        <f t="shared" si="91"/>
        <v>5.9400000000000013</v>
      </c>
      <c r="T981" s="7">
        <v>46</v>
      </c>
      <c r="U981" s="4">
        <f t="shared" si="92"/>
        <v>781.08</v>
      </c>
      <c r="V981" s="5">
        <v>0.09</v>
      </c>
      <c r="W981" s="8">
        <f t="shared" si="93"/>
        <v>70.297200000000004</v>
      </c>
      <c r="X981" s="8">
        <f t="shared" si="94"/>
        <v>710.78280000000007</v>
      </c>
      <c r="Y981" s="4">
        <v>12.39</v>
      </c>
      <c r="Z981" s="6">
        <f t="shared" si="95"/>
        <v>723.17280000000005</v>
      </c>
    </row>
    <row r="982" spans="1:26" x14ac:dyDescent="0.3">
      <c r="A982" s="1" t="s">
        <v>1801</v>
      </c>
      <c r="B982" s="2">
        <v>42694</v>
      </c>
      <c r="C982" s="3">
        <f>YEAR(orders[[#This Row],[Order Date]])</f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90"/>
        <v>1</v>
      </c>
      <c r="Q982" s="4">
        <v>1.05</v>
      </c>
      <c r="R982" s="4">
        <v>1.95</v>
      </c>
      <c r="S982" s="4">
        <f t="shared" si="91"/>
        <v>0.89999999999999991</v>
      </c>
      <c r="T982" s="7">
        <v>20</v>
      </c>
      <c r="U982" s="4">
        <f t="shared" si="92"/>
        <v>39</v>
      </c>
      <c r="V982" s="5">
        <v>0.06</v>
      </c>
      <c r="W982" s="8">
        <f t="shared" si="93"/>
        <v>2.34</v>
      </c>
      <c r="X982" s="8">
        <f t="shared" si="94"/>
        <v>36.659999999999997</v>
      </c>
      <c r="Y982" s="4">
        <v>1.63</v>
      </c>
      <c r="Z982" s="6">
        <f t="shared" si="95"/>
        <v>38.29</v>
      </c>
    </row>
    <row r="983" spans="1:26" x14ac:dyDescent="0.3">
      <c r="A983" s="1" t="s">
        <v>1802</v>
      </c>
      <c r="B983" s="2">
        <v>42696</v>
      </c>
      <c r="C983" s="3">
        <f>YEAR(orders[[#This Row],[Order Date]])</f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90"/>
        <v>5</v>
      </c>
      <c r="Q983" s="4">
        <v>3.52</v>
      </c>
      <c r="R983" s="4">
        <v>5.68</v>
      </c>
      <c r="S983" s="4">
        <f t="shared" si="91"/>
        <v>2.1599999999999997</v>
      </c>
      <c r="T983" s="7">
        <v>10</v>
      </c>
      <c r="U983" s="4">
        <f t="shared" si="92"/>
        <v>56.8</v>
      </c>
      <c r="V983" s="5">
        <v>0.09</v>
      </c>
      <c r="W983" s="8">
        <f t="shared" si="93"/>
        <v>5.1119999999999992</v>
      </c>
      <c r="X983" s="8">
        <f t="shared" si="94"/>
        <v>51.687999999999995</v>
      </c>
      <c r="Y983" s="4">
        <v>1.39</v>
      </c>
      <c r="Z983" s="6">
        <f t="shared" si="95"/>
        <v>53.077999999999996</v>
      </c>
    </row>
    <row r="984" spans="1:26" x14ac:dyDescent="0.3">
      <c r="A984" s="1" t="s">
        <v>1803</v>
      </c>
      <c r="B984" s="2">
        <v>42697</v>
      </c>
      <c r="C984" s="3">
        <f>YEAR(orders[[#This Row],[Order Date]])</f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90"/>
        <v>2</v>
      </c>
      <c r="Q984" s="4">
        <v>3.75</v>
      </c>
      <c r="R984" s="4">
        <v>7.08</v>
      </c>
      <c r="S984" s="4">
        <f t="shared" si="91"/>
        <v>3.33</v>
      </c>
      <c r="T984" s="7">
        <v>29</v>
      </c>
      <c r="U984" s="4">
        <f t="shared" si="92"/>
        <v>205.32</v>
      </c>
      <c r="V984" s="5">
        <v>7.0000000000000007E-2</v>
      </c>
      <c r="W984" s="8">
        <f t="shared" si="93"/>
        <v>14.372400000000001</v>
      </c>
      <c r="X984" s="8">
        <f t="shared" si="94"/>
        <v>190.94759999999999</v>
      </c>
      <c r="Y984" s="4">
        <v>2.35</v>
      </c>
      <c r="Z984" s="6">
        <f t="shared" si="95"/>
        <v>193.29759999999999</v>
      </c>
    </row>
    <row r="985" spans="1:26" x14ac:dyDescent="0.3">
      <c r="A985" s="1" t="s">
        <v>1804</v>
      </c>
      <c r="B985" s="2">
        <v>42700</v>
      </c>
      <c r="C985" s="3">
        <f>YEAR(orders[[#This Row],[Order Date]])</f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90"/>
        <v>2</v>
      </c>
      <c r="Q985" s="4">
        <v>3.4</v>
      </c>
      <c r="R985" s="4">
        <v>5.4</v>
      </c>
      <c r="S985" s="4">
        <f t="shared" si="91"/>
        <v>2.0000000000000004</v>
      </c>
      <c r="T985" s="7">
        <v>1</v>
      </c>
      <c r="U985" s="4">
        <f t="shared" si="92"/>
        <v>5.4</v>
      </c>
      <c r="V985" s="5">
        <v>0</v>
      </c>
      <c r="W985" s="8">
        <f t="shared" si="93"/>
        <v>0</v>
      </c>
      <c r="X985" s="8">
        <f t="shared" si="94"/>
        <v>5.4</v>
      </c>
      <c r="Y985" s="4">
        <v>7.78</v>
      </c>
      <c r="Z985" s="6">
        <f t="shared" si="95"/>
        <v>13.18</v>
      </c>
    </row>
    <row r="986" spans="1:26" x14ac:dyDescent="0.3">
      <c r="A986" s="1" t="s">
        <v>1805</v>
      </c>
      <c r="B986" s="2">
        <v>42700</v>
      </c>
      <c r="C986" s="3">
        <f>YEAR(orders[[#This Row],[Order Date]])</f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90"/>
        <v>2</v>
      </c>
      <c r="Q986" s="4">
        <v>1.84</v>
      </c>
      <c r="R986" s="4">
        <v>2.88</v>
      </c>
      <c r="S986" s="4">
        <f t="shared" si="91"/>
        <v>1.0399999999999998</v>
      </c>
      <c r="T986" s="7">
        <v>6</v>
      </c>
      <c r="U986" s="4">
        <f t="shared" si="92"/>
        <v>17.28</v>
      </c>
      <c r="V986" s="5">
        <v>0.06</v>
      </c>
      <c r="W986" s="8">
        <f t="shared" si="93"/>
        <v>1.0367999999999999</v>
      </c>
      <c r="X986" s="8">
        <f t="shared" si="94"/>
        <v>16.243200000000002</v>
      </c>
      <c r="Y986" s="4">
        <v>0.99</v>
      </c>
      <c r="Z986" s="6">
        <f t="shared" si="95"/>
        <v>17.2332</v>
      </c>
    </row>
    <row r="987" spans="1:26" x14ac:dyDescent="0.3">
      <c r="A987" s="1" t="s">
        <v>1806</v>
      </c>
      <c r="B987" s="2">
        <v>42700</v>
      </c>
      <c r="C987" s="3">
        <f>YEAR(orders[[#This Row],[Order Date]])</f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90"/>
        <v>4</v>
      </c>
      <c r="Q987" s="4">
        <v>0.87</v>
      </c>
      <c r="R987" s="4">
        <v>1.81</v>
      </c>
      <c r="S987" s="4">
        <f t="shared" si="91"/>
        <v>0.94000000000000006</v>
      </c>
      <c r="T987" s="7">
        <v>18</v>
      </c>
      <c r="U987" s="4">
        <f t="shared" si="92"/>
        <v>32.58</v>
      </c>
      <c r="V987" s="5">
        <v>0.06</v>
      </c>
      <c r="W987" s="8">
        <f t="shared" si="93"/>
        <v>1.9547999999999999</v>
      </c>
      <c r="X987" s="8">
        <f t="shared" si="94"/>
        <v>30.6252</v>
      </c>
      <c r="Y987" s="4">
        <v>0.75</v>
      </c>
      <c r="Z987" s="6">
        <f t="shared" si="95"/>
        <v>31.3752</v>
      </c>
    </row>
    <row r="988" spans="1:26" x14ac:dyDescent="0.3">
      <c r="A988" s="1" t="s">
        <v>1807</v>
      </c>
      <c r="B988" s="2">
        <v>42701</v>
      </c>
      <c r="C988" s="3">
        <f>YEAR(orders[[#This Row],[Order Date]])</f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90"/>
        <v>2</v>
      </c>
      <c r="Q988" s="4">
        <v>62.4</v>
      </c>
      <c r="R988" s="4">
        <v>155.99</v>
      </c>
      <c r="S988" s="4">
        <f t="shared" si="91"/>
        <v>93.59</v>
      </c>
      <c r="T988" s="7">
        <v>24</v>
      </c>
      <c r="U988" s="4">
        <f t="shared" si="92"/>
        <v>3743.76</v>
      </c>
      <c r="V988" s="5">
        <v>0.04</v>
      </c>
      <c r="W988" s="8">
        <f t="shared" si="93"/>
        <v>149.75040000000001</v>
      </c>
      <c r="X988" s="8">
        <f t="shared" si="94"/>
        <v>3594.0096000000003</v>
      </c>
      <c r="Y988" s="4">
        <v>8.08</v>
      </c>
      <c r="Z988" s="6">
        <f t="shared" si="95"/>
        <v>3602.0896000000002</v>
      </c>
    </row>
    <row r="989" spans="1:26" x14ac:dyDescent="0.3">
      <c r="A989" s="1" t="s">
        <v>1808</v>
      </c>
      <c r="B989" s="2">
        <v>42701</v>
      </c>
      <c r="C989" s="3">
        <f>YEAR(orders[[#This Row],[Order Date]])</f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90"/>
        <v>0</v>
      </c>
      <c r="Q989" s="4">
        <v>278.99</v>
      </c>
      <c r="R989" s="4">
        <v>449.99</v>
      </c>
      <c r="S989" s="4">
        <f t="shared" si="91"/>
        <v>171</v>
      </c>
      <c r="T989" s="7">
        <v>18</v>
      </c>
      <c r="U989" s="4">
        <f t="shared" si="92"/>
        <v>8099.82</v>
      </c>
      <c r="V989" s="5">
        <v>0.09</v>
      </c>
      <c r="W989" s="8">
        <f t="shared" si="93"/>
        <v>728.98379999999997</v>
      </c>
      <c r="X989" s="8">
        <f t="shared" si="94"/>
        <v>7370.8361999999997</v>
      </c>
      <c r="Y989" s="4">
        <v>49</v>
      </c>
      <c r="Z989" s="6">
        <f t="shared" si="95"/>
        <v>7419.8361999999997</v>
      </c>
    </row>
    <row r="990" spans="1:26" x14ac:dyDescent="0.3">
      <c r="A990" s="1" t="s">
        <v>1809</v>
      </c>
      <c r="B990" s="2">
        <v>42702</v>
      </c>
      <c r="C990" s="3">
        <f>YEAR(orders[[#This Row],[Order Date]])</f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90"/>
        <v>1</v>
      </c>
      <c r="Q990" s="4">
        <v>1.94</v>
      </c>
      <c r="R990" s="4">
        <v>3.08</v>
      </c>
      <c r="S990" s="4">
        <f t="shared" si="91"/>
        <v>1.1400000000000001</v>
      </c>
      <c r="T990" s="7">
        <v>18</v>
      </c>
      <c r="U990" s="4">
        <f t="shared" si="92"/>
        <v>55.44</v>
      </c>
      <c r="V990" s="5">
        <v>0.02</v>
      </c>
      <c r="W990" s="8">
        <f t="shared" si="93"/>
        <v>1.1088</v>
      </c>
      <c r="X990" s="8">
        <f t="shared" si="94"/>
        <v>54.331199999999995</v>
      </c>
      <c r="Y990" s="4">
        <v>0.99</v>
      </c>
      <c r="Z990" s="6">
        <f t="shared" si="95"/>
        <v>55.321199999999997</v>
      </c>
    </row>
    <row r="991" spans="1:26" x14ac:dyDescent="0.3">
      <c r="A991" s="1" t="s">
        <v>1810</v>
      </c>
      <c r="B991" s="2">
        <v>42702</v>
      </c>
      <c r="C991" s="3">
        <f>YEAR(orders[[#This Row],[Order Date]])</f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90"/>
        <v>3</v>
      </c>
      <c r="Q991" s="4">
        <v>2.59</v>
      </c>
      <c r="R991" s="4">
        <v>3.98</v>
      </c>
      <c r="S991" s="4">
        <f t="shared" si="91"/>
        <v>1.3900000000000001</v>
      </c>
      <c r="T991" s="7">
        <v>11</v>
      </c>
      <c r="U991" s="4">
        <f t="shared" si="92"/>
        <v>43.78</v>
      </c>
      <c r="V991" s="5">
        <v>7.0000000000000007E-2</v>
      </c>
      <c r="W991" s="8">
        <f t="shared" si="93"/>
        <v>3.0646000000000004</v>
      </c>
      <c r="X991" s="8">
        <f t="shared" si="94"/>
        <v>40.715400000000002</v>
      </c>
      <c r="Y991" s="4">
        <v>2.97</v>
      </c>
      <c r="Z991" s="6">
        <f t="shared" si="95"/>
        <v>43.685400000000001</v>
      </c>
    </row>
    <row r="992" spans="1:26" x14ac:dyDescent="0.3">
      <c r="A992" s="15" t="s">
        <v>1937</v>
      </c>
      <c r="B992" s="2">
        <v>42703</v>
      </c>
      <c r="C992" s="3">
        <f>YEAR(orders[[#This Row],[Order Date]])</f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90"/>
        <v>1</v>
      </c>
      <c r="Q992" s="4">
        <v>2.68</v>
      </c>
      <c r="R992" s="4">
        <v>6.08</v>
      </c>
      <c r="S992" s="4">
        <f t="shared" si="91"/>
        <v>3.4</v>
      </c>
      <c r="T992" s="7">
        <v>49</v>
      </c>
      <c r="U992" s="4">
        <f t="shared" si="92"/>
        <v>297.92</v>
      </c>
      <c r="V992" s="5">
        <v>0.08</v>
      </c>
      <c r="W992" s="8">
        <f t="shared" si="93"/>
        <v>23.833600000000001</v>
      </c>
      <c r="X992" s="8">
        <f t="shared" si="94"/>
        <v>274.08640000000003</v>
      </c>
      <c r="Y992" s="4">
        <v>1.17</v>
      </c>
      <c r="Z992" s="6">
        <f t="shared" si="95"/>
        <v>275.25640000000004</v>
      </c>
    </row>
    <row r="993" spans="1:26" x14ac:dyDescent="0.3">
      <c r="A993" s="1" t="s">
        <v>1811</v>
      </c>
      <c r="B993" s="2">
        <v>42705</v>
      </c>
      <c r="C993" s="3">
        <f>YEAR(orders[[#This Row],[Order Date]])</f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90"/>
        <v>1</v>
      </c>
      <c r="Q993" s="4">
        <v>54.52</v>
      </c>
      <c r="R993" s="4">
        <v>100.97</v>
      </c>
      <c r="S993" s="4">
        <f t="shared" si="91"/>
        <v>46.449999999999996</v>
      </c>
      <c r="T993" s="7">
        <v>42</v>
      </c>
      <c r="U993" s="4">
        <f t="shared" si="92"/>
        <v>4240.74</v>
      </c>
      <c r="V993" s="5">
        <v>0.1</v>
      </c>
      <c r="W993" s="8">
        <f t="shared" si="93"/>
        <v>424.07400000000001</v>
      </c>
      <c r="X993" s="8">
        <f t="shared" si="94"/>
        <v>3816.6659999999997</v>
      </c>
      <c r="Y993" s="4">
        <v>7.18</v>
      </c>
      <c r="Z993" s="6">
        <f t="shared" si="95"/>
        <v>3823.8459999999995</v>
      </c>
    </row>
    <row r="994" spans="1:26" x14ac:dyDescent="0.3">
      <c r="A994" s="1" t="s">
        <v>1812</v>
      </c>
      <c r="B994" s="2">
        <v>42707</v>
      </c>
      <c r="C994" s="3">
        <f>YEAR(orders[[#This Row],[Order Date]])</f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90"/>
        <v>2</v>
      </c>
      <c r="Q994" s="4">
        <v>1.84</v>
      </c>
      <c r="R994" s="4">
        <v>2.88</v>
      </c>
      <c r="S994" s="4">
        <f t="shared" si="91"/>
        <v>1.0399999999999998</v>
      </c>
      <c r="T994" s="7">
        <v>40</v>
      </c>
      <c r="U994" s="4">
        <f t="shared" si="92"/>
        <v>115.19999999999999</v>
      </c>
      <c r="V994" s="5">
        <v>0</v>
      </c>
      <c r="W994" s="8">
        <f t="shared" si="93"/>
        <v>0</v>
      </c>
      <c r="X994" s="8">
        <f t="shared" si="94"/>
        <v>115.19999999999999</v>
      </c>
      <c r="Y994" s="4">
        <v>1.49</v>
      </c>
      <c r="Z994" s="6">
        <f t="shared" si="95"/>
        <v>116.68999999999998</v>
      </c>
    </row>
    <row r="995" spans="1:26" x14ac:dyDescent="0.3">
      <c r="A995" s="1" t="s">
        <v>1813</v>
      </c>
      <c r="B995" s="2">
        <v>42708</v>
      </c>
      <c r="C995" s="3">
        <f>YEAR(orders[[#This Row],[Order Date]])</f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90"/>
        <v>1</v>
      </c>
      <c r="Q995" s="4">
        <v>6.39</v>
      </c>
      <c r="R995" s="4">
        <v>19.98</v>
      </c>
      <c r="S995" s="4">
        <f t="shared" si="91"/>
        <v>13.59</v>
      </c>
      <c r="T995" s="7">
        <v>29</v>
      </c>
      <c r="U995" s="4">
        <f t="shared" si="92"/>
        <v>579.41999999999996</v>
      </c>
      <c r="V995" s="5">
        <v>0.06</v>
      </c>
      <c r="W995" s="8">
        <f t="shared" si="93"/>
        <v>34.765199999999993</v>
      </c>
      <c r="X995" s="8">
        <f t="shared" si="94"/>
        <v>544.65480000000002</v>
      </c>
      <c r="Y995" s="4">
        <v>4</v>
      </c>
      <c r="Z995" s="6">
        <f t="shared" si="95"/>
        <v>548.65480000000002</v>
      </c>
    </row>
    <row r="996" spans="1:26" x14ac:dyDescent="0.3">
      <c r="A996" s="1" t="s">
        <v>1814</v>
      </c>
      <c r="B996" s="2">
        <v>42709</v>
      </c>
      <c r="C996" s="3">
        <f>YEAR(orders[[#This Row],[Order Date]])</f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90"/>
        <v>2</v>
      </c>
      <c r="Q996" s="4">
        <v>1.46</v>
      </c>
      <c r="R996" s="4">
        <v>3.57</v>
      </c>
      <c r="S996" s="4">
        <f t="shared" si="91"/>
        <v>2.11</v>
      </c>
      <c r="T996" s="7">
        <v>10</v>
      </c>
      <c r="U996" s="4">
        <f t="shared" si="92"/>
        <v>35.699999999999996</v>
      </c>
      <c r="V996" s="5">
        <v>0.01</v>
      </c>
      <c r="W996" s="8">
        <f t="shared" si="93"/>
        <v>0.35699999999999998</v>
      </c>
      <c r="X996" s="8">
        <f t="shared" si="94"/>
        <v>35.342999999999996</v>
      </c>
      <c r="Y996" s="4">
        <v>4.17</v>
      </c>
      <c r="Z996" s="6">
        <f t="shared" si="95"/>
        <v>39.512999999999998</v>
      </c>
    </row>
    <row r="997" spans="1:26" x14ac:dyDescent="0.3">
      <c r="A997" s="1" t="s">
        <v>1815</v>
      </c>
      <c r="B997" s="2">
        <v>42710</v>
      </c>
      <c r="C997" s="3">
        <f>YEAR(orders[[#This Row],[Order Date]])</f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90"/>
        <v>2</v>
      </c>
      <c r="Q997" s="4">
        <v>32.020000000000003</v>
      </c>
      <c r="R997" s="4">
        <v>152.47999999999999</v>
      </c>
      <c r="S997" s="4">
        <f t="shared" si="91"/>
        <v>120.45999999999998</v>
      </c>
      <c r="T997" s="7">
        <v>46</v>
      </c>
      <c r="U997" s="4">
        <f t="shared" si="92"/>
        <v>7014.08</v>
      </c>
      <c r="V997" s="5">
        <v>0.01</v>
      </c>
      <c r="W997" s="8">
        <f t="shared" si="93"/>
        <v>70.140799999999999</v>
      </c>
      <c r="X997" s="8">
        <f t="shared" si="94"/>
        <v>6943.9391999999998</v>
      </c>
      <c r="Y997" s="4">
        <v>4</v>
      </c>
      <c r="Z997" s="6">
        <f t="shared" si="95"/>
        <v>6947.9391999999998</v>
      </c>
    </row>
    <row r="998" spans="1:26" x14ac:dyDescent="0.3">
      <c r="A998" s="1" t="s">
        <v>928</v>
      </c>
      <c r="B998" s="2">
        <v>42712</v>
      </c>
      <c r="C998" s="3">
        <f>YEAR(orders[[#This Row],[Order Date]])</f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90"/>
        <v>7</v>
      </c>
      <c r="Q998" s="4">
        <v>4.59</v>
      </c>
      <c r="R998" s="4">
        <v>7.28</v>
      </c>
      <c r="S998" s="4">
        <f t="shared" si="91"/>
        <v>2.6900000000000004</v>
      </c>
      <c r="T998" s="7">
        <v>18</v>
      </c>
      <c r="U998" s="4">
        <f t="shared" si="92"/>
        <v>131.04</v>
      </c>
      <c r="V998" s="5">
        <v>0.09</v>
      </c>
      <c r="W998" s="8">
        <f t="shared" si="93"/>
        <v>11.7936</v>
      </c>
      <c r="X998" s="8">
        <f t="shared" si="94"/>
        <v>119.24639999999999</v>
      </c>
      <c r="Y998" s="4">
        <v>11.15</v>
      </c>
      <c r="Z998" s="6">
        <f t="shared" si="95"/>
        <v>130.3964</v>
      </c>
    </row>
    <row r="999" spans="1:26" x14ac:dyDescent="0.3">
      <c r="A999" s="1" t="s">
        <v>929</v>
      </c>
      <c r="B999" s="2">
        <v>42712</v>
      </c>
      <c r="C999" s="3">
        <f>YEAR(orders[[#This Row],[Order Date]])</f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90"/>
        <v>4</v>
      </c>
      <c r="Q999" s="4">
        <v>0.71</v>
      </c>
      <c r="R999" s="4">
        <v>1.1399999999999999</v>
      </c>
      <c r="S999" s="4">
        <f t="shared" si="91"/>
        <v>0.42999999999999994</v>
      </c>
      <c r="T999" s="7">
        <v>28</v>
      </c>
      <c r="U999" s="4">
        <f t="shared" si="92"/>
        <v>31.919999999999998</v>
      </c>
      <c r="V999" s="5">
        <v>0.09</v>
      </c>
      <c r="W999" s="8">
        <f t="shared" si="93"/>
        <v>2.8727999999999998</v>
      </c>
      <c r="X999" s="8">
        <f t="shared" si="94"/>
        <v>29.047199999999997</v>
      </c>
      <c r="Y999" s="4">
        <v>0.7</v>
      </c>
      <c r="Z999" s="6">
        <f t="shared" si="95"/>
        <v>29.747199999999996</v>
      </c>
    </row>
    <row r="1000" spans="1:26" x14ac:dyDescent="0.3">
      <c r="A1000" s="1" t="s">
        <v>1816</v>
      </c>
      <c r="B1000" s="2">
        <v>42712</v>
      </c>
      <c r="C1000" s="3">
        <f>YEAR(orders[[#This Row],[Order Date]])</f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90"/>
        <v>2</v>
      </c>
      <c r="Q1000" s="4">
        <v>14.95</v>
      </c>
      <c r="R1000" s="4">
        <v>34.76</v>
      </c>
      <c r="S1000" s="4">
        <f t="shared" si="91"/>
        <v>19.809999999999999</v>
      </c>
      <c r="T1000" s="7">
        <v>10</v>
      </c>
      <c r="U1000" s="4">
        <f t="shared" si="92"/>
        <v>347.59999999999997</v>
      </c>
      <c r="V1000" s="5">
        <v>0.06</v>
      </c>
      <c r="W1000" s="8">
        <f t="shared" si="93"/>
        <v>20.855999999999998</v>
      </c>
      <c r="X1000" s="8">
        <f t="shared" si="94"/>
        <v>326.74399999999997</v>
      </c>
      <c r="Y1000" s="4">
        <v>8.2200000000000006</v>
      </c>
      <c r="Z1000" s="6">
        <f t="shared" si="95"/>
        <v>334.964</v>
      </c>
    </row>
    <row r="1001" spans="1:26" x14ac:dyDescent="0.3">
      <c r="A1001" s="1" t="s">
        <v>1817</v>
      </c>
      <c r="B1001" s="2">
        <v>42713</v>
      </c>
      <c r="C1001" s="3">
        <f>YEAR(orders[[#This Row],[Order Date]])</f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90"/>
        <v>1</v>
      </c>
      <c r="Q1001" s="4">
        <v>1.0900000000000001</v>
      </c>
      <c r="R1001" s="4">
        <v>2.6</v>
      </c>
      <c r="S1001" s="4">
        <f t="shared" si="91"/>
        <v>1.51</v>
      </c>
      <c r="T1001" s="7">
        <v>8</v>
      </c>
      <c r="U1001" s="4">
        <f t="shared" si="92"/>
        <v>20.8</v>
      </c>
      <c r="V1001" s="5">
        <v>0.02</v>
      </c>
      <c r="W1001" s="8">
        <f t="shared" si="93"/>
        <v>0.41600000000000004</v>
      </c>
      <c r="X1001" s="8">
        <f t="shared" si="94"/>
        <v>20.384</v>
      </c>
      <c r="Y1001" s="4">
        <v>2.4</v>
      </c>
      <c r="Z1001" s="6">
        <f t="shared" si="95"/>
        <v>22.783999999999999</v>
      </c>
    </row>
    <row r="1002" spans="1:26" x14ac:dyDescent="0.3">
      <c r="A1002" s="1" t="s">
        <v>1818</v>
      </c>
      <c r="B1002" s="2">
        <v>42714</v>
      </c>
      <c r="C1002" s="3">
        <f>YEAR(orders[[#This Row],[Order Date]])</f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90"/>
        <v>2</v>
      </c>
      <c r="Q1002" s="4">
        <v>0.24</v>
      </c>
      <c r="R1002" s="4">
        <v>1.26</v>
      </c>
      <c r="S1002" s="4">
        <f t="shared" si="91"/>
        <v>1.02</v>
      </c>
      <c r="T1002" s="7">
        <v>37</v>
      </c>
      <c r="U1002" s="4">
        <f t="shared" si="92"/>
        <v>46.62</v>
      </c>
      <c r="V1002" s="5">
        <v>0.03</v>
      </c>
      <c r="W1002" s="8">
        <f t="shared" si="93"/>
        <v>1.3985999999999998</v>
      </c>
      <c r="X1002" s="8">
        <f t="shared" si="94"/>
        <v>45.221399999999996</v>
      </c>
      <c r="Y1002" s="4">
        <v>0.7</v>
      </c>
      <c r="Z1002" s="6">
        <f t="shared" si="95"/>
        <v>45.921399999999998</v>
      </c>
    </row>
    <row r="1003" spans="1:26" x14ac:dyDescent="0.3">
      <c r="A1003" s="1" t="s">
        <v>1819</v>
      </c>
      <c r="B1003" s="2">
        <v>42714</v>
      </c>
      <c r="C1003" s="3">
        <f>YEAR(orders[[#This Row],[Order Date]])</f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91"/>
        <v>1.8699999999999997</v>
      </c>
      <c r="T1003" s="7">
        <v>44</v>
      </c>
      <c r="U1003" s="4">
        <f t="shared" si="92"/>
        <v>187.44</v>
      </c>
      <c r="V1003" s="5">
        <v>0.01</v>
      </c>
      <c r="W1003" s="8">
        <f t="shared" si="93"/>
        <v>1.8744000000000001</v>
      </c>
      <c r="X1003" s="8">
        <f t="shared" si="94"/>
        <v>185.56559999999999</v>
      </c>
      <c r="Y1003" s="4">
        <v>1.2</v>
      </c>
      <c r="Z1003" s="6">
        <f t="shared" si="95"/>
        <v>186.76559999999998</v>
      </c>
    </row>
    <row r="1004" spans="1:26" x14ac:dyDescent="0.3">
      <c r="A1004" s="15" t="s">
        <v>1938</v>
      </c>
      <c r="B1004" s="2">
        <v>42714</v>
      </c>
      <c r="C1004" s="3">
        <f>YEAR(orders[[#This Row],[Order Date]])</f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96">O1004-B1004</f>
        <v>2</v>
      </c>
      <c r="Q1004" s="4">
        <v>0.94</v>
      </c>
      <c r="R1004" s="4">
        <v>2.08</v>
      </c>
      <c r="S1004" s="4">
        <f t="shared" si="91"/>
        <v>1.1400000000000001</v>
      </c>
      <c r="T1004" s="7">
        <v>36</v>
      </c>
      <c r="U1004" s="4">
        <f t="shared" si="92"/>
        <v>74.88</v>
      </c>
      <c r="V1004" s="5">
        <v>0.1</v>
      </c>
      <c r="W1004" s="8">
        <f t="shared" si="93"/>
        <v>7.4879999999999995</v>
      </c>
      <c r="X1004" s="8">
        <f t="shared" si="94"/>
        <v>67.391999999999996</v>
      </c>
      <c r="Y1004" s="4">
        <v>2.56</v>
      </c>
      <c r="Z1004" s="6">
        <f t="shared" si="95"/>
        <v>69.951999999999998</v>
      </c>
    </row>
    <row r="1005" spans="1:26" x14ac:dyDescent="0.3">
      <c r="A1005" s="1" t="s">
        <v>1820</v>
      </c>
      <c r="B1005" s="2">
        <v>42714</v>
      </c>
      <c r="C1005" s="3">
        <f>YEAR(orders[[#This Row],[Order Date]])</f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96"/>
        <v>5</v>
      </c>
      <c r="Q1005" s="4">
        <v>1.82</v>
      </c>
      <c r="R1005" s="4">
        <v>2.98</v>
      </c>
      <c r="S1005" s="4">
        <f t="shared" si="91"/>
        <v>1.1599999999999999</v>
      </c>
      <c r="T1005" s="7">
        <v>45</v>
      </c>
      <c r="U1005" s="4">
        <f t="shared" si="92"/>
        <v>134.1</v>
      </c>
      <c r="V1005" s="5">
        <v>0.05</v>
      </c>
      <c r="W1005" s="8">
        <f t="shared" si="93"/>
        <v>6.7050000000000001</v>
      </c>
      <c r="X1005" s="8">
        <f t="shared" si="94"/>
        <v>127.395</v>
      </c>
      <c r="Y1005" s="4">
        <v>1.58</v>
      </c>
      <c r="Z1005" s="6">
        <f t="shared" si="95"/>
        <v>128.97499999999999</v>
      </c>
    </row>
    <row r="1006" spans="1:26" x14ac:dyDescent="0.3">
      <c r="A1006" s="1" t="s">
        <v>1821</v>
      </c>
      <c r="B1006" s="2">
        <v>42714</v>
      </c>
      <c r="C1006" s="3">
        <f>YEAR(orders[[#This Row],[Order Date]])</f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96"/>
        <v>2</v>
      </c>
      <c r="Q1006" s="4">
        <v>156.5</v>
      </c>
      <c r="R1006" s="4">
        <v>300.97000000000003</v>
      </c>
      <c r="S1006" s="4">
        <f t="shared" si="91"/>
        <v>144.47000000000003</v>
      </c>
      <c r="T1006" s="7">
        <v>8</v>
      </c>
      <c r="U1006" s="4">
        <f t="shared" si="92"/>
        <v>2407.7600000000002</v>
      </c>
      <c r="V1006" s="5">
        <v>0.05</v>
      </c>
      <c r="W1006" s="8">
        <f t="shared" si="93"/>
        <v>120.38800000000002</v>
      </c>
      <c r="X1006" s="8">
        <f t="shared" si="94"/>
        <v>2287.3720000000003</v>
      </c>
      <c r="Y1006" s="4">
        <v>7.18</v>
      </c>
      <c r="Z1006" s="6">
        <f t="shared" si="95"/>
        <v>2294.5520000000001</v>
      </c>
    </row>
    <row r="1007" spans="1:26" x14ac:dyDescent="0.3">
      <c r="A1007" s="1" t="s">
        <v>1822</v>
      </c>
      <c r="B1007" s="2">
        <v>42718</v>
      </c>
      <c r="C1007" s="3">
        <f>YEAR(orders[[#This Row],[Order Date]])</f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96"/>
        <v>1</v>
      </c>
      <c r="Q1007" s="4">
        <v>8.92</v>
      </c>
      <c r="R1007" s="4">
        <v>29.74</v>
      </c>
      <c r="S1007" s="4">
        <f t="shared" si="91"/>
        <v>20.82</v>
      </c>
      <c r="T1007" s="7">
        <v>22</v>
      </c>
      <c r="U1007" s="4">
        <f t="shared" si="92"/>
        <v>654.28</v>
      </c>
      <c r="V1007" s="5">
        <v>7.0000000000000007E-2</v>
      </c>
      <c r="W1007" s="8">
        <f t="shared" si="93"/>
        <v>45.799600000000005</v>
      </c>
      <c r="X1007" s="8">
        <f t="shared" si="94"/>
        <v>608.48039999999992</v>
      </c>
      <c r="Y1007" s="4">
        <v>6.64</v>
      </c>
      <c r="Z1007" s="6">
        <f t="shared" si="95"/>
        <v>615.1203999999999</v>
      </c>
    </row>
    <row r="1008" spans="1:26" x14ac:dyDescent="0.3">
      <c r="A1008" s="1" t="s">
        <v>1823</v>
      </c>
      <c r="B1008" s="2">
        <v>42719</v>
      </c>
      <c r="C1008" s="3">
        <f>YEAR(orders[[#This Row],[Order Date]])</f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96"/>
        <v>9</v>
      </c>
      <c r="Q1008" s="4">
        <v>5.5</v>
      </c>
      <c r="R1008" s="4">
        <v>12.22</v>
      </c>
      <c r="S1008" s="4">
        <f t="shared" si="91"/>
        <v>6.7200000000000006</v>
      </c>
      <c r="T1008" s="7">
        <v>17</v>
      </c>
      <c r="U1008" s="4">
        <f t="shared" si="92"/>
        <v>207.74</v>
      </c>
      <c r="V1008" s="5">
        <v>0.01</v>
      </c>
      <c r="W1008" s="8">
        <f t="shared" si="93"/>
        <v>2.0773999999999999</v>
      </c>
      <c r="X1008" s="8">
        <f t="shared" si="94"/>
        <v>205.6626</v>
      </c>
      <c r="Y1008" s="4">
        <v>2.85</v>
      </c>
      <c r="Z1008" s="6">
        <f t="shared" si="95"/>
        <v>208.51259999999999</v>
      </c>
    </row>
    <row r="1009" spans="1:26" x14ac:dyDescent="0.3">
      <c r="A1009" s="1" t="s">
        <v>1824</v>
      </c>
      <c r="B1009" s="2">
        <v>42721</v>
      </c>
      <c r="C1009" s="3">
        <f>YEAR(orders[[#This Row],[Order Date]])</f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96"/>
        <v>2</v>
      </c>
      <c r="Q1009" s="4">
        <v>2.52</v>
      </c>
      <c r="R1009" s="4">
        <v>4</v>
      </c>
      <c r="S1009" s="4">
        <f t="shared" si="91"/>
        <v>1.48</v>
      </c>
      <c r="T1009" s="7">
        <v>28</v>
      </c>
      <c r="U1009" s="4">
        <f t="shared" si="92"/>
        <v>112</v>
      </c>
      <c r="V1009" s="5">
        <v>0.04</v>
      </c>
      <c r="W1009" s="8">
        <f t="shared" si="93"/>
        <v>4.4800000000000004</v>
      </c>
      <c r="X1009" s="8">
        <f t="shared" si="94"/>
        <v>107.52</v>
      </c>
      <c r="Y1009" s="4">
        <v>1.3</v>
      </c>
      <c r="Z1009" s="6">
        <f t="shared" si="95"/>
        <v>108.82</v>
      </c>
    </row>
    <row r="1010" spans="1:26" x14ac:dyDescent="0.3">
      <c r="A1010" s="1" t="s">
        <v>1825</v>
      </c>
      <c r="B1010" s="2">
        <v>42722</v>
      </c>
      <c r="C1010" s="3">
        <f>YEAR(orders[[#This Row],[Order Date]])</f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96"/>
        <v>1</v>
      </c>
      <c r="Q1010" s="4">
        <v>4.1900000000000004</v>
      </c>
      <c r="R1010" s="4">
        <v>10.23</v>
      </c>
      <c r="S1010" s="4">
        <f t="shared" si="91"/>
        <v>6.04</v>
      </c>
      <c r="T1010" s="7">
        <v>19</v>
      </c>
      <c r="U1010" s="4">
        <f t="shared" si="92"/>
        <v>194.37</v>
      </c>
      <c r="V1010" s="5">
        <v>0.05</v>
      </c>
      <c r="W1010" s="8">
        <f t="shared" si="93"/>
        <v>9.7185000000000006</v>
      </c>
      <c r="X1010" s="8">
        <f t="shared" si="94"/>
        <v>184.6515</v>
      </c>
      <c r="Y1010" s="4">
        <v>4.68</v>
      </c>
      <c r="Z1010" s="6">
        <f t="shared" si="95"/>
        <v>189.33150000000001</v>
      </c>
    </row>
    <row r="1011" spans="1:26" x14ac:dyDescent="0.3">
      <c r="A1011" s="1" t="s">
        <v>1826</v>
      </c>
      <c r="B1011" s="2">
        <v>42723</v>
      </c>
      <c r="C1011" s="3">
        <f>YEAR(orders[[#This Row],[Order Date]])</f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96"/>
        <v>2</v>
      </c>
      <c r="Q1011" s="4">
        <v>32.020000000000003</v>
      </c>
      <c r="R1011" s="4">
        <v>152.47999999999999</v>
      </c>
      <c r="S1011" s="4">
        <f t="shared" si="91"/>
        <v>120.45999999999998</v>
      </c>
      <c r="T1011" s="7">
        <v>12</v>
      </c>
      <c r="U1011" s="4">
        <f t="shared" si="92"/>
        <v>1829.7599999999998</v>
      </c>
      <c r="V1011" s="5">
        <v>7.0000000000000007E-2</v>
      </c>
      <c r="W1011" s="8">
        <f t="shared" si="93"/>
        <v>128.08320000000001</v>
      </c>
      <c r="X1011" s="8">
        <f t="shared" si="94"/>
        <v>1701.6767999999997</v>
      </c>
      <c r="Y1011" s="4">
        <v>4</v>
      </c>
      <c r="Z1011" s="6">
        <f t="shared" si="95"/>
        <v>1705.6767999999997</v>
      </c>
    </row>
    <row r="1012" spans="1:26" x14ac:dyDescent="0.3">
      <c r="A1012" s="1" t="s">
        <v>1827</v>
      </c>
      <c r="B1012" s="2">
        <v>42725</v>
      </c>
      <c r="C1012" s="3">
        <f>YEAR(orders[[#This Row],[Order Date]])</f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96"/>
        <v>1</v>
      </c>
      <c r="Q1012" s="4">
        <v>0.94</v>
      </c>
      <c r="R1012" s="4">
        <v>2.08</v>
      </c>
      <c r="S1012" s="4">
        <f t="shared" si="91"/>
        <v>1.1400000000000001</v>
      </c>
      <c r="T1012" s="7">
        <v>49</v>
      </c>
      <c r="U1012" s="4">
        <f t="shared" si="92"/>
        <v>101.92</v>
      </c>
      <c r="V1012" s="5">
        <v>7.0000000000000007E-2</v>
      </c>
      <c r="W1012" s="8">
        <f t="shared" si="93"/>
        <v>7.1344000000000012</v>
      </c>
      <c r="X1012" s="8">
        <f t="shared" si="94"/>
        <v>94.785600000000002</v>
      </c>
      <c r="Y1012" s="4">
        <v>2.56</v>
      </c>
      <c r="Z1012" s="6">
        <f t="shared" si="95"/>
        <v>97.345600000000005</v>
      </c>
    </row>
    <row r="1013" spans="1:26" x14ac:dyDescent="0.3">
      <c r="A1013" s="1" t="s">
        <v>1828</v>
      </c>
      <c r="B1013" s="2">
        <v>42726</v>
      </c>
      <c r="C1013" s="3">
        <f>YEAR(orders[[#This Row],[Order Date]])</f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96"/>
        <v>1</v>
      </c>
      <c r="Q1013" s="4">
        <v>1.18</v>
      </c>
      <c r="R1013" s="4">
        <v>1.88</v>
      </c>
      <c r="S1013" s="4">
        <f t="shared" si="91"/>
        <v>0.7</v>
      </c>
      <c r="T1013" s="7">
        <v>19</v>
      </c>
      <c r="U1013" s="4">
        <f t="shared" si="92"/>
        <v>35.72</v>
      </c>
      <c r="V1013" s="5">
        <v>0.06</v>
      </c>
      <c r="W1013" s="8">
        <f t="shared" si="93"/>
        <v>2.1431999999999998</v>
      </c>
      <c r="X1013" s="8">
        <f t="shared" si="94"/>
        <v>33.576799999999999</v>
      </c>
      <c r="Y1013" s="4">
        <v>1.49</v>
      </c>
      <c r="Z1013" s="6">
        <f t="shared" si="95"/>
        <v>35.066800000000001</v>
      </c>
    </row>
    <row r="1014" spans="1:26" x14ac:dyDescent="0.3">
      <c r="A1014" s="1" t="s">
        <v>1829</v>
      </c>
      <c r="B1014" s="2">
        <v>42728</v>
      </c>
      <c r="C1014" s="3">
        <f>YEAR(orders[[#This Row],[Order Date]])</f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96"/>
        <v>1</v>
      </c>
      <c r="Q1014" s="4">
        <v>2.4500000000000002</v>
      </c>
      <c r="R1014" s="4">
        <v>3.89</v>
      </c>
      <c r="S1014" s="4">
        <f t="shared" si="91"/>
        <v>1.44</v>
      </c>
      <c r="T1014" s="7">
        <v>3</v>
      </c>
      <c r="U1014" s="4">
        <f t="shared" si="92"/>
        <v>11.67</v>
      </c>
      <c r="V1014" s="5">
        <v>0</v>
      </c>
      <c r="W1014" s="8">
        <f t="shared" si="93"/>
        <v>0</v>
      </c>
      <c r="X1014" s="8">
        <f t="shared" si="94"/>
        <v>11.67</v>
      </c>
      <c r="Y1014" s="4">
        <v>7.01</v>
      </c>
      <c r="Z1014" s="6">
        <f t="shared" si="95"/>
        <v>18.68</v>
      </c>
    </row>
    <row r="1015" spans="1:26" x14ac:dyDescent="0.3">
      <c r="A1015" s="1" t="s">
        <v>1830</v>
      </c>
      <c r="B1015" s="2">
        <v>42729</v>
      </c>
      <c r="C1015" s="3">
        <f>YEAR(orders[[#This Row],[Order Date]])</f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96"/>
        <v>1</v>
      </c>
      <c r="Q1015" s="4">
        <v>52.07</v>
      </c>
      <c r="R1015" s="4">
        <v>83.98</v>
      </c>
      <c r="S1015" s="4">
        <f t="shared" si="91"/>
        <v>31.910000000000004</v>
      </c>
      <c r="T1015" s="7">
        <v>38</v>
      </c>
      <c r="U1015" s="4">
        <f t="shared" si="92"/>
        <v>3191.2400000000002</v>
      </c>
      <c r="V1015" s="5">
        <v>0</v>
      </c>
      <c r="W1015" s="8">
        <f t="shared" si="93"/>
        <v>0</v>
      </c>
      <c r="X1015" s="8">
        <f t="shared" si="94"/>
        <v>3191.2400000000002</v>
      </c>
      <c r="Y1015" s="4">
        <v>5.01</v>
      </c>
      <c r="Z1015" s="6">
        <f t="shared" si="95"/>
        <v>3196.2500000000005</v>
      </c>
    </row>
    <row r="1016" spans="1:26" x14ac:dyDescent="0.3">
      <c r="A1016" s="1" t="s">
        <v>1831</v>
      </c>
      <c r="B1016" s="2">
        <v>42732</v>
      </c>
      <c r="C1016" s="3">
        <f>YEAR(orders[[#This Row],[Order Date]])</f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96"/>
        <v>2</v>
      </c>
      <c r="Q1016" s="4">
        <v>3.75</v>
      </c>
      <c r="R1016" s="4">
        <v>5.77</v>
      </c>
      <c r="S1016" s="4">
        <f t="shared" si="91"/>
        <v>2.0199999999999996</v>
      </c>
      <c r="T1016" s="7">
        <v>42</v>
      </c>
      <c r="U1016" s="4">
        <f t="shared" si="92"/>
        <v>242.33999999999997</v>
      </c>
      <c r="V1016" s="5">
        <v>0</v>
      </c>
      <c r="W1016" s="8">
        <f t="shared" si="93"/>
        <v>0</v>
      </c>
      <c r="X1016" s="8">
        <f t="shared" si="94"/>
        <v>242.33999999999997</v>
      </c>
      <c r="Y1016" s="4">
        <v>4.97</v>
      </c>
      <c r="Z1016" s="6">
        <f t="shared" si="95"/>
        <v>247.30999999999997</v>
      </c>
    </row>
    <row r="1017" spans="1:26" x14ac:dyDescent="0.3">
      <c r="A1017" s="1" t="s">
        <v>1832</v>
      </c>
      <c r="B1017" s="2">
        <v>42732</v>
      </c>
      <c r="C1017" s="3">
        <f>YEAR(orders[[#This Row],[Order Date]])</f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96"/>
        <v>1</v>
      </c>
      <c r="Q1017" s="4">
        <v>1.17</v>
      </c>
      <c r="R1017" s="4">
        <v>2.78</v>
      </c>
      <c r="S1017" s="4">
        <f t="shared" si="91"/>
        <v>1.6099999999999999</v>
      </c>
      <c r="T1017" s="7">
        <v>48</v>
      </c>
      <c r="U1017" s="4">
        <f t="shared" si="92"/>
        <v>133.44</v>
      </c>
      <c r="V1017" s="5">
        <v>0.03</v>
      </c>
      <c r="W1017" s="8">
        <f t="shared" si="93"/>
        <v>4.0031999999999996</v>
      </c>
      <c r="X1017" s="8">
        <f t="shared" si="94"/>
        <v>129.43680000000001</v>
      </c>
      <c r="Y1017" s="4">
        <v>1.2</v>
      </c>
      <c r="Z1017" s="6">
        <f t="shared" si="95"/>
        <v>130.63679999999999</v>
      </c>
    </row>
    <row r="1018" spans="1:26" x14ac:dyDescent="0.3">
      <c r="A1018" s="1" t="s">
        <v>1833</v>
      </c>
      <c r="B1018" s="2">
        <v>42732</v>
      </c>
      <c r="C1018" s="3">
        <f>YEAR(orders[[#This Row],[Order Date]])</f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96"/>
        <v>1</v>
      </c>
      <c r="Q1018" s="4">
        <v>10.07</v>
      </c>
      <c r="R1018" s="4">
        <v>15.98</v>
      </c>
      <c r="S1018" s="4">
        <f t="shared" si="91"/>
        <v>5.91</v>
      </c>
      <c r="T1018" s="7">
        <v>14</v>
      </c>
      <c r="U1018" s="4">
        <f t="shared" si="92"/>
        <v>223.72</v>
      </c>
      <c r="V1018" s="5">
        <v>0.05</v>
      </c>
      <c r="W1018" s="8">
        <f t="shared" si="93"/>
        <v>11.186</v>
      </c>
      <c r="X1018" s="8">
        <f t="shared" si="94"/>
        <v>212.53399999999999</v>
      </c>
      <c r="Y1018" s="4">
        <v>4</v>
      </c>
      <c r="Z1018" s="6">
        <f t="shared" si="95"/>
        <v>216.53399999999999</v>
      </c>
    </row>
    <row r="1019" spans="1:26" x14ac:dyDescent="0.3">
      <c r="A1019" s="1" t="s">
        <v>1834</v>
      </c>
      <c r="B1019" s="2">
        <v>42735</v>
      </c>
      <c r="C1019" s="3">
        <f>YEAR(orders[[#This Row],[Order Date]])</f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96"/>
        <v>4</v>
      </c>
      <c r="Q1019" s="4">
        <v>1.18</v>
      </c>
      <c r="R1019" s="4">
        <v>1.88</v>
      </c>
      <c r="S1019" s="4">
        <f t="shared" si="91"/>
        <v>0.7</v>
      </c>
      <c r="T1019" s="7">
        <v>22</v>
      </c>
      <c r="U1019" s="4">
        <f t="shared" si="92"/>
        <v>41.36</v>
      </c>
      <c r="V1019" s="5">
        <v>0.04</v>
      </c>
      <c r="W1019" s="8">
        <f t="shared" si="93"/>
        <v>1.6544000000000001</v>
      </c>
      <c r="X1019" s="8">
        <f t="shared" si="94"/>
        <v>39.705599999999997</v>
      </c>
      <c r="Y1019" s="4">
        <v>1.49</v>
      </c>
      <c r="Z1019" s="6">
        <f t="shared" si="95"/>
        <v>41.195599999999999</v>
      </c>
    </row>
    <row r="1020" spans="1:26" x14ac:dyDescent="0.3">
      <c r="A1020" s="1" t="s">
        <v>1835</v>
      </c>
      <c r="B1020" s="2">
        <v>42738</v>
      </c>
      <c r="C1020" s="3">
        <f>YEAR(orders[[#This Row],[Order Date]])</f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96"/>
        <v>1</v>
      </c>
      <c r="Q1020" s="4">
        <v>32.020000000000003</v>
      </c>
      <c r="R1020" s="4">
        <v>152.47999999999999</v>
      </c>
      <c r="S1020" s="4">
        <f t="shared" si="91"/>
        <v>120.45999999999998</v>
      </c>
      <c r="T1020" s="7">
        <v>46</v>
      </c>
      <c r="U1020" s="4">
        <f t="shared" si="92"/>
        <v>7014.08</v>
      </c>
      <c r="V1020" s="5">
        <v>0.04</v>
      </c>
      <c r="W1020" s="8">
        <f t="shared" si="93"/>
        <v>280.56319999999999</v>
      </c>
      <c r="X1020" s="8">
        <f t="shared" si="94"/>
        <v>6733.5168000000003</v>
      </c>
      <c r="Y1020" s="4">
        <v>4</v>
      </c>
      <c r="Z1020" s="6">
        <f t="shared" si="95"/>
        <v>6737.5168000000003</v>
      </c>
    </row>
    <row r="1021" spans="1:26" x14ac:dyDescent="0.3">
      <c r="A1021" s="1" t="s">
        <v>1836</v>
      </c>
      <c r="B1021" s="2">
        <v>42739</v>
      </c>
      <c r="C1021" s="3">
        <f>YEAR(orders[[#This Row],[Order Date]])</f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96"/>
        <v>1</v>
      </c>
      <c r="Q1021" s="4">
        <v>1.84</v>
      </c>
      <c r="R1021" s="4">
        <v>2.88</v>
      </c>
      <c r="S1021" s="4">
        <f t="shared" si="91"/>
        <v>1.0399999999999998</v>
      </c>
      <c r="T1021" s="7">
        <v>26</v>
      </c>
      <c r="U1021" s="4">
        <f t="shared" si="92"/>
        <v>74.88</v>
      </c>
      <c r="V1021" s="5">
        <v>0.01</v>
      </c>
      <c r="W1021" s="8">
        <f t="shared" si="93"/>
        <v>0.74880000000000002</v>
      </c>
      <c r="X1021" s="8">
        <f t="shared" si="94"/>
        <v>74.131199999999993</v>
      </c>
      <c r="Y1021" s="4">
        <v>0.99</v>
      </c>
      <c r="Z1021" s="6">
        <f t="shared" si="95"/>
        <v>75.121199999999988</v>
      </c>
    </row>
    <row r="1022" spans="1:26" x14ac:dyDescent="0.3">
      <c r="A1022" s="1" t="s">
        <v>1837</v>
      </c>
      <c r="B1022" s="2">
        <v>42739</v>
      </c>
      <c r="C1022" s="3">
        <f>YEAR(orders[[#This Row],[Order Date]])</f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96"/>
        <v>2</v>
      </c>
      <c r="Q1022" s="4">
        <v>1.6</v>
      </c>
      <c r="R1022" s="4">
        <v>2.62</v>
      </c>
      <c r="S1022" s="4">
        <f t="shared" si="91"/>
        <v>1.02</v>
      </c>
      <c r="T1022" s="7">
        <v>35</v>
      </c>
      <c r="U1022" s="4">
        <f t="shared" si="92"/>
        <v>91.7</v>
      </c>
      <c r="V1022" s="5">
        <v>0.04</v>
      </c>
      <c r="W1022" s="8">
        <f t="shared" si="93"/>
        <v>3.6680000000000001</v>
      </c>
      <c r="X1022" s="8">
        <f t="shared" si="94"/>
        <v>88.031999999999996</v>
      </c>
      <c r="Y1022" s="4">
        <v>0.8</v>
      </c>
      <c r="Z1022" s="6">
        <f t="shared" si="95"/>
        <v>88.831999999999994</v>
      </c>
    </row>
    <row r="1023" spans="1:26" x14ac:dyDescent="0.3">
      <c r="A1023" s="1" t="s">
        <v>1838</v>
      </c>
      <c r="B1023" s="2">
        <v>42741</v>
      </c>
      <c r="C1023" s="3">
        <f>YEAR(orders[[#This Row],[Order Date]])</f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96"/>
        <v>1</v>
      </c>
      <c r="Q1023" s="4">
        <v>60.59</v>
      </c>
      <c r="R1023" s="4">
        <v>100.98</v>
      </c>
      <c r="S1023" s="4">
        <f t="shared" si="91"/>
        <v>40.39</v>
      </c>
      <c r="T1023" s="7">
        <v>12</v>
      </c>
      <c r="U1023" s="4">
        <f t="shared" si="92"/>
        <v>1211.76</v>
      </c>
      <c r="V1023" s="5">
        <v>0</v>
      </c>
      <c r="W1023" s="8">
        <f t="shared" si="93"/>
        <v>0</v>
      </c>
      <c r="X1023" s="8">
        <f t="shared" si="94"/>
        <v>1211.76</v>
      </c>
      <c r="Y1023" s="4">
        <v>7.18</v>
      </c>
      <c r="Z1023" s="6">
        <f t="shared" si="95"/>
        <v>1218.94</v>
      </c>
    </row>
    <row r="1024" spans="1:26" x14ac:dyDescent="0.3">
      <c r="A1024" s="1" t="s">
        <v>1839</v>
      </c>
      <c r="B1024" s="2">
        <v>42745</v>
      </c>
      <c r="C1024" s="3">
        <f>YEAR(orders[[#This Row],[Order Date]])</f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96"/>
        <v>1</v>
      </c>
      <c r="Q1024" s="4">
        <v>1.84</v>
      </c>
      <c r="R1024" s="4">
        <v>2.88</v>
      </c>
      <c r="S1024" s="4">
        <f t="shared" si="91"/>
        <v>1.0399999999999998</v>
      </c>
      <c r="T1024" s="7">
        <v>22</v>
      </c>
      <c r="U1024" s="4">
        <f t="shared" si="92"/>
        <v>63.36</v>
      </c>
      <c r="V1024" s="5">
        <v>0.02</v>
      </c>
      <c r="W1024" s="8">
        <f t="shared" si="93"/>
        <v>1.2672000000000001</v>
      </c>
      <c r="X1024" s="8">
        <f t="shared" si="94"/>
        <v>62.092799999999997</v>
      </c>
      <c r="Y1024" s="4">
        <v>0.99</v>
      </c>
      <c r="Z1024" s="6">
        <f t="shared" si="95"/>
        <v>63.082799999999999</v>
      </c>
    </row>
    <row r="1025" spans="1:26" x14ac:dyDescent="0.3">
      <c r="A1025" s="1" t="s">
        <v>1840</v>
      </c>
      <c r="B1025" s="2">
        <v>42746</v>
      </c>
      <c r="C1025" s="3">
        <f>YEAR(orders[[#This Row],[Order Date]])</f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96"/>
        <v>2</v>
      </c>
      <c r="Q1025" s="4">
        <v>5.19</v>
      </c>
      <c r="R1025" s="4">
        <v>12.98</v>
      </c>
      <c r="S1025" s="4">
        <f t="shared" si="91"/>
        <v>7.79</v>
      </c>
      <c r="T1025" s="7">
        <v>49</v>
      </c>
      <c r="U1025" s="4">
        <f t="shared" si="92"/>
        <v>636.02</v>
      </c>
      <c r="V1025" s="5">
        <v>0.02</v>
      </c>
      <c r="W1025" s="8">
        <f t="shared" si="93"/>
        <v>12.7204</v>
      </c>
      <c r="X1025" s="8">
        <f t="shared" si="94"/>
        <v>623.29959999999994</v>
      </c>
      <c r="Y1025" s="4">
        <v>3.14</v>
      </c>
      <c r="Z1025" s="6">
        <f t="shared" si="95"/>
        <v>626.43959999999993</v>
      </c>
    </row>
    <row r="1026" spans="1:26" x14ac:dyDescent="0.3">
      <c r="A1026" s="1" t="s">
        <v>1841</v>
      </c>
      <c r="B1026" s="2">
        <v>42749</v>
      </c>
      <c r="C1026" s="3">
        <f>YEAR(orders[[#This Row],[Order Date]])</f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96"/>
        <v>1</v>
      </c>
      <c r="Q1026" s="4">
        <v>2.2599999999999998</v>
      </c>
      <c r="R1026" s="4">
        <v>3.58</v>
      </c>
      <c r="S1026" s="4">
        <f t="shared" si="91"/>
        <v>1.3200000000000003</v>
      </c>
      <c r="T1026" s="7">
        <v>38</v>
      </c>
      <c r="U1026" s="4">
        <f t="shared" si="92"/>
        <v>136.04</v>
      </c>
      <c r="V1026" s="5">
        <v>0.03</v>
      </c>
      <c r="W1026" s="8">
        <f t="shared" si="93"/>
        <v>4.0811999999999999</v>
      </c>
      <c r="X1026" s="8">
        <f t="shared" si="94"/>
        <v>131.9588</v>
      </c>
      <c r="Y1026" s="4">
        <v>5.47</v>
      </c>
      <c r="Z1026" s="6">
        <f t="shared" si="95"/>
        <v>137.4288</v>
      </c>
    </row>
    <row r="1027" spans="1:26" x14ac:dyDescent="0.3">
      <c r="A1027" s="1" t="s">
        <v>1842</v>
      </c>
      <c r="B1027" s="2">
        <v>42752</v>
      </c>
      <c r="C1027" s="3">
        <f>YEAR(orders[[#This Row],[Order Date]])</f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96"/>
        <v>1</v>
      </c>
      <c r="Q1027" s="4">
        <v>4.59</v>
      </c>
      <c r="R1027" s="4">
        <v>7.28</v>
      </c>
      <c r="S1027" s="4">
        <f t="shared" si="91"/>
        <v>2.6900000000000004</v>
      </c>
      <c r="T1027" s="7">
        <v>39</v>
      </c>
      <c r="U1027" s="4">
        <f t="shared" si="92"/>
        <v>283.92</v>
      </c>
      <c r="V1027" s="5">
        <v>0.08</v>
      </c>
      <c r="W1027" s="8">
        <f t="shared" si="93"/>
        <v>22.713600000000003</v>
      </c>
      <c r="X1027" s="8">
        <f t="shared" si="94"/>
        <v>261.20640000000003</v>
      </c>
      <c r="Y1027" s="4">
        <v>11.15</v>
      </c>
      <c r="Z1027" s="6">
        <f t="shared" si="95"/>
        <v>272.35640000000001</v>
      </c>
    </row>
    <row r="1028" spans="1:26" x14ac:dyDescent="0.3">
      <c r="A1028" s="1" t="s">
        <v>1843</v>
      </c>
      <c r="B1028" s="2">
        <v>42753</v>
      </c>
      <c r="C1028" s="3">
        <f>YEAR(orders[[#This Row],[Order Date]])</f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96"/>
        <v>2</v>
      </c>
      <c r="Q1028" s="4">
        <v>0.71</v>
      </c>
      <c r="R1028" s="4">
        <v>1.1399999999999999</v>
      </c>
      <c r="S1028" s="4">
        <f t="shared" si="91"/>
        <v>0.42999999999999994</v>
      </c>
      <c r="T1028" s="7">
        <v>14</v>
      </c>
      <c r="U1028" s="4">
        <f t="shared" si="92"/>
        <v>15.959999999999999</v>
      </c>
      <c r="V1028" s="5">
        <v>0</v>
      </c>
      <c r="W1028" s="8">
        <f t="shared" si="93"/>
        <v>0</v>
      </c>
      <c r="X1028" s="8">
        <f t="shared" si="94"/>
        <v>15.959999999999999</v>
      </c>
      <c r="Y1028" s="4">
        <v>0.7</v>
      </c>
      <c r="Z1028" s="6">
        <f t="shared" si="95"/>
        <v>16.66</v>
      </c>
    </row>
    <row r="1029" spans="1:26" x14ac:dyDescent="0.3">
      <c r="A1029" s="1" t="s">
        <v>1844</v>
      </c>
      <c r="B1029" s="2">
        <v>42754</v>
      </c>
      <c r="C1029" s="3">
        <f>YEAR(orders[[#This Row],[Order Date]])</f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96"/>
        <v>2</v>
      </c>
      <c r="Q1029" s="4">
        <v>8.82</v>
      </c>
      <c r="R1029" s="4">
        <v>20.99</v>
      </c>
      <c r="S1029" s="4">
        <f t="shared" si="91"/>
        <v>12.169999999999998</v>
      </c>
      <c r="T1029" s="7">
        <v>29</v>
      </c>
      <c r="U1029" s="4">
        <f t="shared" si="92"/>
        <v>608.70999999999992</v>
      </c>
      <c r="V1029" s="5">
        <v>0.03</v>
      </c>
      <c r="W1029" s="8">
        <f t="shared" si="93"/>
        <v>18.261299999999999</v>
      </c>
      <c r="X1029" s="8">
        <f t="shared" si="94"/>
        <v>590.44869999999992</v>
      </c>
      <c r="Y1029" s="4">
        <v>4.8099999999999996</v>
      </c>
      <c r="Z1029" s="6">
        <f t="shared" si="95"/>
        <v>595.25869999999986</v>
      </c>
    </row>
    <row r="1030" spans="1:26" x14ac:dyDescent="0.3">
      <c r="A1030" s="1" t="s">
        <v>1845</v>
      </c>
      <c r="B1030" s="2">
        <v>42754</v>
      </c>
      <c r="C1030" s="3">
        <f>YEAR(orders[[#This Row],[Order Date]])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96"/>
        <v>2</v>
      </c>
      <c r="Q1030" s="4">
        <v>5.19</v>
      </c>
      <c r="R1030" s="4">
        <v>12.98</v>
      </c>
      <c r="S1030" s="4">
        <f t="shared" ref="S1030:S1044" si="97">R1030-Q1030</f>
        <v>7.79</v>
      </c>
      <c r="T1030" s="7">
        <v>10</v>
      </c>
      <c r="U1030" s="4">
        <f t="shared" ref="U1030:U1044" si="98">R1030*T1030</f>
        <v>129.80000000000001</v>
      </c>
      <c r="V1030" s="5">
        <v>0.05</v>
      </c>
      <c r="W1030" s="8">
        <f t="shared" ref="W1030:W1044" si="99">U1030*V1030</f>
        <v>6.4900000000000011</v>
      </c>
      <c r="X1030" s="8">
        <f t="shared" ref="X1030:X1044" si="100">U1030-W1030</f>
        <v>123.31000000000002</v>
      </c>
      <c r="Y1030" s="4">
        <v>3.14</v>
      </c>
      <c r="Z1030" s="6">
        <f t="shared" ref="Z1030:Z1044" si="101">X1030+Y1030</f>
        <v>126.45000000000002</v>
      </c>
    </row>
    <row r="1031" spans="1:26" x14ac:dyDescent="0.3">
      <c r="A1031" s="1" t="s">
        <v>1846</v>
      </c>
      <c r="B1031" s="2">
        <v>42754</v>
      </c>
      <c r="C1031" s="3">
        <f>YEAR(orders[[#This Row],[Order Date]])</f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96"/>
        <v>7</v>
      </c>
      <c r="Q1031" s="4">
        <v>19.829999999999998</v>
      </c>
      <c r="R1031" s="4">
        <v>30.98</v>
      </c>
      <c r="S1031" s="4">
        <f t="shared" si="97"/>
        <v>11.150000000000002</v>
      </c>
      <c r="T1031" s="7">
        <v>41</v>
      </c>
      <c r="U1031" s="4">
        <f t="shared" si="98"/>
        <v>1270.18</v>
      </c>
      <c r="V1031" s="5">
        <v>0.04</v>
      </c>
      <c r="W1031" s="8">
        <f t="shared" si="99"/>
        <v>50.807200000000002</v>
      </c>
      <c r="X1031" s="8">
        <f t="shared" si="100"/>
        <v>1219.3728000000001</v>
      </c>
      <c r="Y1031" s="4">
        <v>19.510000000000002</v>
      </c>
      <c r="Z1031" s="6">
        <f t="shared" si="101"/>
        <v>1238.8828000000001</v>
      </c>
    </row>
    <row r="1032" spans="1:26" x14ac:dyDescent="0.3">
      <c r="A1032" s="1" t="s">
        <v>1847</v>
      </c>
      <c r="B1032" s="2">
        <v>42755</v>
      </c>
      <c r="C1032" s="3">
        <f>YEAR(orders[[#This Row],[Order Date]])</f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96"/>
        <v>1</v>
      </c>
      <c r="Q1032" s="4">
        <v>4.59</v>
      </c>
      <c r="R1032" s="4">
        <v>7.28</v>
      </c>
      <c r="S1032" s="4">
        <f t="shared" si="97"/>
        <v>2.6900000000000004</v>
      </c>
      <c r="T1032" s="7">
        <v>24</v>
      </c>
      <c r="U1032" s="4">
        <f t="shared" si="98"/>
        <v>174.72</v>
      </c>
      <c r="V1032" s="5">
        <v>0.1</v>
      </c>
      <c r="W1032" s="8">
        <f t="shared" si="99"/>
        <v>17.472000000000001</v>
      </c>
      <c r="X1032" s="8">
        <f t="shared" si="100"/>
        <v>157.24799999999999</v>
      </c>
      <c r="Y1032" s="4">
        <v>11.15</v>
      </c>
      <c r="Z1032" s="6">
        <f t="shared" si="101"/>
        <v>168.398</v>
      </c>
    </row>
    <row r="1033" spans="1:26" x14ac:dyDescent="0.3">
      <c r="A1033" s="1" t="s">
        <v>1848</v>
      </c>
      <c r="B1033" s="2">
        <v>42758</v>
      </c>
      <c r="C1033" s="3">
        <f>YEAR(orders[[#This Row],[Order Date]])</f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96"/>
        <v>2</v>
      </c>
      <c r="Q1033" s="4">
        <v>2.16</v>
      </c>
      <c r="R1033" s="4">
        <v>3.85</v>
      </c>
      <c r="S1033" s="4">
        <f t="shared" si="97"/>
        <v>1.69</v>
      </c>
      <c r="T1033" s="7">
        <v>18</v>
      </c>
      <c r="U1033" s="4">
        <f t="shared" si="98"/>
        <v>69.3</v>
      </c>
      <c r="V1033" s="5">
        <v>0.04</v>
      </c>
      <c r="W1033" s="8">
        <f t="shared" si="99"/>
        <v>2.7719999999999998</v>
      </c>
      <c r="X1033" s="8">
        <f t="shared" si="100"/>
        <v>66.527999999999992</v>
      </c>
      <c r="Y1033" s="4">
        <v>0.7</v>
      </c>
      <c r="Z1033" s="6">
        <f t="shared" si="101"/>
        <v>67.227999999999994</v>
      </c>
    </row>
    <row r="1034" spans="1:26" x14ac:dyDescent="0.3">
      <c r="A1034" s="1" t="s">
        <v>1849</v>
      </c>
      <c r="B1034" s="2">
        <v>42759</v>
      </c>
      <c r="C1034" s="3">
        <f>YEAR(orders[[#This Row],[Order Date]])</f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96"/>
        <v>2</v>
      </c>
      <c r="Q1034" s="4">
        <v>3.5</v>
      </c>
      <c r="R1034" s="4">
        <v>5.74</v>
      </c>
      <c r="S1034" s="4">
        <f t="shared" si="97"/>
        <v>2.2400000000000002</v>
      </c>
      <c r="T1034" s="7">
        <v>46</v>
      </c>
      <c r="U1034" s="4">
        <f t="shared" si="98"/>
        <v>264.04000000000002</v>
      </c>
      <c r="V1034" s="5">
        <v>0.05</v>
      </c>
      <c r="W1034" s="8">
        <f t="shared" si="99"/>
        <v>13.202000000000002</v>
      </c>
      <c r="X1034" s="8">
        <f t="shared" si="100"/>
        <v>250.83800000000002</v>
      </c>
      <c r="Y1034" s="4">
        <v>5.01</v>
      </c>
      <c r="Z1034" s="6">
        <f t="shared" si="101"/>
        <v>255.84800000000001</v>
      </c>
    </row>
    <row r="1035" spans="1:26" x14ac:dyDescent="0.3">
      <c r="A1035" s="1" t="s">
        <v>1850</v>
      </c>
      <c r="B1035" s="2">
        <v>42761</v>
      </c>
      <c r="C1035" s="3">
        <f>YEAR(orders[[#This Row],[Order Date]])</f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96"/>
        <v>1</v>
      </c>
      <c r="Q1035" s="4">
        <v>156.5</v>
      </c>
      <c r="R1035" s="4">
        <v>300.97000000000003</v>
      </c>
      <c r="S1035" s="4">
        <f t="shared" si="97"/>
        <v>144.47000000000003</v>
      </c>
      <c r="T1035" s="7">
        <v>29</v>
      </c>
      <c r="U1035" s="4">
        <f t="shared" si="98"/>
        <v>8728.130000000001</v>
      </c>
      <c r="V1035" s="5">
        <v>0.03</v>
      </c>
      <c r="W1035" s="8">
        <f t="shared" si="99"/>
        <v>261.84390000000002</v>
      </c>
      <c r="X1035" s="8">
        <f t="shared" si="100"/>
        <v>8466.2861000000012</v>
      </c>
      <c r="Y1035" s="4">
        <v>7.18</v>
      </c>
      <c r="Z1035" s="6">
        <f t="shared" si="101"/>
        <v>8473.4661000000015</v>
      </c>
    </row>
    <row r="1036" spans="1:26" x14ac:dyDescent="0.3">
      <c r="A1036" s="1" t="s">
        <v>1851</v>
      </c>
      <c r="B1036" s="2">
        <v>42762</v>
      </c>
      <c r="C1036" s="3">
        <f>YEAR(orders[[#This Row],[Order Date]])</f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96"/>
        <v>1</v>
      </c>
      <c r="Q1036" s="4">
        <v>3.99</v>
      </c>
      <c r="R1036" s="4">
        <v>6.23</v>
      </c>
      <c r="S1036" s="4">
        <f t="shared" si="97"/>
        <v>2.2400000000000002</v>
      </c>
      <c r="T1036" s="7">
        <v>25</v>
      </c>
      <c r="U1036" s="4">
        <f t="shared" si="98"/>
        <v>155.75</v>
      </c>
      <c r="V1036" s="5">
        <v>7.0000000000000007E-2</v>
      </c>
      <c r="W1036" s="8">
        <f t="shared" si="99"/>
        <v>10.902500000000002</v>
      </c>
      <c r="X1036" s="8">
        <f t="shared" si="100"/>
        <v>144.8475</v>
      </c>
      <c r="Y1036" s="4">
        <v>6.97</v>
      </c>
      <c r="Z1036" s="6">
        <f t="shared" si="101"/>
        <v>151.8175</v>
      </c>
    </row>
    <row r="1037" spans="1:26" x14ac:dyDescent="0.3">
      <c r="A1037" s="1" t="s">
        <v>1852</v>
      </c>
      <c r="B1037" s="2">
        <v>42765</v>
      </c>
      <c r="C1037" s="3">
        <f>YEAR(orders[[#This Row],[Order Date]])</f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96"/>
        <v>3</v>
      </c>
      <c r="Q1037" s="4">
        <v>75</v>
      </c>
      <c r="R1037" s="4">
        <v>120.97</v>
      </c>
      <c r="S1037" s="4">
        <f t="shared" si="97"/>
        <v>45.97</v>
      </c>
      <c r="T1037" s="7">
        <v>4</v>
      </c>
      <c r="U1037" s="4">
        <f t="shared" si="98"/>
        <v>483.88</v>
      </c>
      <c r="V1037" s="5">
        <v>7.0000000000000007E-2</v>
      </c>
      <c r="W1037" s="8">
        <f t="shared" si="99"/>
        <v>33.871600000000001</v>
      </c>
      <c r="X1037" s="8">
        <f t="shared" si="100"/>
        <v>450.00839999999999</v>
      </c>
      <c r="Y1037" s="4">
        <v>26.3</v>
      </c>
      <c r="Z1037" s="6">
        <f t="shared" si="101"/>
        <v>476.30840000000001</v>
      </c>
    </row>
    <row r="1038" spans="1:26" x14ac:dyDescent="0.3">
      <c r="A1038" s="1" t="s">
        <v>1853</v>
      </c>
      <c r="B1038" s="2">
        <v>42767</v>
      </c>
      <c r="C1038" s="3">
        <f>YEAR(orders[[#This Row],[Order Date]])</f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96"/>
        <v>4</v>
      </c>
      <c r="Q1038" s="4">
        <v>1.46</v>
      </c>
      <c r="R1038" s="4">
        <v>3.57</v>
      </c>
      <c r="S1038" s="4">
        <f t="shared" si="97"/>
        <v>2.11</v>
      </c>
      <c r="T1038" s="7">
        <v>25</v>
      </c>
      <c r="U1038" s="4">
        <f t="shared" si="98"/>
        <v>89.25</v>
      </c>
      <c r="V1038" s="5">
        <v>0.01</v>
      </c>
      <c r="W1038" s="8">
        <f t="shared" si="99"/>
        <v>0.89250000000000007</v>
      </c>
      <c r="X1038" s="8">
        <f t="shared" si="100"/>
        <v>88.357500000000002</v>
      </c>
      <c r="Y1038" s="4">
        <v>4.17</v>
      </c>
      <c r="Z1038" s="6">
        <f t="shared" si="101"/>
        <v>92.527500000000003</v>
      </c>
    </row>
    <row r="1039" spans="1:26" x14ac:dyDescent="0.3">
      <c r="A1039" s="1" t="s">
        <v>1854</v>
      </c>
      <c r="B1039" s="2">
        <v>42768</v>
      </c>
      <c r="C1039" s="3">
        <f>YEAR(orders[[#This Row],[Order Date]])</f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96"/>
        <v>2</v>
      </c>
      <c r="Q1039" s="4">
        <v>3.75</v>
      </c>
      <c r="R1039" s="4">
        <v>7.08</v>
      </c>
      <c r="S1039" s="4">
        <f t="shared" si="97"/>
        <v>3.33</v>
      </c>
      <c r="T1039" s="7">
        <v>46</v>
      </c>
      <c r="U1039" s="4">
        <f t="shared" si="98"/>
        <v>325.68</v>
      </c>
      <c r="V1039" s="5">
        <v>0.1</v>
      </c>
      <c r="W1039" s="8">
        <f t="shared" si="99"/>
        <v>32.568000000000005</v>
      </c>
      <c r="X1039" s="8">
        <f t="shared" si="100"/>
        <v>293.11200000000002</v>
      </c>
      <c r="Y1039" s="4">
        <v>2.35</v>
      </c>
      <c r="Z1039" s="6">
        <f t="shared" si="101"/>
        <v>295.46200000000005</v>
      </c>
    </row>
    <row r="1040" spans="1:26" x14ac:dyDescent="0.3">
      <c r="A1040" s="1" t="s">
        <v>1855</v>
      </c>
      <c r="B1040" s="2">
        <v>42769</v>
      </c>
      <c r="C1040" s="3">
        <f>YEAR(orders[[#This Row],[Order Date]])</f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96"/>
        <v>2</v>
      </c>
      <c r="Q1040" s="4">
        <v>1.59</v>
      </c>
      <c r="R1040" s="4">
        <v>2.61</v>
      </c>
      <c r="S1040" s="4">
        <f t="shared" si="97"/>
        <v>1.0199999999999998</v>
      </c>
      <c r="T1040" s="7">
        <v>38</v>
      </c>
      <c r="U1040" s="4">
        <f t="shared" si="98"/>
        <v>99.179999999999993</v>
      </c>
      <c r="V1040" s="5">
        <v>0.04</v>
      </c>
      <c r="W1040" s="8">
        <f t="shared" si="99"/>
        <v>3.9671999999999996</v>
      </c>
      <c r="X1040" s="8">
        <f t="shared" si="100"/>
        <v>95.212799999999987</v>
      </c>
      <c r="Y1040" s="4">
        <v>0.5</v>
      </c>
      <c r="Z1040" s="6">
        <f t="shared" si="101"/>
        <v>95.712799999999987</v>
      </c>
    </row>
    <row r="1041" spans="1:26" x14ac:dyDescent="0.3">
      <c r="A1041" s="1" t="s">
        <v>1856</v>
      </c>
      <c r="B1041" s="2">
        <v>42770</v>
      </c>
      <c r="C1041" s="3">
        <f>YEAR(orders[[#This Row],[Order Date]])</f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96"/>
        <v>1</v>
      </c>
      <c r="Q1041" s="4">
        <v>13.64</v>
      </c>
      <c r="R1041" s="4">
        <v>20.98</v>
      </c>
      <c r="S1041" s="4">
        <f t="shared" si="97"/>
        <v>7.34</v>
      </c>
      <c r="T1041" s="7">
        <v>41</v>
      </c>
      <c r="U1041" s="4">
        <f t="shared" si="98"/>
        <v>860.18000000000006</v>
      </c>
      <c r="V1041" s="5">
        <v>0.05</v>
      </c>
      <c r="W1041" s="8">
        <f t="shared" si="99"/>
        <v>43.009000000000007</v>
      </c>
      <c r="X1041" s="8">
        <f t="shared" si="100"/>
        <v>817.17100000000005</v>
      </c>
      <c r="Y1041" s="4">
        <v>1.49</v>
      </c>
      <c r="Z1041" s="6">
        <f t="shared" si="101"/>
        <v>818.66100000000006</v>
      </c>
    </row>
    <row r="1042" spans="1:26" x14ac:dyDescent="0.3">
      <c r="A1042" s="1" t="s">
        <v>1857</v>
      </c>
      <c r="B1042" s="2">
        <v>42771</v>
      </c>
      <c r="C1042" s="3">
        <f>YEAR(orders[[#This Row],[Order Date]])</f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96"/>
        <v>2</v>
      </c>
      <c r="Q1042" s="4">
        <v>13.64</v>
      </c>
      <c r="R1042" s="4">
        <v>20.98</v>
      </c>
      <c r="S1042" s="4">
        <f t="shared" si="97"/>
        <v>7.34</v>
      </c>
      <c r="T1042" s="7">
        <v>2</v>
      </c>
      <c r="U1042" s="4">
        <f t="shared" si="98"/>
        <v>41.96</v>
      </c>
      <c r="V1042" s="5">
        <v>0.01</v>
      </c>
      <c r="W1042" s="8">
        <f t="shared" si="99"/>
        <v>0.41960000000000003</v>
      </c>
      <c r="X1042" s="8">
        <f t="shared" si="100"/>
        <v>41.540399999999998</v>
      </c>
      <c r="Y1042" s="4">
        <v>1.49</v>
      </c>
      <c r="Z1042" s="6">
        <f t="shared" si="101"/>
        <v>43.0304</v>
      </c>
    </row>
    <row r="1043" spans="1:26" x14ac:dyDescent="0.3">
      <c r="A1043" s="1" t="s">
        <v>1858</v>
      </c>
      <c r="B1043" s="2">
        <v>42773</v>
      </c>
      <c r="C1043" s="3">
        <f>YEAR(orders[[#This Row],[Order Date]])</f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96"/>
        <v>-42773</v>
      </c>
      <c r="Q1043" s="4">
        <v>6.39</v>
      </c>
      <c r="R1043" s="4">
        <v>19.98</v>
      </c>
      <c r="S1043" s="4">
        <f t="shared" si="97"/>
        <v>13.59</v>
      </c>
      <c r="T1043" s="7">
        <v>31</v>
      </c>
      <c r="U1043" s="4">
        <f t="shared" si="98"/>
        <v>619.38</v>
      </c>
      <c r="V1043" s="5">
        <v>0</v>
      </c>
      <c r="W1043" s="8">
        <f t="shared" si="99"/>
        <v>0</v>
      </c>
      <c r="X1043" s="8">
        <f t="shared" si="100"/>
        <v>619.38</v>
      </c>
      <c r="Y1043" s="4">
        <v>4</v>
      </c>
      <c r="Z1043" s="6">
        <f t="shared" si="101"/>
        <v>623.38</v>
      </c>
    </row>
    <row r="1044" spans="1:26" x14ac:dyDescent="0.3">
      <c r="A1044" s="1" t="s">
        <v>1859</v>
      </c>
      <c r="B1044" s="2">
        <v>42773</v>
      </c>
      <c r="C1044" s="3">
        <f>YEAR(orders[[#This Row],[Order Date]])</f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96"/>
        <v>-42773</v>
      </c>
      <c r="Q1044" s="4">
        <v>0.93</v>
      </c>
      <c r="R1044" s="4">
        <v>1.48</v>
      </c>
      <c r="S1044" s="4">
        <f t="shared" si="97"/>
        <v>0.54999999999999993</v>
      </c>
      <c r="T1044" s="7">
        <v>10</v>
      </c>
      <c r="U1044" s="4">
        <f t="shared" si="98"/>
        <v>14.8</v>
      </c>
      <c r="V1044" s="5">
        <v>0.1</v>
      </c>
      <c r="W1044" s="8">
        <f t="shared" si="99"/>
        <v>1.4800000000000002</v>
      </c>
      <c r="X1044" s="8">
        <f t="shared" si="100"/>
        <v>13.32</v>
      </c>
      <c r="Y1044" s="4">
        <v>0.7</v>
      </c>
      <c r="Z1044" s="6">
        <f t="shared" si="101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zoomScaleNormal="100" workbookViewId="0">
      <selection activeCell="G17" sqref="G17 H3"/>
    </sheetView>
  </sheetViews>
  <sheetFormatPr defaultRowHeight="14.4" x14ac:dyDescent="0.3"/>
  <cols>
    <col min="1" max="1" width="12.88671875" customWidth="1"/>
    <col min="2" max="2" width="20.33203125" style="27" customWidth="1"/>
    <col min="3" max="3" width="15.33203125" customWidth="1"/>
    <col min="4" max="7" width="14.88671875" customWidth="1"/>
    <col min="8" max="8" width="21.6640625" style="27" customWidth="1"/>
  </cols>
  <sheetData>
    <row r="1" spans="1:19" ht="33.9" customHeight="1" x14ac:dyDescent="0.6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"/>
    <row r="3" spans="1:19" x14ac:dyDescent="0.3">
      <c r="A3" s="33" t="s">
        <v>1863</v>
      </c>
      <c r="B3" s="33"/>
      <c r="G3" s="42" t="s">
        <v>2159</v>
      </c>
      <c r="H3" s="50">
        <v>0.08</v>
      </c>
    </row>
    <row r="4" spans="1:19" x14ac:dyDescent="0.3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3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>SUMIFS(Total,Account_Manager,$A5,Order_Year,D$4)</f>
        <v>7613.9438</v>
      </c>
      <c r="E5" s="31">
        <f t="shared" ref="D5:G9" si="0">SUMIFS(Total,Account_Manager,$A5,Order_Year,E$4)</f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29404.660068000005</v>
      </c>
    </row>
    <row r="6" spans="1:19" x14ac:dyDescent="0.3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481.74436799999995</v>
      </c>
    </row>
    <row r="7" spans="1:19" x14ac:dyDescent="0.3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3031.8663959999994</v>
      </c>
    </row>
    <row r="8" spans="1:19" x14ac:dyDescent="0.3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11538.165852</v>
      </c>
    </row>
    <row r="9" spans="1:19" x14ac:dyDescent="0.3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22269.452580000001</v>
      </c>
    </row>
    <row r="10" spans="1:19" x14ac:dyDescent="0.3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30218.098248000006</v>
      </c>
    </row>
    <row r="11" spans="1:19" x14ac:dyDescent="0.3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2939.9892840000002</v>
      </c>
    </row>
    <row r="12" spans="1:19" x14ac:dyDescent="0.3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51627.145607999999</v>
      </c>
    </row>
    <row r="13" spans="1:19" x14ac:dyDescent="0.3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45037.316196</v>
      </c>
    </row>
    <row r="14" spans="1:19" x14ac:dyDescent="0.3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28963.751040000003</v>
      </c>
    </row>
    <row r="15" spans="1:19" x14ac:dyDescent="0.3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11446.949376</v>
      </c>
    </row>
    <row r="16" spans="1:19" x14ac:dyDescent="0.3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7941.3433560000003</v>
      </c>
    </row>
    <row r="17" spans="1:8" x14ac:dyDescent="0.3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15154.801272000001</v>
      </c>
    </row>
    <row r="18" spans="1:8" x14ac:dyDescent="0.3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>SUMIFS(Total,Account_Manager,$A18,Order_Year,D$4)</f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34016.508252000007</v>
      </c>
    </row>
    <row r="19" spans="1:8" ht="15" thickBot="1" x14ac:dyDescent="0.35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49171.309524000011</v>
      </c>
    </row>
    <row r="20" spans="1:8" ht="15" thickTop="1" x14ac:dyDescent="0.3"/>
    <row r="21" spans="1:8" x14ac:dyDescent="0.3">
      <c r="A21" s="37" t="s">
        <v>2141</v>
      </c>
    </row>
    <row r="22" spans="1:8" x14ac:dyDescent="0.3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3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3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" thickBot="1" x14ac:dyDescent="0.3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" thickTop="1" x14ac:dyDescent="0.3">
      <c r="A27" s="14"/>
      <c r="B27"/>
    </row>
    <row r="28" spans="1:8" x14ac:dyDescent="0.3">
      <c r="A28" s="40" t="s">
        <v>2144</v>
      </c>
    </row>
    <row r="29" spans="1:8" x14ac:dyDescent="0.3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3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3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>
        <f>COUNTIFS(Customer_Type,G31,Account_Manager,$C$29)</f>
        <v>28</v>
      </c>
    </row>
    <row r="32" spans="1:8" x14ac:dyDescent="0.3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3">
      <c r="G33" s="39" t="s">
        <v>46</v>
      </c>
      <c r="H33" s="18">
        <f>COUNTIFS(Customer_Type,G33,Account_Manager,$C$29)</f>
        <v>53</v>
      </c>
    </row>
    <row r="34" spans="7:8" x14ac:dyDescent="0.3">
      <c r="G34" s="19" t="s">
        <v>839</v>
      </c>
      <c r="H34" s="49">
        <f>SUM(H30:H33)</f>
        <v>161</v>
      </c>
    </row>
  </sheetData>
  <dataValidations count="2">
    <dataValidation type="list" allowBlank="1" showInputMessage="1" showErrorMessage="1" sqref="B29" xr:uid="{00000000-0002-0000-0100-000000000000}">
      <formula1>$B$5:$B$18</formula1>
    </dataValidation>
    <dataValidation type="list" allowBlank="1" showInputMessage="1" showErrorMessage="1" sqref="B32" xr:uid="{00000000-0002-0000-0100-000001000000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15" s="27" customFormat="1" ht="33.9" customHeight="1" x14ac:dyDescent="0.6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">
      <c r="A3" s="37" t="s">
        <v>2154</v>
      </c>
    </row>
    <row r="4" spans="1:15" x14ac:dyDescent="0.3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3">
      <c r="A5" s="3" t="s">
        <v>35</v>
      </c>
      <c r="B5" s="31">
        <f>'Sales Dash'!F23</f>
        <v>185959.90620000003</v>
      </c>
      <c r="C5" s="31">
        <f>B5*('Sales Dash'!$H$3+1)</f>
        <v>200836.69869600004</v>
      </c>
      <c r="D5" s="31">
        <v>64000</v>
      </c>
      <c r="E5" s="31">
        <f>C5-D5</f>
        <v>136836.69869600004</v>
      </c>
    </row>
    <row r="6" spans="1:15" x14ac:dyDescent="0.3">
      <c r="A6" s="3" t="s">
        <v>19</v>
      </c>
      <c r="B6" s="31">
        <f>'Sales Dash'!F24</f>
        <v>61835.135999999999</v>
      </c>
      <c r="C6" s="31">
        <f>B6*('Sales Dash'!$H$3+1)</f>
        <v>66781.946880000003</v>
      </c>
      <c r="D6" s="31">
        <v>38500</v>
      </c>
      <c r="E6" s="31">
        <f t="shared" ref="E6:E7" si="0">C6-D6</f>
        <v>28281.946880000003</v>
      </c>
    </row>
    <row r="7" spans="1:15" x14ac:dyDescent="0.3">
      <c r="A7" s="3" t="s">
        <v>1866</v>
      </c>
      <c r="B7" s="31">
        <f>'Sales Dash'!F25</f>
        <v>24493.654000000002</v>
      </c>
      <c r="C7" s="31">
        <f>B7*('Sales Dash'!$H$3+1)</f>
        <v>26453.146320000003</v>
      </c>
      <c r="D7" s="31">
        <v>12500</v>
      </c>
      <c r="E7" s="31">
        <f t="shared" si="0"/>
        <v>13953.146320000003</v>
      </c>
    </row>
    <row r="8" spans="1:15" ht="15" thickBot="1" x14ac:dyDescent="0.35">
      <c r="A8" s="35" t="s">
        <v>2139</v>
      </c>
      <c r="B8" s="36">
        <f>SUM(B5:B7)</f>
        <v>272288.69620000001</v>
      </c>
      <c r="C8" s="36">
        <f>SUM(C5:C7)</f>
        <v>294071.79189600004</v>
      </c>
      <c r="D8" s="36">
        <f>SUM(D5:D7)</f>
        <v>115000</v>
      </c>
      <c r="E8" s="36">
        <f>SUM(E5:E7)</f>
        <v>179071.79189600004</v>
      </c>
    </row>
    <row r="9" spans="1:1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8"/>
  <sheetViews>
    <sheetView workbookViewId="0">
      <selection activeCell="A4" sqref="A4"/>
    </sheetView>
  </sheetViews>
  <sheetFormatPr defaultColWidth="9.33203125" defaultRowHeight="14.4" x14ac:dyDescent="0.3"/>
  <cols>
    <col min="1" max="1" width="9.33203125" style="1"/>
    <col min="2" max="2" width="10.88671875" style="1" bestFit="1" customWidth="1"/>
    <col min="3" max="3" width="9" style="1" bestFit="1" customWidth="1"/>
    <col min="4" max="4" width="16.88671875" style="1" bestFit="1" customWidth="1"/>
    <col min="5" max="5" width="9.33203125" style="1" customWidth="1"/>
    <col min="6" max="6" width="29.109375" style="1" bestFit="1" customWidth="1"/>
    <col min="7" max="7" width="13.5546875" style="1" customWidth="1"/>
    <col min="8" max="8" width="14.44140625" style="1" customWidth="1"/>
    <col min="9" max="9" width="15.5546875" style="1" bestFit="1" customWidth="1"/>
    <col min="10" max="10" width="16.5546875" style="1" customWidth="1"/>
    <col min="11" max="11" width="7.33203125" style="1" customWidth="1"/>
    <col min="12" max="12" width="11.44140625" style="1" customWidth="1"/>
    <col min="13" max="13" width="13.33203125" style="1" customWidth="1"/>
    <col min="14" max="14" width="13.88671875" style="1" customWidth="1"/>
    <col min="15" max="15" width="15" style="1" customWidth="1"/>
    <col min="16" max="16384" width="9.33203125" style="1"/>
  </cols>
  <sheetData>
    <row r="1" spans="1:26" s="27" customFormat="1" ht="33.9" customHeight="1" x14ac:dyDescent="0.6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20.388888888888889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20.316666666666666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18.777777777777779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17.163888888888888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15.933333333333334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15.4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15.247222222222222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14.636111111111111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13.188888888888888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12.819444444444445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11.522222222222222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11.361111111111111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10.333333333333334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10.005555555555556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9.2361111111111107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8.7444444444444436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8.6472222222222221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8.1222222222222218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7.0638888888888891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6.7777777777777777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6.75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6.6055555555555552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6.5138888888888893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6.4777777777777779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6.1527777777777777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5.8583333333333334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5.8555555555555552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5.6055555555555552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5.5972222222222223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5.4694444444444441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5.4333333333333336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4.5944444444444441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4.5111111111111111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11.447222222222223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4.0888888888888886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Orders</vt:lpstr>
      <vt:lpstr>Sales Dash</vt:lpstr>
      <vt:lpstr>Projections</vt:lpstr>
      <vt:lpstr>Staff List</vt:lpstr>
      <vt:lpstr>Account_Manager</vt:lpstr>
      <vt:lpstr>Account_managrt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2017-05-01T13:03:22Z</dcterms:created>
  <dcterms:modified xsi:type="dcterms:W3CDTF">2021-06-21T19:53:36Z</dcterms:modified>
</cp:coreProperties>
</file>