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 firstSheet="1" activeTab="11"/>
  </bookViews>
  <sheets>
    <sheet name="需要实现的指令" sheetId="1" r:id="rId1"/>
    <sheet name="wb" sheetId="3" r:id="rId2"/>
    <sheet name="rd" sheetId="4" r:id="rId3"/>
    <sheet name="rd_src" sheetId="5" r:id="rId4"/>
    <sheet name="jump" sheetId="6" r:id="rId5"/>
    <sheet name="jump_pc" sheetId="7" r:id="rId6"/>
    <sheet name="alu_op" sheetId="8" r:id="rId7"/>
    <sheet name="alu_a_src" sheetId="11" r:id="rId8"/>
    <sheet name="alu_b_src" sheetId="12" r:id="rId9"/>
    <sheet name="mem_re" sheetId="9" r:id="rId10"/>
    <sheet name="mem_we" sheetId="10" r:id="rId11"/>
    <sheet name="hi_we" sheetId="13" r:id="rId12"/>
    <sheet name="hi_src" sheetId="17" r:id="rId13"/>
    <sheet name="lo_we" sheetId="15" r:id="rId14"/>
    <sheet name="lo_src" sheetId="18" r:id="rId15"/>
  </sheets>
  <calcPr calcId="144525"/>
</workbook>
</file>

<file path=xl/sharedStrings.xml><?xml version="1.0" encoding="utf-8"?>
<sst xmlns="http://schemas.openxmlformats.org/spreadsheetml/2006/main" count="3539" uniqueCount="93">
  <si>
    <t>opcode</t>
  </si>
  <si>
    <t>000</t>
  </si>
  <si>
    <t>001</t>
  </si>
  <si>
    <t>010</t>
  </si>
  <si>
    <t>011</t>
  </si>
  <si>
    <t>100</t>
  </si>
  <si>
    <t>101</t>
  </si>
  <si>
    <t>110</t>
  </si>
  <si>
    <t>111</t>
  </si>
  <si>
    <t>...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</si>
  <si>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</si>
  <si>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</si>
  <si>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</si>
  <si>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</si>
  <si>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</si>
  <si>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</si>
  <si>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</si>
  <si>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</si>
  <si>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</si>
  <si>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</si>
  <si>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</si>
  <si>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</si>
  <si>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</si>
  <si>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</si>
  <si>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*</t>
  </si>
  <si>
    <t>LB</t>
  </si>
  <si>
    <t>LH</t>
  </si>
  <si>
    <t>LW</t>
  </si>
  <si>
    <t>LBU</t>
  </si>
  <si>
    <t>LHU</t>
  </si>
  <si>
    <t>SB</t>
  </si>
  <si>
    <t>SH</t>
  </si>
  <si>
    <t>SW</t>
  </si>
  <si>
    <t>000000</t>
  </si>
  <si>
    <t>function</t>
  </si>
  <si>
    <t>SLL</t>
  </si>
  <si>
    <t>SRL</t>
  </si>
  <si>
    <t>SRA</t>
  </si>
  <si>
    <t>SLLV</t>
  </si>
  <si>
    <t>SRLV</t>
  </si>
  <si>
    <t>SRAV</t>
  </si>
  <si>
    <t>JR</t>
  </si>
  <si>
    <t>JALR</t>
  </si>
  <si>
    <t>MFHI</t>
  </si>
  <si>
    <t>MTHI</t>
  </si>
  <si>
    <t>MFLO</t>
  </si>
  <si>
    <t>MTLO</t>
  </si>
  <si>
    <t>MULT</t>
  </si>
  <si>
    <t>MULTU</t>
  </si>
  <si>
    <t>DIV</t>
  </si>
  <si>
    <t>DIVU</t>
  </si>
  <si>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</si>
  <si>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</si>
  <si>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</si>
  <si>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</si>
  <si>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</si>
  <si>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</si>
  <si>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</si>
  <si>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</si>
  <si>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</si>
  <si>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</si>
  <si>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000001</t>
  </si>
  <si>
    <t>rt</t>
  </si>
  <si>
    <t>00</t>
  </si>
  <si>
    <t>BLTZ</t>
  </si>
  <si>
    <t>BGEZ</t>
  </si>
  <si>
    <t>01</t>
  </si>
  <si>
    <t>10</t>
  </si>
  <si>
    <t>BLTZAL</t>
  </si>
  <si>
    <t>BGEZAL</t>
  </si>
  <si>
    <t>11</t>
  </si>
  <si>
    <t>1</t>
  </si>
  <si>
    <t xml:space="preserve"> </t>
  </si>
  <si>
    <t>虽然本来不应该 wb，但是 rd=0，可以看作 wb 到 zero 寄存器，不会有影响</t>
  </si>
  <si>
    <t>rd</t>
  </si>
  <si>
    <t>31</t>
  </si>
  <si>
    <t>PC+8</t>
  </si>
  <si>
    <t>ALU</t>
  </si>
  <si>
    <t>MU</t>
  </si>
  <si>
    <t>HI</t>
  </si>
  <si>
    <t>LO</t>
  </si>
  <si>
    <t>rs==rt</t>
  </si>
  <si>
    <t>rs!=rt</t>
  </si>
  <si>
    <t>rs&lt;=0</t>
  </si>
  <si>
    <t>rs&gt;0</t>
  </si>
  <si>
    <t>rs&lt;0</t>
  </si>
  <si>
    <t>rs&gt;=0</t>
  </si>
  <si>
    <t>rs</t>
  </si>
  <si>
    <t>PC+OFFSET</t>
  </si>
  <si>
    <t>PC#INST</t>
  </si>
  <si>
    <t>sa</t>
  </si>
  <si>
    <t>s</t>
  </si>
  <si>
    <t>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</si>
</sst>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5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3" fillId="23" borderId="6" applyNumberFormat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3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14" fillId="24" borderId="6" applyNumberFormat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0" fillId="12" borderId="5" applyNumberFormat="false" applyAlignment="false" applyProtection="false">
      <alignment vertical="center"/>
    </xf>
    <xf numFmtId="0" fontId="19" fillId="24" borderId="8" applyNumberFormat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0" fillId="6" borderId="2" applyNumberFormat="false" applyFont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3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true" applyAlignment="true">
      <alignment horizontal="center" vertical="center"/>
    </xf>
    <xf numFmtId="0" fontId="0" fillId="0" borderId="0" xfId="0" applyNumberFormat="true" applyAlignment="true">
      <alignment horizontal="center" vertical="center"/>
    </xf>
    <xf numFmtId="49" fontId="0" fillId="2" borderId="0" xfId="0" applyNumberFormat="true" applyFill="true" applyAlignment="true">
      <alignment horizontal="center" vertical="center"/>
    </xf>
    <xf numFmtId="0" fontId="0" fillId="2" borderId="0" xfId="0" applyNumberFormat="true" applyFill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T9" sqref="T9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>B29</f>
        <v>000</v>
      </c>
      <c r="M1" s="2" t="str">
        <f t="shared" ref="M1:S1" si="0">C29</f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K2" s="2" t="str">
        <f>A30</f>
        <v>000</v>
      </c>
      <c r="L2" s="2" t="str">
        <f ca="1">INDIRECT(CHAR(66+B$30)&amp;(2+$B30))</f>
        <v>...</v>
      </c>
      <c r="M2" s="2" t="str">
        <f ca="1" t="shared" ref="M2:S2" si="1">INDIRECT(CHAR(66+C$30)&amp;(2+$B30))</f>
        <v>...</v>
      </c>
      <c r="N2" s="2" t="str">
        <f ca="1" t="shared" si="1"/>
        <v>JAL</v>
      </c>
      <c r="O2" s="2" t="str">
        <f ca="1" t="shared" si="1"/>
        <v>J</v>
      </c>
      <c r="P2" s="2" t="str">
        <f ca="1" t="shared" si="1"/>
        <v>BLEZ</v>
      </c>
      <c r="Q2" s="2" t="str">
        <f ca="1" t="shared" si="1"/>
        <v>BGTZ</v>
      </c>
      <c r="R2" s="2" t="str">
        <f ca="1" t="shared" si="1"/>
        <v>BNE</v>
      </c>
      <c r="S2" s="2" t="str">
        <f ca="1" t="shared" si="1"/>
        <v>BEQ</v>
      </c>
    </row>
    <row r="3" spans="1:19">
      <c r="A3" s="1" t="s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K3" s="2" t="str">
        <f t="shared" ref="K3:K9" si="2">A31</f>
        <v>001</v>
      </c>
      <c r="L3" s="2" t="str">
        <f ca="1" t="shared" ref="L3:L9" si="3">INDIRECT(CHAR(66+B$30)&amp;(2+$B31))</f>
        <v>ADDI</v>
      </c>
      <c r="M3" s="2" t="str">
        <f ca="1" t="shared" ref="M3:M9" si="4">INDIRECT(CHAR(66+C$30)&amp;(2+$B31))</f>
        <v>ADDIU</v>
      </c>
      <c r="N3" s="2" t="str">
        <f ca="1" t="shared" ref="N3:N9" si="5">INDIRECT(CHAR(66+D$30)&amp;(2+$B31))</f>
        <v>SLTIU</v>
      </c>
      <c r="O3" s="2" t="str">
        <f ca="1" t="shared" ref="O3:O9" si="6">INDIRECT(CHAR(66+E$30)&amp;(2+$B31))</f>
        <v>SLTI</v>
      </c>
      <c r="P3" s="2" t="str">
        <f ca="1" t="shared" ref="P3:P9" si="7">INDIRECT(CHAR(66+F$30)&amp;(2+$B31))</f>
        <v>XORI</v>
      </c>
      <c r="Q3" s="2" t="str">
        <f ca="1" t="shared" ref="Q3:Q9" si="8">INDIRECT(CHAR(66+G$30)&amp;(2+$B31))</f>
        <v>LUI</v>
      </c>
      <c r="R3" s="2" t="str">
        <f ca="1" t="shared" ref="R3:R9" si="9">INDIRECT(CHAR(66+H$30)&amp;(2+$B31))</f>
        <v>ORI</v>
      </c>
      <c r="S3" s="2" t="str">
        <f ca="1" t="shared" ref="S3:S9" si="10">INDIRECT(CHAR(66+I$30)&amp;(2+$B31))</f>
        <v>ANDI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2"/>
        <v>011</v>
      </c>
      <c r="L4" s="2" t="str">
        <f ca="1" t="shared" si="3"/>
        <v>*</v>
      </c>
      <c r="M4" s="2" t="str">
        <f ca="1" t="shared" si="4"/>
        <v>*</v>
      </c>
      <c r="N4" s="2" t="str">
        <f ca="1" t="shared" si="5"/>
        <v>*</v>
      </c>
      <c r="O4" s="2" t="str">
        <f ca="1" t="shared" si="6"/>
        <v>*</v>
      </c>
      <c r="P4" s="2" t="str">
        <f ca="1" t="shared" si="7"/>
        <v>*</v>
      </c>
      <c r="Q4" s="2" t="str">
        <f ca="1" t="shared" si="8"/>
        <v>*</v>
      </c>
      <c r="R4" s="2" t="str">
        <f ca="1" t="shared" si="9"/>
        <v>*</v>
      </c>
      <c r="S4" s="2" t="str">
        <f ca="1" t="shared" si="10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2"/>
        <v>010</v>
      </c>
      <c r="L5" s="2" t="str">
        <f ca="1" t="shared" si="3"/>
        <v>*</v>
      </c>
      <c r="M5" s="2" t="str">
        <f ca="1" t="shared" si="4"/>
        <v>*</v>
      </c>
      <c r="N5" s="2" t="str">
        <f ca="1" t="shared" si="5"/>
        <v>*</v>
      </c>
      <c r="O5" s="2" t="str">
        <f ca="1" t="shared" si="6"/>
        <v>*</v>
      </c>
      <c r="P5" s="2" t="str">
        <f ca="1" t="shared" si="7"/>
        <v>*</v>
      </c>
      <c r="Q5" s="2" t="str">
        <f ca="1" t="shared" si="8"/>
        <v>*</v>
      </c>
      <c r="R5" s="2" t="str">
        <f ca="1" t="shared" si="9"/>
        <v>*</v>
      </c>
      <c r="S5" s="2" t="str">
        <f ca="1" t="shared" si="10"/>
        <v>*</v>
      </c>
    </row>
    <row r="6" spans="1:19">
      <c r="A6" s="1" t="s">
        <v>5</v>
      </c>
      <c r="B6" s="1" t="s">
        <v>25</v>
      </c>
      <c r="C6" s="1" t="s">
        <v>26</v>
      </c>
      <c r="D6" s="1" t="s">
        <v>24</v>
      </c>
      <c r="E6" s="1" t="s">
        <v>27</v>
      </c>
      <c r="F6" s="1" t="s">
        <v>28</v>
      </c>
      <c r="G6" s="1" t="s">
        <v>29</v>
      </c>
      <c r="H6" s="1" t="s">
        <v>24</v>
      </c>
      <c r="I6" s="1" t="s">
        <v>24</v>
      </c>
      <c r="K6" s="2" t="str">
        <f t="shared" si="2"/>
        <v>110</v>
      </c>
      <c r="L6" s="2" t="str">
        <f ca="1" t="shared" si="3"/>
        <v>*</v>
      </c>
      <c r="M6" s="2" t="str">
        <f ca="1" t="shared" si="4"/>
        <v>*</v>
      </c>
      <c r="N6" s="2" t="str">
        <f ca="1" t="shared" si="5"/>
        <v>*</v>
      </c>
      <c r="O6" s="2" t="str">
        <f ca="1" t="shared" si="6"/>
        <v>*</v>
      </c>
      <c r="P6" s="2" t="str">
        <f ca="1" t="shared" si="7"/>
        <v>*</v>
      </c>
      <c r="Q6" s="2" t="str">
        <f ca="1" t="shared" si="8"/>
        <v>*</v>
      </c>
      <c r="R6" s="2" t="str">
        <f ca="1" t="shared" si="9"/>
        <v>*</v>
      </c>
      <c r="S6" s="2" t="str">
        <f ca="1" t="shared" si="10"/>
        <v>*</v>
      </c>
    </row>
    <row r="7" spans="1:19">
      <c r="A7" s="1" t="s">
        <v>6</v>
      </c>
      <c r="B7" s="1" t="s">
        <v>30</v>
      </c>
      <c r="C7" s="1" t="s">
        <v>31</v>
      </c>
      <c r="D7" s="1" t="s">
        <v>24</v>
      </c>
      <c r="E7" s="1" t="s">
        <v>32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2"/>
        <v>111</v>
      </c>
      <c r="L7" s="2" t="str">
        <f ca="1" t="shared" si="3"/>
        <v>*</v>
      </c>
      <c r="M7" s="2" t="str">
        <f ca="1" t="shared" si="4"/>
        <v>*</v>
      </c>
      <c r="N7" s="2" t="str">
        <f ca="1" t="shared" si="5"/>
        <v>*</v>
      </c>
      <c r="O7" s="2" t="str">
        <f ca="1" t="shared" si="6"/>
        <v>*</v>
      </c>
      <c r="P7" s="2" t="str">
        <f ca="1" t="shared" si="7"/>
        <v>*</v>
      </c>
      <c r="Q7" s="2" t="str">
        <f ca="1" t="shared" si="8"/>
        <v>*</v>
      </c>
      <c r="R7" s="2" t="str">
        <f ca="1" t="shared" si="9"/>
        <v>*</v>
      </c>
      <c r="S7" s="2" t="str">
        <f ca="1" t="shared" si="10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2"/>
        <v>101</v>
      </c>
      <c r="L8" s="2" t="str">
        <f ca="1" t="shared" si="3"/>
        <v>SB</v>
      </c>
      <c r="M8" s="2" t="str">
        <f ca="1" t="shared" si="4"/>
        <v>SH</v>
      </c>
      <c r="N8" s="2" t="str">
        <f ca="1" t="shared" si="5"/>
        <v>SW</v>
      </c>
      <c r="O8" s="2" t="str">
        <f ca="1" t="shared" si="6"/>
        <v>*</v>
      </c>
      <c r="P8" s="2" t="str">
        <f ca="1" t="shared" si="7"/>
        <v>*</v>
      </c>
      <c r="Q8" s="2" t="str">
        <f ca="1" t="shared" si="8"/>
        <v>*</v>
      </c>
      <c r="R8" s="2" t="str">
        <f ca="1" t="shared" si="9"/>
        <v>*</v>
      </c>
      <c r="S8" s="2" t="str">
        <f ca="1" t="shared" si="10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2"/>
        <v>100</v>
      </c>
      <c r="L9" s="2" t="str">
        <f ca="1" t="shared" si="3"/>
        <v>LB</v>
      </c>
      <c r="M9" s="2" t="str">
        <f ca="1" t="shared" si="4"/>
        <v>LH</v>
      </c>
      <c r="N9" s="2" t="str">
        <f ca="1" t="shared" si="5"/>
        <v>LW</v>
      </c>
      <c r="O9" s="2" t="str">
        <f ca="1" t="shared" si="6"/>
        <v>*</v>
      </c>
      <c r="P9" s="2" t="str">
        <f ca="1" t="shared" si="7"/>
        <v>*</v>
      </c>
      <c r="Q9" s="2" t="str">
        <f ca="1" t="shared" si="8"/>
        <v>*</v>
      </c>
      <c r="R9" s="2" t="str">
        <f ca="1" t="shared" si="9"/>
        <v>LHU</v>
      </c>
      <c r="S9" s="2" t="str">
        <f ca="1" t="shared" si="10"/>
        <v>LBU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>B29</f>
        <v>000</v>
      </c>
      <c r="M12" s="2" t="str">
        <f t="shared" ref="M12:S12" si="11">C29</f>
        <v>001</v>
      </c>
      <c r="N12" s="2" t="str">
        <f t="shared" si="11"/>
        <v>011</v>
      </c>
      <c r="O12" s="2" t="str">
        <f t="shared" si="11"/>
        <v>010</v>
      </c>
      <c r="P12" s="2" t="str">
        <f t="shared" si="11"/>
        <v>110</v>
      </c>
      <c r="Q12" s="2" t="str">
        <f t="shared" si="11"/>
        <v>111</v>
      </c>
      <c r="R12" s="2" t="str">
        <f t="shared" si="11"/>
        <v>101</v>
      </c>
      <c r="S12" s="2" t="str">
        <f t="shared" si="11"/>
        <v>100</v>
      </c>
    </row>
    <row r="13" spans="1:19">
      <c r="A13" s="1" t="s">
        <v>1</v>
      </c>
      <c r="B13" s="1" t="s">
        <v>35</v>
      </c>
      <c r="C13" s="1" t="s">
        <v>24</v>
      </c>
      <c r="D13" s="1" t="s">
        <v>36</v>
      </c>
      <c r="E13" s="1" t="s">
        <v>37</v>
      </c>
      <c r="F13" s="1" t="s">
        <v>38</v>
      </c>
      <c r="G13" s="1" t="s">
        <v>24</v>
      </c>
      <c r="H13" s="1" t="s">
        <v>39</v>
      </c>
      <c r="I13" s="1" t="s">
        <v>40</v>
      </c>
      <c r="K13" s="2" t="str">
        <f>A30</f>
        <v>000</v>
      </c>
      <c r="L13" s="2" t="str">
        <f ca="1">INDIRECT(CHAR(66+B$30)&amp;(13+$B30))</f>
        <v>SLL</v>
      </c>
      <c r="M13" s="2" t="str">
        <f ca="1" t="shared" ref="M13:S13" si="12">INDIRECT(CHAR(66+C$30)&amp;(13+$B30))</f>
        <v>*</v>
      </c>
      <c r="N13" s="2" t="str">
        <f ca="1" t="shared" si="12"/>
        <v>SRA</v>
      </c>
      <c r="O13" s="2" t="str">
        <f ca="1" t="shared" si="12"/>
        <v>SRL</v>
      </c>
      <c r="P13" s="2" t="str">
        <f ca="1" t="shared" si="12"/>
        <v>SRLV</v>
      </c>
      <c r="Q13" s="2" t="str">
        <f ca="1" t="shared" si="12"/>
        <v>SRAV</v>
      </c>
      <c r="R13" s="2" t="str">
        <f ca="1" t="shared" si="12"/>
        <v>*</v>
      </c>
      <c r="S13" s="2" t="str">
        <f ca="1" t="shared" si="12"/>
        <v>SLLV</v>
      </c>
    </row>
    <row r="14" spans="1:19">
      <c r="A14" s="1" t="s">
        <v>2</v>
      </c>
      <c r="B14" s="1" t="s">
        <v>41</v>
      </c>
      <c r="C14" s="1" t="s">
        <v>42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ref="K14:K20" si="13">A31</f>
        <v>001</v>
      </c>
      <c r="L14" s="2" t="str">
        <f ca="1" t="shared" ref="L14:L20" si="14">INDIRECT(CHAR(66+B$30)&amp;(13+$B31))</f>
        <v>JR</v>
      </c>
      <c r="M14" s="2" t="str">
        <f ca="1" t="shared" ref="M14:M20" si="15">INDIRECT(CHAR(66+C$30)&amp;(13+$B31))</f>
        <v>JALR</v>
      </c>
      <c r="N14" s="2" t="str">
        <f ca="1" t="shared" ref="N14:N20" si="16">INDIRECT(CHAR(66+D$30)&amp;(13+$B31))</f>
        <v>*</v>
      </c>
      <c r="O14" s="2" t="str">
        <f ca="1" t="shared" ref="O14:O20" si="17">INDIRECT(CHAR(66+E$30)&amp;(13+$B31))</f>
        <v>*</v>
      </c>
      <c r="P14" s="2" t="str">
        <f ca="1" t="shared" ref="P14:P20" si="18">INDIRECT(CHAR(66+F$30)&amp;(13+$B31))</f>
        <v>*</v>
      </c>
      <c r="Q14" s="2" t="str">
        <f ca="1" t="shared" ref="Q14:Q20" si="19">INDIRECT(CHAR(66+G$30)&amp;(13+$B31))</f>
        <v>*</v>
      </c>
      <c r="R14" s="2" t="str">
        <f ca="1" t="shared" ref="R14:R20" si="20">INDIRECT(CHAR(66+H$30)&amp;(13+$B31))</f>
        <v>*</v>
      </c>
      <c r="S14" s="2" t="str">
        <f ca="1" t="shared" ref="S14:S20" si="21">INDIRECT(CHAR(66+I$30)&amp;(13+$B31))</f>
        <v>*</v>
      </c>
    </row>
    <row r="15" spans="1:19">
      <c r="A15" s="1" t="s">
        <v>3</v>
      </c>
      <c r="B15" s="1" t="s">
        <v>43</v>
      </c>
      <c r="C15" s="1" t="s">
        <v>44</v>
      </c>
      <c r="D15" s="1" t="s">
        <v>45</v>
      </c>
      <c r="E15" s="1" t="s">
        <v>46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3"/>
        <v>011</v>
      </c>
      <c r="L15" s="2" t="str">
        <f ca="1" t="shared" si="14"/>
        <v>MULT</v>
      </c>
      <c r="M15" s="2" t="str">
        <f ca="1" t="shared" si="15"/>
        <v>MULTU</v>
      </c>
      <c r="N15" s="2" t="str">
        <f ca="1" t="shared" si="16"/>
        <v>DIVU</v>
      </c>
      <c r="O15" s="2" t="str">
        <f ca="1" t="shared" si="17"/>
        <v>DIV</v>
      </c>
      <c r="P15" s="2" t="str">
        <f ca="1" t="shared" si="18"/>
        <v>*</v>
      </c>
      <c r="Q15" s="2" t="str">
        <f ca="1" t="shared" si="19"/>
        <v>*</v>
      </c>
      <c r="R15" s="2" t="str">
        <f ca="1" t="shared" si="20"/>
        <v>*</v>
      </c>
      <c r="S15" s="2" t="str">
        <f ca="1" t="shared" si="21"/>
        <v>*</v>
      </c>
    </row>
    <row r="16" spans="1:19">
      <c r="A16" s="1" t="s">
        <v>4</v>
      </c>
      <c r="B16" s="1" t="s">
        <v>47</v>
      </c>
      <c r="C16" s="1" t="s">
        <v>48</v>
      </c>
      <c r="D16" s="1" t="s">
        <v>49</v>
      </c>
      <c r="E16" s="1" t="s">
        <v>50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3"/>
        <v>010</v>
      </c>
      <c r="L16" s="2" t="str">
        <f ca="1" t="shared" si="14"/>
        <v>MFHI</v>
      </c>
      <c r="M16" s="2" t="str">
        <f ca="1" t="shared" si="15"/>
        <v>MTHI</v>
      </c>
      <c r="N16" s="2" t="str">
        <f ca="1" t="shared" si="16"/>
        <v>MTLO</v>
      </c>
      <c r="O16" s="2" t="str">
        <f ca="1" t="shared" si="17"/>
        <v>MFLO</v>
      </c>
      <c r="P16" s="2" t="str">
        <f ca="1" t="shared" si="18"/>
        <v>*</v>
      </c>
      <c r="Q16" s="2" t="str">
        <f ca="1" t="shared" si="19"/>
        <v>*</v>
      </c>
      <c r="R16" s="2" t="str">
        <f ca="1" t="shared" si="20"/>
        <v>*</v>
      </c>
      <c r="S16" s="2" t="str">
        <f ca="1" t="shared" si="21"/>
        <v>*</v>
      </c>
    </row>
    <row r="17" spans="1:19">
      <c r="A17" s="1" t="s">
        <v>5</v>
      </c>
      <c r="B17" s="1" t="s">
        <v>51</v>
      </c>
      <c r="C17" s="1" t="s">
        <v>52</v>
      </c>
      <c r="D17" s="1" t="s">
        <v>53</v>
      </c>
      <c r="E17" s="1" t="s">
        <v>54</v>
      </c>
      <c r="F17" s="1" t="s">
        <v>55</v>
      </c>
      <c r="G17" s="1" t="s">
        <v>56</v>
      </c>
      <c r="H17" s="1" t="s">
        <v>57</v>
      </c>
      <c r="I17" s="1" t="s">
        <v>58</v>
      </c>
      <c r="K17" s="2" t="str">
        <f t="shared" si="13"/>
        <v>110</v>
      </c>
      <c r="L17" s="2" t="str">
        <f ca="1" t="shared" si="14"/>
        <v>*</v>
      </c>
      <c r="M17" s="2" t="str">
        <f ca="1" t="shared" si="15"/>
        <v>*</v>
      </c>
      <c r="N17" s="2" t="str">
        <f ca="1" t="shared" si="16"/>
        <v>*</v>
      </c>
      <c r="O17" s="2" t="str">
        <f ca="1" t="shared" si="17"/>
        <v>*</v>
      </c>
      <c r="P17" s="2" t="str">
        <f ca="1" t="shared" si="18"/>
        <v>*</v>
      </c>
      <c r="Q17" s="2" t="str">
        <f ca="1" t="shared" si="19"/>
        <v>*</v>
      </c>
      <c r="R17" s="2" t="str">
        <f ca="1" t="shared" si="20"/>
        <v>*</v>
      </c>
      <c r="S17" s="2" t="str">
        <f ca="1" t="shared" si="21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59</v>
      </c>
      <c r="E18" s="1" t="s">
        <v>60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3"/>
        <v>111</v>
      </c>
      <c r="L18" s="2" t="str">
        <f ca="1" t="shared" si="14"/>
        <v>*</v>
      </c>
      <c r="M18" s="2" t="str">
        <f ca="1" t="shared" si="15"/>
        <v>*</v>
      </c>
      <c r="N18" s="2" t="str">
        <f ca="1" t="shared" si="16"/>
        <v>*</v>
      </c>
      <c r="O18" s="2" t="str">
        <f ca="1" t="shared" si="17"/>
        <v>*</v>
      </c>
      <c r="P18" s="2" t="str">
        <f ca="1" t="shared" si="18"/>
        <v>*</v>
      </c>
      <c r="Q18" s="2" t="str">
        <f ca="1" t="shared" si="19"/>
        <v>*</v>
      </c>
      <c r="R18" s="2" t="str">
        <f ca="1" t="shared" si="20"/>
        <v>*</v>
      </c>
      <c r="S18" s="2" t="str">
        <f ca="1" t="shared" si="21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3"/>
        <v>101</v>
      </c>
      <c r="L19" s="2" t="str">
        <f ca="1" t="shared" si="14"/>
        <v>*</v>
      </c>
      <c r="M19" s="2" t="str">
        <f ca="1" t="shared" si="15"/>
        <v>*</v>
      </c>
      <c r="N19" s="2" t="str">
        <f ca="1" t="shared" si="16"/>
        <v>SLTU</v>
      </c>
      <c r="O19" s="2" t="str">
        <f ca="1" t="shared" si="17"/>
        <v>SLT</v>
      </c>
      <c r="P19" s="2" t="str">
        <f ca="1" t="shared" si="18"/>
        <v>*</v>
      </c>
      <c r="Q19" s="2" t="str">
        <f ca="1" t="shared" si="19"/>
        <v>*</v>
      </c>
      <c r="R19" s="2" t="str">
        <f ca="1" t="shared" si="20"/>
        <v>*</v>
      </c>
      <c r="S19" s="2" t="str">
        <f ca="1" t="shared" si="21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3"/>
        <v>100</v>
      </c>
      <c r="L20" s="2" t="str">
        <f ca="1" t="shared" si="14"/>
        <v>ADD</v>
      </c>
      <c r="M20" s="2" t="str">
        <f ca="1" t="shared" si="15"/>
        <v>ADDU</v>
      </c>
      <c r="N20" s="2" t="str">
        <f ca="1" t="shared" si="16"/>
        <v>SUBU</v>
      </c>
      <c r="O20" s="2" t="str">
        <f ca="1" t="shared" si="17"/>
        <v>SUB</v>
      </c>
      <c r="P20" s="2" t="str">
        <f ca="1" t="shared" si="18"/>
        <v>XOR</v>
      </c>
      <c r="Q20" s="2" t="str">
        <f ca="1" t="shared" si="19"/>
        <v>NOR</v>
      </c>
      <c r="R20" s="2" t="str">
        <f ca="1" t="shared" si="20"/>
        <v>OR</v>
      </c>
      <c r="S20" s="2" t="str">
        <f ca="1" t="shared" si="21"/>
        <v>AND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>B29</f>
        <v>000</v>
      </c>
      <c r="M23" s="2" t="str">
        <f t="shared" ref="M23:S23" si="22">C29</f>
        <v>001</v>
      </c>
      <c r="N23" s="2" t="str">
        <f t="shared" si="22"/>
        <v>011</v>
      </c>
      <c r="O23" s="2" t="str">
        <f t="shared" si="22"/>
        <v>010</v>
      </c>
      <c r="P23" s="2" t="str">
        <f t="shared" si="22"/>
        <v>110</v>
      </c>
      <c r="Q23" s="2" t="str">
        <f t="shared" si="22"/>
        <v>111</v>
      </c>
      <c r="R23" s="2" t="str">
        <f t="shared" si="22"/>
        <v>101</v>
      </c>
      <c r="S23" s="2" t="str">
        <f t="shared" si="22"/>
        <v>100</v>
      </c>
    </row>
    <row r="24" spans="1:19">
      <c r="A24" s="1" t="s">
        <v>63</v>
      </c>
      <c r="B24" s="1" t="s">
        <v>64</v>
      </c>
      <c r="C24" s="1" t="s">
        <v>65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>A30</f>
        <v>000</v>
      </c>
      <c r="L24" s="2" t="str">
        <f ca="1">INDIRECT(CHAR(66+B$30)&amp;(24+$B30))</f>
        <v>BLTZ</v>
      </c>
      <c r="M24" s="2" t="str">
        <f ca="1" t="shared" ref="M24:S24" si="23">INDIRECT(CHAR(66+C$30)&amp;(24+$B30))</f>
        <v>BGEZ</v>
      </c>
      <c r="N24" s="2" t="str">
        <f ca="1" t="shared" si="23"/>
        <v>*</v>
      </c>
      <c r="O24" s="2" t="str">
        <f ca="1" t="shared" si="23"/>
        <v>*</v>
      </c>
      <c r="P24" s="2" t="str">
        <f ca="1" t="shared" si="23"/>
        <v>*</v>
      </c>
      <c r="Q24" s="2" t="str">
        <f ca="1" t="shared" si="23"/>
        <v>*</v>
      </c>
      <c r="R24" s="2" t="str">
        <f ca="1" t="shared" si="23"/>
        <v>*</v>
      </c>
      <c r="S24" s="2" t="str">
        <f ca="1" t="shared" si="23"/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>A31</f>
        <v>001</v>
      </c>
      <c r="L25" s="2" t="str">
        <f ca="1">INDIRECT(CHAR(66+B$30)&amp;(24+$B31))</f>
        <v>*</v>
      </c>
      <c r="M25" s="2" t="str">
        <f ca="1">INDIRECT(CHAR(66+C$30)&amp;(24+$B31))</f>
        <v>*</v>
      </c>
      <c r="N25" s="2" t="str">
        <f ca="1">INDIRECT(CHAR(66+D$30)&amp;(24+$B31))</f>
        <v>*</v>
      </c>
      <c r="O25" s="2" t="str">
        <f ca="1">INDIRECT(CHAR(66+E$30)&amp;(24+$B31))</f>
        <v>*</v>
      </c>
      <c r="P25" s="2" t="str">
        <f ca="1">INDIRECT(CHAR(66+F$30)&amp;(24+$B31))</f>
        <v>*</v>
      </c>
      <c r="Q25" s="2" t="str">
        <f ca="1">INDIRECT(CHAR(66+G$30)&amp;(24+$B31))</f>
        <v>*</v>
      </c>
      <c r="R25" s="2" t="str">
        <f ca="1">INDIRECT(CHAR(66+H$30)&amp;(24+$B31))</f>
        <v>*</v>
      </c>
      <c r="S25" s="2" t="str">
        <f ca="1">INDIRECT(CHAR(66+I$30)&amp;(24+$B31))</f>
        <v>*</v>
      </c>
    </row>
    <row r="26" spans="1:19">
      <c r="A26" s="1" t="s">
        <v>67</v>
      </c>
      <c r="B26" s="1" t="s">
        <v>68</v>
      </c>
      <c r="C26" s="1" t="s">
        <v>69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>A32</f>
        <v>011</v>
      </c>
      <c r="L26" s="2" t="str">
        <f ca="1">INDIRECT(CHAR(66+B$30)&amp;(24+$B32))</f>
        <v>*</v>
      </c>
      <c r="M26" s="2" t="str">
        <f ca="1">INDIRECT(CHAR(66+C$30)&amp;(24+$B32))</f>
        <v>*</v>
      </c>
      <c r="N26" s="2" t="str">
        <f ca="1">INDIRECT(CHAR(66+D$30)&amp;(24+$B32))</f>
        <v>*</v>
      </c>
      <c r="O26" s="2" t="str">
        <f ca="1">INDIRECT(CHAR(66+E$30)&amp;(24+$B32))</f>
        <v>*</v>
      </c>
      <c r="P26" s="2" t="str">
        <f ca="1">INDIRECT(CHAR(66+F$30)&amp;(24+$B32))</f>
        <v>*</v>
      </c>
      <c r="Q26" s="2" t="str">
        <f ca="1">INDIRECT(CHAR(66+G$30)&amp;(24+$B32))</f>
        <v>*</v>
      </c>
      <c r="R26" s="2" t="str">
        <f ca="1">INDIRECT(CHAR(66+H$30)&amp;(24+$B32))</f>
        <v>*</v>
      </c>
      <c r="S26" s="2" t="str">
        <f ca="1">INDIRECT(CHAR(66+I$30)&amp;(24+$B32))</f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>A33</f>
        <v>010</v>
      </c>
      <c r="L27" s="2" t="str">
        <f ca="1">INDIRECT(CHAR(66+B$30)&amp;(24+$B33))</f>
        <v>BLTZAL</v>
      </c>
      <c r="M27" s="2" t="str">
        <f ca="1">INDIRECT(CHAR(66+C$30)&amp;(24+$B33))</f>
        <v>BGEZAL</v>
      </c>
      <c r="N27" s="2" t="str">
        <f ca="1">INDIRECT(CHAR(66+D$30)&amp;(24+$B33))</f>
        <v>*</v>
      </c>
      <c r="O27" s="2" t="str">
        <f ca="1">INDIRECT(CHAR(66+E$30)&amp;(24+$B33))</f>
        <v>*</v>
      </c>
      <c r="P27" s="2" t="str">
        <f ca="1">INDIRECT(CHAR(66+F$30)&amp;(24+$B33))</f>
        <v>*</v>
      </c>
      <c r="Q27" s="2" t="str">
        <f ca="1">INDIRECT(CHAR(66+G$30)&amp;(24+$B33))</f>
        <v>*</v>
      </c>
      <c r="R27" s="2" t="str">
        <f ca="1">INDIRECT(CHAR(66+H$30)&amp;(24+$B33))</f>
        <v>*</v>
      </c>
      <c r="S27" s="2" t="str">
        <f ca="1">INDIRECT(CHAR(66+I$30)&amp;(24+$B33))</f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J25" sqref="J25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72</v>
      </c>
      <c r="C2" s="1" t="s">
        <v>72</v>
      </c>
      <c r="D2" s="1" t="s">
        <v>72</v>
      </c>
      <c r="E2" s="1" t="s">
        <v>72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2" t="str">
        <f ca="1" t="shared" ref="L2:L9" si="2">INDIRECT(CHAR(66+B$30)&amp;(2+$B30))</f>
        <v> 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71</v>
      </c>
      <c r="C6" s="1" t="s">
        <v>71</v>
      </c>
      <c r="D6" s="1" t="s">
        <v>24</v>
      </c>
      <c r="E6" s="1" t="s">
        <v>71</v>
      </c>
      <c r="F6" s="1" t="s">
        <v>71</v>
      </c>
      <c r="G6" s="1" t="s">
        <v>71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1</v>
      </c>
      <c r="M9" s="2" t="str">
        <f ca="1" t="shared" si="3"/>
        <v>1</v>
      </c>
      <c r="N9" s="2" t="str">
        <f ca="1" t="shared" si="4"/>
        <v>1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1</v>
      </c>
      <c r="S9" s="2" t="str">
        <f ca="1" t="shared" si="9"/>
        <v>1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72</v>
      </c>
      <c r="C14" s="1" t="s">
        <v>72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72</v>
      </c>
      <c r="C16" s="1" t="s">
        <v>72</v>
      </c>
      <c r="D16" s="1" t="s">
        <v>72</v>
      </c>
      <c r="E16" s="1" t="s">
        <v>72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72</v>
      </c>
      <c r="C26" s="1" t="s">
        <v>72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I8" sqref="I8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72</v>
      </c>
      <c r="C2" s="1" t="s">
        <v>72</v>
      </c>
      <c r="D2" s="1" t="s">
        <v>72</v>
      </c>
      <c r="E2" s="1" t="s">
        <v>72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2" t="str">
        <f ca="1" t="shared" ref="L2:L9" si="2">INDIRECT(CHAR(66+B$30)&amp;(2+$B30))</f>
        <v> 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71</v>
      </c>
      <c r="C7" s="1" t="s">
        <v>71</v>
      </c>
      <c r="D7" s="1" t="s">
        <v>24</v>
      </c>
      <c r="E7" s="1" t="s">
        <v>71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1</v>
      </c>
      <c r="M8" s="2" t="str">
        <f ca="1" t="shared" si="3"/>
        <v>1</v>
      </c>
      <c r="N8" s="2" t="str">
        <f ca="1" t="shared" si="4"/>
        <v>1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72</v>
      </c>
      <c r="C14" s="1" t="s">
        <v>72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72</v>
      </c>
      <c r="C16" s="1" t="s">
        <v>72</v>
      </c>
      <c r="D16" s="1" t="s">
        <v>72</v>
      </c>
      <c r="E16" s="1" t="s">
        <v>72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72</v>
      </c>
      <c r="C26" s="1" t="s">
        <v>72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abSelected="1" workbookViewId="0">
      <selection activeCell="N20" sqref="N20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72</v>
      </c>
      <c r="D2" s="1" t="s">
        <v>72</v>
      </c>
      <c r="E2" s="1" t="s">
        <v>72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72</v>
      </c>
      <c r="C14" s="1" t="s">
        <v>72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71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71</v>
      </c>
      <c r="C16" s="1" t="s">
        <v>71</v>
      </c>
      <c r="D16" s="1" t="s">
        <v>71</v>
      </c>
      <c r="E16" s="1" t="s">
        <v>71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1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72</v>
      </c>
      <c r="C26" s="1" t="s">
        <v>72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C17" sqref="C17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87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ALU</v>
      </c>
      <c r="M15" s="2" t="str">
        <f ca="1" t="shared" si="13"/>
        <v>ALU</v>
      </c>
      <c r="N15" s="2" t="str">
        <f ca="1" t="shared" si="14"/>
        <v>ALU</v>
      </c>
      <c r="O15" s="2" t="str">
        <f ca="1" t="shared" si="15"/>
        <v>ALU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77</v>
      </c>
      <c r="C16" s="1" t="s">
        <v>77</v>
      </c>
      <c r="D16" s="1" t="s">
        <v>77</v>
      </c>
      <c r="E16" s="1" t="s">
        <v>77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rs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B17" sqref="B17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72</v>
      </c>
      <c r="D2" s="1" t="s">
        <v>72</v>
      </c>
      <c r="E2" s="1" t="s">
        <v>72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72</v>
      </c>
      <c r="C14" s="1" t="s">
        <v>72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71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71</v>
      </c>
      <c r="C16" s="1" t="s">
        <v>71</v>
      </c>
      <c r="D16" s="1" t="s">
        <v>71</v>
      </c>
      <c r="E16" s="1" t="s">
        <v>71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1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72</v>
      </c>
      <c r="C26" s="1" t="s">
        <v>72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D16" sqref="D1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87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ALU</v>
      </c>
      <c r="M15" s="2" t="str">
        <f ca="1" t="shared" si="13"/>
        <v>ALU</v>
      </c>
      <c r="N15" s="2" t="str">
        <f ca="1" t="shared" si="14"/>
        <v>ALU</v>
      </c>
      <c r="O15" s="2" t="str">
        <f ca="1" t="shared" si="15"/>
        <v>ALU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77</v>
      </c>
      <c r="C16" s="1" t="s">
        <v>77</v>
      </c>
      <c r="D16" s="1" t="s">
        <v>77</v>
      </c>
      <c r="E16" s="1" t="s">
        <v>77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rs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C31" sqref="C31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71</v>
      </c>
      <c r="C2" s="1" t="s">
        <v>9</v>
      </c>
      <c r="D2" s="1" t="s">
        <v>72</v>
      </c>
      <c r="E2" s="1" t="s">
        <v>71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4" t="str">
        <f ca="1" t="shared" ref="L2:L9" si="2">INDIRECT(CHAR(66+B$30)&amp;(2+$B30))</f>
        <v>1</v>
      </c>
      <c r="M2" s="2" t="str">
        <f ca="1" t="shared" ref="M2:M9" si="3">INDIRECT(CHAR(66+C$30)&amp;(2+$B30))</f>
        <v>...</v>
      </c>
      <c r="N2" s="2" t="str">
        <f ca="1" t="shared" ref="N2:N9" si="4">INDIRECT(CHAR(66+D$30)&amp;(2+$B30))</f>
        <v>1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71</v>
      </c>
      <c r="C3" s="1" t="s">
        <v>71</v>
      </c>
      <c r="D3" s="1" t="s">
        <v>71</v>
      </c>
      <c r="E3" s="1" t="s">
        <v>71</v>
      </c>
      <c r="F3" s="1" t="s">
        <v>71</v>
      </c>
      <c r="G3" s="1" t="s">
        <v>71</v>
      </c>
      <c r="H3" s="1" t="s">
        <v>71</v>
      </c>
      <c r="I3" s="1" t="s">
        <v>71</v>
      </c>
      <c r="K3" s="2" t="str">
        <f t="shared" si="1"/>
        <v>001</v>
      </c>
      <c r="L3" s="2" t="str">
        <f ca="1" t="shared" si="2"/>
        <v>1</v>
      </c>
      <c r="M3" s="2" t="str">
        <f ca="1" t="shared" si="3"/>
        <v>1</v>
      </c>
      <c r="N3" s="2" t="str">
        <f ca="1" t="shared" si="4"/>
        <v>1</v>
      </c>
      <c r="O3" s="2" t="str">
        <f ca="1" t="shared" si="5"/>
        <v>1</v>
      </c>
      <c r="P3" s="2" t="str">
        <f ca="1" t="shared" si="6"/>
        <v>1</v>
      </c>
      <c r="Q3" s="2" t="str">
        <f ca="1" t="shared" si="7"/>
        <v>1</v>
      </c>
      <c r="R3" s="2" t="str">
        <f ca="1" t="shared" si="8"/>
        <v>1</v>
      </c>
      <c r="S3" s="2" t="str">
        <f ca="1" t="shared" si="9"/>
        <v>1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71</v>
      </c>
      <c r="C6" s="1" t="s">
        <v>71</v>
      </c>
      <c r="D6" s="1" t="s">
        <v>24</v>
      </c>
      <c r="E6" s="1" t="s">
        <v>71</v>
      </c>
      <c r="F6" s="1" t="s">
        <v>71</v>
      </c>
      <c r="G6" s="1" t="s">
        <v>71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1</v>
      </c>
      <c r="M9" s="2" t="str">
        <f ca="1" t="shared" si="3"/>
        <v>1</v>
      </c>
      <c r="N9" s="2" t="str">
        <f ca="1" t="shared" si="4"/>
        <v>1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1</v>
      </c>
      <c r="S9" s="2" t="str">
        <f ca="1" t="shared" si="9"/>
        <v>1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71</v>
      </c>
      <c r="C13" s="1" t="s">
        <v>24</v>
      </c>
      <c r="D13" s="1" t="s">
        <v>71</v>
      </c>
      <c r="E13" s="1" t="s">
        <v>71</v>
      </c>
      <c r="F13" s="1" t="s">
        <v>71</v>
      </c>
      <c r="G13" s="1" t="s">
        <v>24</v>
      </c>
      <c r="H13" s="1" t="s">
        <v>71</v>
      </c>
      <c r="I13" s="1" t="s">
        <v>71</v>
      </c>
      <c r="K13" s="2" t="str">
        <f t="shared" ref="K13:K20" si="11">A30</f>
        <v>000</v>
      </c>
      <c r="L13" s="2" t="str">
        <f ca="1" t="shared" ref="L13:L20" si="12">INDIRECT(CHAR(66+B$30)&amp;(13+$B30))</f>
        <v>1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1</v>
      </c>
      <c r="O13" s="2" t="str">
        <f ca="1" t="shared" ref="O13:O20" si="15">INDIRECT(CHAR(66+E$30)&amp;(13+$B30))</f>
        <v>1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3" t="s">
        <v>71</v>
      </c>
      <c r="C14" s="1" t="s">
        <v>71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71</v>
      </c>
      <c r="C15" s="3" t="s">
        <v>71</v>
      </c>
      <c r="D15" s="1" t="s">
        <v>71</v>
      </c>
      <c r="E15" s="3" t="s">
        <v>71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1</v>
      </c>
      <c r="M15" s="4" t="str">
        <f ca="1" t="shared" si="13"/>
        <v>1</v>
      </c>
      <c r="N15" s="4" t="str">
        <f ca="1" t="shared" si="14"/>
        <v>1</v>
      </c>
      <c r="O15" s="4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71</v>
      </c>
      <c r="C16" s="3" t="s">
        <v>71</v>
      </c>
      <c r="D16" s="3" t="s">
        <v>71</v>
      </c>
      <c r="E16" s="3" t="s">
        <v>71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1</v>
      </c>
      <c r="M16" s="4" t="str">
        <f ca="1" t="shared" si="13"/>
        <v>1</v>
      </c>
      <c r="N16" s="4" t="str">
        <f ca="1" t="shared" si="14"/>
        <v>1</v>
      </c>
      <c r="O16" s="2" t="str">
        <f ca="1" t="shared" si="15"/>
        <v>1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71</v>
      </c>
      <c r="C17" s="1" t="s">
        <v>71</v>
      </c>
      <c r="D17" s="1" t="s">
        <v>71</v>
      </c>
      <c r="E17" s="1" t="s">
        <v>71</v>
      </c>
      <c r="F17" s="1" t="s">
        <v>71</v>
      </c>
      <c r="G17" s="1" t="s">
        <v>71</v>
      </c>
      <c r="H17" s="1" t="s">
        <v>71</v>
      </c>
      <c r="I17" s="1" t="s">
        <v>71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71</v>
      </c>
      <c r="E18" s="1" t="s">
        <v>71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72</v>
      </c>
      <c r="C24" s="1" t="s">
        <v>72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71</v>
      </c>
      <c r="C26" s="1" t="s">
        <v>71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1</v>
      </c>
      <c r="M27" s="2" t="str">
        <f ca="1" t="shared" si="23"/>
        <v>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73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L6" sqref="L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74</v>
      </c>
      <c r="C2" s="1" t="s">
        <v>9</v>
      </c>
      <c r="D2" s="1" t="s">
        <v>72</v>
      </c>
      <c r="E2" s="1" t="s">
        <v>75</v>
      </c>
      <c r="F2" s="1" t="s">
        <v>72</v>
      </c>
      <c r="G2" s="1" t="s">
        <v>72</v>
      </c>
      <c r="H2" s="1" t="s">
        <v>72</v>
      </c>
      <c r="I2" s="1" t="s">
        <v>72</v>
      </c>
      <c r="K2" s="2" t="str">
        <f t="shared" ref="K2:K9" si="1">A30</f>
        <v>000</v>
      </c>
      <c r="L2" s="4" t="str">
        <f ca="1" t="shared" ref="L2:L9" si="2">INDIRECT(CHAR(66+B$30)&amp;(2+$B30))</f>
        <v>rd</v>
      </c>
      <c r="M2" s="2">
        <v>31</v>
      </c>
      <c r="N2" s="2" t="str">
        <f ca="1" t="shared" ref="N2:N9" si="3">INDIRECT(CHAR(66+D$30)&amp;(2+$B30))</f>
        <v>31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</row>
    <row r="3" spans="1:19">
      <c r="A3" s="1" t="s">
        <v>2</v>
      </c>
      <c r="B3" s="1" t="s">
        <v>62</v>
      </c>
      <c r="C3" s="1" t="s">
        <v>62</v>
      </c>
      <c r="D3" s="1" t="s">
        <v>62</v>
      </c>
      <c r="E3" s="1" t="s">
        <v>62</v>
      </c>
      <c r="F3" s="1" t="s">
        <v>62</v>
      </c>
      <c r="G3" s="1" t="s">
        <v>62</v>
      </c>
      <c r="H3" s="1" t="s">
        <v>62</v>
      </c>
      <c r="I3" s="1" t="s">
        <v>62</v>
      </c>
      <c r="K3" s="2" t="str">
        <f t="shared" si="1"/>
        <v>001</v>
      </c>
      <c r="L3" s="2" t="str">
        <f ca="1" t="shared" si="2"/>
        <v>rt</v>
      </c>
      <c r="M3" s="2" t="str">
        <f ca="1" t="shared" ref="M2:M9" si="4">INDIRECT(CHAR(66+C$30)&amp;(2+$B31))</f>
        <v>rt</v>
      </c>
      <c r="N3" s="2" t="str">
        <f ca="1" t="shared" si="3"/>
        <v>rt</v>
      </c>
      <c r="O3" s="2" t="str">
        <f ca="1" t="shared" ref="O2:O9" si="5">INDIRECT(CHAR(66+E$30)&amp;(2+$B31))</f>
        <v>rt</v>
      </c>
      <c r="P3" s="2" t="str">
        <f ca="1" t="shared" ref="P2:P9" si="6">INDIRECT(CHAR(66+F$30)&amp;(2+$B31))</f>
        <v>rt</v>
      </c>
      <c r="Q3" s="2" t="str">
        <f ca="1" t="shared" ref="Q2:Q9" si="7">INDIRECT(CHAR(66+G$30)&amp;(2+$B31))</f>
        <v>rt</v>
      </c>
      <c r="R3" s="2" t="str">
        <f ca="1" t="shared" ref="R2:R9" si="8">INDIRECT(CHAR(66+H$30)&amp;(2+$B31))</f>
        <v>rt</v>
      </c>
      <c r="S3" s="2" t="str">
        <f ca="1" t="shared" ref="S2:S9" si="9">INDIRECT(CHAR(66+I$30)&amp;(2+$B31))</f>
        <v>rt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4"/>
        <v>*</v>
      </c>
      <c r="N4" s="2" t="str">
        <f ca="1" t="shared" si="3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4"/>
        <v>*</v>
      </c>
      <c r="N5" s="2" t="str">
        <f ca="1" t="shared" si="3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62</v>
      </c>
      <c r="C6" s="1" t="s">
        <v>62</v>
      </c>
      <c r="D6" s="1" t="s">
        <v>24</v>
      </c>
      <c r="E6" s="1" t="s">
        <v>62</v>
      </c>
      <c r="F6" s="1" t="s">
        <v>62</v>
      </c>
      <c r="G6" s="1" t="s">
        <v>62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4"/>
        <v>*</v>
      </c>
      <c r="N6" s="2" t="str">
        <f ca="1" t="shared" si="3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4"/>
        <v>*</v>
      </c>
      <c r="N7" s="2" t="str">
        <f ca="1" t="shared" si="3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">
        <v>24</v>
      </c>
      <c r="M8" s="2" t="s">
        <v>24</v>
      </c>
      <c r="N8" s="2" t="s">
        <v>24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rt</v>
      </c>
      <c r="M9" s="2" t="str">
        <f ca="1" t="shared" si="4"/>
        <v>rt</v>
      </c>
      <c r="N9" s="2" t="str">
        <f ca="1" t="shared" si="3"/>
        <v>rt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rt</v>
      </c>
      <c r="S9" s="2" t="str">
        <f ca="1" t="shared" si="9"/>
        <v>rt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74</v>
      </c>
      <c r="C13" s="1" t="s">
        <v>24</v>
      </c>
      <c r="D13" s="1" t="s">
        <v>74</v>
      </c>
      <c r="E13" s="1" t="s">
        <v>74</v>
      </c>
      <c r="F13" s="1" t="s">
        <v>74</v>
      </c>
      <c r="G13" s="1" t="s">
        <v>24</v>
      </c>
      <c r="H13" s="1" t="s">
        <v>74</v>
      </c>
      <c r="I13" s="1" t="s">
        <v>74</v>
      </c>
      <c r="K13" s="2" t="str">
        <f t="shared" ref="K13:K20" si="11">A30</f>
        <v>000</v>
      </c>
      <c r="L13" s="2" t="str">
        <f ca="1" t="shared" ref="L13:L20" si="12">INDIRECT(CHAR(66+B$30)&amp;(13+$B30))</f>
        <v>rd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rd</v>
      </c>
      <c r="O13" s="2" t="str">
        <f ca="1" t="shared" ref="O13:O20" si="15">INDIRECT(CHAR(66+E$30)&amp;(13+$B30))</f>
        <v>rd</v>
      </c>
      <c r="P13" s="2" t="str">
        <f ca="1" t="shared" ref="P13:P20" si="16">INDIRECT(CHAR(66+F$30)&amp;(13+$B30))</f>
        <v>rd</v>
      </c>
      <c r="Q13" s="2" t="str">
        <f ca="1" t="shared" ref="Q13:Q20" si="17">INDIRECT(CHAR(66+G$30)&amp;(13+$B30))</f>
        <v>rd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rd</v>
      </c>
    </row>
    <row r="14" spans="1:19">
      <c r="A14" s="1" t="s">
        <v>2</v>
      </c>
      <c r="B14" s="3" t="s">
        <v>74</v>
      </c>
      <c r="C14" s="1" t="s">
        <v>74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rd</v>
      </c>
      <c r="M14" s="2" t="str">
        <f ca="1" t="shared" si="13"/>
        <v>rd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74</v>
      </c>
      <c r="C15" s="3" t="s">
        <v>74</v>
      </c>
      <c r="D15" s="1" t="s">
        <v>74</v>
      </c>
      <c r="E15" s="3" t="s">
        <v>74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rd</v>
      </c>
      <c r="M15" s="4" t="str">
        <f ca="1" t="shared" si="13"/>
        <v>rd</v>
      </c>
      <c r="N15" s="4" t="str">
        <f ca="1" t="shared" si="14"/>
        <v>rd</v>
      </c>
      <c r="O15" s="4" t="str">
        <f ca="1" t="shared" si="15"/>
        <v>rd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74</v>
      </c>
      <c r="C16" s="3" t="s">
        <v>74</v>
      </c>
      <c r="D16" s="3" t="s">
        <v>74</v>
      </c>
      <c r="E16" s="3" t="s">
        <v>74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rd</v>
      </c>
      <c r="M16" s="4" t="str">
        <f ca="1" t="shared" si="13"/>
        <v>rd</v>
      </c>
      <c r="N16" s="4" t="str">
        <f ca="1" t="shared" si="14"/>
        <v>rd</v>
      </c>
      <c r="O16" s="2" t="str">
        <f ca="1" t="shared" si="15"/>
        <v>rd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74</v>
      </c>
      <c r="C17" s="1" t="s">
        <v>74</v>
      </c>
      <c r="D17" s="1" t="s">
        <v>74</v>
      </c>
      <c r="E17" s="1" t="s">
        <v>74</v>
      </c>
      <c r="F17" s="1" t="s">
        <v>74</v>
      </c>
      <c r="G17" s="1" t="s">
        <v>74</v>
      </c>
      <c r="H17" s="1" t="s">
        <v>74</v>
      </c>
      <c r="I17" s="1" t="s">
        <v>74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74</v>
      </c>
      <c r="E18" s="1" t="s">
        <v>74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rd</v>
      </c>
      <c r="O19" s="2" t="str">
        <f ca="1" t="shared" si="15"/>
        <v>rd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rd</v>
      </c>
      <c r="M20" s="2" t="str">
        <f ca="1" t="shared" si="13"/>
        <v>rd</v>
      </c>
      <c r="N20" s="2" t="str">
        <f ca="1" t="shared" si="14"/>
        <v>rd</v>
      </c>
      <c r="O20" s="2" t="str">
        <f ca="1" t="shared" si="15"/>
        <v>rd</v>
      </c>
      <c r="P20" s="2" t="str">
        <f ca="1" t="shared" si="16"/>
        <v>rd</v>
      </c>
      <c r="Q20" s="2" t="str">
        <f ca="1" t="shared" si="17"/>
        <v>rd</v>
      </c>
      <c r="R20" s="2" t="str">
        <f ca="1" t="shared" si="18"/>
        <v>rd</v>
      </c>
      <c r="S20" s="2" t="str">
        <f ca="1" t="shared" si="19"/>
        <v>rd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75</v>
      </c>
      <c r="C26" s="1" t="s">
        <v>75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31</v>
      </c>
      <c r="M27" s="2" t="str">
        <f ca="1" t="shared" si="23"/>
        <v>31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73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D37" sqref="D37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9</v>
      </c>
      <c r="C2" s="1" t="s">
        <v>76</v>
      </c>
      <c r="D2" s="1" t="s">
        <v>24</v>
      </c>
      <c r="E2" s="1" t="s">
        <v>76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4" t="str">
        <f ca="1" t="shared" ref="L2:L9" si="2">INDIRECT(CHAR(66+B$30)&amp;(2+$B30))</f>
        <v>...</v>
      </c>
      <c r="M2" s="2" t="str">
        <f ca="1" t="shared" ref="M2:M9" si="3">INDIRECT(CHAR(66+C$30)&amp;(2+$B30))</f>
        <v>PC+8</v>
      </c>
      <c r="N2" s="2" t="str">
        <f ca="1" t="shared" ref="N2:N9" si="4">INDIRECT(CHAR(66+D$30)&amp;(2+$B30))</f>
        <v>PC+8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77</v>
      </c>
      <c r="C3" s="1" t="s">
        <v>77</v>
      </c>
      <c r="D3" s="1" t="s">
        <v>77</v>
      </c>
      <c r="E3" s="1" t="s">
        <v>77</v>
      </c>
      <c r="F3" s="1" t="s">
        <v>77</v>
      </c>
      <c r="G3" s="1" t="s">
        <v>77</v>
      </c>
      <c r="H3" s="1" t="s">
        <v>77</v>
      </c>
      <c r="I3" s="1" t="s">
        <v>77</v>
      </c>
      <c r="K3" s="2" t="str">
        <f t="shared" si="1"/>
        <v>001</v>
      </c>
      <c r="L3" s="2" t="str">
        <f ca="1" t="shared" si="2"/>
        <v>ALU</v>
      </c>
      <c r="M3" s="2" t="str">
        <f ca="1" t="shared" si="3"/>
        <v>ALU</v>
      </c>
      <c r="N3" s="2" t="str">
        <f ca="1" t="shared" si="4"/>
        <v>ALU</v>
      </c>
      <c r="O3" s="2" t="str">
        <f ca="1" t="shared" si="5"/>
        <v>ALU</v>
      </c>
      <c r="P3" s="2" t="str">
        <f ca="1" t="shared" si="6"/>
        <v>ALU</v>
      </c>
      <c r="Q3" s="2" t="str">
        <f ca="1" t="shared" si="7"/>
        <v>ALU</v>
      </c>
      <c r="R3" s="2" t="str">
        <f ca="1" t="shared" si="8"/>
        <v>ALU</v>
      </c>
      <c r="S3" s="2" t="str">
        <f ca="1" t="shared" si="9"/>
        <v>ALU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78</v>
      </c>
      <c r="C6" s="1" t="s">
        <v>78</v>
      </c>
      <c r="D6" s="1" t="s">
        <v>24</v>
      </c>
      <c r="E6" s="1" t="s">
        <v>78</v>
      </c>
      <c r="F6" s="1" t="s">
        <v>78</v>
      </c>
      <c r="G6" s="1" t="s">
        <v>78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MU</v>
      </c>
      <c r="M9" s="2" t="str">
        <f ca="1" t="shared" si="3"/>
        <v>MU</v>
      </c>
      <c r="N9" s="2" t="str">
        <f ca="1" t="shared" si="4"/>
        <v>MU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MU</v>
      </c>
      <c r="S9" s="2" t="str">
        <f ca="1" t="shared" si="9"/>
        <v>MU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77</v>
      </c>
      <c r="C13" s="1" t="s">
        <v>24</v>
      </c>
      <c r="D13" s="1" t="s">
        <v>77</v>
      </c>
      <c r="E13" s="1" t="s">
        <v>77</v>
      </c>
      <c r="F13" s="1" t="s">
        <v>77</v>
      </c>
      <c r="G13" s="1" t="s">
        <v>24</v>
      </c>
      <c r="H13" s="1" t="s">
        <v>77</v>
      </c>
      <c r="I13" s="1" t="s">
        <v>77</v>
      </c>
      <c r="K13" s="2" t="str">
        <f t="shared" ref="K13:K20" si="11">A30</f>
        <v>000</v>
      </c>
      <c r="L13" s="2" t="str">
        <f ca="1" t="shared" ref="L13:L20" si="12">INDIRECT(CHAR(66+B$30)&amp;(13+$B30))</f>
        <v>ALU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ALU</v>
      </c>
      <c r="O13" s="2" t="str">
        <f ca="1" t="shared" ref="O13:O20" si="15">INDIRECT(CHAR(66+E$30)&amp;(13+$B30))</f>
        <v>ALU</v>
      </c>
      <c r="P13" s="2" t="str">
        <f ca="1" t="shared" ref="P13:P20" si="16">INDIRECT(CHAR(66+F$30)&amp;(13+$B30))</f>
        <v>ALU</v>
      </c>
      <c r="Q13" s="2" t="str">
        <f ca="1" t="shared" ref="Q13:Q20" si="17">INDIRECT(CHAR(66+G$30)&amp;(13+$B30))</f>
        <v>ALU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ALU</v>
      </c>
    </row>
    <row r="14" spans="1:19">
      <c r="A14" s="1" t="s">
        <v>2</v>
      </c>
      <c r="B14" s="3" t="s">
        <v>24</v>
      </c>
      <c r="C14" s="1" t="s">
        <v>76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*</v>
      </c>
      <c r="M14" s="2" t="str">
        <f ca="1" t="shared" si="13"/>
        <v>PC+8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79</v>
      </c>
      <c r="C15" s="3" t="s">
        <v>24</v>
      </c>
      <c r="D15" s="1" t="s">
        <v>80</v>
      </c>
      <c r="E15" s="3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*</v>
      </c>
      <c r="M15" s="4" t="str">
        <f ca="1" t="shared" si="13"/>
        <v>*</v>
      </c>
      <c r="N15" s="4" t="str">
        <f ca="1" t="shared" si="14"/>
        <v>*</v>
      </c>
      <c r="O15" s="4" t="str">
        <f ca="1" t="shared" si="15"/>
        <v>*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24</v>
      </c>
      <c r="C16" s="3" t="s">
        <v>24</v>
      </c>
      <c r="D16" s="3" t="s">
        <v>24</v>
      </c>
      <c r="E16" s="3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HI</v>
      </c>
      <c r="M16" s="4" t="str">
        <f ca="1" t="shared" si="13"/>
        <v>*</v>
      </c>
      <c r="N16" s="4" t="str">
        <f ca="1" t="shared" si="14"/>
        <v>*</v>
      </c>
      <c r="O16" s="2" t="str">
        <f ca="1" t="shared" si="15"/>
        <v>LO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77</v>
      </c>
      <c r="C17" s="1" t="s">
        <v>77</v>
      </c>
      <c r="D17" s="1" t="s">
        <v>77</v>
      </c>
      <c r="E17" s="1" t="s">
        <v>77</v>
      </c>
      <c r="F17" s="1" t="s">
        <v>77</v>
      </c>
      <c r="G17" s="1" t="s">
        <v>77</v>
      </c>
      <c r="H17" s="1" t="s">
        <v>77</v>
      </c>
      <c r="I17" s="1" t="s">
        <v>77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77</v>
      </c>
      <c r="E18" s="1" t="s">
        <v>77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ALU</v>
      </c>
      <c r="O19" s="2" t="str">
        <f ca="1" t="shared" si="15"/>
        <v>ALU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ALU</v>
      </c>
      <c r="M20" s="2" t="str">
        <f ca="1" t="shared" si="13"/>
        <v>ALU</v>
      </c>
      <c r="N20" s="2" t="str">
        <f ca="1" t="shared" si="14"/>
        <v>ALU</v>
      </c>
      <c r="O20" s="2" t="str">
        <f ca="1" t="shared" si="15"/>
        <v>ALU</v>
      </c>
      <c r="P20" s="2" t="str">
        <f ca="1" t="shared" si="16"/>
        <v>ALU</v>
      </c>
      <c r="Q20" s="2" t="str">
        <f ca="1" t="shared" si="17"/>
        <v>ALU</v>
      </c>
      <c r="R20" s="2" t="str">
        <f ca="1" t="shared" si="18"/>
        <v>ALU</v>
      </c>
      <c r="S20" s="2" t="str">
        <f ca="1" t="shared" si="19"/>
        <v>ALU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76</v>
      </c>
      <c r="C26" s="1" t="s">
        <v>76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PC+8</v>
      </c>
      <c r="M27" s="2" t="str">
        <f ca="1" t="shared" si="23"/>
        <v>PC+8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73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I20" sqref="I20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9</v>
      </c>
      <c r="D2" s="1" t="s">
        <v>71</v>
      </c>
      <c r="E2" s="1" t="s">
        <v>71</v>
      </c>
      <c r="F2" s="1" t="s">
        <v>81</v>
      </c>
      <c r="G2" s="1" t="s">
        <v>82</v>
      </c>
      <c r="H2" s="1" t="s">
        <v>83</v>
      </c>
      <c r="I2" s="1" t="s">
        <v>84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...</v>
      </c>
      <c r="N2" s="2" t="str">
        <f ca="1" t="shared" ref="N2:N9" si="4">INDIRECT(CHAR(66+D$30)&amp;(2+$B30))</f>
        <v>1</v>
      </c>
      <c r="O2" s="2" t="str">
        <f ca="1" t="shared" ref="O2:O9" si="5">INDIRECT(CHAR(66+E$30)&amp;(2+$B30))</f>
        <v>1</v>
      </c>
      <c r="P2" s="2" t="str">
        <f ca="1" t="shared" ref="P2:P9" si="6">INDIRECT(CHAR(66+F$30)&amp;(2+$B30))</f>
        <v>rs&lt;=0</v>
      </c>
      <c r="Q2" s="2" t="str">
        <f ca="1" t="shared" ref="Q2:Q9" si="7">INDIRECT(CHAR(66+G$30)&amp;(2+$B30))</f>
        <v>rs&gt;0</v>
      </c>
      <c r="R2" s="2" t="str">
        <f ca="1" t="shared" ref="R2:R9" si="8">INDIRECT(CHAR(66+H$30)&amp;(2+$B30))</f>
        <v>rs!=rt</v>
      </c>
      <c r="S2" s="2" t="str">
        <f ca="1" t="shared" ref="S2:S9" si="9">INDIRECT(CHAR(66+I$30)&amp;(2+$B30))</f>
        <v>rs==rt</v>
      </c>
    </row>
    <row r="3" spans="1:19">
      <c r="A3" s="1" t="s">
        <v>2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72</v>
      </c>
      <c r="C6" s="1" t="s">
        <v>72</v>
      </c>
      <c r="D6" s="1" t="s">
        <v>24</v>
      </c>
      <c r="E6" s="1" t="s">
        <v>72</v>
      </c>
      <c r="F6" s="1" t="s">
        <v>72</v>
      </c>
      <c r="G6" s="1" t="s">
        <v>72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72</v>
      </c>
      <c r="C7" s="1" t="s">
        <v>72</v>
      </c>
      <c r="D7" s="1" t="s">
        <v>24</v>
      </c>
      <c r="E7" s="1" t="s">
        <v>72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72</v>
      </c>
      <c r="C13" s="1" t="s">
        <v>24</v>
      </c>
      <c r="D13" s="1" t="s">
        <v>72</v>
      </c>
      <c r="E13" s="1" t="s">
        <v>72</v>
      </c>
      <c r="F13" s="1" t="s">
        <v>72</v>
      </c>
      <c r="G13" s="1" t="s">
        <v>24</v>
      </c>
      <c r="H13" s="1" t="s">
        <v>72</v>
      </c>
      <c r="I13" s="1" t="s">
        <v>72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71</v>
      </c>
      <c r="C14" s="1" t="s">
        <v>71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72</v>
      </c>
      <c r="C16" s="1" t="s">
        <v>72</v>
      </c>
      <c r="D16" s="1" t="s">
        <v>72</v>
      </c>
      <c r="E16" s="1" t="s">
        <v>72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72</v>
      </c>
      <c r="C17" s="1" t="s">
        <v>72</v>
      </c>
      <c r="D17" s="1" t="s">
        <v>72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72</v>
      </c>
      <c r="E18" s="1" t="s">
        <v>72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85</v>
      </c>
      <c r="C24" s="1" t="s">
        <v>86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rs&lt;0</v>
      </c>
      <c r="M24" s="2" t="str">
        <f ca="1" t="shared" ref="M24:M27" si="23">INDIRECT(CHAR(66+C$30)&amp;(24+$B30))</f>
        <v>rs&gt;=0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85</v>
      </c>
      <c r="C26" s="1" t="s">
        <v>86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rs&lt;0</v>
      </c>
      <c r="M27" s="2" t="str">
        <f ca="1" t="shared" si="23"/>
        <v>rs&gt;=0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J3" sqref="J3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87</v>
      </c>
      <c r="C2" s="1" t="s">
        <v>88</v>
      </c>
      <c r="D2" s="1" t="s">
        <v>89</v>
      </c>
      <c r="E2" s="1" t="s">
        <v>89</v>
      </c>
      <c r="F2" s="1" t="s">
        <v>88</v>
      </c>
      <c r="G2" s="1" t="s">
        <v>88</v>
      </c>
      <c r="H2" s="1" t="s">
        <v>88</v>
      </c>
      <c r="I2" s="1" t="s">
        <v>88</v>
      </c>
      <c r="K2" s="2" t="str">
        <f t="shared" ref="K2:K9" si="1">A30</f>
        <v>000</v>
      </c>
      <c r="L2" s="2" t="str">
        <f ca="1" t="shared" ref="L2:L9" si="2">INDIRECT(CHAR(66+B$30)&amp;(2+$B30))</f>
        <v>rs</v>
      </c>
      <c r="M2" s="2" t="str">
        <f ca="1" t="shared" ref="M2:M9" si="3">INDIRECT(CHAR(66+C$30)&amp;(2+$B30))</f>
        <v>PC+OFFSET</v>
      </c>
      <c r="N2" s="2" t="str">
        <f ca="1" t="shared" ref="N2:N9" si="4">INDIRECT(CHAR(66+D$30)&amp;(2+$B30))</f>
        <v>PC#INST</v>
      </c>
      <c r="O2" s="2" t="str">
        <f ca="1" t="shared" ref="O2:O9" si="5">INDIRECT(CHAR(66+E$30)&amp;(2+$B30))</f>
        <v>PC#INST</v>
      </c>
      <c r="P2" s="2" t="str">
        <f ca="1" t="shared" ref="P2:P9" si="6">INDIRECT(CHAR(66+F$30)&amp;(2+$B30))</f>
        <v>PC+OFFSET</v>
      </c>
      <c r="Q2" s="2" t="str">
        <f ca="1" t="shared" ref="Q2:Q9" si="7">INDIRECT(CHAR(66+G$30)&amp;(2+$B30))</f>
        <v>PC+OFFSET</v>
      </c>
      <c r="R2" s="2" t="str">
        <f ca="1" t="shared" ref="R2:R9" si="8">INDIRECT(CHAR(66+H$30)&amp;(2+$B30))</f>
        <v>PC+OFFSET</v>
      </c>
      <c r="S2" s="2" t="str">
        <f ca="1" t="shared" ref="S2:S9" si="9">INDIRECT(CHAR(66+I$30)&amp;(2+$B30))</f>
        <v>PC+OFFSET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87</v>
      </c>
      <c r="C14" s="1" t="s">
        <v>87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rs</v>
      </c>
      <c r="M14" s="2" t="str">
        <f ca="1" t="shared" si="13"/>
        <v>rs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*</v>
      </c>
      <c r="M15" s="2" t="str">
        <f ca="1" t="shared" si="13"/>
        <v>*</v>
      </c>
      <c r="N15" s="2" t="str">
        <f ca="1" t="shared" si="14"/>
        <v>*</v>
      </c>
      <c r="O15" s="2" t="str">
        <f ca="1" t="shared" si="15"/>
        <v>*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24</v>
      </c>
      <c r="C16" s="1" t="s">
        <v>24</v>
      </c>
      <c r="D16" s="1" t="s">
        <v>24</v>
      </c>
      <c r="E16" s="1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88</v>
      </c>
      <c r="C24" s="1" t="s">
        <v>88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PC+OFFSET</v>
      </c>
      <c r="M24" s="2" t="str">
        <f ca="1" t="shared" ref="M24:M27" si="23">INDIRECT(CHAR(66+C$30)&amp;(24+$B30))</f>
        <v>PC+OFFSET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88</v>
      </c>
      <c r="C26" s="1" t="s">
        <v>88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PC+OFFSET</v>
      </c>
      <c r="M27" s="2" t="str">
        <f ca="1" t="shared" si="23"/>
        <v>PC+OFFSET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M31" sqref="M31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K3" s="2" t="str">
        <f t="shared" si="1"/>
        <v>001</v>
      </c>
      <c r="L3" s="2" t="str">
        <f ca="1" t="shared" si="2"/>
        <v>ADDI</v>
      </c>
      <c r="M3" s="2" t="str">
        <f ca="1" t="shared" si="3"/>
        <v>ADDIU</v>
      </c>
      <c r="N3" s="2" t="str">
        <f ca="1" t="shared" si="4"/>
        <v>SLTIU</v>
      </c>
      <c r="O3" s="2" t="str">
        <f ca="1" t="shared" si="5"/>
        <v>SLTI</v>
      </c>
      <c r="P3" s="2" t="str">
        <f ca="1" t="shared" si="6"/>
        <v>XORI</v>
      </c>
      <c r="Q3" s="2" t="str">
        <f ca="1" t="shared" si="7"/>
        <v>LUI</v>
      </c>
      <c r="R3" s="2" t="str">
        <f ca="1" t="shared" si="8"/>
        <v>ORI</v>
      </c>
      <c r="S3" s="2" t="str">
        <f ca="1" t="shared" si="9"/>
        <v>ANDI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35</v>
      </c>
      <c r="C13" s="1" t="s">
        <v>24</v>
      </c>
      <c r="D13" s="1" t="s">
        <v>36</v>
      </c>
      <c r="E13" s="1" t="s">
        <v>37</v>
      </c>
      <c r="F13" s="1" t="s">
        <v>38</v>
      </c>
      <c r="G13" s="1" t="s">
        <v>24</v>
      </c>
      <c r="H13" s="1" t="s">
        <v>39</v>
      </c>
      <c r="I13" s="1" t="s">
        <v>40</v>
      </c>
      <c r="K13" s="2" t="str">
        <f t="shared" ref="K13:K20" si="11">A30</f>
        <v>000</v>
      </c>
      <c r="L13" s="2" t="str">
        <f ca="1" t="shared" ref="L13:L20" si="12">INDIRECT(CHAR(66+B$30)&amp;(13+$B30))</f>
        <v>SLL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SRA</v>
      </c>
      <c r="O13" s="2" t="str">
        <f ca="1" t="shared" ref="O13:O20" si="15">INDIRECT(CHAR(66+E$30)&amp;(13+$B30))</f>
        <v>SRL</v>
      </c>
      <c r="P13" s="2" t="str">
        <f ca="1" t="shared" ref="P13:P20" si="16">INDIRECT(CHAR(66+F$30)&amp;(13+$B30))</f>
        <v>SRLV</v>
      </c>
      <c r="Q13" s="2" t="str">
        <f ca="1" t="shared" ref="Q13:Q20" si="17">INDIRECT(CHAR(66+G$30)&amp;(13+$B30))</f>
        <v>SRAV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SLLV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MULT</v>
      </c>
      <c r="M15" s="2" t="str">
        <f ca="1" t="shared" si="13"/>
        <v>MULTU</v>
      </c>
      <c r="N15" s="2" t="str">
        <f ca="1" t="shared" si="14"/>
        <v>DIVU</v>
      </c>
      <c r="O15" s="2" t="str">
        <f ca="1" t="shared" si="15"/>
        <v>DIV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47</v>
      </c>
      <c r="C16" s="1" t="s">
        <v>48</v>
      </c>
      <c r="D16" s="1" t="s">
        <v>49</v>
      </c>
      <c r="E16" s="1" t="s">
        <v>50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51</v>
      </c>
      <c r="C17" s="1" t="s">
        <v>52</v>
      </c>
      <c r="D17" s="1" t="s">
        <v>53</v>
      </c>
      <c r="E17" s="1" t="s">
        <v>54</v>
      </c>
      <c r="F17" s="1" t="s">
        <v>55</v>
      </c>
      <c r="G17" s="1" t="s">
        <v>56</v>
      </c>
      <c r="H17" s="1" t="s">
        <v>57</v>
      </c>
      <c r="I17" s="1" t="s">
        <v>58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59</v>
      </c>
      <c r="E18" s="1" t="s">
        <v>60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SLTU</v>
      </c>
      <c r="O19" s="2" t="str">
        <f ca="1" t="shared" si="15"/>
        <v>SLT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ADD</v>
      </c>
      <c r="M20" s="2" t="str">
        <f ca="1" t="shared" si="13"/>
        <v>ADDU</v>
      </c>
      <c r="N20" s="2" t="str">
        <f ca="1" t="shared" si="14"/>
        <v>SUBU</v>
      </c>
      <c r="O20" s="2" t="str">
        <f ca="1" t="shared" si="15"/>
        <v>SUB</v>
      </c>
      <c r="P20" s="2" t="str">
        <f ca="1" t="shared" si="16"/>
        <v>XOR</v>
      </c>
      <c r="Q20" s="2" t="str">
        <f ca="1" t="shared" si="17"/>
        <v>NOR</v>
      </c>
      <c r="R20" s="2" t="str">
        <f ca="1" t="shared" si="18"/>
        <v>OR</v>
      </c>
      <c r="S20" s="2" t="str">
        <f ca="1" t="shared" si="19"/>
        <v>AND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L29" s="1" t="s">
        <v>51</v>
      </c>
      <c r="M29" s="1" t="s">
        <v>52</v>
      </c>
      <c r="N29" s="1" t="s">
        <v>54</v>
      </c>
      <c r="O29" s="1" t="s">
        <v>53</v>
      </c>
      <c r="P29" s="1" t="s">
        <v>57</v>
      </c>
      <c r="Q29" s="1" t="s">
        <v>58</v>
      </c>
      <c r="R29" s="1" t="s">
        <v>56</v>
      </c>
      <c r="S29" s="1" t="s">
        <v>55</v>
      </c>
    </row>
    <row r="30" spans="1:1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L30" s="1" t="s">
        <v>35</v>
      </c>
      <c r="M30" s="1" t="s">
        <v>23</v>
      </c>
      <c r="N30" s="1" t="s">
        <v>37</v>
      </c>
      <c r="O30" s="1" t="s">
        <v>36</v>
      </c>
      <c r="P30" s="1" t="s">
        <v>47</v>
      </c>
      <c r="Q30" s="1" t="s">
        <v>48</v>
      </c>
      <c r="R30" s="1" t="s">
        <v>49</v>
      </c>
      <c r="S30" s="1" t="s">
        <v>50</v>
      </c>
    </row>
    <row r="31" spans="1:13">
      <c r="A31" s="1" t="s">
        <v>2</v>
      </c>
      <c r="B31" s="2">
        <v>1</v>
      </c>
      <c r="L31" s="1" t="s">
        <v>60</v>
      </c>
      <c r="M31" s="1" t="s">
        <v>59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L13" sqref="L13:O14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87</v>
      </c>
      <c r="C3" s="1" t="s">
        <v>87</v>
      </c>
      <c r="D3" s="1" t="s">
        <v>87</v>
      </c>
      <c r="E3" s="1" t="s">
        <v>87</v>
      </c>
      <c r="F3" s="1" t="s">
        <v>87</v>
      </c>
      <c r="G3" s="1" t="s">
        <v>87</v>
      </c>
      <c r="H3" s="1" t="s">
        <v>87</v>
      </c>
      <c r="I3" s="1" t="s">
        <v>24</v>
      </c>
      <c r="K3" s="2" t="str">
        <f t="shared" si="1"/>
        <v>001</v>
      </c>
      <c r="L3" s="2" t="str">
        <f ca="1" t="shared" si="2"/>
        <v>rs</v>
      </c>
      <c r="M3" s="2" t="str">
        <f ca="1" t="shared" si="3"/>
        <v>rs</v>
      </c>
      <c r="N3" s="2" t="str">
        <f ca="1" t="shared" si="4"/>
        <v>rs</v>
      </c>
      <c r="O3" s="2" t="str">
        <f ca="1" t="shared" si="5"/>
        <v>rs</v>
      </c>
      <c r="P3" s="2" t="str">
        <f ca="1" t="shared" si="6"/>
        <v>rs</v>
      </c>
      <c r="Q3" s="2" t="str">
        <f ca="1" t="shared" si="7"/>
        <v>*</v>
      </c>
      <c r="R3" s="2" t="str">
        <f ca="1" t="shared" si="8"/>
        <v>rs</v>
      </c>
      <c r="S3" s="2" t="str">
        <f ca="1" t="shared" si="9"/>
        <v>rs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90</v>
      </c>
      <c r="C13" s="1" t="s">
        <v>24</v>
      </c>
      <c r="D13" s="1" t="s">
        <v>90</v>
      </c>
      <c r="E13" s="1" t="s">
        <v>90</v>
      </c>
      <c r="F13" s="1" t="s">
        <v>87</v>
      </c>
      <c r="G13" s="1" t="s">
        <v>24</v>
      </c>
      <c r="H13" s="1" t="s">
        <v>87</v>
      </c>
      <c r="I13" s="1" t="s">
        <v>87</v>
      </c>
      <c r="K13" s="2" t="str">
        <f t="shared" ref="K13:K20" si="11">A30</f>
        <v>000</v>
      </c>
      <c r="L13" s="2" t="str">
        <f ca="1" t="shared" ref="L13:L20" si="12">INDIRECT(CHAR(66+B$30)&amp;(13+$B30))</f>
        <v>sa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sa</v>
      </c>
      <c r="O13" s="2" t="str">
        <f ca="1" t="shared" ref="O13:O20" si="15">INDIRECT(CHAR(66+E$30)&amp;(13+$B30))</f>
        <v>sa</v>
      </c>
      <c r="P13" s="2" t="str">
        <f ca="1" t="shared" ref="P13:P20" si="16">INDIRECT(CHAR(66+F$30)&amp;(13+$B30))</f>
        <v>rs</v>
      </c>
      <c r="Q13" s="2" t="str">
        <f ca="1" t="shared" ref="Q13:Q20" si="17">INDIRECT(CHAR(66+G$30)&amp;(13+$B30))</f>
        <v>rs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rs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rs</v>
      </c>
      <c r="M15" s="2" t="str">
        <f ca="1" t="shared" si="13"/>
        <v>rs</v>
      </c>
      <c r="N15" s="2" t="str">
        <f ca="1" t="shared" si="14"/>
        <v>rs</v>
      </c>
      <c r="O15" s="2" t="str">
        <f ca="1" t="shared" si="15"/>
        <v>rs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87</v>
      </c>
      <c r="C16" s="1" t="s">
        <v>87</v>
      </c>
      <c r="D16" s="1" t="s">
        <v>87</v>
      </c>
      <c r="E16" s="1" t="s">
        <v>87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87</v>
      </c>
      <c r="C17" s="1" t="s">
        <v>87</v>
      </c>
      <c r="D17" s="1" t="s">
        <v>87</v>
      </c>
      <c r="E17" s="1" t="s">
        <v>87</v>
      </c>
      <c r="F17" s="1" t="s">
        <v>87</v>
      </c>
      <c r="G17" s="1" t="s">
        <v>87</v>
      </c>
      <c r="H17" s="1" t="s">
        <v>87</v>
      </c>
      <c r="I17" s="1" t="s">
        <v>87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87</v>
      </c>
      <c r="E18" s="1" t="s">
        <v>87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rs</v>
      </c>
      <c r="O19" s="2" t="str">
        <f ca="1" t="shared" si="15"/>
        <v>rs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rs</v>
      </c>
      <c r="M20" s="2" t="str">
        <f ca="1" t="shared" si="13"/>
        <v>rs</v>
      </c>
      <c r="N20" s="2" t="str">
        <f ca="1" t="shared" si="14"/>
        <v>rs</v>
      </c>
      <c r="O20" s="2" t="str">
        <f ca="1" t="shared" si="15"/>
        <v>rs</v>
      </c>
      <c r="P20" s="2" t="str">
        <f ca="1" t="shared" si="16"/>
        <v>rs</v>
      </c>
      <c r="Q20" s="2" t="str">
        <f ca="1" t="shared" si="17"/>
        <v>rs</v>
      </c>
      <c r="R20" s="2" t="str">
        <f ca="1" t="shared" si="18"/>
        <v>rs</v>
      </c>
      <c r="S20" s="2" t="str">
        <f ca="1" t="shared" si="19"/>
        <v>rs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C4" sqref="C4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62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rt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91</v>
      </c>
      <c r="C3" s="1" t="s">
        <v>91</v>
      </c>
      <c r="D3" s="1" t="s">
        <v>91</v>
      </c>
      <c r="E3" s="1" t="s">
        <v>91</v>
      </c>
      <c r="F3" s="1" t="s">
        <v>92</v>
      </c>
      <c r="G3" s="1" t="s">
        <v>92</v>
      </c>
      <c r="H3" s="1" t="s">
        <v>92</v>
      </c>
      <c r="I3" s="1" t="s">
        <v>24</v>
      </c>
      <c r="K3" s="2" t="str">
        <f t="shared" si="1"/>
        <v>001</v>
      </c>
      <c r="L3" s="2" t="str">
        <f ca="1" t="shared" si="2"/>
        <v>s</v>
      </c>
      <c r="M3" s="2" t="str">
        <f ca="1" t="shared" si="3"/>
        <v>s</v>
      </c>
      <c r="N3" s="2" t="str">
        <f ca="1" t="shared" si="4"/>
        <v>s</v>
      </c>
      <c r="O3" s="2" t="str">
        <f ca="1" t="shared" si="5"/>
        <v>s</v>
      </c>
      <c r="P3" s="2" t="str">
        <f ca="1" t="shared" si="6"/>
        <v>u</v>
      </c>
      <c r="Q3" s="2" t="str">
        <f ca="1" t="shared" si="7"/>
        <v>*</v>
      </c>
      <c r="R3" s="2" t="str">
        <f ca="1" t="shared" si="8"/>
        <v>u</v>
      </c>
      <c r="S3" s="2" t="str">
        <f ca="1" t="shared" si="9"/>
        <v>u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62</v>
      </c>
      <c r="C13" s="1" t="s">
        <v>24</v>
      </c>
      <c r="D13" s="1" t="s">
        <v>62</v>
      </c>
      <c r="E13" s="1" t="s">
        <v>62</v>
      </c>
      <c r="F13" s="1" t="s">
        <v>62</v>
      </c>
      <c r="G13" s="1" t="s">
        <v>24</v>
      </c>
      <c r="H13" s="1" t="s">
        <v>62</v>
      </c>
      <c r="I13" s="1" t="s">
        <v>62</v>
      </c>
      <c r="K13" s="2" t="str">
        <f t="shared" ref="K13:K20" si="11">A30</f>
        <v>000</v>
      </c>
      <c r="L13" s="2" t="str">
        <f ca="1" t="shared" ref="L13:L20" si="12">INDIRECT(CHAR(66+B$30)&amp;(13+$B30))</f>
        <v>rt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rt</v>
      </c>
      <c r="O13" s="2" t="str">
        <f ca="1" t="shared" ref="O13:O20" si="15">INDIRECT(CHAR(66+E$30)&amp;(13+$B30))</f>
        <v>rt</v>
      </c>
      <c r="P13" s="2" t="str">
        <f ca="1" t="shared" ref="P13:P20" si="16">INDIRECT(CHAR(66+F$30)&amp;(13+$B30))</f>
        <v>rt</v>
      </c>
      <c r="Q13" s="2" t="str">
        <f ca="1" t="shared" ref="Q13:Q20" si="17">INDIRECT(CHAR(66+G$30)&amp;(13+$B30))</f>
        <v>rt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rt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rt</v>
      </c>
      <c r="M15" s="2" t="str">
        <f ca="1" t="shared" si="13"/>
        <v>rt</v>
      </c>
      <c r="N15" s="2" t="str">
        <f ca="1" t="shared" si="14"/>
        <v>rt</v>
      </c>
      <c r="O15" s="2" t="str">
        <f ca="1" t="shared" si="15"/>
        <v>rt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62</v>
      </c>
      <c r="C16" s="1" t="s">
        <v>62</v>
      </c>
      <c r="D16" s="1" t="s">
        <v>62</v>
      </c>
      <c r="E16" s="1" t="s">
        <v>62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62</v>
      </c>
      <c r="C17" s="1" t="s">
        <v>62</v>
      </c>
      <c r="D17" s="1" t="s">
        <v>62</v>
      </c>
      <c r="E17" s="1" t="s">
        <v>62</v>
      </c>
      <c r="F17" s="1" t="s">
        <v>62</v>
      </c>
      <c r="G17" s="1" t="s">
        <v>62</v>
      </c>
      <c r="H17" s="1" t="s">
        <v>62</v>
      </c>
      <c r="I17" s="1" t="s">
        <v>62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62</v>
      </c>
      <c r="E18" s="1" t="s">
        <v>62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rt</v>
      </c>
      <c r="O19" s="2" t="str">
        <f ca="1" t="shared" si="15"/>
        <v>rt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rt</v>
      </c>
      <c r="M20" s="2" t="str">
        <f ca="1" t="shared" si="13"/>
        <v>rt</v>
      </c>
      <c r="N20" s="2" t="str">
        <f ca="1" t="shared" si="14"/>
        <v>rt</v>
      </c>
      <c r="O20" s="2" t="str">
        <f ca="1" t="shared" si="15"/>
        <v>rt</v>
      </c>
      <c r="P20" s="2" t="str">
        <f ca="1" t="shared" si="16"/>
        <v>rt</v>
      </c>
      <c r="Q20" s="2" t="str">
        <f ca="1" t="shared" si="17"/>
        <v>rt</v>
      </c>
      <c r="R20" s="2" t="str">
        <f ca="1" t="shared" si="18"/>
        <v>rt</v>
      </c>
      <c r="S20" s="2" t="str">
        <f ca="1" t="shared" si="19"/>
        <v>rt</v>
      </c>
    </row>
    <row r="22" spans="1:12">
      <c r="A22" s="1" t="s">
        <v>0</v>
      </c>
      <c r="B22" s="1" t="s">
        <v>61</v>
      </c>
      <c r="K22" s="1" t="s">
        <v>0</v>
      </c>
      <c r="L22" s="1" t="s">
        <v>61</v>
      </c>
    </row>
    <row r="23" spans="1:19">
      <c r="A23" s="1" t="s">
        <v>62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62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63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66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67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需要实现的指令</vt:lpstr>
      <vt:lpstr>wb</vt:lpstr>
      <vt:lpstr>rd</vt:lpstr>
      <vt:lpstr>rd_src</vt:lpstr>
      <vt:lpstr>jump</vt:lpstr>
      <vt:lpstr>jump_pc</vt:lpstr>
      <vt:lpstr>alu_op</vt:lpstr>
      <vt:lpstr>alu_a_src</vt:lpstr>
      <vt:lpstr>alu_b_src</vt:lpstr>
      <vt:lpstr>mem_re</vt:lpstr>
      <vt:lpstr>mem_we</vt:lpstr>
      <vt:lpstr>hi_we</vt:lpstr>
      <vt:lpstr>hi_src</vt:lpstr>
      <vt:lpstr>lo_we</vt:lpstr>
      <vt:lpstr>lo_src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inaba</cp:lastModifiedBy>
  <dcterms:created xsi:type="dcterms:W3CDTF">2018-05-26T19:28:00Z</dcterms:created>
  <dcterms:modified xsi:type="dcterms:W3CDTF">2021-05-26T20:59:44Z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