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375" tabRatio="819"/>
  </bookViews>
  <sheets>
    <sheet name="棚改公司本部招采台账-张俊浩" sheetId="17" r:id="rId1"/>
    <sheet name="棚改本部-采购合同台账" sheetId="14" r:id="rId2"/>
    <sheet name="棚改本部-供应商台账" sheetId="20" r:id="rId3"/>
  </sheets>
  <definedNames>
    <definedName name="_xlnm._FilterDatabase" localSheetId="0" hidden="1">'棚改公司本部招采台账-张俊浩'!$A$2:$AK$111</definedName>
    <definedName name="_xlnm._FilterDatabase" localSheetId="1" hidden="1">'棚改本部-采购合同台账'!$B$2:$Y$117</definedName>
    <definedName name="_xlnm._FilterDatabase" localSheetId="2" hidden="1">'棚改本部-供应商台账'!$A$6:$CG$106</definedName>
    <definedName name="_xlnm.Print_Titles" localSheetId="1">'棚改本部-采购合同台账'!$B:$B,'棚改本部-采购合同台账'!#REF!</definedName>
    <definedName name="_xlnm.Print_Area" localSheetId="1">'棚改本部-采购合同台账'!$B$1:$T$32</definedName>
    <definedName name="_xlnm.Print_Area" localSheetId="0">'棚改公司本部招采台账-张俊浩'!$A$1:$AK$115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shangdaoqi</author>
  </authors>
  <commentList>
    <comment ref="L5" authorId="0">
      <text>
        <r>
          <rPr>
            <b/>
            <sz val="9"/>
            <rFont val="宋体"/>
            <charset val="134"/>
          </rPr>
          <t>shangdaoqi:</t>
        </r>
        <r>
          <rPr>
            <sz val="9"/>
            <rFont val="宋体"/>
            <charset val="134"/>
          </rPr>
          <t xml:space="preserve">
中标价单位：元/份</t>
        </r>
      </text>
    </comment>
    <comment ref="X5" authorId="0">
      <text>
        <r>
          <rPr>
            <b/>
            <sz val="9"/>
            <rFont val="宋体"/>
            <charset val="134"/>
          </rPr>
          <t>shangdaoqi:</t>
        </r>
        <r>
          <rPr>
            <sz val="9"/>
            <rFont val="宋体"/>
            <charset val="134"/>
          </rPr>
          <t xml:space="preserve">
招标文件未查询到，暂伋扰评标过程资进行料判定填报</t>
        </r>
      </text>
    </comment>
    <comment ref="T7" authorId="0">
      <text>
        <r>
          <rPr>
            <b/>
            <sz val="9"/>
            <rFont val="宋体"/>
            <charset val="134"/>
          </rPr>
          <t>shangdaoqi:</t>
        </r>
        <r>
          <rPr>
            <sz val="9"/>
            <rFont val="宋体"/>
            <charset val="134"/>
          </rPr>
          <t xml:space="preserve">
只有签字版需求书，无日期</t>
        </r>
      </text>
    </comment>
    <comment ref="H9" authorId="0">
      <text>
        <r>
          <rPr>
            <b/>
            <sz val="9"/>
            <rFont val="宋体"/>
            <charset val="134"/>
          </rPr>
          <t>shangdaoqi:</t>
        </r>
        <r>
          <rPr>
            <sz val="9"/>
            <rFont val="宋体"/>
            <charset val="134"/>
          </rPr>
          <t xml:space="preserve">
阳光采购平台</t>
        </r>
      </text>
    </comment>
    <comment ref="H10" authorId="0">
      <text>
        <r>
          <rPr>
            <b/>
            <sz val="9"/>
            <rFont val="宋体"/>
            <charset val="134"/>
          </rPr>
          <t>shangdaoqi:</t>
        </r>
        <r>
          <rPr>
            <sz val="9"/>
            <rFont val="宋体"/>
            <charset val="134"/>
          </rPr>
          <t xml:space="preserve">
阳光采购平台</t>
        </r>
      </text>
    </comment>
    <comment ref="J10" authorId="0">
      <text>
        <r>
          <rPr>
            <b/>
            <sz val="9"/>
            <rFont val="宋体"/>
            <charset val="134"/>
          </rPr>
          <t>shangdaoqi:</t>
        </r>
        <r>
          <rPr>
            <sz val="9"/>
            <rFont val="宋体"/>
            <charset val="134"/>
          </rPr>
          <t xml:space="preserve">
8M数据为70000元</t>
        </r>
      </text>
    </comment>
  </commentList>
</comments>
</file>

<file path=xl/sharedStrings.xml><?xml version="1.0" encoding="utf-8"?>
<sst xmlns="http://schemas.openxmlformats.org/spreadsheetml/2006/main" count="4700" uniqueCount="1099">
  <si>
    <t>棚改本部采购台账</t>
  </si>
  <si>
    <t>审核情况（已完成审核的可锁定台账）</t>
  </si>
  <si>
    <t>序号</t>
  </si>
  <si>
    <t>招采编号</t>
  </si>
  <si>
    <t>采购项目名称</t>
  </si>
  <si>
    <t>采购单位</t>
  </si>
  <si>
    <t>中标单位</t>
  </si>
  <si>
    <t>中标单位联系人及方式</t>
  </si>
  <si>
    <t>采购方式</t>
  </si>
  <si>
    <t>采购类别</t>
  </si>
  <si>
    <t>采购预算金额(元)</t>
  </si>
  <si>
    <t>采购控制价（元）</t>
  </si>
  <si>
    <t>中标金额（元）</t>
  </si>
  <si>
    <t>计划结束采购时间</t>
  </si>
  <si>
    <t>候选人公示结束时间</t>
  </si>
  <si>
    <t>结果公示发布时间</t>
  </si>
  <si>
    <t>中标通知书发放日期</t>
  </si>
  <si>
    <t>采购经办人</t>
  </si>
  <si>
    <t>需求部门</t>
  </si>
  <si>
    <t>申请人联系电话（需求部门）</t>
  </si>
  <si>
    <t>采购需求书审批完成日期（OA）</t>
  </si>
  <si>
    <t>采购平台</t>
  </si>
  <si>
    <t>资格审查方式</t>
  </si>
  <si>
    <t>评标谈判方式</t>
  </si>
  <si>
    <t>定标方法</t>
  </si>
  <si>
    <t>公告发布时间</t>
  </si>
  <si>
    <t>报名截止时间</t>
  </si>
  <si>
    <t>开标时间</t>
  </si>
  <si>
    <t>评标委员会成员</t>
  </si>
  <si>
    <t>投标担保形式及金额（元）</t>
  </si>
  <si>
    <t>投标担保退回日期</t>
  </si>
  <si>
    <t>履约担保形式及金额（元）</t>
  </si>
  <si>
    <t>候选人公示期质疑情况</t>
  </si>
  <si>
    <t>应招未招说明（由公开转单一或邀请的情况）</t>
  </si>
  <si>
    <t>资料归档日期</t>
  </si>
  <si>
    <t>自查问题及整改措施</t>
  </si>
  <si>
    <t>审计问题及整改措施</t>
  </si>
  <si>
    <t>备注</t>
  </si>
  <si>
    <t>已审核</t>
  </si>
  <si>
    <t>PGGS-S-001</t>
  </si>
  <si>
    <t>深圳市天健棚改投资发展有限公司打印机耗材采购</t>
  </si>
  <si>
    <t>深圳市天健棚改
投资发展有限公
司</t>
  </si>
  <si>
    <t>深圳市振达泰合科技有限公司</t>
  </si>
  <si>
    <t>贾振军  
13714304051</t>
  </si>
  <si>
    <t>/</t>
  </si>
  <si>
    <t>非工程货物类</t>
  </si>
  <si>
    <t>刘志颖</t>
  </si>
  <si>
    <t>无需求计划</t>
  </si>
  <si>
    <t>无</t>
  </si>
  <si>
    <t>招标过程归档资缺少</t>
  </si>
  <si>
    <t>PGGS-S-002</t>
  </si>
  <si>
    <t>办公箱房租赁</t>
  </si>
  <si>
    <t>中国地质工程集团有限公司</t>
  </si>
  <si>
    <t>黄新福
010-82408536</t>
  </si>
  <si>
    <t>信息数据管理部</t>
  </si>
  <si>
    <t>范明中
13751123800</t>
  </si>
  <si>
    <t>采购人为出租方，</t>
  </si>
  <si>
    <t>PGGS-K-003</t>
  </si>
  <si>
    <t>深圳市天健棚改投资发展有限公司谈签项目管理系统平台服务</t>
  </si>
  <si>
    <t>上海铂蓝信息科技有限公司</t>
  </si>
  <si>
    <t>姚焕新
18016385298</t>
  </si>
  <si>
    <t>公开招标</t>
  </si>
  <si>
    <t>非工程服务类</t>
  </si>
  <si>
    <t>缺漏</t>
  </si>
  <si>
    <t>关莉莎
17665351355</t>
  </si>
  <si>
    <t>刘斌城
13798379691</t>
  </si>
  <si>
    <t>天健集团8M系统</t>
  </si>
  <si>
    <t>资格后审</t>
  </si>
  <si>
    <t>综合评审法</t>
  </si>
  <si>
    <t>竞争定标法</t>
  </si>
  <si>
    <t>刘斌城、刘红伟、段健、童飞亮、段绍焕</t>
  </si>
  <si>
    <t>现金缴纳：10000元</t>
  </si>
  <si>
    <t>PGGS-S-004</t>
  </si>
  <si>
    <t>深圳市天健棚改投资发展有限公司商务车采购</t>
  </si>
  <si>
    <t>深圳市安骅吉通汽车销售服务有限公司</t>
  </si>
  <si>
    <t>陈健波，89511333</t>
  </si>
  <si>
    <t>公开询价</t>
  </si>
  <si>
    <t>陈冰燕
 15813874543</t>
  </si>
  <si>
    <t>综合办公室</t>
  </si>
  <si>
    <t>王珊珊
18640083330</t>
  </si>
  <si>
    <t>深圳阳光采购平台</t>
  </si>
  <si>
    <t>票决定标法</t>
  </si>
  <si>
    <t>陈冰燕、杨健、王珊珊、栗书超、张昭</t>
  </si>
  <si>
    <t>无合同拟定审查表</t>
  </si>
  <si>
    <t>采购人为买方，</t>
  </si>
  <si>
    <t>PGGS-K-005</t>
  </si>
  <si>
    <t>深圳市天健棚改投资发展有限公司2019年度办公用品采购(二次)</t>
  </si>
  <si>
    <t>深圳市伊忆源文化用品有限公司</t>
  </si>
  <si>
    <t>陈文华13715291558</t>
  </si>
  <si>
    <t>吴镜宇
13620955496</t>
  </si>
  <si>
    <t>PGGS-K-006</t>
  </si>
  <si>
    <t>深圳市天健棚改投资发展有限公司2019-2020年度食堂主副食配送服务</t>
  </si>
  <si>
    <t>深圳市润泰实业发展有限公司</t>
  </si>
  <si>
    <t>兰军
18124772479</t>
  </si>
  <si>
    <t>折扣率：75%</t>
  </si>
  <si>
    <t>梁广明
18666194833</t>
  </si>
  <si>
    <t>栗书超、童飞亮、戴旭坤、李力、刘斌城</t>
  </si>
  <si>
    <t>PGGS-F-007</t>
  </si>
  <si>
    <t>深圳市天健棚改投资发展有限公司南岭项目部办公及生活区域保洁服务</t>
  </si>
  <si>
    <t>深圳市为民环保科技有限公司</t>
  </si>
  <si>
    <t>马增军
13699888261</t>
  </si>
  <si>
    <t>公开竞价</t>
  </si>
  <si>
    <t>龙岗区域</t>
  </si>
  <si>
    <t>李艳丽
13923706851</t>
  </si>
  <si>
    <t>价格竞争法</t>
  </si>
  <si>
    <t>陈冰燕、梁广明、李艳丽、彭健、张昭</t>
  </si>
  <si>
    <t>PGGS-F-008</t>
  </si>
  <si>
    <t>深圳市天健棚改投资发展有限公司党建及宣传设计</t>
  </si>
  <si>
    <t>深圳市卓纳世纪广告有限公司</t>
  </si>
  <si>
    <t>李岩13823710127</t>
  </si>
  <si>
    <t>舒鼎
 13622356550</t>
  </si>
  <si>
    <t>舒鼎、黄夫滨、陈冰燕、张盼盼、栗书超</t>
  </si>
  <si>
    <t>PGGS-F-009</t>
  </si>
  <si>
    <t>办公箱房租赁合同补充协议</t>
  </si>
  <si>
    <t>补充协议，不填报</t>
  </si>
  <si>
    <t>PGGS-F-010</t>
  </si>
  <si>
    <t>商务车租赁</t>
  </si>
  <si>
    <t>深圳市天健地产集团有限公司</t>
  </si>
  <si>
    <t>王珊珊</t>
  </si>
  <si>
    <t>采购人为乙方，</t>
  </si>
  <si>
    <t>PGGS-F-011</t>
  </si>
  <si>
    <t>深圳市天健棚改投资发展有限公司员工团体保险</t>
  </si>
  <si>
    <t>中国人寿保险股份有限公司深圳市分公司</t>
  </si>
  <si>
    <t>吴疆
13510250949</t>
  </si>
  <si>
    <t>佟景山
15768470405</t>
  </si>
  <si>
    <t>陈冰燕、黄夫滨、栗书超、佟景山、张昭</t>
  </si>
  <si>
    <t>PGGS-K-007</t>
  </si>
  <si>
    <t>深圳市天健棚改投资发展有限公司2019年度打印机耗材采购</t>
  </si>
  <si>
    <t>深圳市欧佰特办公设备有限公司</t>
  </si>
  <si>
    <t>吴工
13798379691</t>
  </si>
  <si>
    <t>信息管理部</t>
  </si>
  <si>
    <t>陈冰燕、黄夫滨、童飞亮、戴旭坤、刘斌城</t>
  </si>
  <si>
    <t>公开招标失败改公开询价。原因：4家投标单位提交投标文件。经开标、初步评审环节，满足招标文件要求的有效
投标单位不足三家，本次招标失败</t>
  </si>
  <si>
    <t>PGGS-F-013</t>
  </si>
  <si>
    <t>深圳市天健棚改投资发展有限公司2019年度员工拓展活动</t>
  </si>
  <si>
    <t>狼魂企业管理咨询（深圳）有限公司</t>
  </si>
  <si>
    <t>肖瑶霞
18566743251</t>
  </si>
  <si>
    <t>王珊珊
13410510533</t>
  </si>
  <si>
    <t>陈冰燕、佟景山、吴镜宇、王珊珊、栗书超</t>
  </si>
  <si>
    <t>PGGS-S-014</t>
  </si>
  <si>
    <t>深圳市天健棚改投资发展有限公司2020年度办公用品采购</t>
  </si>
  <si>
    <t>吴开昌18138438695</t>
  </si>
  <si>
    <t>张昭、刘丽丽、栗书超、王珊珊、巫家慧</t>
  </si>
  <si>
    <t>PGGS-K-008</t>
  </si>
  <si>
    <t>深圳市天健棚改投资发展有限公司2020-2021年度食堂主副食配送服务采购</t>
  </si>
  <si>
    <t>廖先文13928401891</t>
  </si>
  <si>
    <t>折扣率：80%</t>
  </si>
  <si>
    <t>张昭、彭金花、徐泽前、谢炳川、包骥芳</t>
  </si>
  <si>
    <t>转账：50000元</t>
  </si>
  <si>
    <t>直接转为履约保证金</t>
  </si>
  <si>
    <t>履约保证金50000元</t>
  </si>
  <si>
    <t>PGGS-F-016</t>
  </si>
  <si>
    <t>深圳市天健棚改投资有限公司党群流动服务站宣传物料采购</t>
  </si>
  <si>
    <t>深圳市轩美佳广告设计有限公司</t>
  </si>
  <si>
    <t>张建鹏
18124758242</t>
  </si>
  <si>
    <t>直接采购</t>
  </si>
  <si>
    <t>杜健伟
 13128616654</t>
  </si>
  <si>
    <t>康佳俊
18312340103</t>
  </si>
  <si>
    <t>PGGS-F-017</t>
  </si>
  <si>
    <t>深圳市天健棚改投资发展有限公司2020年度打印机耗材采购</t>
  </si>
  <si>
    <t>吴开昌
18138438695</t>
  </si>
  <si>
    <t>谭礼浩
13537667378</t>
  </si>
  <si>
    <t>张昭、刘丽丽、谭
礼浩、张云媚、刘斌城</t>
  </si>
  <si>
    <t>PGGS-S-018</t>
  </si>
  <si>
    <t>深圳市天健棚改投资发展有限公司2020年度党建及宣传设计制作服务</t>
  </si>
  <si>
    <t>边疆
13510679582</t>
  </si>
  <si>
    <t>张昭、刘丽丽、谭
礼浩、栗书超、舒
鼎</t>
  </si>
  <si>
    <t>PGGS-F-019</t>
  </si>
  <si>
    <t>深圳市天健棚改投资发展有限公司知识产权代理服务</t>
  </si>
  <si>
    <t>深圳市壹品专利代理事务所（普通合伙）</t>
  </si>
  <si>
    <t>江文鑫15989599519</t>
  </si>
  <si>
    <t>技术管理部</t>
  </si>
  <si>
    <t>杨国玉
18922895609</t>
  </si>
  <si>
    <t>张昭、刘丽丽、黄夫滨、杜健伟、汪
洋、杨国玉、高梵哲</t>
  </si>
  <si>
    <t>PGGS-F-020</t>
  </si>
  <si>
    <t>深圳市天健棚改投资发展有限公司2020年度员工拓展活动</t>
  </si>
  <si>
    <t>肖瑶霞18566743251</t>
  </si>
  <si>
    <t>张昭、刘丽丽、黄夫滨、栗书超、王珊珊</t>
  </si>
  <si>
    <t>PGGS-K-009（1）</t>
  </si>
  <si>
    <t>2021-2023年度前期项目调研及城市更新、棚户区改造或土地整备项目计划立项规划研究服务战略（集中）采购</t>
  </si>
  <si>
    <t>广东省城乡规划设计研究院有限责任公司</t>
  </si>
  <si>
    <t>张工15527968668</t>
  </si>
  <si>
    <t xml:space="preserve"> 城市更新部</t>
  </si>
  <si>
    <t>程净
 13928403062</t>
  </si>
  <si>
    <t>高凯源、张岗、李璐璐、吕爱玲、吴杰</t>
  </si>
  <si>
    <t>现金转账：10000元</t>
  </si>
  <si>
    <t>PGGS-K-009（2）</t>
  </si>
  <si>
    <t>深圳市城市规划设计研究院有限公司</t>
  </si>
  <si>
    <t>王岳19129366008</t>
  </si>
  <si>
    <t>PGGS-K-009（3）</t>
  </si>
  <si>
    <t>深圳市新城市规划建筑设计股份有限公司</t>
  </si>
  <si>
    <t>林工13670236647</t>
  </si>
  <si>
    <t>PGGS-K-010</t>
  </si>
  <si>
    <t>深圳市天健棚改投资发展有限公司2021-2023年度食堂主副食品配送服务</t>
  </si>
  <si>
    <t>深圳市九连山农产品配送有限公司</t>
  </si>
  <si>
    <t>谢爱群1382379004</t>
  </si>
  <si>
    <t>游兵
18675538672</t>
  </si>
  <si>
    <t>张盼盼
 13928486565</t>
  </si>
  <si>
    <t>张昭、杨雄才、王进、伍星星、詹夏菲</t>
  </si>
  <si>
    <t>现金转账：20000元</t>
  </si>
  <si>
    <t>履约保证金1  00000元（另再补交8万）</t>
  </si>
  <si>
    <t>PGGS-F-023</t>
  </si>
  <si>
    <t>深圳市天健棚改投资发展有限公司广联达软件采购</t>
  </si>
  <si>
    <t>广联达科技股份有限公司深圳分公司</t>
  </si>
  <si>
    <t>潘如祥1867669957</t>
  </si>
  <si>
    <t>单一来源</t>
  </si>
  <si>
    <t>合约管理部</t>
  </si>
  <si>
    <t>陈冰燕
15813874543</t>
  </si>
  <si>
    <t>张昭、刘丽丽、栗书超、杨健、吴裕子</t>
  </si>
  <si>
    <t>中标候选人未公示成交金额</t>
  </si>
  <si>
    <t>PGGS-K-11</t>
  </si>
  <si>
    <t>深圳市天健棚改投资发展有限公司2021-2023年度办公用品采购</t>
  </si>
  <si>
    <t>深圳市优秘商贸有限公司</t>
  </si>
  <si>
    <t>宋卫兰13425127912</t>
  </si>
  <si>
    <t>孙义平、唐绍贵、王哲1、陈宣羽、张昭</t>
  </si>
  <si>
    <t>履约保证金10000元</t>
  </si>
  <si>
    <t>PGGS-S-025</t>
  </si>
  <si>
    <t>深圳市天健棚改投资发展有限公司文化衫采购</t>
  </si>
  <si>
    <t>义乌市鹏仕服饰有限公司</t>
  </si>
  <si>
    <t>胡艳霞18257812600</t>
  </si>
  <si>
    <t>归档号为：PGGS-S-023</t>
  </si>
  <si>
    <t>PGGS-S-026</t>
  </si>
  <si>
    <t>深圳市天健棚改投资发展有限公司2021-2023年度打印机耗材采购</t>
  </si>
  <si>
    <t>朱德才13828800156</t>
  </si>
  <si>
    <t>尚道奇
18675583752</t>
  </si>
  <si>
    <t>张昭、刘丽丽、刘斌城、凃晓辉、尚道奇</t>
  </si>
  <si>
    <t>PGGS-F-027（1）</t>
  </si>
  <si>
    <t>2021-2023年度谈签项目管理系统平台使用及定制开发服务战略（集中）采购</t>
  </si>
  <si>
    <t>姚焕新13311687816</t>
  </si>
  <si>
    <t>童飞亮
15986791176</t>
  </si>
  <si>
    <t>黄晓华、张斌杰、孟婧、李根1、张昭</t>
  </si>
  <si>
    <t>PGGS-F-027（2）</t>
  </si>
  <si>
    <t>叁嵘（上海）信息技术咨询中心</t>
  </si>
  <si>
    <t>吴佳颖
13817521363</t>
  </si>
  <si>
    <t>PGGS-F-028</t>
  </si>
  <si>
    <t>深圳市天健棚改投资发展有限公司2022-2023年度知识产权代理服务项目</t>
  </si>
  <si>
    <t>江文鑫
15989599519</t>
  </si>
  <si>
    <t>尚道奇、朱光翔、杨国玉、刘丽丽、张昭</t>
  </si>
  <si>
    <t>2022-PGZC-001</t>
  </si>
  <si>
    <t>深圳市天健棚改投资发展有限公司2022年度党建及宣传设计制作服务</t>
  </si>
  <si>
    <t>尚道奇、舒鼎、栗书超、刘丽丽、张昭</t>
  </si>
  <si>
    <t>待归档</t>
  </si>
  <si>
    <t>2022-PGZC-002</t>
  </si>
  <si>
    <t>深圳市天健棚改投资发展有限公司机房搬迁及安装服务</t>
  </si>
  <si>
    <t>深圳市鸿盛信息技术有限公司</t>
  </si>
  <si>
    <t>罗钦文13423913380</t>
  </si>
  <si>
    <t>李康18017569370</t>
  </si>
  <si>
    <t>张昭、刘丽丽、刘志翔、童飞亮、李康</t>
  </si>
  <si>
    <t>2022-PGZC-003</t>
  </si>
  <si>
    <t>天健棚改公司BIM管理平台与集团BIM全过程项目管理平台集成服务</t>
  </si>
  <si>
    <t>数云科际（深圳）技术有限公司</t>
  </si>
  <si>
    <t>刘丽苹 13798304217</t>
  </si>
  <si>
    <t>陶诚
18565628726</t>
  </si>
  <si>
    <t>凃晓辉
17722663945</t>
  </si>
  <si>
    <t>张昭、刘丽丽、刘志翔、凃晓辉、陶诚</t>
  </si>
  <si>
    <t>2022-PGZC-004</t>
  </si>
  <si>
    <t>特区建工集团经营拓展大数据系统“建设+运维升级”服务</t>
  </si>
  <si>
    <t>池晨
18566047837</t>
  </si>
  <si>
    <t>2023-PGZC-001-1</t>
  </si>
  <si>
    <t>2023-2025年度城市更新、旧住宅区改造或土地整备项目现状房屋测绘服务战略(集中)采购</t>
  </si>
  <si>
    <t>深圳市中正测绘科技有限公司</t>
  </si>
  <si>
    <t>李永强，13509626891</t>
  </si>
  <si>
    <t>测绘组</t>
  </si>
  <si>
    <t>蔡思聪13570892867</t>
  </si>
  <si>
    <t>张昭 、方瑞君、陈海波、李志锋、郭湾</t>
  </si>
  <si>
    <t>2023-PGZC-001-2</t>
  </si>
  <si>
    <t>深圳市建设综合勘察设计院有限技术公司</t>
  </si>
  <si>
    <t>黄慜13502819552</t>
  </si>
  <si>
    <t>2023-PGZC-001-3</t>
  </si>
  <si>
    <t>深圳市南湖勘测技术有限公司</t>
  </si>
  <si>
    <t>刘敏13760306822</t>
  </si>
  <si>
    <t>2023-PGZC-001-4</t>
  </si>
  <si>
    <t>深圳市中科科地勘测地理信息有限公司</t>
  </si>
  <si>
    <t>曹霜18002575626</t>
  </si>
  <si>
    <t>2023-PGZC-002</t>
  </si>
  <si>
    <t>深圳市天健棚改投资发展有限公司2023-2025年度办公用品采购</t>
  </si>
  <si>
    <t>罗宝丹
13510667617</t>
  </si>
  <si>
    <t>张盼盼 13928486565</t>
  </si>
  <si>
    <t>深圳特区建工采购平台</t>
  </si>
  <si>
    <t>张昭、黄夫滨、栗书超、张盼盼、罗宝丹</t>
  </si>
  <si>
    <t>2023-PGZC-003-1</t>
  </si>
  <si>
    <t>2023-2025年度前期项目调研及城市更新、旧住宅区改造或土地整备项目计划立项规划研究服务战略（集中）采购</t>
  </si>
  <si>
    <t>深圳市建筑设计研究总院有限公司</t>
  </si>
  <si>
    <t>李世雄15002072382</t>
  </si>
  <si>
    <t>王哲
13632645043</t>
  </si>
  <si>
    <t>郑赤登、郭建平、曹外芳、龚少赞、徐登基</t>
  </si>
  <si>
    <t>2023-PGZC-003-2</t>
  </si>
  <si>
    <t>陈子阳13322996298</t>
  </si>
  <si>
    <t>2023-PGZC-004</t>
  </si>
  <si>
    <t>深圳市天健棚改投资发展有限公司2023年计算机保密检测服务</t>
  </si>
  <si>
    <t>深圳市利谱信息技术有限公司</t>
  </si>
  <si>
    <t>王朋飞13480189782</t>
  </si>
  <si>
    <t>张云媚18814099330</t>
  </si>
  <si>
    <t>张昭、黄夫滨、刘志翔、张云媚、李康</t>
  </si>
  <si>
    <t>2023-PGZC-005</t>
  </si>
  <si>
    <t>深南东路东延工程南油宿舍楼征拆协助服务项目专项法律服务</t>
  </si>
  <si>
    <t>深圳市天健棚改投资发展有限公司</t>
  </si>
  <si>
    <t>上海市锦天城（深圳）律师事务所</t>
  </si>
  <si>
    <t>彭晓辉13570880586</t>
  </si>
  <si>
    <t>李康</t>
  </si>
  <si>
    <t>风险管理部</t>
  </si>
  <si>
    <t>高梵哲15879133752</t>
  </si>
  <si>
    <t>张昭、郭敏、黄夫滨、高梵哲、
李康</t>
  </si>
  <si>
    <t>2023-PGZC-006-1</t>
  </si>
  <si>
    <t>2023-2025年度城市更新、旧住宅区改造或土地整备项目现状房屋测绘监理服务战略(集中)采购</t>
  </si>
  <si>
    <t>深圳市好山水测绘科技有限公司</t>
  </si>
  <si>
    <t>俞益喜13926500350</t>
  </si>
  <si>
    <t>张昭、李春香、刘斌城、詹泽泰、曹外芳</t>
  </si>
  <si>
    <t>2023-PGZC-006-2</t>
  </si>
  <si>
    <t>2023-PGZC-006-3</t>
  </si>
  <si>
    <t>深圳市勘察测绘院（集团）有限公司</t>
  </si>
  <si>
    <t>唐永泽13823583275</t>
  </si>
  <si>
    <t>2023-PGZC-006-4</t>
  </si>
  <si>
    <t>湖南省第一测绘院</t>
  </si>
  <si>
    <t>曾凡勇，15889796122</t>
  </si>
  <si>
    <t>2023-PGZC-007-1</t>
  </si>
  <si>
    <t>2023-2025年度城市更新、旧住宅区改造或土地整备项目法律服务战略（集中）采购</t>
  </si>
  <si>
    <t>广东晟典律师事务所</t>
  </si>
  <si>
    <t>徐路路16675389126</t>
  </si>
  <si>
    <t>郭敏、方瑞君、郭焕平、任昆仑、曹外芳</t>
  </si>
  <si>
    <t>2023-PGZC-007-2</t>
  </si>
  <si>
    <t>北京市两高（深圳）律师事务所</t>
  </si>
  <si>
    <t>黄鸿18826577787</t>
  </si>
  <si>
    <t>2023-PGZC-007-3</t>
  </si>
  <si>
    <t>广东联建律师事务所</t>
  </si>
  <si>
    <t>廖信凯13480980103</t>
  </si>
  <si>
    <t>2023-PGZC-007-4</t>
  </si>
  <si>
    <t>北京德恒（深圳）律师事务所</t>
  </si>
  <si>
    <t>2023-PGZC-007-5</t>
  </si>
  <si>
    <t>2023-PGZC-007-6</t>
  </si>
  <si>
    <t>广东诚公律师事务所</t>
  </si>
  <si>
    <t>刘淑君13760404368</t>
  </si>
  <si>
    <t>2023-PGZC-008</t>
  </si>
  <si>
    <t>深圳市天健棚改投资发展有限公司2023-2025年度食堂主副食配送服务</t>
  </si>
  <si>
    <t>深圳市绿环源农副产品配送有限公司</t>
  </si>
  <si>
    <t>邹冠平18565773223</t>
  </si>
  <si>
    <t>欧阳俊贤13824321280</t>
  </si>
  <si>
    <t>栗书超、王文勇、税绍兵、张建明 、张建宏</t>
  </si>
  <si>
    <t>2023-PGZC-009</t>
  </si>
  <si>
    <t>深圳市天健棚改投资发展有限公司2023-2024年度新能源汽车租赁服务</t>
  </si>
  <si>
    <t>深圳市华港汽车租赁有限公司</t>
  </si>
  <si>
    <t>陈伟杰 13802223902</t>
  </si>
  <si>
    <t>罗宝丹</t>
  </si>
  <si>
    <t>特区建工采购平台</t>
  </si>
  <si>
    <t>投标报名</t>
  </si>
  <si>
    <t>张昭、黄夫滨、栗书超、欧阳俊贤、罗宝丹</t>
  </si>
  <si>
    <t>2023-PGZC-010</t>
  </si>
  <si>
    <t>深圳市天健棚改投资发展有限公司2023-2025年度打印机耗材采购</t>
  </si>
  <si>
    <t>深圳市欧博特办公设备有限公司</t>
  </si>
  <si>
    <t>徐仁会
13510473607</t>
  </si>
  <si>
    <t>工程货物类</t>
  </si>
  <si>
    <t>刘斌城
 13798379691</t>
  </si>
  <si>
    <t>张昭、黄夫滨、刘志翔、刘斌城、罗宝丹</t>
  </si>
  <si>
    <t>2024-PGZC-001</t>
  </si>
  <si>
    <t>深圳市天健棚改投资发展有限公司办公电脑及相关电子辅材采购</t>
  </si>
  <si>
    <t>深圳市世纪至诚科技有限公司</t>
  </si>
  <si>
    <t>后颖斌15019242581</t>
  </si>
  <si>
    <t>张鑫源</t>
  </si>
  <si>
    <t>2023/12/25
2024/1/25</t>
  </si>
  <si>
    <t>张昭、刘丽丽、刘志翔、童飞亮、张鑫源</t>
  </si>
  <si>
    <t>2024-PGZC-002</t>
  </si>
  <si>
    <t>深圳市天健棚改投资发展有限公司公务用车广汽传祺E9购置</t>
  </si>
  <si>
    <t>深圳市大兴宝兴汽车销售服务有限公司</t>
  </si>
  <si>
    <t>姚海军18875912686</t>
  </si>
  <si>
    <t>张昭、刘丽丽、栗书超、欧阳俊贤、张鑫源</t>
  </si>
  <si>
    <t>2024-PGZC-003</t>
  </si>
  <si>
    <t>深圳市天健棚改投资发展有限公司2023年度企业所得税汇算清缴审计服务</t>
  </si>
  <si>
    <t>深圳市人和税务师事务所有限责任公司</t>
  </si>
  <si>
    <t>覃秀料13424197856</t>
  </si>
  <si>
    <t>财务管理部</t>
  </si>
  <si>
    <t>罗小雅13128222485</t>
  </si>
  <si>
    <t>张昭、刘丽丽、郑蕾、罗小雅、张鑫源</t>
  </si>
  <si>
    <t>2024-PGZC-004</t>
  </si>
  <si>
    <t>深圳市天健棚改投资发展有限公司2024-2026年度华为云平台计算系统维保服务</t>
  </si>
  <si>
    <t>深圳市引航信息技术有限公司</t>
  </si>
  <si>
    <t>陈子枫18948712127</t>
  </si>
  <si>
    <t>2024-PGZC-005</t>
  </si>
  <si>
    <t>深圳市天健棚改投资发展有限公司2024-2025年度知识产权代理服务</t>
  </si>
  <si>
    <t>江文鑫，15989599519，/</t>
  </si>
  <si>
    <t>邀请竞价</t>
  </si>
  <si>
    <t>张昭、刘丽丽、汪洋、杨国玉、张鑫源</t>
  </si>
  <si>
    <t xml:space="preserve">问题1：投标文件中“快马”拟派人员未填报法人（提供了证书），同时拟派人员未填报法人
处理：补充澄清函，法人为拟派人员负责人，符合要求。（放入到原始资料中）
问题2：“壹品”参选文件21页资料中体现了方秀强（原壹品员工现致德尚单位法人）；
处理：经澄清无关联关系（放入原始资料中归档）
</t>
  </si>
  <si>
    <t>2024-PGZC-006</t>
  </si>
  <si>
    <t>深圳市天健棚改投资发展有限公司2024-2026年度机房网络安全设备维保服务</t>
  </si>
  <si>
    <t>深圳市君科达科技有限公司</t>
  </si>
  <si>
    <t>尉超18126009821</t>
  </si>
  <si>
    <t>2024-PGZC-007</t>
  </si>
  <si>
    <t>深圳市天健棚改投资发展有限公司2024-2026年度维谛微模块化机房软硬件维保服务</t>
  </si>
  <si>
    <t>深圳市瑞云时代科技有限公司</t>
  </si>
  <si>
    <t>张学琴13168031920</t>
  </si>
  <si>
    <t>第一次2024-06-26
第二次2024-7-9</t>
  </si>
  <si>
    <t>两次招标</t>
  </si>
  <si>
    <t>2024-PGZC-008</t>
  </si>
  <si>
    <t>深圳市天健棚改投资发展有限公司2024-2025年度新能源汽车租赁服务</t>
  </si>
  <si>
    <t>陈伟杰
13802223902</t>
  </si>
  <si>
    <t>杜健伟</t>
  </si>
  <si>
    <t>张昭、刘丽丽、栗书超、欧阳俊贤、杜健伟</t>
  </si>
  <si>
    <t>2024-PGZC-009</t>
  </si>
  <si>
    <t>深圳市天健棚改投资发展有限公司2024-2025年度 特区建工集团内网专线及视频会议系统设备采购</t>
  </si>
  <si>
    <t>深圳市智慧城市通信有限公司</t>
  </si>
  <si>
    <t>周旭丽 13480792083</t>
  </si>
  <si>
    <t>2025-PGZC-001-1</t>
  </si>
  <si>
    <t>2025-2026年度天健棚改土地信息核查
服务战略(集中)采购</t>
  </si>
  <si>
    <t>深圳市龙房地土地信息咨询有限公司</t>
  </si>
  <si>
    <t>邓淼13717077113</t>
  </si>
  <si>
    <t>陈冰燕</t>
  </si>
  <si>
    <t>螺岭项目部</t>
  </si>
  <si>
    <t>黄进辉
13544031851</t>
  </si>
  <si>
    <t xml:space="preserve"> 2025-01-14</t>
  </si>
  <si>
    <t>张昭、林晓光、龚少赞 、童飞亮、郭湾</t>
  </si>
  <si>
    <t>2025-PGZC-001-2</t>
  </si>
  <si>
    <t>2025-2027年度天健棚改土地信息核查
服务战略(集中)采购</t>
  </si>
  <si>
    <t>深圳市文集土地房地产评估工程咨询有限公司</t>
  </si>
  <si>
    <t>杜爱华13316512005</t>
  </si>
  <si>
    <t>2025-PGZC-002</t>
  </si>
  <si>
    <t>深圳市天健棚改投资发展有限公司2024-2025年度企业所得税汇算清缴审计服务</t>
  </si>
  <si>
    <t>覃秀料
13424197856</t>
  </si>
  <si>
    <t>张昭、朱天雄、罗小雅、陈冰燕</t>
  </si>
  <si>
    <t>2025-PGZC-003-1</t>
  </si>
  <si>
    <t>2025-2026年度天健棚改社会稳定风险评估服务战略(集中)采购</t>
  </si>
  <si>
    <t>深圳市中诚土地房地产资产评估顾问有限公司</t>
  </si>
  <si>
    <t>张月荣15860751405</t>
  </si>
  <si>
    <t xml:space="preserve"> 2025-03-31 </t>
  </si>
  <si>
    <t>沙尾项目部</t>
  </si>
  <si>
    <t>关莉莎18898367223</t>
  </si>
  <si>
    <t>张昭、李志锋、郭焕平、龚少赞、黎正</t>
  </si>
  <si>
    <t>2025-PGZC-003-2</t>
  </si>
  <si>
    <t>深圳市国资源土地房地产资产评估有限公司</t>
  </si>
  <si>
    <t>肖泽
18164192602</t>
  </si>
  <si>
    <t>2025-PGZC-004-001</t>
  </si>
  <si>
    <t>2025-2026年度天健城发历史文化资源调查服务战略(集中)采购</t>
  </si>
  <si>
    <t>深圳市天健城市发展有限公司</t>
  </si>
  <si>
    <t>深圳大学城市规划设计研究院有限公司</t>
  </si>
  <si>
    <t>严芳丽
18320868880</t>
  </si>
  <si>
    <t>陈见
 15012872152</t>
  </si>
  <si>
    <t>2025-PGZC-004-002</t>
  </si>
  <si>
    <t>2025-2027年度天健城发历史文化资源调查服务战略(集中)采购</t>
  </si>
  <si>
    <t>广东百川历史建筑保护修缮设计工程有限公司</t>
  </si>
  <si>
    <t>侯美文
18576469052</t>
  </si>
  <si>
    <t>任建军、张文律、张昭、林晓光、彭健</t>
  </si>
  <si>
    <t>2025-PGZC-005</t>
  </si>
  <si>
    <t>深圳市天健城市发展有限公司2025年7月份食堂主副食配送服务</t>
  </si>
  <si>
    <t>张昭、栗书超、李平、欧阳俊贤、李康</t>
  </si>
  <si>
    <t>2025-PGZC-006-001</t>
  </si>
  <si>
    <t>2025-2026年度天健城发项目零星改造工程战略(集中)采购</t>
  </si>
  <si>
    <t>深圳市国盛建设工程有限公司</t>
  </si>
  <si>
    <t>高建
13686880999</t>
  </si>
  <si>
    <t>张昭、任纪华、 
郭建平、彭健、王进</t>
  </si>
  <si>
    <t>2025-PGZC-006-002</t>
  </si>
  <si>
    <t>2025-2027年度天健城发项目零星改造工程战略(集中)采购</t>
  </si>
  <si>
    <t>深圳市四通装饰设计工程有限公司</t>
  </si>
  <si>
    <t>何坤
13590426816</t>
  </si>
  <si>
    <t>2025-PGZC-007</t>
  </si>
  <si>
    <t>深圳市天健城市发展有限公司2025-2027年度办公用品采购</t>
  </si>
  <si>
    <t xml:space="preserve"> 深圳市优秘商贸有限公司</t>
  </si>
  <si>
    <t>骆方方
 13425139583</t>
  </si>
  <si>
    <t>张昭、栗书超、 
吴镜宇、欧阳俊贤、陈冰燕</t>
  </si>
  <si>
    <t>2025-PGZC-008-001</t>
  </si>
  <si>
    <t>2025-2026年度天健城发现状房屋测绘服务战略(集中)采购</t>
  </si>
  <si>
    <t xml:space="preserve"> 深圳市南湖勘测技术有限公司</t>
  </si>
  <si>
    <t>胡继明
 13751051615</t>
  </si>
  <si>
    <t>2025-07-17</t>
  </si>
  <si>
    <t>上官磊
 17898452245</t>
  </si>
  <si>
    <t>张昭、敖翔、 
李志锋、彭健、李春香</t>
  </si>
  <si>
    <t>2025-PGZC-008-002</t>
  </si>
  <si>
    <t>2025-2027年度天健城发现状房屋测绘服务战略(集中)采购</t>
  </si>
  <si>
    <t xml:space="preserve"> 深圳市中正测绘科技有限公司</t>
  </si>
  <si>
    <t>文成
13500066894</t>
  </si>
  <si>
    <t>2025-PGZC-008-003</t>
  </si>
  <si>
    <t>2025-2028年度天健城发现状房屋测绘服务战略(集中)采购</t>
  </si>
  <si>
    <t>深圳市国测测绘技术有限公司</t>
  </si>
  <si>
    <t>钟如
 13265067972</t>
  </si>
  <si>
    <t>2025-PGZC-009-001</t>
  </si>
  <si>
    <t>2025-2026年度天健城发制作宣传物料服务战略（集中）采购</t>
  </si>
  <si>
    <t>深圳市思拓广告有限公司</t>
  </si>
  <si>
    <t>周仰川18038099313</t>
  </si>
  <si>
    <t>2025-07-27</t>
  </si>
  <si>
    <t>2025-PGZC-009-002</t>
  </si>
  <si>
    <t>广州众心传媒广告有限公司</t>
  </si>
  <si>
    <t>陈志明13316288998</t>
  </si>
  <si>
    <t>2025-PGZC-010-001</t>
  </si>
  <si>
    <t>2025-2026年度天健城发法律服务战略
(集中)采购</t>
  </si>
  <si>
    <t xml:space="preserve"> 广东晟典律师事务所</t>
  </si>
  <si>
    <t>钟刚强
13802285368</t>
  </si>
  <si>
    <t>刘叶沁
15112680816</t>
  </si>
  <si>
    <t xml:space="preserve"> 2025-07-11</t>
  </si>
  <si>
    <t>刘文俊、彭健、 
李志锋、程净、郭湾</t>
  </si>
  <si>
    <t>2025-PGZC-010-002</t>
  </si>
  <si>
    <t>2025-2027年度天健城发法律服务战略
(集中)采购</t>
  </si>
  <si>
    <t>北京天驰君泰（深圳）律师事务所</t>
  </si>
  <si>
    <t>孙世军
13823385710</t>
  </si>
  <si>
    <t>2025-PGZC-010-003</t>
  </si>
  <si>
    <t>2025-2028年度天健城发法律服务战略
(集中)采购</t>
  </si>
  <si>
    <t>上海段和段（深圳）律师事务所</t>
  </si>
  <si>
    <t xml:space="preserve"> 陆良青
13809866526</t>
  </si>
  <si>
    <t>2025-PGZC-010-004</t>
  </si>
  <si>
    <t>2025-2029年度天健城发法律服务战略
(集中)采购</t>
  </si>
  <si>
    <t>广东峻铭律师事务所</t>
  </si>
  <si>
    <t xml:space="preserve"> 冼慧敏
18680356690</t>
  </si>
  <si>
    <t>2025-PGZC-010-005</t>
  </si>
  <si>
    <t>2025-2030年度天健城发法律服务战略
(集中)采购</t>
  </si>
  <si>
    <t>2025-PGZC-010-006</t>
  </si>
  <si>
    <t>2025-2031年度天健城发法律服务战略
(集中)采购</t>
  </si>
  <si>
    <t>广东国晖律师事务所</t>
  </si>
  <si>
    <t>杜婉纯
15989357808</t>
  </si>
  <si>
    <t>2025-PGZC-011-001</t>
  </si>
  <si>
    <t>2025-2026年度天健城发现状房屋测绘监理服务战略(集中)采购</t>
  </si>
  <si>
    <t>龙代银
19925182527</t>
  </si>
  <si>
    <t>刘文俊、彭健、 
 龚少赞、程净、郭焕平</t>
  </si>
  <si>
    <t>2025-PGZC-011-002</t>
  </si>
  <si>
    <t>2025-2027年度天健城发现状房屋测绘监理服务战略(集中)采购</t>
  </si>
  <si>
    <t>深圳市大华勘测科技有限公司</t>
  </si>
  <si>
    <t>廖林森
19924468792</t>
  </si>
  <si>
    <t>2025-PGZC-012</t>
  </si>
  <si>
    <t>深圳市天健城市发展有限公司2025-2027年度食堂主副食配送服务</t>
  </si>
  <si>
    <t>2025-PGZC-013-001</t>
  </si>
  <si>
    <t>2025-2026年度天健城发市场价格评估战略(集中)采购</t>
  </si>
  <si>
    <t>深圳市世鹏资产评估房地产土地估价顾问有限公司</t>
  </si>
  <si>
    <t>黄丽云13528403773</t>
  </si>
  <si>
    <t>2025-PGZC-013-002</t>
  </si>
  <si>
    <t>韩立民13420915008</t>
  </si>
  <si>
    <t>2025-PGZC-014</t>
  </si>
  <si>
    <t>深圳市天健城市发展有限公司2025-2026年度打印机耗材采购</t>
  </si>
  <si>
    <t>深圳聚彩信息技术有限公司</t>
  </si>
  <si>
    <t>朱德才  13828800156</t>
  </si>
  <si>
    <t>龚少赞</t>
  </si>
  <si>
    <t>刘文俊、刘志翔、刘斌城、童飞亮、龚少赞</t>
  </si>
  <si>
    <t>2025-PGZC-015</t>
  </si>
  <si>
    <t>深圳市天健城市发展有限公司2025-2026年度新能源汽车租赁服务</t>
  </si>
  <si>
    <t>曾选瑞
13480718206</t>
  </si>
  <si>
    <t>2025-PGZC-016</t>
  </si>
  <si>
    <t>深圳市天健城市发展有限公司龙岗区布吉、南湾和吉华及周边区域房地产市场调研评估服务</t>
  </si>
  <si>
    <t>中原地产代理（深圳）有限公司</t>
  </si>
  <si>
    <t>王淑华
13590265412</t>
  </si>
  <si>
    <t>投资管理部</t>
  </si>
  <si>
    <t>柳帅
 13632512986</t>
  </si>
  <si>
    <t>刘文俊、郑赤登、刘嘉阳、柳帅、尚道奇</t>
  </si>
  <si>
    <t>2025-PGZC-017-001</t>
  </si>
  <si>
    <t>2025-2026年度天健城发项目零星弱电安装工程战略(集中)采购</t>
  </si>
  <si>
    <t>深圳市金盾智慧科技有限公司</t>
  </si>
  <si>
    <t>邓战雄13902475518</t>
  </si>
  <si>
    <t>刘文俊、林晓光、龚少赞、彭健、王进</t>
  </si>
  <si>
    <t>2025-PGZC-017-002</t>
  </si>
  <si>
    <t>2025-2027年度天健城发项目零星弱电安装工程战略(集中)采购</t>
  </si>
  <si>
    <t>深圳市中网盛鼎科技有限公司</t>
  </si>
  <si>
    <t>张志鹏13927490568</t>
  </si>
  <si>
    <t>2025-PGZC-018-001</t>
  </si>
  <si>
    <t>2025-2026年度天健城发树木资源信息调查服务战略(集中)采购</t>
  </si>
  <si>
    <t xml:space="preserve"> 
深圳坤元生态科技有限公司</t>
  </si>
  <si>
    <t>伍佳
18098935751</t>
  </si>
  <si>
    <t>刘文俊、李志锋、程净、彭健、任建军</t>
  </si>
  <si>
    <t>2025-PGZC-018-002</t>
  </si>
  <si>
    <t>2025-2027年度天健城发树木资源信息调查服务战略(集中)采购</t>
  </si>
  <si>
    <t>深圳市莱福勘测地理信息有限公司</t>
  </si>
  <si>
    <t>邹小桥
13530946525</t>
  </si>
  <si>
    <t>2025-PGZC-019-001</t>
  </si>
  <si>
    <t>2025-2026年度天健城发房地产价值评估服务战略（集中）采购</t>
  </si>
  <si>
    <t>燕斌18682112634</t>
  </si>
  <si>
    <t>刘文俊、李志锋、李春香、彭健、龚少赞</t>
  </si>
  <si>
    <t>2025-PGZC-019-002</t>
  </si>
  <si>
    <t>2025-2027年度天健城发房地产价值评估服务战略（集中）采购</t>
  </si>
  <si>
    <t>深圳市鹏信资产评估土地房地产估价有限公司</t>
  </si>
  <si>
    <t>胡国花13602642970</t>
  </si>
  <si>
    <t>2025-PGZC-020-001</t>
  </si>
  <si>
    <t>2025-2026年度天健城发常规物料制作安装战略(集中)采购</t>
  </si>
  <si>
    <t>深圳市钜龙广告有限公司</t>
  </si>
  <si>
    <t>谭军球18664598348</t>
  </si>
  <si>
    <t>碧海项目部</t>
  </si>
  <si>
    <t>陈梓佳 19926555865</t>
  </si>
  <si>
    <t>刘文俊、程净、郭焕平、彭健、龚少赞</t>
  </si>
  <si>
    <t>2025-PGZC-020-002</t>
  </si>
  <si>
    <t>深圳市富威广告有限公司</t>
  </si>
  <si>
    <t>张文霞18520888609</t>
  </si>
  <si>
    <t>2025-PGZC-021</t>
  </si>
  <si>
    <t>深圳市天健城市发展有限公司2025-2026年度深信服网络管理设备软硬件维保服务</t>
  </si>
  <si>
    <t>2025-PGZC-022-001</t>
  </si>
  <si>
    <t>2025-2026年度天健城发物料印刷战略(集中)采购</t>
  </si>
  <si>
    <t>深圳市和谐印刷有限公司</t>
  </si>
  <si>
    <t>黄嘉欣18785204718</t>
  </si>
  <si>
    <t>苏函雪 13823297707</t>
  </si>
  <si>
    <t>刘文俊、程净、林辅燦、彭健、张晓龙</t>
  </si>
  <si>
    <t>2025-PGZC-022-002</t>
  </si>
  <si>
    <t>深圳市诚品信和印刷有限公司</t>
  </si>
  <si>
    <t>张翔13714837558</t>
  </si>
  <si>
    <t>此行需保留，勿删</t>
  </si>
  <si>
    <t>小计</t>
  </si>
  <si>
    <t>棚改本部采购合同台账</t>
  </si>
  <si>
    <t>是否已审核</t>
  </si>
  <si>
    <t>合同序号</t>
  </si>
  <si>
    <t>合同编号</t>
  </si>
  <si>
    <t>合同名称</t>
  </si>
  <si>
    <t>合同签订经办人</t>
  </si>
  <si>
    <t>合同类型</t>
  </si>
  <si>
    <t>甲方</t>
  </si>
  <si>
    <t>乙方</t>
  </si>
  <si>
    <t>含税签约合同价（元）</t>
  </si>
  <si>
    <t>合同签订日期</t>
  </si>
  <si>
    <t>甲方法定代表人及联系方式</t>
  </si>
  <si>
    <t>甲方联系人及联系方式</t>
  </si>
  <si>
    <t>甲方负责人及联系方式</t>
  </si>
  <si>
    <t>乙方法定代表人及联系方式</t>
  </si>
  <si>
    <t>乙方联系人及联系方式</t>
  </si>
  <si>
    <t>乙方负责人及联系方式</t>
  </si>
  <si>
    <t>合同工期/服务期限</t>
  </si>
  <si>
    <t>支付方式</t>
  </si>
  <si>
    <t>履约担保退回时间</t>
  </si>
  <si>
    <t>总结案例</t>
  </si>
  <si>
    <t>乙方对接负责人及联系方式（自用）</t>
  </si>
  <si>
    <t>20180820-00028369</t>
  </si>
  <si>
    <t>贾振军，13714304051</t>
  </si>
  <si>
    <t>2018/9/19-2019/9/18</t>
  </si>
  <si>
    <t>合同内约定甲方四本，实际移交档案室时提供五本。
移交资料清单记录给乙方六本，未查到移交财务部记录。未查到交底信息</t>
  </si>
  <si>
    <t>黄新福，010-82408536</t>
  </si>
  <si>
    <t>2018/2/1-2019/2/28</t>
  </si>
  <si>
    <t>行政事项请示，非合同审批。合同内约定甲方四本，移交档案室清单提供四本。没有给财务发文记录，给乙方及移交清单电子档的类似合同名称的合同发文记录日期是2017年9月。合同签订服务期是2018年2月开始，集团董事长于2018年6月审批完成，合同封面手写2018年9月25日，合同盖章无落款日期。未查到交底信息</t>
  </si>
  <si>
    <t>PGGS-F-003</t>
  </si>
  <si>
    <t>深圳市天健棚改投资发展有限公司谈签项目管理系统平台服务框架协议</t>
  </si>
  <si>
    <t>上海铂蓝信息科际有限公司</t>
  </si>
  <si>
    <t>630元/份</t>
  </si>
  <si>
    <t>姚焕新，021-31063830</t>
  </si>
  <si>
    <t>2018/12/18/-2020/12/17</t>
  </si>
  <si>
    <t>合同内约定，合同共六本，甲方四本乙方两本，移交档案室清单记录提供八本。未查到给乙方和财务发文记录。未查到交底信息</t>
  </si>
  <si>
    <t>梁广明</t>
  </si>
  <si>
    <t>2019/5/14-2019/5/24</t>
  </si>
  <si>
    <t>甲方签字人是栗主任，没有法人授权文件</t>
  </si>
  <si>
    <t>PGGS-S-005</t>
  </si>
  <si>
    <t>20190614-00031983</t>
  </si>
  <si>
    <t>深圳市天健棚改投资发展有限公司2019年度办公用品采购</t>
  </si>
  <si>
    <t>陈文华，13715291558</t>
  </si>
  <si>
    <t>2019/7/1-2020/6/30</t>
  </si>
  <si>
    <t>未查到交底信息</t>
  </si>
  <si>
    <t>PGGS-S-006</t>
  </si>
  <si>
    <t>20190625-00032142</t>
  </si>
  <si>
    <t>深圳市天健棚改投资发展有限公司2019-2020年度食堂主副食品配送服务</t>
  </si>
  <si>
    <t>兰军，18124772479</t>
  </si>
  <si>
    <t>2019/7/2-2020/6/30</t>
  </si>
  <si>
    <t>20190703-00032243</t>
  </si>
  <si>
    <t>马增军，
13699888261</t>
  </si>
  <si>
    <t>2019/7/11-2020/7/10</t>
  </si>
  <si>
    <t xml:space="preserve"> SFHT-2019-09-09-0000002228</t>
  </si>
  <si>
    <t>李岩，13823710127</t>
  </si>
  <si>
    <t>2019/9/25-2020/9/24</t>
  </si>
  <si>
    <t>TJ-JTBB20190708076</t>
  </si>
  <si>
    <t>2019/3/1-2019/12/31</t>
  </si>
  <si>
    <t>移交资料室的签收单写“一式三份六页”的字样，已核实际合同一份2页。签收单没有给乙方的记录。未查到交底信息</t>
  </si>
  <si>
    <t>TJ-JTBB20190731263</t>
  </si>
  <si>
    <t>2019/8/2-车辆强制报废</t>
  </si>
  <si>
    <t>天健地产，法人揭选松，合同签署人李锋，无授权。未查到交底信息</t>
  </si>
  <si>
    <t>SFHT-2019-12-03-0000000797</t>
  </si>
  <si>
    <t>2019/11/16-2020/11/15</t>
  </si>
  <si>
    <t>PGGS-S-012</t>
  </si>
  <si>
    <t xml:space="preserve"> SFHT-2019-11-21-0000000472</t>
  </si>
  <si>
    <t>吴工，
13798379691，/</t>
  </si>
  <si>
    <t>2019/11/29-2020/9/19</t>
  </si>
  <si>
    <t xml:space="preserve"> SFHT-2019-11-21-0000000473</t>
  </si>
  <si>
    <t>肖瑶霞，18566743251，/</t>
  </si>
  <si>
    <t>服务期限：按甲方的时间要求提供拓展活动服务，分批次进行，每批次活动时间为一天。</t>
  </si>
  <si>
    <t>SFHT-2020-06-24-0000003938</t>
  </si>
  <si>
    <t>巫家慧</t>
  </si>
  <si>
    <t>吴开昌，18138438695，/</t>
  </si>
  <si>
    <t>2020/7/1-2021/6/30</t>
  </si>
  <si>
    <t>PGGS-S-015</t>
  </si>
  <si>
    <t>SFHT-2020-07-01-0000004018</t>
  </si>
  <si>
    <t>深圳市天健棚改投资发展有限公司 2020-2021 年度食堂主副食品配送服务</t>
  </si>
  <si>
    <t>廖先文，13928401891，/</t>
  </si>
  <si>
    <t>SFHT-2020-07-10-0000004223</t>
  </si>
  <si>
    <t>张建鹏，
18124758242，/</t>
  </si>
  <si>
    <t>本项目服务期要求为：自签订合同之日起15天内完工（如有调整，以甲方要求为准）</t>
  </si>
  <si>
    <t>2.移交资料上，合同6页
3.未查到交底信息</t>
  </si>
  <si>
    <t>SFHT-2020-09-16-0000005026</t>
  </si>
  <si>
    <t>谭礼浩</t>
  </si>
  <si>
    <t>2020/9/21-2021/9/20</t>
  </si>
  <si>
    <t>PGGS-F-018</t>
  </si>
  <si>
    <t>SFHT-2020-10-09-0000005146</t>
  </si>
  <si>
    <t>边疆 ，13510679582，/</t>
  </si>
  <si>
    <t>2020/10/12-2021/10/11</t>
  </si>
  <si>
    <t xml:space="preserve">SFHT-2020-10-28-0000005287 </t>
  </si>
  <si>
    <t>服务期限自签订合同之日起一年。服务期限结束后，甲方原委托乙方申请的专利申请仍由乙方服务至获得国家知识产权局授权或驳回为止。</t>
  </si>
  <si>
    <t xml:space="preserve">SFHT-2020-11-29-0000005581 </t>
  </si>
  <si>
    <t>狼魂企业管理咨询(深圳)有限公司</t>
  </si>
  <si>
    <t>按采购单位要求的时间提供拓展活动服务，以批次计算，每批次服务时间为1天。</t>
  </si>
  <si>
    <t>PGGS-S-021-01</t>
  </si>
  <si>
    <t>SFHT-2021-04-22-0000006422</t>
  </si>
  <si>
    <t>2021-2023年度前期项目调研及城市更新、棚户区改造或土地整备项目计划立项规划研究服务战略(集中)采购</t>
  </si>
  <si>
    <t>刘帅</t>
  </si>
  <si>
    <t>1.张工，15527968668，/；
2.张宜军， 13510241669，/</t>
  </si>
  <si>
    <t>2021/4/30-2023/4/29</t>
  </si>
  <si>
    <t>PGGS-S-021-02</t>
  </si>
  <si>
    <t>SFHT-2021-04-23-0000006428</t>
  </si>
  <si>
    <t>林工13670236647，/</t>
  </si>
  <si>
    <t>PGGS-S-021-03</t>
  </si>
  <si>
    <t>SFHT-2021-04-23-0000006429</t>
  </si>
  <si>
    <t>1.王岳，19129366008，/；
2.王岳，15527968668，/；</t>
  </si>
  <si>
    <t>PGGS-S-022</t>
  </si>
  <si>
    <t>SFHT-2021-06-24-0000006760</t>
  </si>
  <si>
    <t>深圳市天健棚改投资发展有限公司2021-2023年度食堂主副食配送服务</t>
  </si>
  <si>
    <t>游兵</t>
  </si>
  <si>
    <t>谢爱群，1382379004，/</t>
  </si>
  <si>
    <t>2021/7/1-2023/6/30</t>
  </si>
  <si>
    <t>SFHT-2021-06-28-0000006778</t>
  </si>
  <si>
    <t>潘如祥，1867669957，/</t>
  </si>
  <si>
    <t>2021/9/1-2023/8/31</t>
  </si>
  <si>
    <t>PGGS-S-024</t>
  </si>
  <si>
    <t xml:space="preserve"> SFHT-2021-06-24-0000006770</t>
  </si>
  <si>
    <t>余桂纯，13822039414，/</t>
  </si>
  <si>
    <t>总服务期730日历天，暂定送货开始时间2021年7月1日（具体以甲方的书面通知为准）</t>
  </si>
  <si>
    <t>SFHT-2021-06-29-0000006787</t>
  </si>
  <si>
    <t>胡艳霞，18257812600，/</t>
  </si>
  <si>
    <t>总供货期为自甲方通知之日起7日历天，暂定开始供货时间2021年6月25日（具体以甲方通知为准），交付日期为乙方接到甲方通知后48小时内。</t>
  </si>
  <si>
    <t>SFHT-2021-9-26-0000007259</t>
  </si>
  <si>
    <t>尚道奇</t>
  </si>
  <si>
    <t>朱德才，13828800156，/</t>
  </si>
  <si>
    <t>（一）交付时间：暂定送货开始时间2021年9月20日（具体以甲方的书面通知为准）。甲方应以微信、短信、电子邮箱等方式，提前2小时通知乙方送货，乙方则应接到通知后2小时内送达甲方指定地点。
（二）供货周期：自甲方的书面通知之日起2年，暂定送货开始时间2021年9月20日（具体以甲方的书面通知为准）。</t>
  </si>
  <si>
    <t>PGGS-F-027-01</t>
  </si>
  <si>
    <t>SFHT-2021-11-08-0000007450</t>
  </si>
  <si>
    <t>姚焕新，13311687816，/</t>
  </si>
  <si>
    <t>本合同签订之日起至项目回迁安置及入伙工作完毕。</t>
  </si>
  <si>
    <t>PGGS-F-027-02</t>
  </si>
  <si>
    <t>SFHT-2021-11-08-0000007451</t>
  </si>
  <si>
    <t>吴佳颖，13817521363，/</t>
  </si>
  <si>
    <t>SFHT-2022-02-10-0000007832</t>
  </si>
  <si>
    <t>江文鑫，15989599519，jiangwenxin@inpre.cn</t>
  </si>
  <si>
    <t>自合同签订合同之日起至2023年12月31日（具体开始时间以甲方的书面通知为准）。</t>
  </si>
  <si>
    <t>2022-PGCHT-001</t>
  </si>
  <si>
    <t>SFHT-2022-03-02-0000007928</t>
  </si>
  <si>
    <t>边疆，13510679582，150595686@qq.com</t>
  </si>
  <si>
    <t>服务期限自合同签订之日起一年。</t>
  </si>
  <si>
    <t>2022-PGCHT-002</t>
  </si>
  <si>
    <t>TJ-JTBB20220923412</t>
  </si>
  <si>
    <t>罗钦文；联系电话：13423913380；电子邮箱：13423913380@163.com</t>
  </si>
  <si>
    <t>自 2022 年 11 月 1 日起至 2022 年 11月 10 日止（具体起止时间以甲方书面通知为准）。</t>
  </si>
  <si>
    <t>2022-PGCHT-003</t>
  </si>
  <si>
    <t>TJ-JTBB20221026319</t>
  </si>
  <si>
    <t>刘丽苹，13798304217，liulp@digital-h.cn</t>
  </si>
  <si>
    <t>履行期限暂定2个月，自合同签订之日起至本合同约定内容完成或甲方书面通知结束服务之日止。</t>
  </si>
  <si>
    <t>2022-PGCHT-004</t>
  </si>
  <si>
    <t>TJ-JTBB20221130554</t>
  </si>
  <si>
    <t>深圳市综合交通与市政工程设计研究总院有限公司</t>
  </si>
  <si>
    <t>江燕玉，13510262858，760577403@qq.com</t>
  </si>
  <si>
    <t>自合同签订之日起至2025年12月31日（暂定）止，乙方服务结束日期以甲方书面确认之日为准</t>
  </si>
  <si>
    <t>2023-PGCHT-001-1</t>
  </si>
  <si>
    <t>TJ-JTBB20230512190</t>
  </si>
  <si>
    <t>2023-2025年度城市更新、旧住宅区改造或土地整备项目现状房屋测绘服务战略(集中)采购框架合同（一）</t>
  </si>
  <si>
    <t>自签订战略（集中）采购框架合同之日起贰年。战略（集中）采购框架合同期满后双方签订的已生效未履行完毕的项目合同继续有效，直至合同履行完毕。</t>
  </si>
  <si>
    <t>王志豪13823781706</t>
  </si>
  <si>
    <t>2023-PGCHT-001-2</t>
  </si>
  <si>
    <t>TJ-JTBB20230512192</t>
  </si>
  <si>
    <t>2023-2025年度城市更新、旧住宅区改造或土地整备项目现状房屋测绘服务战略(集中)采购框架合同（二）</t>
  </si>
  <si>
    <t>曾凡勇15889796122</t>
  </si>
  <si>
    <t>2023-PGCHT-001-3</t>
  </si>
  <si>
    <t>TJ-JTBB20230512193</t>
  </si>
  <si>
    <t>2023-2025年度城市更新、旧住宅区改造或土地整备项目现状房屋测绘服务战略(集中)采购框架合同（三）</t>
  </si>
  <si>
    <t>2023-PGCHT-001-4</t>
  </si>
  <si>
    <t>TJ-JTBB20230512194</t>
  </si>
  <si>
    <t>2023-2025年度城市更新、旧住宅区改造或土地整备项目现状房屋测绘服务战略(集中)采购框架合同（四）</t>
  </si>
  <si>
    <t>深圳市建设综合勘察设计院有限公司</t>
  </si>
  <si>
    <t>2023-PGCHT-001-5</t>
  </si>
  <si>
    <t>TJ-JTBB20230512195</t>
  </si>
  <si>
    <t>2023-2025年度城市更新、旧住宅区改造或土地整备项目现状房屋测绘服务战略(集中)采购框架合同（五）</t>
  </si>
  <si>
    <t>2023-PGCHT-001-6</t>
  </si>
  <si>
    <t>TJ-JTBB20230512196</t>
  </si>
  <si>
    <t>2023-2025年度城市更新、旧住宅区改造或土地整备项目现状房屋测绘服务战略(集中)采购框架合同（六）</t>
  </si>
  <si>
    <t>2023-PGCHT-002</t>
  </si>
  <si>
    <t>TJ-JTBB20230723394</t>
  </si>
  <si>
    <t>深圳市天健棚改投资发展有限公司2023-2025年度办公用品采购合同</t>
  </si>
  <si>
    <t>（一）合同期限：两年，暂定自2023年7月1日至2025年6月30日（具体开始时间以甲方书面通知为准）。
（二）交付时间：甲方以微信、短信、电子邮箱等方式，提前24小时通知乙方送货，乙方应在接到通知后24小时内送达甲方指定地点。</t>
  </si>
  <si>
    <t>2023-PGCHT-003-1</t>
  </si>
  <si>
    <t>TJ-JTBB20230530461</t>
  </si>
  <si>
    <t>2023-2025年度前期项目调研及城市更新、旧住宅区改造或土地整备项目计划立项规划研究服务战略（集中）采购框架合同（一）</t>
  </si>
  <si>
    <t>2023-PGCHT-003-2</t>
  </si>
  <si>
    <t>TJ-JTBB20230530463</t>
  </si>
  <si>
    <t>2023-2025年度前期项目调研及城市更新、旧住宅区改造或土地整备项目计划立项规划研究服务战略（集中）采购框架合同（二）</t>
  </si>
  <si>
    <t>2023-PGCHT-004</t>
  </si>
  <si>
    <t>TJ-JTBB20230519302</t>
  </si>
  <si>
    <t>深圳市天健棚改投资发展有限公司2023年计算机保密检测服务合同</t>
  </si>
  <si>
    <t>服务期限：暂定自合同签订之日起6个月。乙方在完成全部检查工作并出具经甲方认可的《计算机保密检测工作报告》前，需持续为甲方提供服务。</t>
  </si>
  <si>
    <t>刘志辉13802224410</t>
  </si>
  <si>
    <t>2023-PGCHT-005</t>
  </si>
  <si>
    <t>TJ-JTBB20230529428</t>
  </si>
  <si>
    <t>深南东路东延工程南油宿舍楼征拆协助服务项目专项法律服务合同</t>
  </si>
  <si>
    <t>乙方应在收到全部资料之日起10个工作日内出具《法律意见书》。</t>
  </si>
  <si>
    <t>彭晓辉
13570880586</t>
  </si>
  <si>
    <t>2023-PGCHT-006-1</t>
  </si>
  <si>
    <t>TJ-JTBB20230531477</t>
  </si>
  <si>
    <t>2023-2025年度城市更新、旧住宅区改造或土地整备项目现状房屋测绘监理服务战略(集中)采购框架合同（一）</t>
  </si>
  <si>
    <t>自签订战略（集中）采购框架合同之日起2年。战略（集中）采购框架合同期满后双方签订的已生效未履行完毕的项目合同继续有效，直至项目合同履行完毕。</t>
  </si>
  <si>
    <t>2023-PGCHT-006-2</t>
  </si>
  <si>
    <t>TJ-JTBB20230531478</t>
  </si>
  <si>
    <t>2023-2025年度城市更新、旧住宅区改造或土地整备项目现状房屋测绘监理服务
战略(集中)采购框架合同（二）</t>
  </si>
  <si>
    <t>2023-PGCHT-006-3</t>
  </si>
  <si>
    <t>TJ-JTBB20230531479</t>
  </si>
  <si>
    <t>2023-2025年度城市更新、旧住宅区改造或土地整备项目现状房屋测绘监理服务
战略(集中)采购框架合同（三）</t>
  </si>
  <si>
    <t>2023-PGCHT-006-4</t>
  </si>
  <si>
    <t>TJ-JTBB20230531480</t>
  </si>
  <si>
    <t>2023-2025年度城市更新、旧住宅区改造或土地整备项目现状房屋测绘监理服务
战略(集中)采购框架合同（四）</t>
  </si>
  <si>
    <t>2023-PGCHT-007-1</t>
  </si>
  <si>
    <t>TJ-JTBB20230531481</t>
  </si>
  <si>
    <t>2023-2025年度城市更新、旧住宅区改造或土地整备项目法律服务战略（集中）采购框架合同（一）</t>
  </si>
  <si>
    <t xml:space="preserve"> </t>
  </si>
  <si>
    <t>徐路路，16675389126</t>
  </si>
  <si>
    <t>2023-PGCHT-007-2</t>
  </si>
  <si>
    <t>TJ-JTBB20230531482</t>
  </si>
  <si>
    <t>2023-2025年度城市更新、旧住宅区改造或土地整备项目法律服务战略（集中）采购框架合同（二）</t>
  </si>
  <si>
    <t>黄鸿，18826577787</t>
  </si>
  <si>
    <t>2023-PGCHT-007-3</t>
  </si>
  <si>
    <t>TJ-JTBB20230531483</t>
  </si>
  <si>
    <t>2023-2025年度城市更新、旧住宅区改造或土地整备项目法律服务战略（集中）采购框架合同（三）</t>
  </si>
  <si>
    <t>廖信凯，13480980103</t>
  </si>
  <si>
    <t>2023-PGCHT-007-4</t>
  </si>
  <si>
    <t>TJ-JTBB20230531485</t>
  </si>
  <si>
    <t>2023-2025年度城市更新、旧住宅区改造或土地整备项目法律服务战略（集中）采购框架合同（四）</t>
  </si>
  <si>
    <t>晏赟博，15172350745</t>
  </si>
  <si>
    <t>2023-PGCHT-007-5</t>
  </si>
  <si>
    <t>TJ-JTBB20230531486</t>
  </si>
  <si>
    <t>2023-2025年度城市更新、旧住宅区改造或土地整备项目法律服务战略（集中）采购框架合同（五）</t>
  </si>
  <si>
    <t>彭晓辉，13570880586</t>
  </si>
  <si>
    <t>2023-PGCHT-007-6</t>
  </si>
  <si>
    <t>TJ-JTBB20230531487</t>
  </si>
  <si>
    <t>2023-2025年度城市更新、旧住宅区改造或土地整备项目法律服务战略（集中）采购框架合同（六）</t>
  </si>
  <si>
    <t>程庭刚，15112486355</t>
  </si>
  <si>
    <t>2023-PGCHT-008</t>
  </si>
  <si>
    <t>TJ-JTBB20230625443</t>
  </si>
  <si>
    <t>深圳市天健棚改投资发展有限公司2023-2025年度食堂主副食配送服务合同</t>
  </si>
  <si>
    <t>（一）交付时间：暂定送货开始时间2023年7月1日（具体以甲方的书面通知为准）。甲方应以微信、短信、电子邮箱等方式，应于供货前一天下午19:00前通知乙方送货，乙方必须派专人在供货当日上午07:00前内送达甲方指定地点。
（二）供货周期：730日历天，暂定送货开始时间2023年7月1日（具体以甲方的书面通知为准）。</t>
  </si>
  <si>
    <t>2023-PGCHT-009</t>
  </si>
  <si>
    <t>TJ-JTBB20230825382</t>
  </si>
  <si>
    <t>深圳市天健棚改投资发展有限公司2023-2024年度新能源汽车租赁服务合同</t>
  </si>
  <si>
    <t>2023-PGCHT-010</t>
  </si>
  <si>
    <t>TJ-JTBB20230922426</t>
  </si>
  <si>
    <t>深圳市天健棚改投资发展有限公司2023-2025年度打印机耗材采购合同</t>
  </si>
  <si>
    <t>2024-PGCHT-001</t>
  </si>
  <si>
    <t>TJ-JTBB20240226293</t>
  </si>
  <si>
    <t>深圳市天健棚改投资发展有限公司办公电脑及相关电子辅材采购合同</t>
  </si>
  <si>
    <t>暂定2024年3月1日开始，自甲方首次书面通知供货之日起30天，具体送货开始时间以甲方书面通知为准。</t>
  </si>
  <si>
    <t>2024-PGCHT-002</t>
  </si>
  <si>
    <t>TJ-JTBB20240403056</t>
  </si>
  <si>
    <t>深圳市天健棚改投资发展有限公司公务用车广汽传祺E9购置合同</t>
  </si>
  <si>
    <t>侯林福18588893919</t>
  </si>
  <si>
    <t>自合同签订之日起至乙方完成车辆交付并经甲方验收合格之日止。乙方须在合同签订完成且甲方支付第一笔款项之日起10天内交付符合甲方要求的车辆。</t>
  </si>
  <si>
    <t>2024-PGCHT-003</t>
  </si>
  <si>
    <t>TJ-JTBB20240415295</t>
  </si>
  <si>
    <t>深圳市天健棚改投资发展有限公司2023年度企业所得税汇算清缴审计服务合同</t>
  </si>
  <si>
    <t>暂定2个月，自合同签订之日起至乙方出具最终盖章版企业所得税汇算清缴纳税申报鉴证报告等合同约定全部服务内容且经甲方验收合格之日止。</t>
  </si>
  <si>
    <t>2024-PGCHT-004</t>
  </si>
  <si>
    <t>TJ-JTBB20240511130</t>
  </si>
  <si>
    <t>深圳市天健棚改投资发展有限公司2024-2026年度华为云平台计算系统维保服务合同</t>
  </si>
  <si>
    <t>黄群威13729006548</t>
  </si>
  <si>
    <t>自甲方的书面通知之日起两年，暂定2024年5月11日至2026年5月10日（具体开始时间以甲方的书面通知为准）。</t>
  </si>
  <si>
    <t>2024-PGCHT-005</t>
  </si>
  <si>
    <t>TJ-JTBB20240516204</t>
  </si>
  <si>
    <t>深圳市天健棚改投资发展有限公司2024-2025年度知识产权代理服务合同</t>
  </si>
  <si>
    <t>暂定20个月，自合同签订之日起至2025年12月31日。</t>
  </si>
  <si>
    <t>2024-PGCHT-006</t>
  </si>
  <si>
    <t>TJ-JTBB20240607137</t>
  </si>
  <si>
    <t>深圳市天健棚改投资发展有限公司2024-2026年度机房网络安全设备维保服务合同</t>
  </si>
  <si>
    <t>邓琴梅18178079904</t>
  </si>
  <si>
    <t>自甲方的书面通知之日起两年，暂定2024年6月20日至2026年6月19日，具体开始时间以甲方书面通知为准。</t>
  </si>
  <si>
    <t>2024-PGCHT-007</t>
  </si>
  <si>
    <t>TJ-JTBB20240719377</t>
  </si>
  <si>
    <t>深圳市天健棚改投资发展有限公司2024-2026年度维谛微模块化机房软硬件维保服务合同</t>
  </si>
  <si>
    <t>邵晓雷16675586868</t>
  </si>
  <si>
    <t>自甲方的书面通知之日起两年，暂定 2024 年7月25日至2026年7月24日（具体开始时间以甲方的书面通知为准）。</t>
  </si>
  <si>
    <t>2024-PGCHT-008</t>
  </si>
  <si>
    <t>TJ-JTBB20240902024</t>
  </si>
  <si>
    <t xml:space="preserve"> 深圳市天健棚改投资发展有限公司2024-2025年度新能源汽车租赁服务合同</t>
  </si>
  <si>
    <t>自甲方书面通知之日起租赁1年，暂定2024年9月12日至2025年9月11日止（具体起租时间以甲方通知为准）。</t>
  </si>
  <si>
    <t>2024-PGCHT-009</t>
  </si>
  <si>
    <t xml:space="preserve"> TJ-JTBB20240926434</t>
  </si>
  <si>
    <t xml:space="preserve"> 深圳市天健棚改投资发展有限公司2024-2025年度特区建工集团内网专线及视频会议系统设备采购合同</t>
  </si>
  <si>
    <t>(一)特区建工集团内网服务期限:一年，自特区建工集团内网开通之日起计算。(二)设备交付期限 总供货期 30 日历天，暂定供货期为 2024年9月 26 日至 2024年 10 月 25 日，具体供货时间以甲方书面通知为准。乙方应接到通知之日起在上述总供货期内完成送货、安装、调试等所有工作。</t>
  </si>
  <si>
    <t>王毅
13609619198</t>
  </si>
  <si>
    <t>2025-PGCHT-001-001</t>
  </si>
  <si>
    <t>TJ-JTBB20250226334</t>
  </si>
  <si>
    <t>2025-2026年度天健棚改土地信息核查
服务战略(集中)采购框架协议（一）</t>
  </si>
  <si>
    <t>自甲方通知之日起3个月内完成土地信息核查初步成果。服务过程中若甲方提出修改意见时，乙方需在5日内按甲方意见完成修改；其他各项工作节点需按甲方要求执行。</t>
  </si>
  <si>
    <t>2025-PGCHT-001-002</t>
  </si>
  <si>
    <t>TJ-JTBB20250226336</t>
  </si>
  <si>
    <t>2025-2027年度天健棚改土地信息核查
服务战略(集中)采购框架协议（二）</t>
  </si>
  <si>
    <t>深圳市文集土地房地产评估工程咨
询有限公司</t>
  </si>
  <si>
    <t>2025-PGCHT-002</t>
  </si>
  <si>
    <t>TJ-JTBB20250325389</t>
  </si>
  <si>
    <t xml:space="preserve"> 覃秀料
13424197856</t>
  </si>
  <si>
    <t>乙方应在2025年5月31日前完成2024年度企业所得税汇算清缴纳税申报鉴证报告工作并报甲方审核；在2026年5月31日前完成2025年度企业所得税汇算清缴纳税申报鉴证报告工作并报甲方审核。</t>
  </si>
  <si>
    <t>2025-PGCHT-003-001</t>
  </si>
  <si>
    <t>TJ-JTBB20250409142</t>
  </si>
  <si>
    <t>2025-2026年度天健棚改社会稳定风险评估服务战略(集中)采购框架协议（一）</t>
  </si>
  <si>
    <t>（一）自甲方通知乙方开展服务工作之日起 10 日内完成项目社会稳定风险评估方案制定、风险评估及所需的相关论证，如果甲方提出修改意见，乙方需在1 日内按甲方意见完成修改并重新提交甲方审核。
(二)自甲方通知乙方开展服务工作之日起 20 日内完成项目社会稳定风险评估报告初稿及调处化解和应急处置工作预案初稿，甲方提出修改意见的需在3日内修改完成。
(三)必要时，经双方协商一致，可对上述工作进度和阶段成果要求进行调整，所作调整不影响合同价款，最终成果提交日期予以相应调整:</t>
  </si>
  <si>
    <t>2025-PGCHT-003-002</t>
  </si>
  <si>
    <t>TJ-JTBB20250410161</t>
  </si>
  <si>
    <t>2025-2026年度天健棚改社会稳定风险评估服务战略(集中)采购框架协议（二）</t>
  </si>
  <si>
    <t>2025-PGCHT-004-001</t>
  </si>
  <si>
    <t>2025-2026年度天健城发历史文化资源调查服务战略(集中)采购框架协议（一）</t>
  </si>
  <si>
    <t>1.乙方提交的历史文化资源调查成果初稿经甲方确认通过后，乙方按甲方要求提交付款申请资料，甲方向乙方支付暂定含税签约合同价的50%。2.乙方完成合同内约定的全部内容，提交的历史文化资源调查成果终稿经甲方验收合格后，乙方按甲方要求办理费用结算，结算完成后乙方按甲方要求提交付款申请资料，甲方向乙方支付至结算价的100%。</t>
  </si>
  <si>
    <t>2025-PGCHT-004-002</t>
  </si>
  <si>
    <t>2025-2026年度天健城发历史文化资源调查服务战略(集中)采购框架协议（二）</t>
  </si>
  <si>
    <t>2025-PGCHT-005</t>
  </si>
  <si>
    <t>TJ-JTBB20250701042</t>
  </si>
  <si>
    <t>深圳市天健城市发展有限公司2025年7月份食堂主副食配送服务合同</t>
  </si>
  <si>
    <t>(一)合同期限:暂定自甲方的书面通知之日起 31天。暂定供货日期为 2025年7月1日到2025年7月31日，具体起止时间以甲方书面通知为准。
(二)供货周期:分批次供货，甲方以微信、短信、电子邮箱等方式，于供货前一日 19:00 前通知乙方送货,乙方必须派专人在供货当日上午 07:00 前将该批次货物送达甲方指定地点。
(三)具体各项目，各批次货物的供货数量、规格、日期等要求，按甲方分批分阶段下发出的供货通知执行。</t>
  </si>
  <si>
    <t>2025-PGCHT-006-001</t>
  </si>
  <si>
    <t>2025-2026年度天健城发项目零星改造工程战略(集中)采购框架协议（一）</t>
  </si>
  <si>
    <t>罗秋娜
15915378117</t>
  </si>
  <si>
    <t>（一）针对具体落地项目使用时，甲方邀请2025-2026年度天健城发项目零星改造工程战略(集中)采购项目合作单位，进行采购结果应用，经甲方内部审批后，与确定的落地项目施工单位签订具体落地项目合同。
（二）进行具体落地项目委托时，应根据项目的需要签订具体落地项目工程合同，对本合同中的未尽事宜进行补充，具体落地项目工程合同不得与本合同内容矛盾，具体落地项目工程合同与本合同具有同等法律效力。</t>
  </si>
  <si>
    <t xml:space="preserve"> 高建
13686880999</t>
  </si>
  <si>
    <t>2025-PGCHT-006-002</t>
  </si>
  <si>
    <t>2025-2026年度天健城发项目零星改造工程战略(集中)采购框架协议（二）</t>
  </si>
  <si>
    <t>陈飘
18390240812</t>
  </si>
  <si>
    <t>2025-PGCHT-007</t>
  </si>
  <si>
    <t>深圳市天健城市发展有限公司2025-2027年度办公用品采购合同</t>
  </si>
  <si>
    <t xml:space="preserve"> 骆方方
13425139583</t>
  </si>
  <si>
    <t>（一）每月5日前，乙方按照甲方要求提供符合要求的付款申请资料，甲方按照上月乙方配送货物费用的100%向乙方支付费用。
（二）乙方申请付款时，需全额提供真实、合法、有效的13%税率的增值税专用发票
（三）乙方开具的发票，税率不足约定税率或调整后税率的，甲方有权扣除税差。
（四）若因乙方发票、送货单及其他付款资料不齐全或提交不及时，甲方有权不予付款，乙方应承担由此引起的全部责任。如乙方开具的发票不真实、不规范、不合法或涉嫌虚开，乙方不仅要承担赔偿责任，而且不能免除开具合法发票的义务。</t>
  </si>
  <si>
    <t>2025-PGCHT-008-001</t>
  </si>
  <si>
    <t>2025-2026年度天健城发现状房屋测绘服务战略(集中)采购框架协议（一）</t>
  </si>
  <si>
    <t xml:space="preserve">胡继明 
13751051615 </t>
  </si>
  <si>
    <t>2025-PGCHT-008-002</t>
  </si>
  <si>
    <t>2025-2026年度天健城发现状房屋测绘服务战略(集中)采购框架协议（二）</t>
  </si>
  <si>
    <t xml:space="preserve">文成
13500066894 </t>
  </si>
  <si>
    <t>2025-PGCHT-008-003</t>
  </si>
  <si>
    <t>2025-2026年度天健城发现状房屋测绘服务战略(集中)采购框架协议（三）</t>
  </si>
  <si>
    <t xml:space="preserve">钟如
13265067972 </t>
  </si>
  <si>
    <t>2025-PGCHT-009-001</t>
  </si>
  <si>
    <t>TJ-JTBB20250731432</t>
  </si>
  <si>
    <t>2025-2026年度天健城发制作宣传物料服务战略（集中）采购（一）</t>
  </si>
  <si>
    <t>自签订本框架协议之日起2年。本框架协议期满后，双方签订的已生效未履行完毕的项目合同继续有效，直至项目合同履行完毕。</t>
  </si>
  <si>
    <t>2025-PGCHT-009-002</t>
  </si>
  <si>
    <t>TJ-JTBB20250731433</t>
  </si>
  <si>
    <t>2025-2026年度天健城发制作宣传物料服务战略（集中）采购（二）</t>
  </si>
  <si>
    <t>2025-PGCHT-010-001</t>
  </si>
  <si>
    <t xml:space="preserve">2025-2026年度天健城发法律服务战略
(集中)采购框架协议（一） </t>
  </si>
  <si>
    <t>钟刚强13802285368</t>
  </si>
  <si>
    <t>2025-PGCHT-010-002</t>
  </si>
  <si>
    <t xml:space="preserve">2025-2027年度天健城发法律服务战略
(集中)采购框架协议（二） </t>
  </si>
  <si>
    <t>孙世军 ；联系电话：13823385710</t>
  </si>
  <si>
    <t>2025-PGCHT-010-003</t>
  </si>
  <si>
    <t xml:space="preserve">2025-2028年度天健城发法律服务战略
(集中)采购框架协议（三） </t>
  </si>
  <si>
    <t>陆良青 ；联系电话：13809866526</t>
  </si>
  <si>
    <t>2025-PGCHT-010-004</t>
  </si>
  <si>
    <t xml:space="preserve">2025-2029年度天健城发法律服务战略
(集中)采购框架协议（四） </t>
  </si>
  <si>
    <t>冼慧敏；联系电话：18680356690</t>
  </si>
  <si>
    <t>2025-PGCHT-010-005</t>
  </si>
  <si>
    <t xml:space="preserve">2025-2030年度天健城发法律服务战略
(集中)采购框架协议（五） </t>
  </si>
  <si>
    <t>黄鸿；联系电话：18826577787</t>
  </si>
  <si>
    <t>2025-PGCHT-010-006</t>
  </si>
  <si>
    <t xml:space="preserve">2025-2031年度天健城发法律服务战略
(集中)采购框架协议（六） </t>
  </si>
  <si>
    <t>杜婉纯；联系电话：15989357808</t>
  </si>
  <si>
    <t>2025-PGCHT-011-001</t>
  </si>
  <si>
    <t>2025-2026年度天健城发现状房屋测绘监理服务战略(集中)采购框架协议（一）</t>
  </si>
  <si>
    <t>龙代银：19925182527</t>
  </si>
  <si>
    <t>2025-PGCHT-011-002</t>
  </si>
  <si>
    <t>2025-2026年度天健城发现状房屋测绘监理服务战略(集中)采购框架协议（二）</t>
  </si>
  <si>
    <t>廖工   19924468792</t>
  </si>
  <si>
    <t>2025-PGCHT-012</t>
  </si>
  <si>
    <t>TJ-JTBB20250805014</t>
  </si>
  <si>
    <t>(一)合同期限:自甲方的书面通知之日起2年。暂定供货日期为2025年8月8日到2027年8月7日，具体送货开始时间以甲方书面通知为准。
(二)供货周期:分批次供货，甲方以微信、短信、电子邮箱等方式，于供货前一日19:00前通知乙方送货，乙方必须派专人在供货当日上午07:00前将该批次货物送达甲方指定地点。
(三)具体各项目，各批次货物的供货数量、规格、日期等要求，按甲方分批分阶段下发出的供货通知执行。</t>
  </si>
  <si>
    <t>2025-PGCHT-013-001</t>
  </si>
  <si>
    <t xml:space="preserve"> TJCFHT-202508130002   </t>
  </si>
  <si>
    <t>2025-2026年度天健城发市场价格评估战略(集中)采购框架协议（一）</t>
  </si>
  <si>
    <t>2025-PGCHT-013-002</t>
  </si>
  <si>
    <t xml:space="preserve"> 
TJCFHT-202508130003</t>
  </si>
  <si>
    <t>2025-2026年度天健城发市场价格评估战略(集中)采购框架协议（二）</t>
  </si>
  <si>
    <t>2025-PGCHT-014</t>
  </si>
  <si>
    <t>王彪
13537570119</t>
  </si>
  <si>
    <t>（一）合同期限：自采购人的书面通知之日起2年。暂定供货期为2025年8月 31日到2027年9月1日，具体送货开始时间以采购人书面通知为准。
（二）供货期限：分批次供货，采购人以微信、短信、电子邮箱等方式，提前24小时通知供货单位送货，供货单位应在接到通知后24小时内将该批次货物送达采购人指定地点。</t>
  </si>
  <si>
    <t>每月5日前，乙方按照甲方要求提供符合要求的付款申请资料，甲方按照上月乙方配送货物费用的100%向乙方支付费用。</t>
  </si>
  <si>
    <t>2025-PGCHT-015</t>
  </si>
  <si>
    <t>2025-PGCHT-016</t>
  </si>
  <si>
    <t>TJCFHT-202508270001</t>
  </si>
  <si>
    <t>郑叔伦</t>
  </si>
  <si>
    <t>（一）合同服务期限:暂定两个月，自合同签订之日起至服务单位提交的房地产市场调研评估报告最终成果通过甲方书面确认之日止（具体开始时间以甲方的书面通知为准）。
（二）合同履行期限：自签订合同之日起7日内完成房地产市场调研评估报告，甲方提出修改意见时，应按照甲方指令在3日内整改并再次提交。</t>
  </si>
  <si>
    <t>（一）乙方提交的报告成果初稿文件经甲方审核通过后乙方按甲方要求提交付款申请资料，甲方向乙方支付含税签约合同价的30%。
（二）乙方完成合同内约定的全部内容，提交的报告成果终稿达到甲方要求并经甲方书面确认通过后，乙方按甲方要求办理费用结算，结算完成后乙方按甲方要求提交付款申请资料，甲方向乙方支付至结算价的100%。</t>
  </si>
  <si>
    <t>2025-PGCHT-017-001</t>
  </si>
  <si>
    <t>2025-2026年度天健城发项目零星弱电安装工程战略(集中)采购（一）</t>
  </si>
  <si>
    <t>2025-PGCHT-017-002</t>
  </si>
  <si>
    <t>2025-2026年度天健城发项目零星弱电安装工程战略(集中)采购（二）</t>
  </si>
  <si>
    <t>2025-PGCHT-018-001</t>
  </si>
  <si>
    <t>2025-2026年度天健城发树木资源信息调查服务战略(集中)采购（一）</t>
  </si>
  <si>
    <t>2025-PGCHT-018-002</t>
  </si>
  <si>
    <t>2025-2026年度天健城发树木资源信息调查服务战略(集中)采购（二）</t>
  </si>
  <si>
    <t>2025-PGCHT-019-1</t>
  </si>
  <si>
    <t>2025-2026年度天健城发房地产价值评估服务战略（集中）采购框架协议（一）</t>
  </si>
  <si>
    <t>2025-PGCHT-019-2</t>
  </si>
  <si>
    <t>2025-2026年度天健城发房地产价值评估服务战略（集中）采购框架协议（二）</t>
  </si>
  <si>
    <t>2025-PGCHT-020-1</t>
  </si>
  <si>
    <t>2025-2026年度天健城发常规物料制作安装战略(集中)采购框架协议（一）</t>
  </si>
  <si>
    <t>2025-PGCHT-020-2</t>
  </si>
  <si>
    <t>2025-2026年度天健城发常规物料制作安装战略(集中)采购框架协议（二）</t>
  </si>
  <si>
    <t>2025-PGCHT-021</t>
  </si>
  <si>
    <t>深圳市天健城市发展有限公司2025-2026年度深信服网络管理设备软硬件维保服务合同</t>
  </si>
  <si>
    <t>2025-PGCHT-022-001</t>
  </si>
  <si>
    <t>2025-2026年度天健城发物料印刷战略(集中)采购框架协议（一）</t>
  </si>
  <si>
    <t>2025-PGCHT-022-002</t>
  </si>
  <si>
    <t>2025-2026年度天健城发物料印刷战略(集中)采购框架协议（二）</t>
  </si>
  <si>
    <t>城发公司本部供应商管理台账（资金来源：公司投资）</t>
  </si>
  <si>
    <t>引用招采台账A列信息</t>
  </si>
  <si>
    <t>预设公式自动计算</t>
  </si>
  <si>
    <t>引用招采台账C列信息</t>
  </si>
  <si>
    <t>引用招采台账D列信息</t>
  </si>
  <si>
    <t>引用招采台账AN列信息</t>
  </si>
  <si>
    <t>引用采购合同台账Q列信息</t>
  </si>
  <si>
    <t>任务开始节点-引用采购合同台账W列信息</t>
  </si>
  <si>
    <t>被成本台账CX列引用</t>
  </si>
  <si>
    <t>被成本台账CY列引用</t>
  </si>
  <si>
    <t>引用采购合同台账AI列信息</t>
  </si>
  <si>
    <t>供应商编号</t>
  </si>
  <si>
    <t>合同甲方</t>
  </si>
  <si>
    <t>合同乙方</t>
  </si>
  <si>
    <t>乙方联系人及方式</t>
  </si>
  <si>
    <t>供应商管理经办人</t>
  </si>
  <si>
    <t>供应商参评部门</t>
  </si>
  <si>
    <t>履约综合评价得分</t>
  </si>
  <si>
    <t>末次履约评价</t>
  </si>
  <si>
    <t>GYS不定期履约评价</t>
  </si>
  <si>
    <t>GYS供应商约谈</t>
  </si>
  <si>
    <t>GYS资料归档日期</t>
  </si>
  <si>
    <t>末次评价申请审批完成日期（OA）</t>
  </si>
  <si>
    <t>末次评价申请部门</t>
  </si>
  <si>
    <t>末次评价参评人员</t>
  </si>
  <si>
    <t>制度规定末次履约评价(8M)</t>
  </si>
  <si>
    <t>合同约定末次履约评价</t>
  </si>
  <si>
    <t>GYS线上定期履约评价（8M）</t>
  </si>
  <si>
    <t>GYS线下定期履约评价</t>
  </si>
  <si>
    <t>申请审批完成日期（0A）</t>
  </si>
  <si>
    <t>申请部门</t>
  </si>
  <si>
    <t>GYS线上不定期履约评价（8M）</t>
  </si>
  <si>
    <t>GYS线下不定期履约评价</t>
  </si>
  <si>
    <t>第一次</t>
  </si>
  <si>
    <t>第二次</t>
  </si>
  <si>
    <t>制度规定末次评价得分(8M)</t>
  </si>
  <si>
    <t>是否需做线下履约评价</t>
  </si>
  <si>
    <t>合同约定末次评价得分</t>
  </si>
  <si>
    <t>评价结果反馈日期</t>
  </si>
  <si>
    <t>2016年度</t>
  </si>
  <si>
    <t>2017年2季度</t>
  </si>
  <si>
    <t>2017年3季度</t>
  </si>
  <si>
    <t>2017年4季度</t>
  </si>
  <si>
    <t>2018年1季度</t>
  </si>
  <si>
    <t>2018年度</t>
  </si>
  <si>
    <t>2019年度</t>
  </si>
  <si>
    <t>2020年度</t>
  </si>
  <si>
    <t>2021年度</t>
  </si>
  <si>
    <t>2022年上半年</t>
  </si>
  <si>
    <t>2022年下半年</t>
  </si>
  <si>
    <t>GYS是否需做线下履约评价</t>
  </si>
  <si>
    <t>第一次（2020年X月）</t>
  </si>
  <si>
    <t>第二次（2020年X月）</t>
  </si>
  <si>
    <t>2020年X月</t>
  </si>
  <si>
    <t>2017年度</t>
  </si>
  <si>
    <t>线上定期履约评价参评人员</t>
  </si>
  <si>
    <t>线上定期履约评价得分</t>
  </si>
  <si>
    <t>线下定期履约评价参评人员</t>
  </si>
  <si>
    <t>线下定期履约评价得分</t>
  </si>
  <si>
    <t>线上不定期履约评价参评人员</t>
  </si>
  <si>
    <t>线上不定期履约评价得分</t>
  </si>
  <si>
    <t>线下不定期履约评价参评人员</t>
  </si>
  <si>
    <t>线下不定期履约评价得分</t>
  </si>
  <si>
    <t>约谈日期</t>
  </si>
  <si>
    <t>约谈事由</t>
  </si>
  <si>
    <t>约谈人员</t>
  </si>
  <si>
    <t>整改情况</t>
  </si>
  <si>
    <t>陈冰燕, 李康, 刘斌城, 刘志翔, 王凯斌</t>
  </si>
  <si>
    <t>否</t>
  </si>
  <si>
    <t>何永军 , 刘志颖 , 陈敏, 范明中, 刘斌城</t>
  </si>
  <si>
    <t>无评价</t>
  </si>
  <si>
    <t>李康, 李世椿, 栗书超, 王珊珊, 朱雯霜</t>
  </si>
  <si>
    <t>陈冰燕, 丁茜茜, 李康, 王珊珊, 朱雯霜</t>
  </si>
  <si>
    <r>
      <rPr>
        <sz val="10"/>
        <rFont val="宋体"/>
        <charset val="134"/>
      </rPr>
      <t>陈冰燕</t>
    </r>
    <r>
      <rPr>
        <sz val="10"/>
        <rFont val="Times New Roman"/>
        <charset val="134"/>
      </rPr>
      <t xml:space="preserve">, </t>
    </r>
    <r>
      <rPr>
        <sz val="10"/>
        <rFont val="宋体"/>
        <charset val="134"/>
      </rPr>
      <t>李康</t>
    </r>
    <r>
      <rPr>
        <sz val="10"/>
        <rFont val="Times New Roman"/>
        <charset val="134"/>
      </rPr>
      <t xml:space="preserve">, </t>
    </r>
    <r>
      <rPr>
        <sz val="10"/>
        <rFont val="宋体"/>
        <charset val="134"/>
      </rPr>
      <t>栗书超</t>
    </r>
    <r>
      <rPr>
        <sz val="10"/>
        <rFont val="Times New Roman"/>
        <charset val="134"/>
      </rPr>
      <t xml:space="preserve">, </t>
    </r>
    <r>
      <rPr>
        <sz val="10"/>
        <rFont val="宋体"/>
        <charset val="134"/>
      </rPr>
      <t>撒元杰</t>
    </r>
    <r>
      <rPr>
        <sz val="10"/>
        <rFont val="Times New Roman"/>
        <charset val="134"/>
      </rPr>
      <t xml:space="preserve">, </t>
    </r>
    <r>
      <rPr>
        <sz val="10"/>
        <rFont val="宋体"/>
        <charset val="134"/>
      </rPr>
      <t>王子龙</t>
    </r>
  </si>
  <si>
    <t>陈冰燕, 李康, 栗书超, 吴镜宇, 佟景山</t>
  </si>
  <si>
    <t>陈冰燕, 康佳俊, 马剑芬, 巫家慧, 吴镜宇</t>
  </si>
  <si>
    <t>陈冰燕, 刘斌城, 刘志翔, 童飞亮, 巫家慧</t>
  </si>
  <si>
    <t>陈冰燕, 高凯源, 李平, 王珊珊, 吴镜宇</t>
  </si>
  <si>
    <t>陈冰燕, 黄夫滨, 栗书超, 王珊珊, 佟景山</t>
  </si>
  <si>
    <t>陈冰燕, 栗书超, 巫家慧, 吴镜宇, 佟景山</t>
  </si>
  <si>
    <t>陈冰燕, 黄夫滨, 黄进辉, 李艳丽, 王丹丹</t>
  </si>
  <si>
    <t>陈冰燕, 杜春阳, 杜健伟, 栗书超, 舒鼎</t>
  </si>
  <si>
    <t>陈冰燕, 黄夫滨, 栗书超, 舒鼎, 佟景山</t>
  </si>
  <si>
    <t>陈冰燕, 高凯源, 康佳俊, 栗书超, 吴镜宇</t>
  </si>
  <si>
    <t>陈冰燕, 黄夫滨, 栗书超, 王珊珊, 吴镜宇</t>
  </si>
  <si>
    <t>无权限</t>
  </si>
  <si>
    <t>朱绍龙, 陈冰燕, 栗书超, 杨健, 张昭</t>
  </si>
  <si>
    <t>无权限查看评价人员</t>
  </si>
  <si>
    <t xml:space="preserve">朱绍龙, 陈冰燕, 栗书超, 杨健, 张昭
</t>
  </si>
  <si>
    <t>陈冰燕, 高凯源, 栗书超, 马剑芬, 佟景山</t>
  </si>
  <si>
    <t>陈冰燕, 黄夫滨, 刘斌城, 刘志翔, 童飞亮</t>
  </si>
  <si>
    <t xml:space="preserve"> 陈冰燕, 黄夫滨, 栗书超, 王珊珊, 佟景山
</t>
  </si>
  <si>
    <t>陈冰燕, 李康, 栗书超, 吴镜宇, 张盼盼</t>
  </si>
  <si>
    <t>陈冰燕, 李康, 栗书超, 王珊珊, 张盼盼</t>
  </si>
  <si>
    <t>谭礼浩, 何晓军, 杜春阳, 康佳俊, 刘帅</t>
  </si>
  <si>
    <t>陈冰燕, 李康, 刘斌城, 刘志翔, 曾庆智</t>
  </si>
  <si>
    <t>陈冰燕, 康佳俊, 李康, 栗书超, 佟景山</t>
  </si>
  <si>
    <t>陈冰燕, 杜春阳, 康佳俊, 巫家慧, 佟景山</t>
  </si>
  <si>
    <t>陈冰燕, 李康, 汪洋, 杨国玉, 朱光祥</t>
  </si>
  <si>
    <t>陈冰燕, 孙义平, 汪洋, 巫家慧, 杨国玉</t>
  </si>
  <si>
    <t>陈冰燕, 李康, 孙义平, 汪洋, 杨国玉</t>
  </si>
  <si>
    <t>陈冰燕, 高凯源, 栗书超, 王珊珊, 佟景山</t>
  </si>
  <si>
    <t>陈冰燕, 李康, 李平, 栗书超, 佟景山</t>
  </si>
  <si>
    <t>陈冰燕, 刘丽丽, 童飞亮, 王凯斌, 游兵</t>
  </si>
  <si>
    <t>陈冰燕, 杜健伟, 黄夫滨, 刘丽丽, 游兵</t>
  </si>
  <si>
    <t>陈冰燕, 王珊珊, 游兵, 余长河, 朱雯霜</t>
  </si>
  <si>
    <t>陈冰燕, 康佳俊, 李康, 栗书超, 舒鼎</t>
  </si>
</sst>
</file>

<file path=xl/styles.xml><?xml version="1.0" encoding="utf-8"?>
<styleSheet xmlns="http://schemas.openxmlformats.org/spreadsheetml/2006/main" xmlns:mc="http://schemas.openxmlformats.org/markup-compatibility/2006" xmlns:xr9="http://schemas.microsoft.com/office/spreadsheetml/2016/revision9" mc:Ignorable="xr9">
  <numFmts count="11">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00_ "/>
    <numFmt numFmtId="178" formatCode="0_ "/>
    <numFmt numFmtId="179" formatCode="yyyy&quot;年&quot;m&quot;月&quot;d&quot;日&quot;;@"/>
    <numFmt numFmtId="180" formatCode="[DBNum2][$-804]General"/>
    <numFmt numFmtId="181" formatCode="yyyy/m/d;@"/>
    <numFmt numFmtId="182" formatCode="#,##0.00_ "/>
  </numFmts>
  <fonts count="64">
    <font>
      <sz val="11"/>
      <color theme="1"/>
      <name val="宋体"/>
      <charset val="134"/>
      <scheme val="minor"/>
    </font>
    <font>
      <sz val="12"/>
      <color theme="1"/>
      <name val="宋体"/>
      <charset val="134"/>
    </font>
    <font>
      <sz val="14"/>
      <color theme="1"/>
      <name val="微软雅黑"/>
      <charset val="134"/>
    </font>
    <font>
      <sz val="12"/>
      <color theme="1"/>
      <name val="宋体"/>
      <charset val="134"/>
      <scheme val="minor"/>
    </font>
    <font>
      <sz val="20"/>
      <name val="微软雅黑"/>
      <charset val="134"/>
    </font>
    <font>
      <sz val="12"/>
      <name val="宋体"/>
      <charset val="134"/>
    </font>
    <font>
      <sz val="12"/>
      <color rgb="FFC00000"/>
      <name val="宋体"/>
      <charset val="134"/>
    </font>
    <font>
      <sz val="14"/>
      <name val="微软雅黑"/>
      <charset val="134"/>
    </font>
    <font>
      <b/>
      <sz val="14"/>
      <color rgb="FFC00000"/>
      <name val="微软雅黑"/>
      <charset val="134"/>
    </font>
    <font>
      <b/>
      <sz val="12"/>
      <color theme="8" tint="-0.25"/>
      <name val="宋体"/>
      <charset val="134"/>
    </font>
    <font>
      <b/>
      <sz val="12"/>
      <color theme="6" tint="-0.25"/>
      <name val="宋体"/>
      <charset val="134"/>
    </font>
    <font>
      <b/>
      <sz val="12"/>
      <color rgb="FFC00000"/>
      <name val="宋体"/>
      <charset val="0"/>
    </font>
    <font>
      <sz val="12"/>
      <color theme="2" tint="-0.5"/>
      <name val="宋体"/>
      <charset val="134"/>
      <scheme val="minor"/>
    </font>
    <font>
      <sz val="14"/>
      <name val="方正小标宋_GBK"/>
      <charset val="134"/>
    </font>
    <font>
      <sz val="10"/>
      <name val="宋体"/>
      <charset val="134"/>
    </font>
    <font>
      <sz val="10"/>
      <name val="Times New Roman"/>
      <charset val="134"/>
    </font>
    <font>
      <sz val="10"/>
      <name val="宋体"/>
      <charset val="134"/>
      <scheme val="minor"/>
    </font>
    <font>
      <sz val="14"/>
      <color theme="1"/>
      <name val="宋体"/>
      <charset val="134"/>
      <scheme val="minor"/>
    </font>
    <font>
      <sz val="10"/>
      <color theme="1"/>
      <name val="宋体"/>
      <charset val="134"/>
      <scheme val="minor"/>
    </font>
    <font>
      <b/>
      <sz val="20"/>
      <color theme="1"/>
      <name val="宋体"/>
      <charset val="134"/>
      <scheme val="minor"/>
    </font>
    <font>
      <b/>
      <sz val="14"/>
      <color theme="1"/>
      <name val="黑体"/>
      <charset val="134"/>
    </font>
    <font>
      <sz val="14"/>
      <color theme="1"/>
      <name val="黑体"/>
      <charset val="134"/>
    </font>
    <font>
      <sz val="14"/>
      <name val="黑体"/>
      <charset val="134"/>
    </font>
    <font>
      <b/>
      <sz val="14"/>
      <color theme="8" tint="-0.25"/>
      <name val="微软雅黑"/>
      <charset val="134"/>
    </font>
    <font>
      <sz val="14"/>
      <name val="宋体"/>
      <charset val="134"/>
    </font>
    <font>
      <sz val="14"/>
      <color rgb="FFC00000"/>
      <name val="黑体"/>
      <charset val="134"/>
    </font>
    <font>
      <sz val="14"/>
      <name val="Times New Roman"/>
      <charset val="134"/>
    </font>
    <font>
      <sz val="10.5"/>
      <name val="宋体"/>
      <charset val="134"/>
    </font>
    <font>
      <sz val="14"/>
      <name val="宋体"/>
      <charset val="134"/>
      <scheme val="minor"/>
    </font>
    <font>
      <b/>
      <sz val="14"/>
      <name val="微软雅黑"/>
      <charset val="134"/>
    </font>
    <font>
      <sz val="10"/>
      <color theme="1"/>
      <name val="宋体"/>
      <charset val="134"/>
    </font>
    <font>
      <sz val="11"/>
      <name val="宋体"/>
      <charset val="134"/>
    </font>
    <font>
      <b/>
      <sz val="12"/>
      <name val="黑体"/>
      <charset val="134"/>
    </font>
    <font>
      <sz val="10"/>
      <name val="宋体"/>
      <charset val="0"/>
    </font>
    <font>
      <sz val="10"/>
      <name val="Arial"/>
      <charset val="0"/>
    </font>
    <font>
      <sz val="10"/>
      <color rgb="FF000000"/>
      <name val="宋体"/>
      <charset val="134"/>
    </font>
    <font>
      <sz val="10"/>
      <color rgb="FF000000"/>
      <name val="宋体"/>
      <charset val="0"/>
    </font>
    <font>
      <b/>
      <sz val="10"/>
      <color theme="6" tint="-0.25"/>
      <name val="宋体"/>
      <charset val="134"/>
    </font>
    <font>
      <b/>
      <sz val="12"/>
      <color theme="1"/>
      <name val="黑体"/>
      <charset val="134"/>
    </font>
    <font>
      <sz val="10.5"/>
      <color rgb="FF333333"/>
      <name val="宋体"/>
      <charset val="134"/>
    </font>
    <font>
      <sz val="10"/>
      <name val="宋体"/>
      <charset val="0"/>
      <scheme val="minor"/>
    </font>
    <font>
      <b/>
      <sz val="10"/>
      <color rgb="FFFF0000"/>
      <name val="宋体"/>
      <charset val="134"/>
    </font>
    <font>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9"/>
      <name val="宋体"/>
      <charset val="134"/>
    </font>
    <font>
      <sz val="9"/>
      <name val="宋体"/>
      <charset val="134"/>
    </font>
  </fonts>
  <fills count="46">
    <fill>
      <patternFill patternType="none"/>
    </fill>
    <fill>
      <patternFill patternType="gray125"/>
    </fill>
    <fill>
      <patternFill patternType="solid">
        <fgColor theme="0" tint="-0.05"/>
        <bgColor indexed="64"/>
      </patternFill>
    </fill>
    <fill>
      <patternFill patternType="solid">
        <fgColor theme="5" tint="0.8"/>
        <bgColor indexed="64"/>
      </patternFill>
    </fill>
    <fill>
      <patternFill patternType="solid">
        <fgColor theme="8" tint="0.8"/>
        <bgColor indexed="64"/>
      </patternFill>
    </fill>
    <fill>
      <patternFill patternType="solid">
        <fgColor theme="6" tint="0.8"/>
        <bgColor indexed="64"/>
      </patternFill>
    </fill>
    <fill>
      <patternFill patternType="solid">
        <fgColor rgb="FFFFFFCC"/>
        <bgColor indexed="64"/>
      </patternFill>
    </fill>
    <fill>
      <patternFill patternType="solid">
        <fgColor rgb="FFFFFF00"/>
        <bgColor indexed="64"/>
      </patternFill>
    </fill>
    <fill>
      <patternFill patternType="solid">
        <fgColor rgb="FF00B050"/>
        <bgColor indexed="64"/>
      </patternFill>
    </fill>
    <fill>
      <patternFill patternType="solid">
        <fgColor theme="3" tint="0.8"/>
        <bgColor indexed="64"/>
      </patternFill>
    </fill>
    <fill>
      <patternFill patternType="solid">
        <fgColor theme="9" tint="0.6"/>
        <bgColor indexed="64"/>
      </patternFill>
    </fill>
    <fill>
      <patternFill patternType="solid">
        <fgColor theme="7" tint="0.4"/>
        <bgColor indexed="64"/>
      </patternFill>
    </fill>
    <fill>
      <patternFill patternType="solid">
        <fgColor rgb="FFFF0000"/>
        <bgColor indexed="64"/>
      </patternFill>
    </fill>
    <fill>
      <patternFill patternType="solid">
        <fgColor theme="4" tint="0.8"/>
        <bgColor indexed="64"/>
      </patternFill>
    </fill>
    <fill>
      <patternFill patternType="solid">
        <fgColor indexed="9"/>
        <bgColor indexed="64"/>
      </patternFill>
    </fill>
    <fill>
      <patternFill patternType="solid">
        <fgColor theme="0"/>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rgb="FF000000"/>
      </left>
      <right style="thin">
        <color rgb="FF000000"/>
      </right>
      <top style="thin">
        <color rgb="FF000000"/>
      </top>
      <bottom style="thin">
        <color rgb="FF000000"/>
      </bottom>
      <diagonal/>
    </border>
    <border>
      <left style="thin">
        <color indexed="8"/>
      </left>
      <right style="thin">
        <color indexed="8"/>
      </right>
      <top style="thin">
        <color indexed="8"/>
      </top>
      <bottom/>
      <diagonal/>
    </border>
    <border>
      <left style="thin">
        <color auto="1"/>
      </left>
      <right style="thin">
        <color auto="1"/>
      </right>
      <top style="thin">
        <color auto="1"/>
      </top>
      <bottom/>
      <diagonal/>
    </border>
    <border>
      <left style="thin">
        <color auto="1"/>
      </left>
      <right style="thin">
        <color indexed="8"/>
      </right>
      <top style="thin">
        <color indexed="8"/>
      </top>
      <bottom style="thin">
        <color auto="1"/>
      </bottom>
      <diagonal/>
    </border>
    <border>
      <left style="thin">
        <color indexed="8"/>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0" fillId="6" borderId="15" applyNumberFormat="0" applyFont="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16" applyNumberFormat="0" applyFill="0" applyAlignment="0" applyProtection="0">
      <alignment vertical="center"/>
    </xf>
    <xf numFmtId="0" fontId="49" fillId="0" borderId="16" applyNumberFormat="0" applyFill="0" applyAlignment="0" applyProtection="0">
      <alignment vertical="center"/>
    </xf>
    <xf numFmtId="0" fontId="50" fillId="0" borderId="17" applyNumberFormat="0" applyFill="0" applyAlignment="0" applyProtection="0">
      <alignment vertical="center"/>
    </xf>
    <xf numFmtId="0" fontId="50" fillId="0" borderId="0" applyNumberFormat="0" applyFill="0" applyBorder="0" applyAlignment="0" applyProtection="0">
      <alignment vertical="center"/>
    </xf>
    <xf numFmtId="0" fontId="51" fillId="16" borderId="18" applyNumberFormat="0" applyAlignment="0" applyProtection="0">
      <alignment vertical="center"/>
    </xf>
    <xf numFmtId="0" fontId="52" fillId="17" borderId="19" applyNumberFormat="0" applyAlignment="0" applyProtection="0">
      <alignment vertical="center"/>
    </xf>
    <xf numFmtId="0" fontId="53" fillId="17" borderId="18" applyNumberFormat="0" applyAlignment="0" applyProtection="0">
      <alignment vertical="center"/>
    </xf>
    <xf numFmtId="0" fontId="54" fillId="18" borderId="20" applyNumberFormat="0" applyAlignment="0" applyProtection="0">
      <alignment vertical="center"/>
    </xf>
    <xf numFmtId="0" fontId="55" fillId="0" borderId="21" applyNumberFormat="0" applyFill="0" applyAlignment="0" applyProtection="0">
      <alignment vertical="center"/>
    </xf>
    <xf numFmtId="0" fontId="56" fillId="0" borderId="22" applyNumberFormat="0" applyFill="0" applyAlignment="0" applyProtection="0">
      <alignment vertical="center"/>
    </xf>
    <xf numFmtId="0" fontId="57" fillId="19" borderId="0" applyNumberFormat="0" applyBorder="0" applyAlignment="0" applyProtection="0">
      <alignment vertical="center"/>
    </xf>
    <xf numFmtId="0" fontId="58" fillId="20" borderId="0" applyNumberFormat="0" applyBorder="0" applyAlignment="0" applyProtection="0">
      <alignment vertical="center"/>
    </xf>
    <xf numFmtId="0" fontId="59" fillId="21" borderId="0" applyNumberFormat="0" applyBorder="0" applyAlignment="0" applyProtection="0">
      <alignment vertical="center"/>
    </xf>
    <xf numFmtId="0" fontId="60" fillId="22" borderId="0" applyNumberFormat="0" applyBorder="0" applyAlignment="0" applyProtection="0">
      <alignment vertical="center"/>
    </xf>
    <xf numFmtId="0" fontId="61" fillId="23" borderId="0" applyNumberFormat="0" applyBorder="0" applyAlignment="0" applyProtection="0">
      <alignment vertical="center"/>
    </xf>
    <xf numFmtId="0" fontId="61" fillId="24" borderId="0" applyNumberFormat="0" applyBorder="0" applyAlignment="0" applyProtection="0">
      <alignment vertical="center"/>
    </xf>
    <xf numFmtId="0" fontId="60" fillId="25" borderId="0" applyNumberFormat="0" applyBorder="0" applyAlignment="0" applyProtection="0">
      <alignment vertical="center"/>
    </xf>
    <xf numFmtId="0" fontId="60" fillId="26" borderId="0" applyNumberFormat="0" applyBorder="0" applyAlignment="0" applyProtection="0">
      <alignment vertical="center"/>
    </xf>
    <xf numFmtId="0" fontId="61" fillId="27" borderId="0" applyNumberFormat="0" applyBorder="0" applyAlignment="0" applyProtection="0">
      <alignment vertical="center"/>
    </xf>
    <xf numFmtId="0" fontId="61" fillId="28" borderId="0" applyNumberFormat="0" applyBorder="0" applyAlignment="0" applyProtection="0">
      <alignment vertical="center"/>
    </xf>
    <xf numFmtId="0" fontId="60" fillId="29" borderId="0" applyNumberFormat="0" applyBorder="0" applyAlignment="0" applyProtection="0">
      <alignment vertical="center"/>
    </xf>
    <xf numFmtId="0" fontId="60" fillId="30" borderId="0" applyNumberFormat="0" applyBorder="0" applyAlignment="0" applyProtection="0">
      <alignment vertical="center"/>
    </xf>
    <xf numFmtId="0" fontId="61" fillId="31" borderId="0" applyNumberFormat="0" applyBorder="0" applyAlignment="0" applyProtection="0">
      <alignment vertical="center"/>
    </xf>
    <xf numFmtId="0" fontId="61" fillId="32" borderId="0" applyNumberFormat="0" applyBorder="0" applyAlignment="0" applyProtection="0">
      <alignment vertical="center"/>
    </xf>
    <xf numFmtId="0" fontId="60" fillId="33" borderId="0" applyNumberFormat="0" applyBorder="0" applyAlignment="0" applyProtection="0">
      <alignment vertical="center"/>
    </xf>
    <xf numFmtId="0" fontId="60" fillId="34" borderId="0" applyNumberFormat="0" applyBorder="0" applyAlignment="0" applyProtection="0">
      <alignment vertical="center"/>
    </xf>
    <xf numFmtId="0" fontId="61" fillId="35" borderId="0" applyNumberFormat="0" applyBorder="0" applyAlignment="0" applyProtection="0">
      <alignment vertical="center"/>
    </xf>
    <xf numFmtId="0" fontId="61" fillId="36" borderId="0" applyNumberFormat="0" applyBorder="0" applyAlignment="0" applyProtection="0">
      <alignment vertical="center"/>
    </xf>
    <xf numFmtId="0" fontId="60" fillId="37" borderId="0" applyNumberFormat="0" applyBorder="0" applyAlignment="0" applyProtection="0">
      <alignment vertical="center"/>
    </xf>
    <xf numFmtId="0" fontId="60" fillId="38" borderId="0" applyNumberFormat="0" applyBorder="0" applyAlignment="0" applyProtection="0">
      <alignment vertical="center"/>
    </xf>
    <xf numFmtId="0" fontId="61" fillId="39" borderId="0" applyNumberFormat="0" applyBorder="0" applyAlignment="0" applyProtection="0">
      <alignment vertical="center"/>
    </xf>
    <xf numFmtId="0" fontId="61" fillId="40" borderId="0" applyNumberFormat="0" applyBorder="0" applyAlignment="0" applyProtection="0">
      <alignment vertical="center"/>
    </xf>
    <xf numFmtId="0" fontId="60" fillId="41" borderId="0" applyNumberFormat="0" applyBorder="0" applyAlignment="0" applyProtection="0">
      <alignment vertical="center"/>
    </xf>
    <xf numFmtId="0" fontId="60" fillId="42" borderId="0" applyNumberFormat="0" applyBorder="0" applyAlignment="0" applyProtection="0">
      <alignment vertical="center"/>
    </xf>
    <xf numFmtId="0" fontId="61" fillId="43" borderId="0" applyNumberFormat="0" applyBorder="0" applyAlignment="0" applyProtection="0">
      <alignment vertical="center"/>
    </xf>
    <xf numFmtId="0" fontId="61" fillId="44" borderId="0" applyNumberFormat="0" applyBorder="0" applyAlignment="0" applyProtection="0">
      <alignment vertical="center"/>
    </xf>
    <xf numFmtId="0" fontId="60" fillId="45" borderId="0" applyNumberFormat="0" applyBorder="0" applyAlignment="0" applyProtection="0">
      <alignment vertical="center"/>
    </xf>
    <xf numFmtId="0" fontId="5" fillId="0" borderId="0">
      <alignment vertical="center"/>
    </xf>
    <xf numFmtId="176" fontId="5" fillId="0" borderId="0"/>
  </cellStyleXfs>
  <cellXfs count="238">
    <xf numFmtId="0" fontId="0" fillId="0" borderId="0" xfId="0"/>
    <xf numFmtId="0" fontId="1" fillId="0" borderId="0" xfId="0" applyFont="1"/>
    <xf numFmtId="0" fontId="2" fillId="0" borderId="0" xfId="0" applyFont="1"/>
    <xf numFmtId="0" fontId="3" fillId="0" borderId="0" xfId="0" applyFont="1"/>
    <xf numFmtId="0" fontId="0" fillId="0" borderId="0" xfId="0" applyAlignment="1">
      <alignment horizontal="left"/>
    </xf>
    <xf numFmtId="0" fontId="0" fillId="0" borderId="0" xfId="0" applyAlignment="1">
      <alignment horizontal="center"/>
    </xf>
    <xf numFmtId="177" fontId="0" fillId="0" borderId="0" xfId="0" applyNumberFormat="1"/>
    <xf numFmtId="176" fontId="4" fillId="2" borderId="1" xfId="0" applyNumberFormat="1" applyFont="1" applyFill="1" applyBorder="1" applyAlignment="1">
      <alignment horizontal="center" vertical="center" wrapText="1"/>
    </xf>
    <xf numFmtId="176" fontId="4" fillId="2" borderId="1" xfId="0" applyNumberFormat="1" applyFont="1" applyFill="1" applyBorder="1" applyAlignment="1">
      <alignment horizontal="left" vertical="center" wrapText="1"/>
    </xf>
    <xf numFmtId="0" fontId="4" fillId="2" borderId="1" xfId="0" applyNumberFormat="1" applyFont="1" applyFill="1" applyBorder="1" applyAlignment="1">
      <alignment horizontal="center" vertical="center" wrapText="1"/>
    </xf>
    <xf numFmtId="178" fontId="5" fillId="2" borderId="1" xfId="0" applyNumberFormat="1" applyFont="1" applyFill="1" applyBorder="1" applyAlignment="1">
      <alignment horizontal="center" vertical="center" wrapText="1"/>
    </xf>
    <xf numFmtId="0" fontId="5" fillId="2" borderId="1" xfId="0" applyNumberFormat="1" applyFont="1" applyFill="1" applyBorder="1" applyAlignment="1">
      <alignment horizontal="center" vertical="center" wrapText="1"/>
    </xf>
    <xf numFmtId="176" fontId="6" fillId="3" borderId="1" xfId="0" applyNumberFormat="1" applyFont="1" applyFill="1" applyBorder="1" applyAlignment="1">
      <alignment horizontal="center" vertical="center" wrapText="1"/>
    </xf>
    <xf numFmtId="0" fontId="7" fillId="2" borderId="1" xfId="0" applyNumberFormat="1" applyFont="1" applyFill="1" applyBorder="1" applyAlignment="1">
      <alignment horizontal="center" vertical="center" wrapText="1"/>
    </xf>
    <xf numFmtId="176" fontId="8" fillId="3" borderId="1" xfId="0" applyNumberFormat="1" applyFont="1" applyFill="1" applyBorder="1" applyAlignment="1">
      <alignment horizontal="center" vertical="center" wrapText="1"/>
    </xf>
    <xf numFmtId="0" fontId="9" fillId="4" borderId="2" xfId="0" applyNumberFormat="1" applyFont="1" applyFill="1" applyBorder="1" applyAlignment="1">
      <alignment horizontal="center" vertical="center" wrapText="1"/>
    </xf>
    <xf numFmtId="0" fontId="10" fillId="5" borderId="2" xfId="0" applyNumberFormat="1" applyFont="1" applyFill="1" applyBorder="1" applyAlignment="1">
      <alignment horizontal="center" vertical="center" wrapText="1"/>
    </xf>
    <xf numFmtId="14" fontId="11" fillId="3" borderId="3" xfId="0" applyNumberFormat="1" applyFont="1" applyFill="1" applyBorder="1" applyAlignment="1">
      <alignment horizontal="center" vertical="center" wrapText="1"/>
    </xf>
    <xf numFmtId="0" fontId="5" fillId="0" borderId="2" xfId="0" applyNumberFormat="1" applyFont="1" applyFill="1" applyBorder="1" applyAlignment="1">
      <alignment horizontal="center" vertical="center" wrapText="1"/>
    </xf>
    <xf numFmtId="0" fontId="9" fillId="4" borderId="1" xfId="0" applyNumberFormat="1" applyFont="1" applyFill="1" applyBorder="1" applyAlignment="1">
      <alignment horizontal="center" vertical="center" wrapText="1"/>
    </xf>
    <xf numFmtId="14" fontId="11" fillId="3" borderId="4" xfId="0" applyNumberFormat="1"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0" fontId="10" fillId="5" borderId="5" xfId="0" applyNumberFormat="1" applyFont="1" applyFill="1" applyBorder="1" applyAlignment="1">
      <alignment horizontal="center" vertical="center" wrapText="1"/>
    </xf>
    <xf numFmtId="0" fontId="10" fillId="5" borderId="1" xfId="0" applyNumberFormat="1" applyFont="1" applyFill="1" applyBorder="1" applyAlignment="1">
      <alignment horizontal="center" vertical="center" wrapText="1"/>
    </xf>
    <xf numFmtId="0" fontId="0" fillId="0" borderId="1" xfId="0" applyBorder="1"/>
    <xf numFmtId="177" fontId="4" fillId="2" borderId="1" xfId="0" applyNumberFormat="1" applyFont="1" applyFill="1" applyBorder="1" applyAlignment="1">
      <alignment horizontal="center" vertical="center" wrapText="1"/>
    </xf>
    <xf numFmtId="177" fontId="5" fillId="2" borderId="1" xfId="0" applyNumberFormat="1" applyFont="1" applyFill="1" applyBorder="1" applyAlignment="1">
      <alignment horizontal="center" vertical="center" wrapText="1"/>
    </xf>
    <xf numFmtId="179" fontId="12" fillId="6" borderId="1" xfId="8" applyNumberFormat="1" applyFont="1" applyBorder="1" applyAlignment="1">
      <alignment horizontal="left" vertical="center" wrapText="1"/>
    </xf>
    <xf numFmtId="176" fontId="5" fillId="2" borderId="1" xfId="0" applyNumberFormat="1" applyFont="1" applyFill="1" applyBorder="1" applyAlignment="1">
      <alignment horizontal="center" vertical="center" wrapText="1"/>
    </xf>
    <xf numFmtId="177" fontId="7" fillId="2" borderId="1" xfId="0" applyNumberFormat="1" applyFont="1" applyFill="1" applyBorder="1" applyAlignment="1">
      <alignment horizontal="center" vertical="center" wrapText="1"/>
    </xf>
    <xf numFmtId="0" fontId="7" fillId="7" borderId="1" xfId="0" applyNumberFormat="1" applyFont="1" applyFill="1" applyBorder="1" applyAlignment="1">
      <alignment horizontal="center" vertical="center" wrapText="1"/>
    </xf>
    <xf numFmtId="0" fontId="13" fillId="2" borderId="1" xfId="0" applyNumberFormat="1" applyFont="1" applyFill="1" applyBorder="1" applyAlignment="1">
      <alignment horizontal="center" vertical="center" wrapText="1"/>
    </xf>
    <xf numFmtId="0" fontId="7" fillId="7"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177" fontId="15" fillId="0" borderId="1" xfId="0" applyNumberFormat="1" applyFont="1" applyFill="1" applyBorder="1" applyAlignment="1">
      <alignment horizontal="center" vertical="center" wrapText="1"/>
    </xf>
    <xf numFmtId="14" fontId="15" fillId="0" borderId="1" xfId="0" applyNumberFormat="1" applyFont="1" applyFill="1" applyBorder="1" applyAlignment="1">
      <alignment horizontal="center" vertical="center" wrapText="1"/>
    </xf>
    <xf numFmtId="0" fontId="14" fillId="0" borderId="1" xfId="0" applyNumberFormat="1" applyFont="1" applyFill="1" applyBorder="1" applyAlignment="1">
      <alignment horizontal="left" vertical="center" wrapText="1"/>
    </xf>
    <xf numFmtId="0" fontId="15" fillId="8" borderId="1" xfId="0" applyNumberFormat="1" applyFont="1" applyFill="1" applyBorder="1" applyAlignment="1">
      <alignment horizontal="center" vertical="center" wrapText="1"/>
    </xf>
    <xf numFmtId="0" fontId="14" fillId="0" borderId="1" xfId="0" applyNumberFormat="1" applyFont="1" applyFill="1" applyBorder="1" applyAlignment="1">
      <alignment horizontal="center" vertical="center" wrapText="1"/>
    </xf>
    <xf numFmtId="0" fontId="15" fillId="0" borderId="1" xfId="0" applyNumberFormat="1" applyFont="1" applyFill="1" applyBorder="1" applyAlignment="1">
      <alignment horizontal="center" vertical="center" wrapText="1"/>
    </xf>
    <xf numFmtId="0" fontId="14" fillId="0" borderId="1" xfId="0" applyFont="1" applyFill="1" applyBorder="1" applyAlignment="1">
      <alignment horizontal="center" vertical="center"/>
    </xf>
    <xf numFmtId="177" fontId="14" fillId="0" borderId="1" xfId="0" applyNumberFormat="1" applyFont="1" applyFill="1" applyBorder="1" applyAlignment="1">
      <alignment horizontal="center" vertical="center"/>
    </xf>
    <xf numFmtId="0" fontId="14" fillId="8" borderId="1" xfId="0" applyNumberFormat="1" applyFont="1" applyFill="1" applyBorder="1" applyAlignment="1">
      <alignment horizontal="center" vertical="center" wrapText="1"/>
    </xf>
    <xf numFmtId="180" fontId="14"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177" fontId="9" fillId="4"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0" fontId="5" fillId="0" borderId="1" xfId="0" applyNumberFormat="1" applyFont="1" applyFill="1" applyBorder="1" applyAlignment="1">
      <alignment horizontal="left" vertical="center" wrapText="1"/>
    </xf>
    <xf numFmtId="177" fontId="0" fillId="0" borderId="1" xfId="0" applyNumberFormat="1" applyBorder="1"/>
    <xf numFmtId="0" fontId="7" fillId="9" borderId="6" xfId="0" applyNumberFormat="1" applyFont="1" applyFill="1" applyBorder="1" applyAlignment="1">
      <alignment horizontal="center" vertical="center" wrapText="1"/>
    </xf>
    <xf numFmtId="0" fontId="7" fillId="9" borderId="7" xfId="0" applyNumberFormat="1" applyFont="1" applyFill="1" applyBorder="1" applyAlignment="1">
      <alignment horizontal="center" vertical="center" wrapText="1"/>
    </xf>
    <xf numFmtId="0" fontId="7" fillId="9" borderId="1" xfId="0" applyNumberFormat="1" applyFont="1" applyFill="1" applyBorder="1" applyAlignment="1">
      <alignment horizontal="center" vertical="center" wrapText="1"/>
    </xf>
    <xf numFmtId="176" fontId="16" fillId="0" borderId="1" xfId="0" applyNumberFormat="1" applyFont="1" applyFill="1" applyBorder="1" applyAlignment="1">
      <alignment vertical="center"/>
    </xf>
    <xf numFmtId="176" fontId="16" fillId="0" borderId="1" xfId="0" applyNumberFormat="1" applyFont="1" applyFill="1" applyBorder="1" applyAlignment="1">
      <alignment horizontal="center" vertical="center" wrapText="1"/>
    </xf>
    <xf numFmtId="0" fontId="15" fillId="0" borderId="1" xfId="0" applyNumberFormat="1" applyFont="1" applyFill="1" applyBorder="1" applyAlignment="1">
      <alignment horizontal="left" vertical="center" wrapText="1"/>
    </xf>
    <xf numFmtId="176" fontId="16" fillId="0" borderId="1" xfId="0" applyNumberFormat="1" applyFont="1" applyFill="1" applyBorder="1" applyAlignment="1">
      <alignment vertical="center" wrapText="1"/>
    </xf>
    <xf numFmtId="0" fontId="7" fillId="9" borderId="1" xfId="0" applyFont="1" applyFill="1" applyBorder="1" applyAlignment="1">
      <alignment horizontal="center" vertical="center" wrapText="1"/>
    </xf>
    <xf numFmtId="0" fontId="7" fillId="9" borderId="8" xfId="0" applyNumberFormat="1" applyFont="1" applyFill="1" applyBorder="1" applyAlignment="1">
      <alignment horizontal="center" vertical="center" wrapText="1"/>
    </xf>
    <xf numFmtId="0" fontId="7" fillId="10" borderId="1" xfId="0" applyFont="1" applyFill="1" applyBorder="1" applyAlignment="1">
      <alignment horizontal="center" vertical="center" wrapText="1"/>
    </xf>
    <xf numFmtId="0" fontId="7" fillId="10" borderId="1" xfId="0" applyNumberFormat="1" applyFont="1" applyFill="1" applyBorder="1" applyAlignment="1">
      <alignment horizontal="center" vertical="center" wrapText="1"/>
    </xf>
    <xf numFmtId="0" fontId="7" fillId="11" borderId="1" xfId="0"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176" fontId="5" fillId="0" borderId="2" xfId="0" applyNumberFormat="1" applyFont="1" applyFill="1" applyBorder="1" applyAlignment="1">
      <alignment horizontal="center" vertical="center" wrapText="1"/>
    </xf>
    <xf numFmtId="176" fontId="5" fillId="0" borderId="1" xfId="0" applyNumberFormat="1" applyFont="1" applyFill="1" applyBorder="1" applyAlignment="1">
      <alignment horizontal="center" vertical="center" wrapText="1"/>
    </xf>
    <xf numFmtId="176" fontId="4" fillId="7" borderId="1" xfId="0" applyNumberFormat="1" applyFont="1" applyFill="1" applyBorder="1" applyAlignment="1">
      <alignment horizontal="center" vertical="center" wrapText="1"/>
    </xf>
    <xf numFmtId="176" fontId="5" fillId="7" borderId="1" xfId="0" applyNumberFormat="1" applyFont="1" applyFill="1" applyBorder="1" applyAlignment="1">
      <alignment horizontal="center" vertical="center" wrapText="1"/>
    </xf>
    <xf numFmtId="176" fontId="0" fillId="0" borderId="0" xfId="0" applyNumberFormat="1" applyFill="1" applyAlignment="1">
      <alignment vertical="center"/>
    </xf>
    <xf numFmtId="176" fontId="2" fillId="0" borderId="0" xfId="0" applyNumberFormat="1" applyFont="1" applyFill="1" applyAlignment="1">
      <alignment vertical="center"/>
    </xf>
    <xf numFmtId="176" fontId="17" fillId="0" borderId="0" xfId="0" applyNumberFormat="1" applyFont="1" applyFill="1" applyBorder="1" applyAlignment="1">
      <alignment horizontal="center" vertical="center"/>
    </xf>
    <xf numFmtId="0" fontId="0" fillId="0" borderId="0" xfId="0" applyFill="1" applyBorder="1"/>
    <xf numFmtId="176" fontId="0" fillId="4" borderId="0" xfId="0" applyNumberFormat="1" applyFill="1" applyAlignment="1">
      <alignment vertical="center"/>
    </xf>
    <xf numFmtId="176" fontId="18" fillId="0" borderId="0" xfId="0" applyNumberFormat="1" applyFont="1" applyFill="1" applyAlignment="1">
      <alignment horizontal="center" vertical="center" wrapText="1"/>
    </xf>
    <xf numFmtId="0" fontId="18" fillId="4" borderId="0" xfId="0" applyNumberFormat="1" applyFont="1" applyFill="1" applyAlignment="1">
      <alignment horizontal="center" vertical="center" wrapText="1"/>
    </xf>
    <xf numFmtId="0" fontId="18" fillId="0" borderId="0" xfId="0" applyNumberFormat="1" applyFont="1" applyFill="1" applyAlignment="1">
      <alignment horizontal="center" vertical="center" wrapText="1"/>
    </xf>
    <xf numFmtId="181" fontId="18" fillId="0" borderId="0" xfId="0" applyNumberFormat="1" applyFont="1" applyFill="1" applyAlignment="1">
      <alignment horizontal="center" vertical="center" wrapText="1"/>
    </xf>
    <xf numFmtId="176" fontId="19" fillId="0" borderId="0" xfId="0" applyNumberFormat="1" applyFont="1" applyFill="1" applyAlignment="1">
      <alignment horizontal="center" vertical="center" wrapText="1"/>
    </xf>
    <xf numFmtId="0" fontId="20" fillId="2" borderId="1" xfId="0" applyNumberFormat="1" applyFont="1" applyFill="1" applyBorder="1" applyAlignment="1" applyProtection="1">
      <alignment horizontal="center" vertical="center" wrapText="1"/>
      <protection locked="0"/>
    </xf>
    <xf numFmtId="0" fontId="21" fillId="2" borderId="1" xfId="0" applyNumberFormat="1" applyFont="1" applyFill="1" applyBorder="1" applyAlignment="1">
      <alignment horizontal="center" vertical="center" wrapText="1"/>
    </xf>
    <xf numFmtId="176" fontId="21" fillId="2" borderId="1" xfId="0" applyNumberFormat="1" applyFont="1" applyFill="1" applyBorder="1" applyAlignment="1">
      <alignment horizontal="center" vertical="center" wrapText="1"/>
    </xf>
    <xf numFmtId="0" fontId="22" fillId="2" borderId="1" xfId="0" applyNumberFormat="1" applyFont="1" applyFill="1" applyBorder="1" applyAlignment="1">
      <alignment horizontal="center" vertical="center" wrapText="1"/>
    </xf>
    <xf numFmtId="176" fontId="22" fillId="2" borderId="1" xfId="0" applyNumberFormat="1" applyFont="1" applyFill="1" applyBorder="1" applyAlignment="1">
      <alignment horizontal="center" vertical="center" wrapText="1"/>
    </xf>
    <xf numFmtId="0" fontId="23" fillId="8" borderId="1" xfId="0" applyNumberFormat="1" applyFont="1" applyFill="1" applyBorder="1" applyAlignment="1">
      <alignment horizontal="center" vertical="center" wrapText="1"/>
    </xf>
    <xf numFmtId="176" fontId="24" fillId="0" borderId="1" xfId="0" applyNumberFormat="1" applyFont="1" applyFill="1" applyBorder="1" applyAlignment="1">
      <alignment horizontal="center" vertical="center" wrapText="1"/>
    </xf>
    <xf numFmtId="0" fontId="7" fillId="12" borderId="1" xfId="0" applyNumberFormat="1" applyFont="1" applyFill="1" applyBorder="1" applyAlignment="1">
      <alignment horizontal="center" vertical="center" wrapText="1"/>
    </xf>
    <xf numFmtId="182" fontId="7" fillId="8" borderId="1" xfId="0" applyNumberFormat="1" applyFont="1" applyFill="1" applyBorder="1" applyAlignment="1">
      <alignment horizontal="center" vertical="center" wrapText="1"/>
    </xf>
    <xf numFmtId="181" fontId="7" fillId="0" borderId="1" xfId="0" applyNumberFormat="1" applyFont="1" applyFill="1" applyBorder="1" applyAlignment="1">
      <alignment horizontal="center" vertical="center" wrapText="1"/>
    </xf>
    <xf numFmtId="181" fontId="24" fillId="0" borderId="1" xfId="0" applyNumberFormat="1" applyFont="1" applyFill="1" applyBorder="1" applyAlignment="1">
      <alignment horizontal="center" vertical="center" wrapText="1"/>
    </xf>
    <xf numFmtId="0" fontId="24" fillId="0" borderId="1" xfId="0" applyNumberFormat="1" applyFont="1" applyFill="1" applyBorder="1" applyAlignment="1">
      <alignment horizontal="center" vertical="center" wrapText="1"/>
    </xf>
    <xf numFmtId="0" fontId="24" fillId="0" borderId="1" xfId="0" applyFont="1" applyFill="1" applyBorder="1" applyAlignment="1">
      <alignment horizontal="center" vertical="center"/>
    </xf>
    <xf numFmtId="0" fontId="24" fillId="13" borderId="1" xfId="0" applyNumberFormat="1" applyFont="1" applyFill="1" applyBorder="1" applyAlignment="1">
      <alignment horizontal="center" vertical="center" wrapText="1"/>
    </xf>
    <xf numFmtId="181" fontId="21" fillId="2" borderId="1" xfId="0" applyNumberFormat="1" applyFont="1" applyFill="1" applyBorder="1" applyAlignment="1">
      <alignment horizontal="center" vertical="center" wrapText="1"/>
    </xf>
    <xf numFmtId="182" fontId="7" fillId="0" borderId="1" xfId="0" applyNumberFormat="1" applyFont="1" applyFill="1" applyBorder="1" applyAlignment="1">
      <alignment horizontal="center" vertical="center" wrapText="1"/>
    </xf>
    <xf numFmtId="181" fontId="24" fillId="8" borderId="1" xfId="0" applyNumberFormat="1" applyFont="1" applyFill="1" applyBorder="1" applyAlignment="1">
      <alignment horizontal="center" vertical="center" wrapText="1"/>
    </xf>
    <xf numFmtId="0" fontId="24" fillId="0" borderId="1" xfId="0" applyFont="1" applyFill="1" applyBorder="1" applyAlignment="1">
      <alignment horizontal="center" vertical="center" wrapText="1"/>
    </xf>
    <xf numFmtId="182" fontId="24" fillId="0" borderId="1" xfId="0" applyNumberFormat="1" applyFont="1" applyFill="1" applyBorder="1" applyAlignment="1">
      <alignment horizontal="center" vertical="center"/>
    </xf>
    <xf numFmtId="181" fontId="24" fillId="0" borderId="1" xfId="0" applyNumberFormat="1" applyFont="1" applyFill="1" applyBorder="1" applyAlignment="1">
      <alignment horizontal="center" vertical="center"/>
    </xf>
    <xf numFmtId="176" fontId="25" fillId="2" borderId="1" xfId="0" applyNumberFormat="1" applyFont="1" applyFill="1" applyBorder="1" applyAlignment="1">
      <alignment horizontal="center" vertical="center" wrapText="1"/>
    </xf>
    <xf numFmtId="179" fontId="24" fillId="7" borderId="1" xfId="0" applyNumberFormat="1" applyFont="1" applyFill="1" applyBorder="1" applyAlignment="1">
      <alignment horizontal="center" vertical="center" wrapText="1"/>
    </xf>
    <xf numFmtId="179" fontId="24" fillId="0" borderId="1" xfId="0" applyNumberFormat="1" applyFont="1" applyFill="1" applyBorder="1" applyAlignment="1">
      <alignment horizontal="center" vertical="center" wrapText="1"/>
    </xf>
    <xf numFmtId="176" fontId="26" fillId="0" borderId="1" xfId="0" applyNumberFormat="1" applyFont="1" applyFill="1" applyBorder="1" applyAlignment="1">
      <alignment horizontal="center" vertical="center" wrapText="1"/>
    </xf>
    <xf numFmtId="14" fontId="26" fillId="0" borderId="1" xfId="0" applyNumberFormat="1" applyFont="1" applyFill="1" applyBorder="1" applyAlignment="1">
      <alignment horizontal="center" vertical="center" wrapText="1"/>
    </xf>
    <xf numFmtId="14" fontId="24" fillId="0" borderId="1" xfId="0" applyNumberFormat="1" applyFont="1" applyFill="1" applyBorder="1" applyAlignment="1">
      <alignment horizontal="center" vertical="center" wrapText="1"/>
    </xf>
    <xf numFmtId="0" fontId="24" fillId="7" borderId="1" xfId="0" applyNumberFormat="1" applyFont="1" applyFill="1" applyBorder="1" applyAlignment="1">
      <alignment horizontal="center" vertical="center" wrapText="1"/>
    </xf>
    <xf numFmtId="0" fontId="27" fillId="0" borderId="1" xfId="0" applyFont="1" applyFill="1" applyBorder="1" applyAlignment="1">
      <alignment horizontal="justify"/>
    </xf>
    <xf numFmtId="176" fontId="28" fillId="0" borderId="1" xfId="0" applyNumberFormat="1" applyFont="1" applyFill="1" applyBorder="1" applyAlignment="1">
      <alignment horizontal="center" vertical="center" wrapText="1"/>
    </xf>
    <xf numFmtId="181" fontId="16" fillId="0" borderId="1" xfId="0" applyNumberFormat="1" applyFont="1" applyFill="1" applyBorder="1" applyAlignment="1">
      <alignment horizontal="center" vertical="center" wrapText="1"/>
    </xf>
    <xf numFmtId="0" fontId="2" fillId="7" borderId="1" xfId="0" applyNumberFormat="1" applyFont="1" applyFill="1" applyBorder="1" applyAlignment="1">
      <alignment horizontal="center" vertical="center" wrapText="1"/>
    </xf>
    <xf numFmtId="0" fontId="28" fillId="0" borderId="1" xfId="0" applyNumberFormat="1" applyFont="1" applyFill="1" applyBorder="1" applyAlignment="1">
      <alignment horizontal="center" vertical="center" wrapText="1"/>
    </xf>
    <xf numFmtId="0" fontId="26" fillId="0" borderId="1" xfId="0" applyNumberFormat="1" applyFont="1" applyFill="1" applyBorder="1" applyAlignment="1">
      <alignment horizontal="center" vertical="center" wrapText="1"/>
    </xf>
    <xf numFmtId="176" fontId="0" fillId="0" borderId="1" xfId="0" applyNumberFormat="1" applyFill="1" applyBorder="1" applyAlignment="1">
      <alignment vertical="center"/>
    </xf>
    <xf numFmtId="0" fontId="23" fillId="0" borderId="1" xfId="0" applyNumberFormat="1" applyFont="1" applyFill="1" applyBorder="1" applyAlignment="1">
      <alignment horizontal="center" vertical="center" wrapText="1"/>
    </xf>
    <xf numFmtId="176" fontId="18" fillId="0" borderId="1" xfId="0" applyNumberFormat="1" applyFont="1" applyFill="1" applyBorder="1" applyAlignment="1">
      <alignment horizontal="center" vertical="center" wrapText="1"/>
    </xf>
    <xf numFmtId="0" fontId="18" fillId="4" borderId="1" xfId="0" applyNumberFormat="1" applyFont="1" applyFill="1" applyBorder="1" applyAlignment="1">
      <alignment horizontal="center" vertical="center" wrapText="1"/>
    </xf>
    <xf numFmtId="0" fontId="18" fillId="0" borderId="1" xfId="0" applyNumberFormat="1" applyFont="1" applyFill="1" applyBorder="1" applyAlignment="1">
      <alignment horizontal="center" vertical="center" wrapText="1"/>
    </xf>
    <xf numFmtId="176" fontId="0" fillId="4" borderId="1" xfId="0" applyNumberFormat="1" applyFill="1" applyBorder="1" applyAlignment="1">
      <alignment vertical="center"/>
    </xf>
    <xf numFmtId="177" fontId="16" fillId="0" borderId="1" xfId="0" applyNumberFormat="1" applyFont="1" applyFill="1" applyBorder="1" applyAlignment="1">
      <alignment horizontal="center" vertical="center" wrapText="1"/>
    </xf>
    <xf numFmtId="181" fontId="18" fillId="0" borderId="1" xfId="0" applyNumberFormat="1" applyFont="1" applyFill="1" applyBorder="1" applyAlignment="1">
      <alignment horizontal="center" vertical="center" wrapText="1"/>
    </xf>
    <xf numFmtId="177" fontId="24" fillId="0" borderId="1" xfId="0" applyNumberFormat="1" applyFont="1" applyFill="1" applyBorder="1" applyAlignment="1">
      <alignment horizontal="center" vertical="center" wrapText="1"/>
    </xf>
    <xf numFmtId="0" fontId="24" fillId="7" borderId="1" xfId="0"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176" fontId="16" fillId="0" borderId="1" xfId="0" applyNumberFormat="1" applyFont="1" applyFill="1" applyBorder="1" applyAlignment="1">
      <alignment horizontal="left" vertical="center" wrapText="1"/>
    </xf>
    <xf numFmtId="180" fontId="4" fillId="0" borderId="0" xfId="0" applyNumberFormat="1" applyFont="1" applyFill="1" applyAlignment="1">
      <alignment vertical="center"/>
    </xf>
    <xf numFmtId="180" fontId="29" fillId="0" borderId="0" xfId="0" applyNumberFormat="1" applyFont="1" applyFill="1" applyAlignment="1">
      <alignment horizontal="center" vertical="center"/>
    </xf>
    <xf numFmtId="180" fontId="14" fillId="0" borderId="0" xfId="0" applyNumberFormat="1" applyFont="1" applyFill="1" applyAlignment="1">
      <alignment horizontal="left" vertical="center"/>
    </xf>
    <xf numFmtId="180" fontId="14" fillId="0" borderId="0" xfId="0" applyNumberFormat="1" applyFont="1" applyFill="1" applyAlignment="1">
      <alignment vertical="center"/>
    </xf>
    <xf numFmtId="0" fontId="30" fillId="0" borderId="0" xfId="0" applyFont="1"/>
    <xf numFmtId="180" fontId="14" fillId="0" borderId="0" xfId="0" applyNumberFormat="1" applyFont="1" applyFill="1" applyAlignment="1">
      <alignment horizontal="left" vertical="top"/>
    </xf>
    <xf numFmtId="0" fontId="30" fillId="0" borderId="0" xfId="0" applyFont="1" applyFill="1"/>
    <xf numFmtId="180" fontId="31" fillId="0" borderId="0" xfId="0" applyNumberFormat="1" applyFont="1" applyFill="1" applyAlignment="1">
      <alignment vertical="center"/>
    </xf>
    <xf numFmtId="180" fontId="31" fillId="0" borderId="0" xfId="0" applyNumberFormat="1" applyFont="1" applyFill="1" applyAlignment="1">
      <alignment horizontal="center" vertical="center"/>
    </xf>
    <xf numFmtId="180" fontId="31" fillId="0" borderId="0" xfId="0" applyNumberFormat="1" applyFont="1" applyFill="1" applyAlignment="1">
      <alignment vertical="center" wrapText="1"/>
    </xf>
    <xf numFmtId="177" fontId="31" fillId="0" borderId="0" xfId="0" applyNumberFormat="1" applyFont="1" applyFill="1" applyAlignment="1">
      <alignment horizontal="center" vertical="center"/>
    </xf>
    <xf numFmtId="180" fontId="4" fillId="2" borderId="6" xfId="0" applyNumberFormat="1" applyFont="1" applyFill="1" applyBorder="1" applyAlignment="1">
      <alignment horizontal="center" vertical="center"/>
    </xf>
    <xf numFmtId="180" fontId="4" fillId="2" borderId="7" xfId="0" applyNumberFormat="1" applyFont="1" applyFill="1" applyBorder="1" applyAlignment="1">
      <alignment horizontal="center" vertical="center"/>
    </xf>
    <xf numFmtId="0" fontId="32" fillId="2" borderId="1" xfId="0" applyNumberFormat="1" applyFont="1" applyFill="1" applyBorder="1" applyAlignment="1">
      <alignment horizontal="center" vertical="center" wrapText="1"/>
    </xf>
    <xf numFmtId="176" fontId="14" fillId="0" borderId="1" xfId="0" applyNumberFormat="1" applyFont="1" applyFill="1" applyBorder="1" applyAlignment="1">
      <alignment horizontal="left" vertical="center" wrapText="1"/>
    </xf>
    <xf numFmtId="176" fontId="14" fillId="0" borderId="1" xfId="0" applyNumberFormat="1" applyFont="1" applyFill="1" applyBorder="1" applyAlignment="1">
      <alignment horizontal="center" vertical="center" wrapText="1"/>
    </xf>
    <xf numFmtId="0" fontId="33" fillId="0" borderId="9" xfId="0" applyFont="1" applyFill="1" applyBorder="1" applyAlignment="1">
      <alignment horizontal="left" vertical="center" wrapText="1"/>
    </xf>
    <xf numFmtId="0" fontId="34" fillId="0" borderId="9" xfId="0" applyFont="1" applyFill="1" applyBorder="1" applyAlignment="1">
      <alignment horizontal="left" vertical="center" wrapText="1"/>
    </xf>
    <xf numFmtId="180" fontId="14" fillId="0" borderId="1" xfId="0" applyNumberFormat="1" applyFont="1" applyFill="1" applyBorder="1" applyAlignment="1">
      <alignment horizontal="left" vertical="center" wrapText="1"/>
    </xf>
    <xf numFmtId="0" fontId="33" fillId="0" borderId="9" xfId="0" applyFont="1" applyFill="1" applyBorder="1" applyAlignment="1">
      <alignment horizontal="center" vertical="center" wrapText="1"/>
    </xf>
    <xf numFmtId="180" fontId="14" fillId="0" borderId="1" xfId="0" applyNumberFormat="1" applyFont="1" applyFill="1" applyBorder="1" applyAlignment="1">
      <alignment vertical="center" wrapText="1"/>
    </xf>
    <xf numFmtId="180" fontId="14" fillId="0" borderId="1" xfId="0" applyNumberFormat="1" applyFont="1" applyFill="1" applyBorder="1" applyAlignment="1">
      <alignment horizontal="center" vertical="center"/>
    </xf>
    <xf numFmtId="180" fontId="35" fillId="0" borderId="1" xfId="0" applyNumberFormat="1" applyFont="1" applyFill="1" applyBorder="1" applyAlignment="1">
      <alignment vertical="center" wrapText="1"/>
    </xf>
    <xf numFmtId="176" fontId="14" fillId="8" borderId="1" xfId="0" applyNumberFormat="1" applyFont="1" applyFill="1" applyBorder="1" applyAlignment="1">
      <alignment horizontal="left" vertical="center" wrapText="1"/>
    </xf>
    <xf numFmtId="180" fontId="14" fillId="0" borderId="10" xfId="0" applyNumberFormat="1" applyFont="1" applyFill="1" applyBorder="1" applyAlignment="1">
      <alignment vertical="center" wrapText="1"/>
    </xf>
    <xf numFmtId="180" fontId="14" fillId="7" borderId="1" xfId="0" applyNumberFormat="1" applyFont="1" applyFill="1" applyBorder="1" applyAlignment="1">
      <alignment horizontal="center" vertical="center" wrapText="1"/>
    </xf>
    <xf numFmtId="0" fontId="33" fillId="14" borderId="9" xfId="0" applyFont="1" applyFill="1" applyBorder="1" applyAlignment="1">
      <alignment horizontal="left" vertical="center" wrapText="1"/>
    </xf>
    <xf numFmtId="0" fontId="34" fillId="14" borderId="9" xfId="0" applyFont="1" applyFill="1" applyBorder="1" applyAlignment="1">
      <alignment horizontal="left" vertical="center" wrapText="1"/>
    </xf>
    <xf numFmtId="0" fontId="36" fillId="0" borderId="10" xfId="0" applyFont="1" applyBorder="1" applyAlignment="1">
      <alignment horizontal="center" vertical="center" wrapText="1"/>
    </xf>
    <xf numFmtId="0" fontId="33" fillId="0" borderId="11" xfId="0" applyFont="1" applyFill="1" applyBorder="1" applyAlignment="1">
      <alignment horizontal="center" vertical="center" wrapText="1"/>
    </xf>
    <xf numFmtId="0" fontId="33" fillId="0" borderId="1" xfId="0" applyFont="1" applyFill="1" applyBorder="1" applyAlignment="1">
      <alignment horizontal="center" vertical="center" wrapText="1"/>
    </xf>
    <xf numFmtId="180" fontId="30" fillId="0" borderId="1" xfId="0" applyNumberFormat="1" applyFont="1" applyFill="1" applyBorder="1" applyAlignment="1">
      <alignment vertical="center" wrapText="1"/>
    </xf>
    <xf numFmtId="182" fontId="33" fillId="0" borderId="9" xfId="0" applyNumberFormat="1" applyFont="1" applyFill="1" applyBorder="1" applyAlignment="1">
      <alignment horizontal="center" vertical="center" wrapText="1"/>
    </xf>
    <xf numFmtId="3" fontId="34" fillId="12" borderId="9" xfId="0" applyNumberFormat="1" applyFont="1" applyFill="1" applyBorder="1" applyAlignment="1">
      <alignment horizontal="center" vertical="center"/>
    </xf>
    <xf numFmtId="182" fontId="14" fillId="12" borderId="1" xfId="0" applyNumberFormat="1" applyFont="1" applyFill="1" applyBorder="1" applyAlignment="1">
      <alignment horizontal="center" vertical="center" wrapText="1"/>
    </xf>
    <xf numFmtId="14" fontId="34" fillId="0" borderId="9"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76" fontId="14" fillId="7" borderId="1" xfId="0" applyNumberFormat="1" applyFont="1" applyFill="1" applyBorder="1" applyAlignment="1">
      <alignment horizontal="center" vertical="center" wrapText="1"/>
    </xf>
    <xf numFmtId="3" fontId="34" fillId="0" borderId="9" xfId="0" applyNumberFormat="1" applyFont="1" applyFill="1" applyBorder="1" applyAlignment="1">
      <alignment horizontal="center" vertical="center"/>
    </xf>
    <xf numFmtId="182" fontId="14" fillId="0" borderId="1" xfId="0" applyNumberFormat="1" applyFont="1" applyFill="1" applyBorder="1" applyAlignment="1">
      <alignment horizontal="center" vertical="center" wrapText="1"/>
    </xf>
    <xf numFmtId="14" fontId="34" fillId="8" borderId="9" xfId="0" applyNumberFormat="1" applyFont="1" applyFill="1" applyBorder="1" applyAlignment="1">
      <alignment horizontal="center" vertical="center"/>
    </xf>
    <xf numFmtId="14" fontId="34" fillId="7" borderId="9" xfId="0" applyNumberFormat="1" applyFont="1" applyFill="1" applyBorder="1" applyAlignment="1">
      <alignment horizontal="center" vertical="center"/>
    </xf>
    <xf numFmtId="181" fontId="14" fillId="0" borderId="9" xfId="0" applyNumberFormat="1" applyFont="1" applyFill="1" applyBorder="1" applyAlignment="1">
      <alignment horizontal="center" vertical="center"/>
    </xf>
    <xf numFmtId="182" fontId="14" fillId="0" borderId="1" xfId="0" applyNumberFormat="1" applyFont="1" applyFill="1" applyBorder="1" applyAlignment="1">
      <alignment horizontal="center" vertical="center"/>
    </xf>
    <xf numFmtId="182" fontId="14" fillId="8" borderId="1" xfId="0" applyNumberFormat="1" applyFont="1" applyFill="1" applyBorder="1" applyAlignment="1">
      <alignment horizontal="center" vertical="center" wrapText="1"/>
    </xf>
    <xf numFmtId="10" fontId="37" fillId="0" borderId="1" xfId="3" applyNumberFormat="1" applyFont="1" applyFill="1" applyBorder="1" applyAlignment="1">
      <alignment horizontal="center" vertical="center" wrapText="1"/>
    </xf>
    <xf numFmtId="14" fontId="34" fillId="0" borderId="1" xfId="0" applyNumberFormat="1" applyFont="1" applyFill="1" applyBorder="1" applyAlignment="1">
      <alignment horizontal="center" vertical="center"/>
    </xf>
    <xf numFmtId="180" fontId="14" fillId="0" borderId="12" xfId="0" applyNumberFormat="1" applyFont="1" applyFill="1" applyBorder="1" applyAlignment="1">
      <alignment horizontal="center" vertical="center" wrapText="1"/>
    </xf>
    <xf numFmtId="176" fontId="32" fillId="2" borderId="1" xfId="0" applyNumberFormat="1" applyFont="1" applyFill="1" applyBorder="1" applyAlignment="1">
      <alignment horizontal="center" vertical="center" wrapText="1"/>
    </xf>
    <xf numFmtId="177" fontId="14" fillId="0" borderId="1" xfId="0" applyNumberFormat="1" applyFont="1" applyFill="1" applyBorder="1" applyAlignment="1">
      <alignment horizontal="center" vertical="center" wrapText="1"/>
    </xf>
    <xf numFmtId="181" fontId="35" fillId="0" borderId="1" xfId="0" applyNumberFormat="1" applyFont="1" applyFill="1" applyBorder="1" applyAlignment="1">
      <alignment horizontal="center" vertical="center"/>
    </xf>
    <xf numFmtId="0" fontId="30" fillId="0" borderId="0" xfId="0" applyFont="1" applyAlignment="1">
      <alignment horizontal="center" vertical="center"/>
    </xf>
    <xf numFmtId="176" fontId="14" fillId="0" borderId="12" xfId="0" applyNumberFormat="1" applyFont="1" applyFill="1" applyBorder="1" applyAlignment="1">
      <alignment horizontal="center" vertical="center" wrapText="1"/>
    </xf>
    <xf numFmtId="0" fontId="30" fillId="0" borderId="1" xfId="0" applyFont="1" applyBorder="1" applyAlignment="1">
      <alignment horizontal="center" vertical="center"/>
    </xf>
    <xf numFmtId="14" fontId="34" fillId="0" borderId="13" xfId="0" applyNumberFormat="1" applyFont="1" applyFill="1" applyBorder="1" applyAlignment="1">
      <alignment horizontal="center" vertical="center"/>
    </xf>
    <xf numFmtId="14" fontId="34" fillId="0" borderId="13" xfId="0" applyNumberFormat="1" applyFont="1" applyFill="1" applyBorder="1" applyAlignment="1">
      <alignment horizontal="center" vertical="center" wrapText="1"/>
    </xf>
    <xf numFmtId="180" fontId="14" fillId="8" borderId="1" xfId="0" applyNumberFormat="1" applyFont="1" applyFill="1" applyBorder="1" applyAlignment="1">
      <alignment horizontal="center" vertical="center" wrapText="1"/>
    </xf>
    <xf numFmtId="177" fontId="38" fillId="2" borderId="1" xfId="0" applyNumberFormat="1" applyFont="1" applyFill="1" applyBorder="1" applyAlignment="1">
      <alignment horizontal="center" vertical="center" wrapText="1"/>
    </xf>
    <xf numFmtId="181" fontId="14" fillId="0" borderId="1" xfId="0" applyNumberFormat="1" applyFont="1" applyFill="1" applyBorder="1" applyAlignment="1">
      <alignment horizontal="center" vertical="center" wrapText="1"/>
    </xf>
    <xf numFmtId="180" fontId="14" fillId="8" borderId="1" xfId="0" applyNumberFormat="1" applyFont="1" applyFill="1" applyBorder="1" applyAlignment="1">
      <alignment vertical="center" wrapText="1"/>
    </xf>
    <xf numFmtId="181" fontId="14" fillId="0" borderId="1" xfId="0" applyNumberFormat="1" applyFont="1" applyFill="1" applyBorder="1" applyAlignment="1">
      <alignment vertical="center" wrapText="1"/>
    </xf>
    <xf numFmtId="0" fontId="39" fillId="0" borderId="1" xfId="0" applyFont="1" applyFill="1" applyBorder="1" applyAlignment="1">
      <alignment horizontal="center" vertical="center" wrapText="1"/>
    </xf>
    <xf numFmtId="0" fontId="39" fillId="0" borderId="0" xfId="0" applyFont="1" applyFill="1" applyAlignment="1">
      <alignment horizontal="center" vertical="center" wrapText="1"/>
    </xf>
    <xf numFmtId="181" fontId="14" fillId="0" borderId="12" xfId="0" applyNumberFormat="1" applyFont="1" applyFill="1" applyBorder="1" applyAlignment="1">
      <alignment horizontal="center" vertical="center"/>
    </xf>
    <xf numFmtId="14" fontId="34" fillId="0" borderId="11" xfId="0" applyNumberFormat="1" applyFont="1" applyFill="1" applyBorder="1" applyAlignment="1">
      <alignment horizontal="center" vertical="center"/>
    </xf>
    <xf numFmtId="180" fontId="4" fillId="2" borderId="8" xfId="0" applyNumberFormat="1" applyFont="1" applyFill="1" applyBorder="1" applyAlignment="1">
      <alignment horizontal="center" vertical="center"/>
    </xf>
    <xf numFmtId="176" fontId="38" fillId="2" borderId="1" xfId="0" applyNumberFormat="1" applyFont="1" applyFill="1" applyBorder="1" applyAlignment="1">
      <alignment horizontal="center" vertical="center" wrapText="1"/>
    </xf>
    <xf numFmtId="181" fontId="16" fillId="7" borderId="1" xfId="0" applyNumberFormat="1" applyFont="1" applyFill="1" applyBorder="1" applyAlignment="1">
      <alignment horizontal="center" vertical="center"/>
    </xf>
    <xf numFmtId="181" fontId="16" fillId="8" borderId="1" xfId="0" applyNumberFormat="1" applyFont="1" applyFill="1" applyBorder="1" applyAlignment="1">
      <alignment horizontal="center" vertical="center"/>
    </xf>
    <xf numFmtId="180" fontId="14" fillId="0" borderId="1" xfId="0" applyNumberFormat="1" applyFont="1" applyFill="1" applyBorder="1" applyAlignment="1">
      <alignment vertical="center"/>
    </xf>
    <xf numFmtId="176" fontId="16" fillId="7" borderId="1" xfId="0" applyNumberFormat="1" applyFont="1" applyFill="1" applyBorder="1" applyAlignment="1">
      <alignment horizontal="center" vertical="center" wrapText="1"/>
    </xf>
    <xf numFmtId="176" fontId="14" fillId="0" borderId="1" xfId="0" applyNumberFormat="1" applyFont="1" applyFill="1" applyBorder="1" applyAlignment="1">
      <alignment horizontal="left" vertical="top" wrapText="1"/>
    </xf>
    <xf numFmtId="14" fontId="40" fillId="7" borderId="9" xfId="0" applyNumberFormat="1" applyFont="1" applyFill="1" applyBorder="1" applyAlignment="1">
      <alignment horizontal="center" vertical="center"/>
    </xf>
    <xf numFmtId="180" fontId="41" fillId="0" borderId="1" xfId="0" applyNumberFormat="1" applyFont="1" applyFill="1" applyBorder="1" applyAlignment="1">
      <alignment vertical="center"/>
    </xf>
    <xf numFmtId="14" fontId="40" fillId="0" borderId="9" xfId="0" applyNumberFormat="1" applyFont="1" applyFill="1" applyBorder="1" applyAlignment="1">
      <alignment horizontal="center" vertical="center"/>
    </xf>
    <xf numFmtId="14" fontId="40" fillId="8" borderId="9" xfId="0" applyNumberFormat="1" applyFont="1" applyFill="1" applyBorder="1" applyAlignment="1">
      <alignment horizontal="center" vertical="center"/>
    </xf>
    <xf numFmtId="181" fontId="14" fillId="7" borderId="1" xfId="0" applyNumberFormat="1" applyFont="1" applyFill="1" applyBorder="1" applyAlignment="1">
      <alignment horizontal="center" vertical="center"/>
    </xf>
    <xf numFmtId="0" fontId="33" fillId="0" borderId="2" xfId="0" applyFont="1" applyFill="1" applyBorder="1" applyAlignment="1">
      <alignment horizontal="center" vertical="center" wrapText="1"/>
    </xf>
    <xf numFmtId="0" fontId="33" fillId="0" borderId="1" xfId="0" applyFont="1" applyFill="1" applyBorder="1" applyAlignment="1">
      <alignment horizontal="left" vertical="center" wrapText="1"/>
    </xf>
    <xf numFmtId="180" fontId="14" fillId="0" borderId="2" xfId="0" applyNumberFormat="1" applyFont="1" applyFill="1" applyBorder="1" applyAlignment="1">
      <alignment vertical="center" wrapText="1"/>
    </xf>
    <xf numFmtId="0" fontId="33" fillId="0" borderId="14" xfId="0" applyFont="1" applyFill="1" applyBorder="1" applyAlignment="1">
      <alignment horizontal="left" vertical="center" wrapText="1"/>
    </xf>
    <xf numFmtId="0" fontId="33" fillId="0" borderId="2" xfId="0" applyFont="1" applyFill="1" applyBorder="1" applyAlignment="1">
      <alignment horizontal="left" vertical="center" wrapText="1"/>
    </xf>
    <xf numFmtId="180" fontId="14" fillId="0" borderId="2" xfId="0" applyNumberFormat="1" applyFont="1" applyFill="1" applyBorder="1" applyAlignment="1">
      <alignment horizontal="center" vertical="center" wrapText="1"/>
    </xf>
    <xf numFmtId="0" fontId="14" fillId="15" borderId="1" xfId="0" applyNumberFormat="1" applyFont="1" applyFill="1" applyBorder="1" applyAlignment="1">
      <alignment horizontal="center" vertical="center" wrapText="1"/>
    </xf>
    <xf numFmtId="0" fontId="33" fillId="15" borderId="9" xfId="0" applyFont="1" applyFill="1" applyBorder="1" applyAlignment="1">
      <alignment horizontal="left" vertical="center" wrapText="1"/>
    </xf>
    <xf numFmtId="0" fontId="33" fillId="0" borderId="3" xfId="0" applyFont="1" applyFill="1" applyBorder="1" applyAlignment="1">
      <alignment horizontal="center" vertical="center" wrapText="1"/>
    </xf>
    <xf numFmtId="180" fontId="14" fillId="15" borderId="1" xfId="0" applyNumberFormat="1" applyFont="1" applyFill="1" applyBorder="1" applyAlignment="1">
      <alignment horizontal="center" vertical="center"/>
    </xf>
    <xf numFmtId="180" fontId="14" fillId="15" borderId="1" xfId="0" applyNumberFormat="1" applyFont="1" applyFill="1" applyBorder="1" applyAlignment="1">
      <alignment horizontal="center" vertical="center" wrapText="1"/>
    </xf>
    <xf numFmtId="180" fontId="14" fillId="15" borderId="1" xfId="0" applyNumberFormat="1" applyFont="1" applyFill="1" applyBorder="1" applyAlignment="1">
      <alignment vertical="center"/>
    </xf>
    <xf numFmtId="180" fontId="14" fillId="15" borderId="1" xfId="0" applyNumberFormat="1" applyFont="1" applyFill="1" applyBorder="1" applyAlignment="1">
      <alignment vertical="center" wrapText="1"/>
    </xf>
    <xf numFmtId="180" fontId="31" fillId="0" borderId="0" xfId="0" applyNumberFormat="1" applyFont="1" applyFill="1" applyAlignment="1">
      <alignment horizontal="center" vertical="center" wrapText="1"/>
    </xf>
    <xf numFmtId="14" fontId="34" fillId="0" borderId="9" xfId="0" applyNumberFormat="1" applyFont="1" applyFill="1" applyBorder="1" applyAlignment="1">
      <alignment horizontal="center" vertical="center" wrapText="1"/>
    </xf>
    <xf numFmtId="182" fontId="33" fillId="0" borderId="11" xfId="0" applyNumberFormat="1" applyFont="1" applyFill="1" applyBorder="1" applyAlignment="1">
      <alignment horizontal="center" vertical="center" wrapText="1"/>
    </xf>
    <xf numFmtId="14" fontId="5" fillId="0" borderId="11" xfId="0" applyNumberFormat="1" applyFont="1" applyFill="1" applyBorder="1" applyAlignment="1">
      <alignment horizontal="center" vertical="center" wrapText="1"/>
    </xf>
    <xf numFmtId="182" fontId="33" fillId="0" borderId="1" xfId="0" applyNumberFormat="1" applyFont="1" applyFill="1" applyBorder="1" applyAlignment="1">
      <alignment horizontal="center" vertical="center" wrapText="1"/>
    </xf>
    <xf numFmtId="14" fontId="30" fillId="0" borderId="1" xfId="0" applyNumberFormat="1" applyFont="1" applyBorder="1" applyAlignment="1">
      <alignment horizontal="center" vertical="center"/>
    </xf>
    <xf numFmtId="182" fontId="33" fillId="0" borderId="2" xfId="0" applyNumberFormat="1" applyFont="1" applyFill="1" applyBorder="1" applyAlignment="1">
      <alignment horizontal="center" vertical="center" wrapText="1"/>
    </xf>
    <xf numFmtId="182" fontId="14" fillId="0" borderId="2" xfId="0" applyNumberFormat="1" applyFont="1" applyFill="1" applyBorder="1" applyAlignment="1">
      <alignment horizontal="center" vertical="center" wrapText="1"/>
    </xf>
    <xf numFmtId="14" fontId="30" fillId="0" borderId="2" xfId="0" applyNumberFormat="1" applyFont="1" applyBorder="1" applyAlignment="1">
      <alignment horizontal="center" vertical="center"/>
    </xf>
    <xf numFmtId="14" fontId="30" fillId="0" borderId="1" xfId="0" applyNumberFormat="1" applyFont="1" applyFill="1" applyBorder="1" applyAlignment="1">
      <alignment horizontal="center" vertical="center"/>
    </xf>
    <xf numFmtId="181" fontId="14" fillId="0" borderId="2" xfId="0" applyNumberFormat="1" applyFont="1" applyFill="1" applyBorder="1" applyAlignment="1">
      <alignment horizontal="center" vertical="center"/>
    </xf>
    <xf numFmtId="182" fontId="33" fillId="0" borderId="2" xfId="0" applyNumberFormat="1" applyFont="1" applyFill="1" applyBorder="1" applyAlignment="1">
      <alignment horizontal="right" vertical="center" wrapText="1"/>
    </xf>
    <xf numFmtId="182" fontId="14" fillId="0" borderId="2" xfId="0" applyNumberFormat="1" applyFont="1" applyFill="1" applyBorder="1" applyAlignment="1">
      <alignment horizontal="right" vertical="center" wrapText="1"/>
    </xf>
    <xf numFmtId="180" fontId="14" fillId="0" borderId="2" xfId="0" applyNumberFormat="1" applyFont="1" applyFill="1" applyBorder="1" applyAlignment="1">
      <alignment horizontal="center" vertical="center"/>
    </xf>
    <xf numFmtId="182" fontId="33" fillId="0" borderId="3" xfId="0" applyNumberFormat="1" applyFont="1" applyFill="1" applyBorder="1" applyAlignment="1">
      <alignment horizontal="center" vertical="center" wrapText="1"/>
    </xf>
    <xf numFmtId="182" fontId="14" fillId="0" borderId="2" xfId="0" applyNumberFormat="1" applyFont="1" applyFill="1" applyBorder="1" applyAlignment="1">
      <alignment horizontal="center" vertical="center"/>
    </xf>
    <xf numFmtId="14" fontId="33" fillId="0" borderId="3" xfId="0" applyNumberFormat="1" applyFont="1" applyFill="1" applyBorder="1" applyAlignment="1">
      <alignment horizontal="center" vertical="center" wrapText="1"/>
    </xf>
    <xf numFmtId="182" fontId="14" fillId="15" borderId="1" xfId="0" applyNumberFormat="1" applyFont="1" applyFill="1" applyBorder="1" applyAlignment="1">
      <alignment horizontal="center" vertical="center"/>
    </xf>
    <xf numFmtId="177" fontId="42" fillId="0" borderId="0" xfId="0" applyNumberFormat="1" applyFont="1" applyFill="1" applyAlignment="1">
      <alignment horizontal="center" vertical="center"/>
    </xf>
    <xf numFmtId="14" fontId="34" fillId="0" borderId="12" xfId="0" applyNumberFormat="1" applyFont="1" applyFill="1" applyBorder="1" applyAlignment="1">
      <alignment horizontal="center" vertical="center"/>
    </xf>
    <xf numFmtId="14" fontId="30" fillId="0" borderId="2" xfId="0" applyNumberFormat="1" applyFont="1" applyFill="1" applyBorder="1" applyAlignment="1">
      <alignment horizontal="center" vertical="center"/>
    </xf>
    <xf numFmtId="0" fontId="30" fillId="0" borderId="1" xfId="0" applyFont="1" applyFill="1" applyBorder="1" applyAlignment="1">
      <alignment horizontal="center" vertical="center"/>
    </xf>
    <xf numFmtId="14" fontId="30" fillId="0" borderId="2" xfId="0" applyNumberFormat="1" applyFont="1" applyBorder="1" applyAlignment="1">
      <alignment horizontal="center" vertical="center" wrapText="1"/>
    </xf>
    <xf numFmtId="0" fontId="30" fillId="0" borderId="2" xfId="0" applyFont="1" applyBorder="1" applyAlignment="1">
      <alignment horizontal="center" vertical="center"/>
    </xf>
    <xf numFmtId="176" fontId="14" fillId="0" borderId="2" xfId="0" applyNumberFormat="1" applyFont="1" applyFill="1" applyBorder="1" applyAlignment="1">
      <alignment horizontal="center" vertical="center" wrapText="1"/>
    </xf>
    <xf numFmtId="14" fontId="33" fillId="0" borderId="1" xfId="0" applyNumberFormat="1" applyFont="1" applyFill="1" applyBorder="1" applyAlignment="1">
      <alignment horizontal="center" vertical="center" wrapText="1"/>
    </xf>
    <xf numFmtId="177" fontId="14" fillId="15" borderId="1" xfId="0" applyNumberFormat="1" applyFont="1" applyFill="1" applyBorder="1" applyAlignment="1">
      <alignment horizontal="center" vertical="center"/>
    </xf>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2" xfId="49"/>
    <cellStyle name="_x0007_" xfId="50"/>
  </cellStyles>
  <dxfs count="1">
    <dxf>
      <fill>
        <patternFill patternType="solid">
          <bgColor rgb="FFFF9900"/>
        </patternFill>
      </fill>
    </dxf>
  </dxfs>
  <tableStyles count="0" defaultTableStyle="TableStyleMedium2" defaultPivotStyle="PivotStyleMedium9"/>
  <colors>
    <mruColors>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22</xdr:col>
      <xdr:colOff>137160</xdr:colOff>
      <xdr:row>17</xdr:row>
      <xdr:rowOff>123190</xdr:rowOff>
    </xdr:from>
    <xdr:to>
      <xdr:col>22</xdr:col>
      <xdr:colOff>1042035</xdr:colOff>
      <xdr:row>17</xdr:row>
      <xdr:rowOff>862965</xdr:rowOff>
    </xdr:to>
    <xdr:pic>
      <xdr:nvPicPr>
        <xdr:cNvPr id="7" name="图片 6"/>
        <xdr:cNvPicPr>
          <a:picLocks noChangeAspect="1"/>
        </xdr:cNvPicPr>
      </xdr:nvPicPr>
      <xdr:blipFill>
        <a:blip r:embed="rId1"/>
        <a:stretch>
          <a:fillRect/>
        </a:stretch>
      </xdr:blipFill>
      <xdr:spPr>
        <a:xfrm>
          <a:off x="37502465" y="16645255"/>
          <a:ext cx="904875" cy="73977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outlinePr summaryBelow="0" summaryRight="0"/>
    <pageSetUpPr fitToPage="1"/>
  </sheetPr>
  <dimension ref="A1:AK115"/>
  <sheetViews>
    <sheetView tabSelected="1" view="pageBreakPreview" zoomScale="85" zoomScaleNormal="100" workbookViewId="0">
      <pane ySplit="2" topLeftCell="A97" activePane="bottomLeft" state="frozen"/>
      <selection/>
      <selection pane="bottomLeft" activeCell="A1" sqref="A1:AK1"/>
    </sheetView>
  </sheetViews>
  <sheetFormatPr defaultColWidth="9" defaultRowHeight="13.5"/>
  <cols>
    <col min="1" max="1" width="9.7" style="128" customWidth="1"/>
    <col min="2" max="2" width="8.95833333333333" style="128" customWidth="1"/>
    <col min="3" max="3" width="18.2333333333333" style="129" customWidth="1"/>
    <col min="4" max="4" width="30.1583333333333" style="130" customWidth="1"/>
    <col min="5" max="5" width="16.5583333333333" style="128" customWidth="1"/>
    <col min="6" max="6" width="19.6833333333333" style="130" customWidth="1"/>
    <col min="7" max="7" width="12.65" style="128" customWidth="1"/>
    <col min="8" max="8" width="14.0333333333333" style="129" customWidth="1"/>
    <col min="9" max="9" width="16.75" style="129" customWidth="1"/>
    <col min="10" max="10" width="15.775" style="129" customWidth="1"/>
    <col min="11" max="11" width="14.8833333333333" style="129" customWidth="1"/>
    <col min="12" max="12" width="21.325" style="129" customWidth="1"/>
    <col min="13" max="13" width="15" style="128" customWidth="1"/>
    <col min="14" max="14" width="12.6416666666667" style="128" customWidth="1"/>
    <col min="15" max="15" width="11.8833333333333" style="128" customWidth="1"/>
    <col min="16" max="16" width="11.0166666666667" style="129" customWidth="1"/>
    <col min="17" max="17" width="12.75" style="128" customWidth="1"/>
    <col min="18" max="18" width="10.2833333333333" style="128" customWidth="1"/>
    <col min="19" max="19" width="13.4333333333333" style="128" customWidth="1"/>
    <col min="20" max="20" width="12.75" style="128" customWidth="1"/>
    <col min="21" max="21" width="17.8833333333333" style="129" customWidth="1"/>
    <col min="22" max="22" width="11.4416666666667" style="129" customWidth="1"/>
    <col min="23" max="23" width="11.3416666666667" style="129" customWidth="1"/>
    <col min="24" max="24" width="11.4333333333333" style="129" customWidth="1"/>
    <col min="25" max="25" width="14.2" style="128" customWidth="1"/>
    <col min="26" max="26" width="11.125" style="128" customWidth="1"/>
    <col min="27" max="27" width="10.1333333333333" style="128" customWidth="1"/>
    <col min="28" max="28" width="13.375" style="128" customWidth="1"/>
    <col min="29" max="29" width="9" style="129" customWidth="1"/>
    <col min="30" max="30" width="10.1333333333333" style="129" customWidth="1"/>
    <col min="31" max="31" width="14.7" style="131" customWidth="1"/>
    <col min="32" max="32" width="9" style="128" customWidth="1"/>
    <col min="33" max="33" width="15.1333333333333" style="128" customWidth="1"/>
    <col min="34" max="34" width="13.1333333333333" style="129" customWidth="1"/>
    <col min="35" max="35" width="37.375" style="129" customWidth="1"/>
    <col min="36" max="36" width="9" style="129" customWidth="1"/>
    <col min="37" max="37" width="13.1333333333333" style="128" customWidth="1"/>
  </cols>
  <sheetData>
    <row r="1" s="121" customFormat="1" ht="41" customHeight="1" spans="1:37">
      <c r="A1" s="132" t="s">
        <v>0</v>
      </c>
      <c r="B1" s="133"/>
      <c r="C1" s="133"/>
      <c r="D1" s="133"/>
      <c r="E1" s="133"/>
      <c r="F1" s="133"/>
      <c r="G1" s="133"/>
      <c r="H1" s="133"/>
      <c r="I1" s="133"/>
      <c r="J1" s="133"/>
      <c r="K1" s="133"/>
      <c r="L1" s="133"/>
      <c r="M1" s="133"/>
      <c r="N1" s="133"/>
      <c r="O1" s="133"/>
      <c r="P1" s="133"/>
      <c r="Q1" s="133"/>
      <c r="R1" s="133"/>
      <c r="S1" s="133"/>
      <c r="T1" s="133"/>
      <c r="U1" s="133"/>
      <c r="V1" s="133"/>
      <c r="W1" s="133"/>
      <c r="X1" s="133"/>
      <c r="Y1" s="133"/>
      <c r="Z1" s="133"/>
      <c r="AA1" s="133"/>
      <c r="AB1" s="133"/>
      <c r="AC1" s="133"/>
      <c r="AD1" s="133"/>
      <c r="AE1" s="133"/>
      <c r="AF1" s="133"/>
      <c r="AG1" s="133"/>
      <c r="AH1" s="133"/>
      <c r="AI1" s="133"/>
      <c r="AJ1" s="133"/>
      <c r="AK1" s="186"/>
    </row>
    <row r="2" s="122" customFormat="1" ht="89" customHeight="1" spans="1:37">
      <c r="A2" s="134" t="s">
        <v>1</v>
      </c>
      <c r="B2" s="134" t="s">
        <v>2</v>
      </c>
      <c r="C2" s="134" t="s">
        <v>3</v>
      </c>
      <c r="D2" s="134" t="s">
        <v>4</v>
      </c>
      <c r="E2" s="134" t="s">
        <v>5</v>
      </c>
      <c r="F2" s="134" t="s">
        <v>6</v>
      </c>
      <c r="G2" s="134" t="s">
        <v>7</v>
      </c>
      <c r="H2" s="134" t="s">
        <v>8</v>
      </c>
      <c r="I2" s="134" t="s">
        <v>9</v>
      </c>
      <c r="J2" s="134" t="s">
        <v>10</v>
      </c>
      <c r="K2" s="134" t="s">
        <v>11</v>
      </c>
      <c r="L2" s="134" t="s">
        <v>12</v>
      </c>
      <c r="M2" s="134" t="s">
        <v>13</v>
      </c>
      <c r="N2" s="134" t="s">
        <v>14</v>
      </c>
      <c r="O2" s="134" t="s">
        <v>15</v>
      </c>
      <c r="P2" s="134" t="s">
        <v>16</v>
      </c>
      <c r="Q2" s="169" t="s">
        <v>17</v>
      </c>
      <c r="R2" s="134" t="s">
        <v>18</v>
      </c>
      <c r="S2" s="134" t="s">
        <v>19</v>
      </c>
      <c r="T2" s="134" t="s">
        <v>20</v>
      </c>
      <c r="U2" s="134" t="s">
        <v>21</v>
      </c>
      <c r="V2" s="134" t="s">
        <v>22</v>
      </c>
      <c r="W2" s="134" t="s">
        <v>23</v>
      </c>
      <c r="X2" s="134" t="s">
        <v>24</v>
      </c>
      <c r="Y2" s="134" t="s">
        <v>25</v>
      </c>
      <c r="Z2" s="134" t="s">
        <v>26</v>
      </c>
      <c r="AA2" s="134" t="s">
        <v>27</v>
      </c>
      <c r="AB2" s="134" t="s">
        <v>28</v>
      </c>
      <c r="AC2" s="178" t="s">
        <v>29</v>
      </c>
      <c r="AD2" s="178" t="s">
        <v>30</v>
      </c>
      <c r="AE2" s="178" t="s">
        <v>31</v>
      </c>
      <c r="AF2" s="134" t="s">
        <v>32</v>
      </c>
      <c r="AG2" s="134" t="s">
        <v>33</v>
      </c>
      <c r="AH2" s="134" t="s">
        <v>34</v>
      </c>
      <c r="AI2" s="187" t="s">
        <v>35</v>
      </c>
      <c r="AJ2" s="187" t="s">
        <v>36</v>
      </c>
      <c r="AK2" s="134" t="s">
        <v>37</v>
      </c>
    </row>
    <row r="3" s="123" customFormat="1" ht="52" customHeight="1" spans="1:37">
      <c r="A3" s="81" t="s">
        <v>38</v>
      </c>
      <c r="B3" s="38">
        <v>1</v>
      </c>
      <c r="C3" s="38" t="s">
        <v>39</v>
      </c>
      <c r="D3" s="36" t="s">
        <v>40</v>
      </c>
      <c r="E3" s="43" t="s">
        <v>41</v>
      </c>
      <c r="F3" s="135" t="s">
        <v>42</v>
      </c>
      <c r="G3" s="135" t="s">
        <v>43</v>
      </c>
      <c r="H3" s="136" t="s">
        <v>44</v>
      </c>
      <c r="I3" s="43" t="s">
        <v>45</v>
      </c>
      <c r="J3" s="136" t="s">
        <v>44</v>
      </c>
      <c r="K3" s="136" t="s">
        <v>44</v>
      </c>
      <c r="L3" s="153">
        <v>303025</v>
      </c>
      <c r="M3" s="136" t="s">
        <v>44</v>
      </c>
      <c r="N3" s="136"/>
      <c r="O3" s="136" t="s">
        <v>44</v>
      </c>
      <c r="P3" s="136" t="s">
        <v>44</v>
      </c>
      <c r="Q3" s="42" t="s">
        <v>46</v>
      </c>
      <c r="R3" s="38" t="s">
        <v>47</v>
      </c>
      <c r="S3" s="38" t="s">
        <v>47</v>
      </c>
      <c r="T3" s="136" t="s">
        <v>44</v>
      </c>
      <c r="U3" s="136" t="s">
        <v>44</v>
      </c>
      <c r="V3" s="136" t="s">
        <v>44</v>
      </c>
      <c r="W3" s="136" t="s">
        <v>44</v>
      </c>
      <c r="X3" s="136" t="s">
        <v>44</v>
      </c>
      <c r="Y3" s="136" t="s">
        <v>44</v>
      </c>
      <c r="Z3" s="136" t="s">
        <v>44</v>
      </c>
      <c r="AA3" s="136" t="s">
        <v>44</v>
      </c>
      <c r="AB3" s="136" t="s">
        <v>44</v>
      </c>
      <c r="AC3" s="142" t="s">
        <v>44</v>
      </c>
      <c r="AD3" s="142" t="s">
        <v>44</v>
      </c>
      <c r="AE3" s="170">
        <v>0</v>
      </c>
      <c r="AF3" s="136" t="s">
        <v>48</v>
      </c>
      <c r="AG3" s="136" t="s">
        <v>48</v>
      </c>
      <c r="AH3" s="188">
        <v>43487</v>
      </c>
      <c r="AI3" s="136" t="s">
        <v>49</v>
      </c>
      <c r="AJ3" s="136" t="s">
        <v>44</v>
      </c>
      <c r="AK3" s="135"/>
    </row>
    <row r="4" s="123" customFormat="1" ht="52" customHeight="1" spans="1:37">
      <c r="A4" s="81" t="s">
        <v>38</v>
      </c>
      <c r="B4" s="38">
        <v>2</v>
      </c>
      <c r="C4" s="38" t="s">
        <v>50</v>
      </c>
      <c r="D4" s="36" t="s">
        <v>51</v>
      </c>
      <c r="E4" s="43" t="s">
        <v>41</v>
      </c>
      <c r="F4" s="135" t="s">
        <v>52</v>
      </c>
      <c r="G4" s="135" t="s">
        <v>53</v>
      </c>
      <c r="H4" s="136" t="s">
        <v>44</v>
      </c>
      <c r="I4" s="43" t="s">
        <v>45</v>
      </c>
      <c r="J4" s="136" t="s">
        <v>44</v>
      </c>
      <c r="K4" s="136" t="s">
        <v>44</v>
      </c>
      <c r="L4" s="153">
        <v>665224</v>
      </c>
      <c r="M4" s="136" t="s">
        <v>44</v>
      </c>
      <c r="N4" s="136"/>
      <c r="O4" s="136" t="s">
        <v>44</v>
      </c>
      <c r="P4" s="136" t="s">
        <v>44</v>
      </c>
      <c r="Q4" s="42" t="s">
        <v>46</v>
      </c>
      <c r="R4" s="38" t="s">
        <v>54</v>
      </c>
      <c r="S4" s="38" t="s">
        <v>55</v>
      </c>
      <c r="T4" s="136" t="s">
        <v>44</v>
      </c>
      <c r="U4" s="136" t="s">
        <v>44</v>
      </c>
      <c r="V4" s="136" t="s">
        <v>44</v>
      </c>
      <c r="W4" s="136" t="s">
        <v>44</v>
      </c>
      <c r="X4" s="136" t="s">
        <v>44</v>
      </c>
      <c r="Y4" s="136" t="s">
        <v>44</v>
      </c>
      <c r="Z4" s="136" t="s">
        <v>44</v>
      </c>
      <c r="AA4" s="136" t="s">
        <v>44</v>
      </c>
      <c r="AB4" s="136" t="s">
        <v>44</v>
      </c>
      <c r="AC4" s="142" t="s">
        <v>44</v>
      </c>
      <c r="AD4" s="142" t="s">
        <v>44</v>
      </c>
      <c r="AE4" s="170">
        <v>0</v>
      </c>
      <c r="AF4" s="136" t="s">
        <v>48</v>
      </c>
      <c r="AG4" s="136" t="s">
        <v>48</v>
      </c>
      <c r="AH4" s="188">
        <v>43487</v>
      </c>
      <c r="AI4" s="136" t="s">
        <v>44</v>
      </c>
      <c r="AJ4" s="136" t="s">
        <v>44</v>
      </c>
      <c r="AK4" s="135" t="s">
        <v>56</v>
      </c>
    </row>
    <row r="5" s="124" customFormat="1" ht="50" customHeight="1" spans="1:37">
      <c r="A5" s="81" t="s">
        <v>38</v>
      </c>
      <c r="B5" s="38">
        <v>3</v>
      </c>
      <c r="C5" s="43" t="s">
        <v>57</v>
      </c>
      <c r="D5" s="137" t="s">
        <v>58</v>
      </c>
      <c r="E5" s="43" t="s">
        <v>41</v>
      </c>
      <c r="F5" s="138" t="s">
        <v>59</v>
      </c>
      <c r="G5" s="139" t="s">
        <v>60</v>
      </c>
      <c r="H5" s="140" t="s">
        <v>61</v>
      </c>
      <c r="I5" s="43" t="s">
        <v>62</v>
      </c>
      <c r="J5" s="154">
        <v>9100000</v>
      </c>
      <c r="K5" s="155">
        <v>10010000</v>
      </c>
      <c r="L5" s="153">
        <v>630</v>
      </c>
      <c r="M5" s="156">
        <v>43465</v>
      </c>
      <c r="N5" s="157"/>
      <c r="O5" s="158" t="s">
        <v>63</v>
      </c>
      <c r="P5" s="157">
        <v>43440</v>
      </c>
      <c r="Q5" s="43" t="s">
        <v>64</v>
      </c>
      <c r="R5" s="38" t="s">
        <v>54</v>
      </c>
      <c r="S5" s="170" t="s">
        <v>65</v>
      </c>
      <c r="T5" s="136" t="s">
        <v>44</v>
      </c>
      <c r="U5" s="136" t="s">
        <v>66</v>
      </c>
      <c r="V5" s="136" t="s">
        <v>67</v>
      </c>
      <c r="W5" s="136" t="s">
        <v>68</v>
      </c>
      <c r="X5" s="136" t="s">
        <v>69</v>
      </c>
      <c r="Y5" s="156">
        <v>43393</v>
      </c>
      <c r="Z5" s="156">
        <v>43397</v>
      </c>
      <c r="AA5" s="157">
        <v>43423</v>
      </c>
      <c r="AB5" s="43" t="s">
        <v>70</v>
      </c>
      <c r="AC5" s="136" t="s">
        <v>71</v>
      </c>
      <c r="AD5" s="158" t="s">
        <v>63</v>
      </c>
      <c r="AE5" s="170">
        <v>0</v>
      </c>
      <c r="AF5" s="136" t="s">
        <v>48</v>
      </c>
      <c r="AG5" s="136" t="s">
        <v>48</v>
      </c>
      <c r="AH5" s="188">
        <v>43668</v>
      </c>
      <c r="AI5" s="136" t="s">
        <v>48</v>
      </c>
      <c r="AJ5" s="136" t="s">
        <v>48</v>
      </c>
      <c r="AK5" s="136"/>
    </row>
    <row r="6" s="123" customFormat="1" ht="52" customHeight="1" spans="1:37">
      <c r="A6" s="81" t="s">
        <v>38</v>
      </c>
      <c r="B6" s="38">
        <v>4</v>
      </c>
      <c r="C6" s="38" t="s">
        <v>72</v>
      </c>
      <c r="D6" s="36" t="s">
        <v>73</v>
      </c>
      <c r="E6" s="43" t="s">
        <v>41</v>
      </c>
      <c r="F6" s="135" t="s">
        <v>74</v>
      </c>
      <c r="G6" s="135" t="s">
        <v>75</v>
      </c>
      <c r="H6" s="140" t="s">
        <v>76</v>
      </c>
      <c r="I6" s="43" t="s">
        <v>45</v>
      </c>
      <c r="J6" s="136" t="s">
        <v>44</v>
      </c>
      <c r="K6" s="136" t="s">
        <v>44</v>
      </c>
      <c r="L6" s="153">
        <v>323216.95</v>
      </c>
      <c r="M6" s="136" t="s">
        <v>44</v>
      </c>
      <c r="N6" s="157"/>
      <c r="O6" s="136" t="s">
        <v>44</v>
      </c>
      <c r="P6" s="136" t="s">
        <v>44</v>
      </c>
      <c r="Q6" s="43" t="s">
        <v>77</v>
      </c>
      <c r="R6" s="142" t="s">
        <v>78</v>
      </c>
      <c r="S6" s="38" t="s">
        <v>79</v>
      </c>
      <c r="T6" s="136" t="s">
        <v>44</v>
      </c>
      <c r="U6" s="136" t="s">
        <v>80</v>
      </c>
      <c r="V6" s="136" t="s">
        <v>67</v>
      </c>
      <c r="W6" s="136" t="s">
        <v>68</v>
      </c>
      <c r="X6" s="136" t="s">
        <v>81</v>
      </c>
      <c r="Y6" s="136" t="s">
        <v>44</v>
      </c>
      <c r="Z6" s="136" t="s">
        <v>44</v>
      </c>
      <c r="AA6" s="136" t="s">
        <v>44</v>
      </c>
      <c r="AB6" s="136" t="s">
        <v>82</v>
      </c>
      <c r="AC6" s="142" t="s">
        <v>44</v>
      </c>
      <c r="AD6" s="142" t="s">
        <v>44</v>
      </c>
      <c r="AE6" s="170">
        <v>0</v>
      </c>
      <c r="AF6" s="136" t="s">
        <v>48</v>
      </c>
      <c r="AG6" s="136" t="s">
        <v>48</v>
      </c>
      <c r="AH6" s="188">
        <v>43829</v>
      </c>
      <c r="AI6" s="136" t="s">
        <v>83</v>
      </c>
      <c r="AJ6" s="136" t="s">
        <v>44</v>
      </c>
      <c r="AK6" s="135" t="s">
        <v>84</v>
      </c>
    </row>
    <row r="7" s="125" customFormat="1" ht="50" customHeight="1" spans="1:37">
      <c r="A7" s="81" t="s">
        <v>38</v>
      </c>
      <c r="B7" s="38">
        <v>5</v>
      </c>
      <c r="C7" s="43" t="s">
        <v>85</v>
      </c>
      <c r="D7" s="137" t="s">
        <v>86</v>
      </c>
      <c r="E7" s="43" t="s">
        <v>41</v>
      </c>
      <c r="F7" s="138" t="s">
        <v>87</v>
      </c>
      <c r="G7" s="141" t="s">
        <v>88</v>
      </c>
      <c r="H7" s="140" t="s">
        <v>61</v>
      </c>
      <c r="I7" s="43" t="s">
        <v>62</v>
      </c>
      <c r="J7" s="159">
        <v>300000</v>
      </c>
      <c r="K7" s="160">
        <v>254338.93</v>
      </c>
      <c r="L7" s="153">
        <v>250923</v>
      </c>
      <c r="M7" s="156">
        <v>43646</v>
      </c>
      <c r="N7" s="157"/>
      <c r="O7" s="157">
        <v>43629</v>
      </c>
      <c r="P7" s="157">
        <v>43630</v>
      </c>
      <c r="Q7" s="43" t="s">
        <v>64</v>
      </c>
      <c r="R7" s="142" t="s">
        <v>78</v>
      </c>
      <c r="S7" s="43" t="s">
        <v>89</v>
      </c>
      <c r="T7" s="170" t="s">
        <v>44</v>
      </c>
      <c r="U7" s="136" t="s">
        <v>66</v>
      </c>
      <c r="V7" s="136" t="s">
        <v>67</v>
      </c>
      <c r="W7" s="136" t="s">
        <v>68</v>
      </c>
      <c r="X7" s="136" t="s">
        <v>69</v>
      </c>
      <c r="Y7" s="156">
        <v>43603</v>
      </c>
      <c r="Z7" s="156">
        <v>43609</v>
      </c>
      <c r="AA7" s="161">
        <v>43621</v>
      </c>
      <c r="AB7" s="43">
        <v>0</v>
      </c>
      <c r="AC7" s="142" t="s">
        <v>44</v>
      </c>
      <c r="AD7" s="142" t="s">
        <v>44</v>
      </c>
      <c r="AE7" s="170">
        <v>0</v>
      </c>
      <c r="AF7" s="136" t="s">
        <v>48</v>
      </c>
      <c r="AG7" s="136" t="s">
        <v>48</v>
      </c>
      <c r="AH7" s="188">
        <v>43641</v>
      </c>
      <c r="AI7" s="136" t="s">
        <v>48</v>
      </c>
      <c r="AJ7" s="136" t="s">
        <v>48</v>
      </c>
      <c r="AK7" s="43"/>
    </row>
    <row r="8" s="124" customFormat="1" ht="50" customHeight="1" spans="1:37">
      <c r="A8" s="81" t="s">
        <v>38</v>
      </c>
      <c r="B8" s="38">
        <v>6</v>
      </c>
      <c r="C8" s="142" t="s">
        <v>90</v>
      </c>
      <c r="D8" s="138" t="s">
        <v>91</v>
      </c>
      <c r="E8" s="43" t="s">
        <v>41</v>
      </c>
      <c r="F8" s="138" t="s">
        <v>92</v>
      </c>
      <c r="G8" s="141" t="s">
        <v>93</v>
      </c>
      <c r="H8" s="140" t="s">
        <v>61</v>
      </c>
      <c r="I8" s="43" t="s">
        <v>62</v>
      </c>
      <c r="J8" s="159">
        <v>3600000</v>
      </c>
      <c r="K8" s="159">
        <v>3600000</v>
      </c>
      <c r="L8" s="153" t="s">
        <v>94</v>
      </c>
      <c r="M8" s="156">
        <v>43646</v>
      </c>
      <c r="N8" s="157"/>
      <c r="O8" s="157">
        <v>43641</v>
      </c>
      <c r="P8" s="157">
        <v>43642</v>
      </c>
      <c r="Q8" s="43" t="s">
        <v>95</v>
      </c>
      <c r="R8" s="142" t="s">
        <v>78</v>
      </c>
      <c r="S8" s="43" t="s">
        <v>89</v>
      </c>
      <c r="T8" s="156">
        <v>43612</v>
      </c>
      <c r="U8" s="136" t="s">
        <v>66</v>
      </c>
      <c r="V8" s="136" t="s">
        <v>67</v>
      </c>
      <c r="W8" s="136" t="s">
        <v>68</v>
      </c>
      <c r="X8" s="136" t="s">
        <v>69</v>
      </c>
      <c r="Y8" s="156">
        <v>43615</v>
      </c>
      <c r="Z8" s="156">
        <v>43621</v>
      </c>
      <c r="AA8" s="156">
        <v>43634</v>
      </c>
      <c r="AB8" s="43" t="s">
        <v>96</v>
      </c>
      <c r="AC8" s="136" t="s">
        <v>71</v>
      </c>
      <c r="AD8" s="158" t="s">
        <v>63</v>
      </c>
      <c r="AE8" s="170">
        <v>0</v>
      </c>
      <c r="AF8" s="136" t="s">
        <v>48</v>
      </c>
      <c r="AG8" s="136" t="s">
        <v>48</v>
      </c>
      <c r="AH8" s="189">
        <v>43668</v>
      </c>
      <c r="AI8" s="136" t="s">
        <v>48</v>
      </c>
      <c r="AJ8" s="136" t="s">
        <v>48</v>
      </c>
      <c r="AK8" s="190"/>
    </row>
    <row r="9" s="126" customFormat="1" ht="52" customHeight="1" spans="1:37">
      <c r="A9" s="81" t="s">
        <v>38</v>
      </c>
      <c r="B9" s="38">
        <v>7</v>
      </c>
      <c r="C9" s="43" t="s">
        <v>97</v>
      </c>
      <c r="D9" s="138" t="s">
        <v>98</v>
      </c>
      <c r="E9" s="43" t="s">
        <v>41</v>
      </c>
      <c r="F9" s="137" t="s">
        <v>99</v>
      </c>
      <c r="G9" s="143" t="s">
        <v>100</v>
      </c>
      <c r="H9" s="140" t="s">
        <v>101</v>
      </c>
      <c r="I9" s="43" t="s">
        <v>62</v>
      </c>
      <c r="J9" s="159">
        <v>39600</v>
      </c>
      <c r="K9" s="159">
        <v>37200</v>
      </c>
      <c r="L9" s="153">
        <v>33600</v>
      </c>
      <c r="M9" s="156">
        <v>43647</v>
      </c>
      <c r="N9" s="157"/>
      <c r="O9" s="157">
        <v>43649</v>
      </c>
      <c r="P9" s="157" t="s">
        <v>44</v>
      </c>
      <c r="Q9" s="43" t="s">
        <v>95</v>
      </c>
      <c r="R9" s="43" t="s">
        <v>102</v>
      </c>
      <c r="S9" s="43" t="s">
        <v>103</v>
      </c>
      <c r="T9" s="156">
        <v>43629</v>
      </c>
      <c r="U9" s="136" t="s">
        <v>80</v>
      </c>
      <c r="V9" s="136" t="s">
        <v>48</v>
      </c>
      <c r="W9" s="136" t="s">
        <v>104</v>
      </c>
      <c r="X9" s="136" t="s">
        <v>69</v>
      </c>
      <c r="Y9" s="156">
        <v>43640</v>
      </c>
      <c r="Z9" s="156" t="s">
        <v>44</v>
      </c>
      <c r="AA9" s="156">
        <v>43643</v>
      </c>
      <c r="AB9" s="177" t="s">
        <v>105</v>
      </c>
      <c r="AC9" s="142" t="s">
        <v>44</v>
      </c>
      <c r="AD9" s="142" t="s">
        <v>44</v>
      </c>
      <c r="AE9" s="170">
        <v>0</v>
      </c>
      <c r="AF9" s="136" t="s">
        <v>48</v>
      </c>
      <c r="AG9" s="136" t="s">
        <v>48</v>
      </c>
      <c r="AH9" s="188">
        <v>43668</v>
      </c>
      <c r="AI9" s="136" t="s">
        <v>48</v>
      </c>
      <c r="AJ9" s="136" t="s">
        <v>48</v>
      </c>
      <c r="AK9" s="190"/>
    </row>
    <row r="10" s="126" customFormat="1" ht="52" customHeight="1" spans="1:37">
      <c r="A10" s="81" t="s">
        <v>38</v>
      </c>
      <c r="B10" s="38">
        <v>8</v>
      </c>
      <c r="C10" s="43" t="s">
        <v>106</v>
      </c>
      <c r="D10" s="137" t="s">
        <v>107</v>
      </c>
      <c r="E10" s="43" t="s">
        <v>41</v>
      </c>
      <c r="F10" s="137" t="s">
        <v>108</v>
      </c>
      <c r="G10" s="139" t="s">
        <v>109</v>
      </c>
      <c r="H10" s="140" t="s">
        <v>101</v>
      </c>
      <c r="I10" s="43" t="s">
        <v>62</v>
      </c>
      <c r="J10" s="159">
        <v>72000</v>
      </c>
      <c r="K10" s="160">
        <v>70800</v>
      </c>
      <c r="L10" s="153">
        <v>64800</v>
      </c>
      <c r="M10" s="156">
        <v>43708</v>
      </c>
      <c r="N10" s="157"/>
      <c r="O10" s="157">
        <v>43713</v>
      </c>
      <c r="P10" s="157" t="s">
        <v>44</v>
      </c>
      <c r="Q10" s="43" t="s">
        <v>77</v>
      </c>
      <c r="R10" s="38" t="s">
        <v>78</v>
      </c>
      <c r="S10" s="170" t="s">
        <v>110</v>
      </c>
      <c r="T10" s="38" t="s">
        <v>44</v>
      </c>
      <c r="U10" s="136" t="s">
        <v>80</v>
      </c>
      <c r="V10" s="136" t="s">
        <v>48</v>
      </c>
      <c r="W10" s="136" t="s">
        <v>104</v>
      </c>
      <c r="X10" s="136" t="s">
        <v>69</v>
      </c>
      <c r="Y10" s="156">
        <v>43703</v>
      </c>
      <c r="Z10" s="156" t="s">
        <v>44</v>
      </c>
      <c r="AA10" s="156">
        <v>43706</v>
      </c>
      <c r="AB10" s="139" t="s">
        <v>111</v>
      </c>
      <c r="AC10" s="142" t="s">
        <v>44</v>
      </c>
      <c r="AD10" s="142" t="s">
        <v>44</v>
      </c>
      <c r="AE10" s="170">
        <v>0</v>
      </c>
      <c r="AF10" s="136" t="s">
        <v>48</v>
      </c>
      <c r="AG10" s="136" t="s">
        <v>48</v>
      </c>
      <c r="AH10" s="188">
        <v>43770</v>
      </c>
      <c r="AI10" s="136" t="s">
        <v>48</v>
      </c>
      <c r="AJ10" s="136" t="s">
        <v>48</v>
      </c>
      <c r="AK10" s="43"/>
    </row>
    <row r="11" s="126" customFormat="1" ht="52" customHeight="1" spans="1:37">
      <c r="A11" s="81" t="s">
        <v>38</v>
      </c>
      <c r="B11" s="38">
        <v>9</v>
      </c>
      <c r="C11" s="38" t="s">
        <v>112</v>
      </c>
      <c r="D11" s="36" t="s">
        <v>113</v>
      </c>
      <c r="E11" s="38" t="s">
        <v>44</v>
      </c>
      <c r="F11" s="136" t="s">
        <v>44</v>
      </c>
      <c r="G11" s="136" t="s">
        <v>44</v>
      </c>
      <c r="H11" s="136" t="s">
        <v>44</v>
      </c>
      <c r="I11" s="136" t="s">
        <v>44</v>
      </c>
      <c r="J11" s="38" t="s">
        <v>44</v>
      </c>
      <c r="K11" s="38" t="s">
        <v>44</v>
      </c>
      <c r="L11" s="38" t="s">
        <v>44</v>
      </c>
      <c r="M11" s="38" t="s">
        <v>44</v>
      </c>
      <c r="N11" s="136"/>
      <c r="O11" s="136" t="s">
        <v>44</v>
      </c>
      <c r="P11" s="136" t="s">
        <v>44</v>
      </c>
      <c r="Q11" s="38" t="s">
        <v>44</v>
      </c>
      <c r="R11" s="38" t="s">
        <v>44</v>
      </c>
      <c r="S11" s="38" t="s">
        <v>44</v>
      </c>
      <c r="T11" s="38" t="s">
        <v>44</v>
      </c>
      <c r="U11" s="136" t="s">
        <v>44</v>
      </c>
      <c r="V11" s="136" t="s">
        <v>44</v>
      </c>
      <c r="W11" s="136" t="s">
        <v>44</v>
      </c>
      <c r="X11" s="136" t="s">
        <v>44</v>
      </c>
      <c r="Y11" s="136" t="s">
        <v>44</v>
      </c>
      <c r="Z11" s="136" t="s">
        <v>44</v>
      </c>
      <c r="AA11" s="136" t="s">
        <v>44</v>
      </c>
      <c r="AB11" s="136" t="s">
        <v>44</v>
      </c>
      <c r="AC11" s="136" t="s">
        <v>44</v>
      </c>
      <c r="AD11" s="136" t="s">
        <v>44</v>
      </c>
      <c r="AE11" s="136" t="s">
        <v>44</v>
      </c>
      <c r="AF11" s="136" t="s">
        <v>44</v>
      </c>
      <c r="AG11" s="136" t="s">
        <v>44</v>
      </c>
      <c r="AH11" s="191" t="s">
        <v>44</v>
      </c>
      <c r="AI11" s="136" t="s">
        <v>44</v>
      </c>
      <c r="AJ11" s="136" t="s">
        <v>44</v>
      </c>
      <c r="AK11" s="135" t="s">
        <v>114</v>
      </c>
    </row>
    <row r="12" s="123" customFormat="1" ht="52" customHeight="1" spans="1:37">
      <c r="A12" s="81" t="s">
        <v>38</v>
      </c>
      <c r="B12" s="38">
        <v>10</v>
      </c>
      <c r="C12" s="38" t="s">
        <v>115</v>
      </c>
      <c r="D12" s="36" t="s">
        <v>116</v>
      </c>
      <c r="E12" s="43" t="s">
        <v>41</v>
      </c>
      <c r="F12" s="135" t="s">
        <v>117</v>
      </c>
      <c r="G12" s="136" t="s">
        <v>44</v>
      </c>
      <c r="H12" s="136" t="s">
        <v>44</v>
      </c>
      <c r="I12" s="136" t="s">
        <v>44</v>
      </c>
      <c r="J12" s="38" t="s">
        <v>44</v>
      </c>
      <c r="K12" s="38" t="s">
        <v>44</v>
      </c>
      <c r="L12" s="153">
        <v>323216.95</v>
      </c>
      <c r="M12" s="38" t="s">
        <v>44</v>
      </c>
      <c r="N12" s="136"/>
      <c r="O12" s="136" t="s">
        <v>44</v>
      </c>
      <c r="P12" s="136" t="s">
        <v>44</v>
      </c>
      <c r="Q12" s="38" t="s">
        <v>118</v>
      </c>
      <c r="R12" s="38" t="s">
        <v>78</v>
      </c>
      <c r="S12" s="38" t="s">
        <v>79</v>
      </c>
      <c r="T12" s="38" t="s">
        <v>48</v>
      </c>
      <c r="U12" s="136" t="s">
        <v>44</v>
      </c>
      <c r="V12" s="136" t="s">
        <v>44</v>
      </c>
      <c r="W12" s="136" t="s">
        <v>44</v>
      </c>
      <c r="X12" s="136" t="s">
        <v>44</v>
      </c>
      <c r="Y12" s="136" t="s">
        <v>44</v>
      </c>
      <c r="Z12" s="136" t="s">
        <v>44</v>
      </c>
      <c r="AA12" s="136" t="s">
        <v>44</v>
      </c>
      <c r="AB12" s="136" t="s">
        <v>44</v>
      </c>
      <c r="AC12" s="142" t="s">
        <v>44</v>
      </c>
      <c r="AD12" s="142" t="s">
        <v>44</v>
      </c>
      <c r="AE12" s="170">
        <v>0</v>
      </c>
      <c r="AF12" s="136" t="s">
        <v>48</v>
      </c>
      <c r="AG12" s="136" t="s">
        <v>48</v>
      </c>
      <c r="AH12" s="188">
        <v>43829</v>
      </c>
      <c r="AI12" s="136" t="s">
        <v>44</v>
      </c>
      <c r="AJ12" s="136" t="s">
        <v>44</v>
      </c>
      <c r="AK12" s="135" t="s">
        <v>119</v>
      </c>
    </row>
    <row r="13" s="126" customFormat="1" ht="52" customHeight="1" spans="1:37">
      <c r="A13" s="81" t="s">
        <v>38</v>
      </c>
      <c r="B13" s="38">
        <v>11</v>
      </c>
      <c r="C13" s="38" t="s">
        <v>120</v>
      </c>
      <c r="D13" s="36" t="s">
        <v>121</v>
      </c>
      <c r="E13" s="43" t="s">
        <v>41</v>
      </c>
      <c r="F13" s="144" t="s">
        <v>122</v>
      </c>
      <c r="G13" s="135" t="s">
        <v>123</v>
      </c>
      <c r="H13" s="140" t="s">
        <v>76</v>
      </c>
      <c r="I13" s="43" t="s">
        <v>62</v>
      </c>
      <c r="J13" s="159">
        <v>87900</v>
      </c>
      <c r="K13" s="160">
        <v>59674.33</v>
      </c>
      <c r="L13" s="153">
        <v>52740</v>
      </c>
      <c r="M13" s="38" t="s">
        <v>44</v>
      </c>
      <c r="N13" s="136"/>
      <c r="O13" s="156">
        <v>43711</v>
      </c>
      <c r="P13" s="136" t="s">
        <v>44</v>
      </c>
      <c r="Q13" s="43" t="s">
        <v>77</v>
      </c>
      <c r="R13" s="38" t="s">
        <v>78</v>
      </c>
      <c r="S13" s="38" t="s">
        <v>124</v>
      </c>
      <c r="T13" s="156">
        <v>43683</v>
      </c>
      <c r="U13" s="136" t="s">
        <v>80</v>
      </c>
      <c r="V13" s="136" t="s">
        <v>67</v>
      </c>
      <c r="W13" s="136" t="s">
        <v>68</v>
      </c>
      <c r="X13" s="136" t="s">
        <v>69</v>
      </c>
      <c r="Y13" s="156">
        <v>43700</v>
      </c>
      <c r="Z13" s="156">
        <v>43703</v>
      </c>
      <c r="AA13" s="156">
        <v>43704</v>
      </c>
      <c r="AB13" s="141" t="s">
        <v>125</v>
      </c>
      <c r="AC13" s="142" t="s">
        <v>44</v>
      </c>
      <c r="AD13" s="142" t="s">
        <v>44</v>
      </c>
      <c r="AE13" s="170">
        <v>0</v>
      </c>
      <c r="AF13" s="136" t="s">
        <v>48</v>
      </c>
      <c r="AG13" s="136" t="s">
        <v>48</v>
      </c>
      <c r="AH13" s="188">
        <v>43829</v>
      </c>
      <c r="AI13" s="136" t="s">
        <v>44</v>
      </c>
      <c r="AJ13" s="136" t="s">
        <v>44</v>
      </c>
      <c r="AK13" s="192"/>
    </row>
    <row r="14" s="124" customFormat="1" ht="50" customHeight="1" spans="1:37">
      <c r="A14" s="81" t="s">
        <v>38</v>
      </c>
      <c r="B14" s="38">
        <v>12</v>
      </c>
      <c r="C14" s="43" t="s">
        <v>126</v>
      </c>
      <c r="D14" s="137" t="s">
        <v>127</v>
      </c>
      <c r="E14" s="43" t="s">
        <v>41</v>
      </c>
      <c r="F14" s="137" t="s">
        <v>128</v>
      </c>
      <c r="G14" s="141" t="s">
        <v>129</v>
      </c>
      <c r="H14" s="140" t="s">
        <v>76</v>
      </c>
      <c r="I14" s="43" t="s">
        <v>62</v>
      </c>
      <c r="J14" s="159">
        <v>210000</v>
      </c>
      <c r="K14" s="159">
        <v>201578.33</v>
      </c>
      <c r="L14" s="153">
        <v>153326</v>
      </c>
      <c r="M14" s="161">
        <v>43780</v>
      </c>
      <c r="N14" s="157"/>
      <c r="O14" s="157">
        <v>43788</v>
      </c>
      <c r="P14" s="140" t="s">
        <v>44</v>
      </c>
      <c r="Q14" s="43" t="s">
        <v>77</v>
      </c>
      <c r="R14" s="43" t="s">
        <v>130</v>
      </c>
      <c r="S14" s="43" t="s">
        <v>65</v>
      </c>
      <c r="T14" s="156">
        <v>43649</v>
      </c>
      <c r="U14" s="136" t="s">
        <v>80</v>
      </c>
      <c r="V14" s="136" t="s">
        <v>67</v>
      </c>
      <c r="W14" s="136" t="s">
        <v>68</v>
      </c>
      <c r="X14" s="136" t="s">
        <v>69</v>
      </c>
      <c r="Y14" s="156">
        <v>43778</v>
      </c>
      <c r="Z14" s="156">
        <v>43778</v>
      </c>
      <c r="AA14" s="156">
        <v>43784</v>
      </c>
      <c r="AB14" s="141" t="s">
        <v>131</v>
      </c>
      <c r="AC14" s="142" t="s">
        <v>44</v>
      </c>
      <c r="AD14" s="142" t="s">
        <v>44</v>
      </c>
      <c r="AE14" s="170">
        <v>0</v>
      </c>
      <c r="AF14" s="136" t="s">
        <v>48</v>
      </c>
      <c r="AG14" s="136" t="s">
        <v>132</v>
      </c>
      <c r="AH14" s="188">
        <v>43829</v>
      </c>
      <c r="AI14" s="136" t="s">
        <v>48</v>
      </c>
      <c r="AJ14" s="136" t="s">
        <v>48</v>
      </c>
      <c r="AK14" s="190"/>
    </row>
    <row r="15" s="124" customFormat="1" ht="50" customHeight="1" spans="1:37">
      <c r="A15" s="81" t="s">
        <v>38</v>
      </c>
      <c r="B15" s="38">
        <v>13</v>
      </c>
      <c r="C15" s="43" t="s">
        <v>133</v>
      </c>
      <c r="D15" s="138" t="s">
        <v>134</v>
      </c>
      <c r="E15" s="43" t="s">
        <v>41</v>
      </c>
      <c r="F15" s="137" t="s">
        <v>135</v>
      </c>
      <c r="G15" s="141" t="s">
        <v>136</v>
      </c>
      <c r="H15" s="140" t="s">
        <v>76</v>
      </c>
      <c r="I15" s="43" t="s">
        <v>62</v>
      </c>
      <c r="J15" s="159">
        <v>140000</v>
      </c>
      <c r="K15" s="160">
        <v>139500</v>
      </c>
      <c r="L15" s="153">
        <v>123380</v>
      </c>
      <c r="M15" s="162">
        <v>43791</v>
      </c>
      <c r="N15" s="157"/>
      <c r="O15" s="156">
        <v>43796</v>
      </c>
      <c r="P15" s="140" t="s">
        <v>44</v>
      </c>
      <c r="Q15" s="43" t="s">
        <v>77</v>
      </c>
      <c r="R15" s="43" t="s">
        <v>78</v>
      </c>
      <c r="S15" s="43" t="s">
        <v>137</v>
      </c>
      <c r="T15" s="156">
        <v>43781</v>
      </c>
      <c r="U15" s="136" t="s">
        <v>80</v>
      </c>
      <c r="V15" s="136" t="s">
        <v>67</v>
      </c>
      <c r="W15" s="136" t="s">
        <v>68</v>
      </c>
      <c r="X15" s="136" t="s">
        <v>81</v>
      </c>
      <c r="Y15" s="156">
        <v>43785</v>
      </c>
      <c r="Z15" s="156">
        <v>43791</v>
      </c>
      <c r="AA15" s="156">
        <v>43791</v>
      </c>
      <c r="AB15" s="141" t="s">
        <v>138</v>
      </c>
      <c r="AC15" s="142" t="s">
        <v>44</v>
      </c>
      <c r="AD15" s="142" t="s">
        <v>44</v>
      </c>
      <c r="AE15" s="170">
        <v>0</v>
      </c>
      <c r="AF15" s="136" t="s">
        <v>48</v>
      </c>
      <c r="AG15" s="136" t="s">
        <v>48</v>
      </c>
      <c r="AH15" s="188">
        <v>43829</v>
      </c>
      <c r="AI15" s="136" t="s">
        <v>48</v>
      </c>
      <c r="AJ15" s="136" t="s">
        <v>48</v>
      </c>
      <c r="AK15" s="190"/>
    </row>
    <row r="16" s="125" customFormat="1" ht="50" customHeight="1" spans="1:37">
      <c r="A16" s="81" t="s">
        <v>38</v>
      </c>
      <c r="B16" s="38">
        <v>14</v>
      </c>
      <c r="C16" s="43" t="s">
        <v>139</v>
      </c>
      <c r="D16" s="138" t="s">
        <v>140</v>
      </c>
      <c r="E16" s="43" t="s">
        <v>41</v>
      </c>
      <c r="F16" s="137" t="s">
        <v>128</v>
      </c>
      <c r="G16" s="145" t="s">
        <v>141</v>
      </c>
      <c r="H16" s="140" t="s">
        <v>76</v>
      </c>
      <c r="I16" s="43" t="s">
        <v>62</v>
      </c>
      <c r="J16" s="159">
        <v>290000</v>
      </c>
      <c r="K16" s="160">
        <v>249098</v>
      </c>
      <c r="L16" s="153">
        <v>226892.6</v>
      </c>
      <c r="M16" s="161">
        <v>43983</v>
      </c>
      <c r="N16" s="157"/>
      <c r="O16" s="156">
        <v>44002</v>
      </c>
      <c r="P16" s="140" t="s">
        <v>44</v>
      </c>
      <c r="Q16" s="43" t="s">
        <v>77</v>
      </c>
      <c r="R16" s="43" t="s">
        <v>78</v>
      </c>
      <c r="S16" s="43" t="s">
        <v>137</v>
      </c>
      <c r="T16" s="156">
        <v>43985</v>
      </c>
      <c r="U16" s="136" t="s">
        <v>80</v>
      </c>
      <c r="V16" s="136" t="s">
        <v>67</v>
      </c>
      <c r="W16" s="136" t="s">
        <v>68</v>
      </c>
      <c r="X16" s="136" t="s">
        <v>81</v>
      </c>
      <c r="Y16" s="156">
        <v>43992</v>
      </c>
      <c r="Z16" s="156">
        <v>43995</v>
      </c>
      <c r="AA16" s="156">
        <v>43997</v>
      </c>
      <c r="AB16" s="141" t="s">
        <v>142</v>
      </c>
      <c r="AC16" s="142" t="s">
        <v>44</v>
      </c>
      <c r="AD16" s="142" t="s">
        <v>44</v>
      </c>
      <c r="AE16" s="170">
        <v>0</v>
      </c>
      <c r="AF16" s="136" t="s">
        <v>48</v>
      </c>
      <c r="AG16" s="136" t="s">
        <v>48</v>
      </c>
      <c r="AH16" s="193">
        <v>44025</v>
      </c>
      <c r="AI16" s="136" t="s">
        <v>48</v>
      </c>
      <c r="AJ16" s="136" t="s">
        <v>48</v>
      </c>
      <c r="AK16" s="190"/>
    </row>
    <row r="17" s="124" customFormat="1" ht="50" customHeight="1" spans="1:37">
      <c r="A17" s="81" t="s">
        <v>38</v>
      </c>
      <c r="B17" s="38">
        <v>15</v>
      </c>
      <c r="C17" s="142" t="s">
        <v>143</v>
      </c>
      <c r="D17" s="137" t="s">
        <v>144</v>
      </c>
      <c r="E17" s="43" t="s">
        <v>41</v>
      </c>
      <c r="F17" s="138" t="s">
        <v>92</v>
      </c>
      <c r="G17" s="141" t="s">
        <v>145</v>
      </c>
      <c r="H17" s="140" t="s">
        <v>61</v>
      </c>
      <c r="I17" s="43" t="s">
        <v>62</v>
      </c>
      <c r="J17" s="159">
        <v>3600000</v>
      </c>
      <c r="K17" s="159">
        <v>3600000</v>
      </c>
      <c r="L17" s="153" t="s">
        <v>146</v>
      </c>
      <c r="M17" s="156">
        <v>44012</v>
      </c>
      <c r="N17" s="163"/>
      <c r="O17" s="163">
        <v>44012</v>
      </c>
      <c r="P17" s="163">
        <v>44013</v>
      </c>
      <c r="Q17" s="43" t="s">
        <v>77</v>
      </c>
      <c r="R17" s="142" t="s">
        <v>78</v>
      </c>
      <c r="S17" s="43" t="s">
        <v>137</v>
      </c>
      <c r="T17" s="156">
        <v>43976</v>
      </c>
      <c r="U17" s="136" t="s">
        <v>66</v>
      </c>
      <c r="V17" s="136" t="s">
        <v>67</v>
      </c>
      <c r="W17" s="157" t="s">
        <v>68</v>
      </c>
      <c r="X17" s="136" t="s">
        <v>69</v>
      </c>
      <c r="Y17" s="156">
        <v>43981</v>
      </c>
      <c r="Z17" s="156">
        <v>43987</v>
      </c>
      <c r="AA17" s="157">
        <v>44004</v>
      </c>
      <c r="AB17" s="179" t="s">
        <v>147</v>
      </c>
      <c r="AC17" s="136" t="s">
        <v>148</v>
      </c>
      <c r="AD17" s="179" t="s">
        <v>149</v>
      </c>
      <c r="AE17" s="170" t="s">
        <v>150</v>
      </c>
      <c r="AF17" s="142" t="s">
        <v>48</v>
      </c>
      <c r="AG17" s="136" t="s">
        <v>48</v>
      </c>
      <c r="AH17" s="188">
        <v>44025</v>
      </c>
      <c r="AI17" s="136" t="s">
        <v>48</v>
      </c>
      <c r="AJ17" s="136" t="s">
        <v>48</v>
      </c>
      <c r="AK17" s="190"/>
    </row>
    <row r="18" s="125" customFormat="1" ht="50" customHeight="1" spans="1:37">
      <c r="A18" s="81" t="s">
        <v>38</v>
      </c>
      <c r="B18" s="38">
        <v>16</v>
      </c>
      <c r="C18" s="43" t="s">
        <v>151</v>
      </c>
      <c r="D18" s="138" t="s">
        <v>152</v>
      </c>
      <c r="E18" s="43" t="s">
        <v>41</v>
      </c>
      <c r="F18" s="137" t="s">
        <v>153</v>
      </c>
      <c r="G18" s="141" t="s">
        <v>154</v>
      </c>
      <c r="H18" s="140" t="s">
        <v>155</v>
      </c>
      <c r="I18" s="43" t="s">
        <v>62</v>
      </c>
      <c r="J18" s="159">
        <v>19900</v>
      </c>
      <c r="K18" s="160">
        <v>16680</v>
      </c>
      <c r="L18" s="160">
        <v>16680</v>
      </c>
      <c r="M18" s="156">
        <v>44043</v>
      </c>
      <c r="N18" s="140"/>
      <c r="O18" s="156">
        <v>44022</v>
      </c>
      <c r="P18" s="140" t="s">
        <v>44</v>
      </c>
      <c r="Q18" s="43" t="s">
        <v>156</v>
      </c>
      <c r="R18" s="142" t="s">
        <v>78</v>
      </c>
      <c r="S18" s="43" t="s">
        <v>157</v>
      </c>
      <c r="T18" s="156">
        <v>44019</v>
      </c>
      <c r="U18" s="136" t="s">
        <v>80</v>
      </c>
      <c r="V18" s="136" t="s">
        <v>48</v>
      </c>
      <c r="W18" s="136" t="s">
        <v>48</v>
      </c>
      <c r="X18" s="136" t="s">
        <v>69</v>
      </c>
      <c r="Y18" s="157" t="s">
        <v>44</v>
      </c>
      <c r="Z18" s="157" t="s">
        <v>44</v>
      </c>
      <c r="AA18" s="43" t="s">
        <v>44</v>
      </c>
      <c r="AB18" s="43" t="s">
        <v>44</v>
      </c>
      <c r="AC18" s="142" t="s">
        <v>44</v>
      </c>
      <c r="AD18" s="142" t="s">
        <v>44</v>
      </c>
      <c r="AE18" s="170">
        <v>0</v>
      </c>
      <c r="AF18" s="142" t="s">
        <v>48</v>
      </c>
      <c r="AG18" s="136" t="s">
        <v>48</v>
      </c>
      <c r="AH18" s="188">
        <v>44068</v>
      </c>
      <c r="AI18" s="136" t="s">
        <v>48</v>
      </c>
      <c r="AJ18" s="136" t="s">
        <v>48</v>
      </c>
      <c r="AK18" s="190"/>
    </row>
    <row r="19" s="125" customFormat="1" ht="50" customHeight="1" spans="1:37">
      <c r="A19" s="81" t="s">
        <v>38</v>
      </c>
      <c r="B19" s="38">
        <v>17</v>
      </c>
      <c r="C19" s="43" t="s">
        <v>158</v>
      </c>
      <c r="D19" s="137" t="s">
        <v>159</v>
      </c>
      <c r="E19" s="43" t="s">
        <v>41</v>
      </c>
      <c r="F19" s="137" t="s">
        <v>128</v>
      </c>
      <c r="G19" s="141" t="s">
        <v>160</v>
      </c>
      <c r="H19" s="140" t="s">
        <v>76</v>
      </c>
      <c r="I19" s="43" t="s">
        <v>62</v>
      </c>
      <c r="J19" s="159">
        <v>170000</v>
      </c>
      <c r="K19" s="160">
        <v>132102.33</v>
      </c>
      <c r="L19" s="153">
        <v>116469</v>
      </c>
      <c r="M19" s="156">
        <v>44093</v>
      </c>
      <c r="N19" s="140"/>
      <c r="O19" s="156">
        <v>44086</v>
      </c>
      <c r="P19" s="140" t="s">
        <v>44</v>
      </c>
      <c r="Q19" s="43" t="s">
        <v>161</v>
      </c>
      <c r="R19" s="142" t="s">
        <v>130</v>
      </c>
      <c r="S19" s="43" t="s">
        <v>65</v>
      </c>
      <c r="T19" s="156">
        <v>44064</v>
      </c>
      <c r="U19" s="136" t="s">
        <v>80</v>
      </c>
      <c r="V19" s="136" t="s">
        <v>48</v>
      </c>
      <c r="W19" s="157" t="s">
        <v>68</v>
      </c>
      <c r="X19" s="136" t="s">
        <v>69</v>
      </c>
      <c r="Y19" s="156">
        <v>44077</v>
      </c>
      <c r="Z19" s="156">
        <v>44081</v>
      </c>
      <c r="AA19" s="156">
        <v>44081</v>
      </c>
      <c r="AB19" s="180" t="s">
        <v>162</v>
      </c>
      <c r="AC19" s="142" t="s">
        <v>44</v>
      </c>
      <c r="AD19" s="142" t="s">
        <v>44</v>
      </c>
      <c r="AE19" s="170">
        <v>0</v>
      </c>
      <c r="AF19" s="142" t="s">
        <v>48</v>
      </c>
      <c r="AG19" s="136" t="s">
        <v>48</v>
      </c>
      <c r="AH19" s="188">
        <v>44133</v>
      </c>
      <c r="AI19" s="136" t="s">
        <v>48</v>
      </c>
      <c r="AJ19" s="136" t="s">
        <v>48</v>
      </c>
      <c r="AK19" s="190"/>
    </row>
    <row r="20" s="125" customFormat="1" ht="50" customHeight="1" spans="1:37">
      <c r="A20" s="81" t="s">
        <v>38</v>
      </c>
      <c r="B20" s="38">
        <v>18</v>
      </c>
      <c r="C20" s="43" t="s">
        <v>163</v>
      </c>
      <c r="D20" s="138" t="s">
        <v>164</v>
      </c>
      <c r="E20" s="43" t="s">
        <v>41</v>
      </c>
      <c r="F20" s="137" t="s">
        <v>108</v>
      </c>
      <c r="G20" s="145" t="s">
        <v>165</v>
      </c>
      <c r="H20" s="140" t="s">
        <v>76</v>
      </c>
      <c r="I20" s="43" t="s">
        <v>62</v>
      </c>
      <c r="J20" s="159">
        <v>70000</v>
      </c>
      <c r="K20" s="164">
        <v>67616</v>
      </c>
      <c r="L20" s="153">
        <v>62400</v>
      </c>
      <c r="M20" s="156">
        <v>44104</v>
      </c>
      <c r="N20" s="157"/>
      <c r="O20" s="156">
        <v>44101</v>
      </c>
      <c r="P20" s="140" t="s">
        <v>44</v>
      </c>
      <c r="Q20" s="43" t="s">
        <v>161</v>
      </c>
      <c r="R20" s="43" t="s">
        <v>78</v>
      </c>
      <c r="S20" s="43" t="s">
        <v>110</v>
      </c>
      <c r="T20" s="156">
        <v>44078</v>
      </c>
      <c r="U20" s="136" t="s">
        <v>80</v>
      </c>
      <c r="V20" s="136" t="s">
        <v>67</v>
      </c>
      <c r="W20" s="136" t="s">
        <v>68</v>
      </c>
      <c r="X20" s="136" t="s">
        <v>69</v>
      </c>
      <c r="Y20" s="156">
        <v>44094</v>
      </c>
      <c r="Z20" s="156">
        <v>44097</v>
      </c>
      <c r="AA20" s="156">
        <v>44097</v>
      </c>
      <c r="AB20" s="181" t="s">
        <v>166</v>
      </c>
      <c r="AC20" s="142" t="s">
        <v>44</v>
      </c>
      <c r="AD20" s="142" t="s">
        <v>44</v>
      </c>
      <c r="AE20" s="170">
        <v>0</v>
      </c>
      <c r="AF20" s="136" t="s">
        <v>48</v>
      </c>
      <c r="AG20" s="136" t="s">
        <v>48</v>
      </c>
      <c r="AH20" s="193">
        <v>44134</v>
      </c>
      <c r="AI20" s="136" t="s">
        <v>48</v>
      </c>
      <c r="AJ20" s="136" t="s">
        <v>48</v>
      </c>
      <c r="AK20" s="190"/>
    </row>
    <row r="21" s="125" customFormat="1" ht="50" customHeight="1" spans="1:37">
      <c r="A21" s="81" t="s">
        <v>38</v>
      </c>
      <c r="B21" s="38">
        <v>19</v>
      </c>
      <c r="C21" s="43" t="s">
        <v>167</v>
      </c>
      <c r="D21" s="138" t="s">
        <v>168</v>
      </c>
      <c r="E21" s="43" t="s">
        <v>41</v>
      </c>
      <c r="F21" s="137" t="s">
        <v>169</v>
      </c>
      <c r="G21" s="141" t="s">
        <v>170</v>
      </c>
      <c r="H21" s="140" t="s">
        <v>155</v>
      </c>
      <c r="I21" s="43" t="s">
        <v>62</v>
      </c>
      <c r="J21" s="159">
        <v>19800</v>
      </c>
      <c r="K21" s="160">
        <v>19800</v>
      </c>
      <c r="L21" s="153">
        <v>17620</v>
      </c>
      <c r="M21" s="156">
        <v>44151</v>
      </c>
      <c r="N21" s="140"/>
      <c r="O21" s="156">
        <v>44130</v>
      </c>
      <c r="P21" s="140" t="s">
        <v>44</v>
      </c>
      <c r="Q21" s="43" t="s">
        <v>156</v>
      </c>
      <c r="R21" s="43" t="s">
        <v>171</v>
      </c>
      <c r="S21" s="43" t="s">
        <v>172</v>
      </c>
      <c r="T21" s="156">
        <v>44119</v>
      </c>
      <c r="U21" s="136" t="s">
        <v>80</v>
      </c>
      <c r="V21" s="136" t="s">
        <v>48</v>
      </c>
      <c r="W21" s="142" t="s">
        <v>48</v>
      </c>
      <c r="X21" s="142" t="s">
        <v>69</v>
      </c>
      <c r="Y21" s="157" t="s">
        <v>44</v>
      </c>
      <c r="Z21" s="157" t="s">
        <v>44</v>
      </c>
      <c r="AA21" s="43" t="s">
        <v>44</v>
      </c>
      <c r="AB21" s="141" t="s">
        <v>173</v>
      </c>
      <c r="AC21" s="142" t="s">
        <v>44</v>
      </c>
      <c r="AD21" s="142" t="s">
        <v>44</v>
      </c>
      <c r="AE21" s="170">
        <v>0</v>
      </c>
      <c r="AF21" s="142" t="s">
        <v>48</v>
      </c>
      <c r="AG21" s="136" t="s">
        <v>48</v>
      </c>
      <c r="AH21" s="188">
        <v>44173</v>
      </c>
      <c r="AI21" s="136" t="s">
        <v>48</v>
      </c>
      <c r="AJ21" s="136" t="s">
        <v>48</v>
      </c>
      <c r="AK21" s="190"/>
    </row>
    <row r="22" s="125" customFormat="1" ht="50" customHeight="1" spans="1:37">
      <c r="A22" s="81" t="s">
        <v>38</v>
      </c>
      <c r="B22" s="38">
        <v>20</v>
      </c>
      <c r="C22" s="43" t="s">
        <v>174</v>
      </c>
      <c r="D22" s="138" t="s">
        <v>175</v>
      </c>
      <c r="E22" s="43" t="s">
        <v>41</v>
      </c>
      <c r="F22" s="137" t="s">
        <v>135</v>
      </c>
      <c r="G22" s="141" t="s">
        <v>176</v>
      </c>
      <c r="H22" s="140" t="s">
        <v>76</v>
      </c>
      <c r="I22" s="43" t="s">
        <v>62</v>
      </c>
      <c r="J22" s="159">
        <v>170000</v>
      </c>
      <c r="K22" s="160">
        <v>167960</v>
      </c>
      <c r="L22" s="153">
        <v>165920</v>
      </c>
      <c r="M22" s="156">
        <v>44196</v>
      </c>
      <c r="N22" s="157"/>
      <c r="O22" s="156">
        <v>44163</v>
      </c>
      <c r="P22" s="140" t="s">
        <v>44</v>
      </c>
      <c r="Q22" s="43" t="s">
        <v>156</v>
      </c>
      <c r="R22" s="142" t="s">
        <v>78</v>
      </c>
      <c r="S22" s="43" t="s">
        <v>137</v>
      </c>
      <c r="T22" s="156">
        <v>44148</v>
      </c>
      <c r="U22" s="136" t="s">
        <v>80</v>
      </c>
      <c r="V22" s="136" t="s">
        <v>48</v>
      </c>
      <c r="W22" s="157" t="s">
        <v>68</v>
      </c>
      <c r="X22" s="136" t="s">
        <v>69</v>
      </c>
      <c r="Y22" s="156">
        <v>44155</v>
      </c>
      <c r="Z22" s="156">
        <v>44158</v>
      </c>
      <c r="AA22" s="156">
        <v>44159</v>
      </c>
      <c r="AB22" s="141" t="s">
        <v>177</v>
      </c>
      <c r="AC22" s="142" t="s">
        <v>44</v>
      </c>
      <c r="AD22" s="142" t="s">
        <v>44</v>
      </c>
      <c r="AE22" s="170">
        <v>0</v>
      </c>
      <c r="AF22" s="142" t="s">
        <v>48</v>
      </c>
      <c r="AG22" s="136" t="s">
        <v>48</v>
      </c>
      <c r="AH22" s="188">
        <v>44189</v>
      </c>
      <c r="AI22" s="136" t="s">
        <v>48</v>
      </c>
      <c r="AJ22" s="136" t="s">
        <v>48</v>
      </c>
      <c r="AK22" s="190"/>
    </row>
    <row r="23" s="125" customFormat="1" ht="50" customHeight="1" spans="1:37">
      <c r="A23" s="81" t="s">
        <v>38</v>
      </c>
      <c r="B23" s="38">
        <v>21</v>
      </c>
      <c r="C23" s="43" t="s">
        <v>178</v>
      </c>
      <c r="D23" s="138" t="s">
        <v>179</v>
      </c>
      <c r="E23" s="43" t="s">
        <v>41</v>
      </c>
      <c r="F23" s="137" t="s">
        <v>180</v>
      </c>
      <c r="G23" s="145" t="s">
        <v>181</v>
      </c>
      <c r="H23" s="140" t="s">
        <v>61</v>
      </c>
      <c r="I23" s="43" t="s">
        <v>62</v>
      </c>
      <c r="J23" s="159">
        <v>13500000</v>
      </c>
      <c r="K23" s="160">
        <v>12754700</v>
      </c>
      <c r="L23" s="153">
        <v>10829500</v>
      </c>
      <c r="M23" s="161">
        <v>44287</v>
      </c>
      <c r="N23" s="156"/>
      <c r="O23" s="156">
        <v>44305</v>
      </c>
      <c r="P23" s="156">
        <v>44307</v>
      </c>
      <c r="Q23" s="43" t="s">
        <v>156</v>
      </c>
      <c r="R23" s="142" t="s">
        <v>182</v>
      </c>
      <c r="S23" s="43" t="s">
        <v>183</v>
      </c>
      <c r="T23" s="156">
        <v>44234</v>
      </c>
      <c r="U23" s="136" t="s">
        <v>66</v>
      </c>
      <c r="V23" s="136" t="s">
        <v>67</v>
      </c>
      <c r="W23" s="136" t="s">
        <v>68</v>
      </c>
      <c r="X23" s="136" t="s">
        <v>69</v>
      </c>
      <c r="Y23" s="156">
        <v>44267</v>
      </c>
      <c r="Z23" s="156">
        <v>44273</v>
      </c>
      <c r="AA23" s="156">
        <v>44294</v>
      </c>
      <c r="AB23" s="43" t="s">
        <v>184</v>
      </c>
      <c r="AC23" s="136" t="s">
        <v>185</v>
      </c>
      <c r="AD23" s="156">
        <v>44312</v>
      </c>
      <c r="AE23" s="170">
        <v>0</v>
      </c>
      <c r="AF23" s="136" t="s">
        <v>48</v>
      </c>
      <c r="AG23" s="136" t="s">
        <v>48</v>
      </c>
      <c r="AH23" s="189">
        <v>44348</v>
      </c>
      <c r="AI23" s="136" t="s">
        <v>48</v>
      </c>
      <c r="AJ23" s="136" t="s">
        <v>48</v>
      </c>
      <c r="AK23" s="190"/>
    </row>
    <row r="24" s="125" customFormat="1" ht="50" customHeight="1" spans="1:37">
      <c r="A24" s="81" t="s">
        <v>38</v>
      </c>
      <c r="B24" s="38">
        <v>22</v>
      </c>
      <c r="C24" s="43" t="s">
        <v>186</v>
      </c>
      <c r="D24" s="138" t="s">
        <v>179</v>
      </c>
      <c r="E24" s="43" t="s">
        <v>41</v>
      </c>
      <c r="F24" s="137" t="s">
        <v>187</v>
      </c>
      <c r="G24" s="141" t="s">
        <v>188</v>
      </c>
      <c r="H24" s="140" t="s">
        <v>61</v>
      </c>
      <c r="I24" s="43" t="s">
        <v>62</v>
      </c>
      <c r="J24" s="159">
        <v>13500000</v>
      </c>
      <c r="K24" s="160">
        <v>12754700</v>
      </c>
      <c r="L24" s="153">
        <v>10829500</v>
      </c>
      <c r="M24" s="161">
        <v>44287</v>
      </c>
      <c r="N24" s="156"/>
      <c r="O24" s="156">
        <v>44305</v>
      </c>
      <c r="P24" s="156">
        <v>44307</v>
      </c>
      <c r="Q24" s="43" t="s">
        <v>156</v>
      </c>
      <c r="R24" s="43" t="s">
        <v>182</v>
      </c>
      <c r="S24" s="43" t="s">
        <v>183</v>
      </c>
      <c r="T24" s="156">
        <v>44234</v>
      </c>
      <c r="U24" s="136" t="s">
        <v>66</v>
      </c>
      <c r="V24" s="136" t="s">
        <v>67</v>
      </c>
      <c r="W24" s="136" t="s">
        <v>68</v>
      </c>
      <c r="X24" s="136" t="s">
        <v>69</v>
      </c>
      <c r="Y24" s="156">
        <v>44267</v>
      </c>
      <c r="Z24" s="156">
        <v>44273</v>
      </c>
      <c r="AA24" s="156">
        <v>44294</v>
      </c>
      <c r="AB24" s="43" t="s">
        <v>184</v>
      </c>
      <c r="AC24" s="136" t="s">
        <v>185</v>
      </c>
      <c r="AD24" s="156">
        <v>44312</v>
      </c>
      <c r="AE24" s="170">
        <v>0</v>
      </c>
      <c r="AF24" s="136" t="s">
        <v>48</v>
      </c>
      <c r="AG24" s="136" t="s">
        <v>48</v>
      </c>
      <c r="AH24" s="189">
        <v>44348</v>
      </c>
      <c r="AI24" s="136" t="s">
        <v>48</v>
      </c>
      <c r="AJ24" s="136" t="s">
        <v>48</v>
      </c>
      <c r="AK24" s="190"/>
    </row>
    <row r="25" s="125" customFormat="1" ht="50" customHeight="1" spans="1:37">
      <c r="A25" s="81" t="s">
        <v>38</v>
      </c>
      <c r="B25" s="38">
        <v>23</v>
      </c>
      <c r="C25" s="43" t="s">
        <v>189</v>
      </c>
      <c r="D25" s="138" t="s">
        <v>179</v>
      </c>
      <c r="E25" s="43" t="s">
        <v>41</v>
      </c>
      <c r="F25" s="137" t="s">
        <v>190</v>
      </c>
      <c r="G25" s="141" t="s">
        <v>191</v>
      </c>
      <c r="H25" s="140" t="s">
        <v>61</v>
      </c>
      <c r="I25" s="43" t="s">
        <v>62</v>
      </c>
      <c r="J25" s="159">
        <v>13500000</v>
      </c>
      <c r="K25" s="160">
        <v>12754700</v>
      </c>
      <c r="L25" s="153">
        <v>10829500</v>
      </c>
      <c r="M25" s="161">
        <v>44287</v>
      </c>
      <c r="N25" s="156"/>
      <c r="O25" s="156">
        <v>44305</v>
      </c>
      <c r="P25" s="156">
        <v>44307</v>
      </c>
      <c r="Q25" s="43" t="s">
        <v>156</v>
      </c>
      <c r="R25" s="43" t="s">
        <v>182</v>
      </c>
      <c r="S25" s="43" t="s">
        <v>183</v>
      </c>
      <c r="T25" s="156">
        <v>44234</v>
      </c>
      <c r="U25" s="136" t="s">
        <v>66</v>
      </c>
      <c r="V25" s="136" t="s">
        <v>67</v>
      </c>
      <c r="W25" s="136" t="s">
        <v>68</v>
      </c>
      <c r="X25" s="136" t="s">
        <v>69</v>
      </c>
      <c r="Y25" s="156">
        <v>44267</v>
      </c>
      <c r="Z25" s="156">
        <v>44273</v>
      </c>
      <c r="AA25" s="156">
        <v>44294</v>
      </c>
      <c r="AB25" s="43" t="s">
        <v>184</v>
      </c>
      <c r="AC25" s="136" t="s">
        <v>185</v>
      </c>
      <c r="AD25" s="156">
        <v>44312</v>
      </c>
      <c r="AE25" s="170">
        <v>0</v>
      </c>
      <c r="AF25" s="136" t="s">
        <v>48</v>
      </c>
      <c r="AG25" s="136" t="s">
        <v>48</v>
      </c>
      <c r="AH25" s="189">
        <v>44348</v>
      </c>
      <c r="AI25" s="136" t="s">
        <v>48</v>
      </c>
      <c r="AJ25" s="136" t="s">
        <v>48</v>
      </c>
      <c r="AK25" s="190"/>
    </row>
    <row r="26" s="125" customFormat="1" ht="50" customHeight="1" spans="1:37">
      <c r="A26" s="81" t="s">
        <v>38</v>
      </c>
      <c r="B26" s="38">
        <v>24</v>
      </c>
      <c r="C26" s="43" t="s">
        <v>192</v>
      </c>
      <c r="D26" s="138" t="s">
        <v>193</v>
      </c>
      <c r="E26" s="43" t="s">
        <v>41</v>
      </c>
      <c r="F26" s="138" t="s">
        <v>194</v>
      </c>
      <c r="G26" s="141" t="s">
        <v>195</v>
      </c>
      <c r="H26" s="140" t="s">
        <v>61</v>
      </c>
      <c r="I26" s="43" t="s">
        <v>62</v>
      </c>
      <c r="J26" s="159">
        <v>8000000</v>
      </c>
      <c r="K26" s="160">
        <v>7804100</v>
      </c>
      <c r="L26" s="153">
        <v>7382100</v>
      </c>
      <c r="M26" s="156">
        <v>44377</v>
      </c>
      <c r="N26" s="156"/>
      <c r="O26" s="156">
        <v>44365</v>
      </c>
      <c r="P26" s="156">
        <v>44375</v>
      </c>
      <c r="Q26" s="43" t="s">
        <v>196</v>
      </c>
      <c r="R26" s="43" t="s">
        <v>78</v>
      </c>
      <c r="S26" s="43" t="s">
        <v>197</v>
      </c>
      <c r="T26" s="156">
        <v>44333</v>
      </c>
      <c r="U26" s="136" t="s">
        <v>66</v>
      </c>
      <c r="V26" s="136" t="s">
        <v>67</v>
      </c>
      <c r="W26" s="136" t="s">
        <v>68</v>
      </c>
      <c r="X26" s="136" t="s">
        <v>69</v>
      </c>
      <c r="Y26" s="156">
        <v>44337</v>
      </c>
      <c r="Z26" s="156">
        <v>44344</v>
      </c>
      <c r="AA26" s="156">
        <v>44358</v>
      </c>
      <c r="AB26" s="141" t="s">
        <v>198</v>
      </c>
      <c r="AC26" s="136" t="s">
        <v>199</v>
      </c>
      <c r="AD26" s="182" t="s">
        <v>149</v>
      </c>
      <c r="AE26" s="170" t="s">
        <v>200</v>
      </c>
      <c r="AF26" s="136" t="s">
        <v>48</v>
      </c>
      <c r="AG26" s="136" t="s">
        <v>48</v>
      </c>
      <c r="AH26" s="188">
        <v>44448</v>
      </c>
      <c r="AI26" s="136" t="s">
        <v>48</v>
      </c>
      <c r="AJ26" s="136" t="s">
        <v>48</v>
      </c>
      <c r="AK26" s="190"/>
    </row>
    <row r="27" s="125" customFormat="1" ht="50" customHeight="1" spans="1:37">
      <c r="A27" s="81" t="s">
        <v>38</v>
      </c>
      <c r="B27" s="38">
        <v>25</v>
      </c>
      <c r="C27" s="43" t="s">
        <v>201</v>
      </c>
      <c r="D27" s="138" t="s">
        <v>202</v>
      </c>
      <c r="E27" s="43" t="s">
        <v>41</v>
      </c>
      <c r="F27" s="137" t="s">
        <v>203</v>
      </c>
      <c r="G27" s="141" t="s">
        <v>204</v>
      </c>
      <c r="H27" s="140" t="s">
        <v>205</v>
      </c>
      <c r="I27" s="43" t="s">
        <v>62</v>
      </c>
      <c r="J27" s="159">
        <v>50000</v>
      </c>
      <c r="K27" s="160">
        <v>49200</v>
      </c>
      <c r="L27" s="160">
        <v>49200</v>
      </c>
      <c r="M27" s="156">
        <v>44382</v>
      </c>
      <c r="N27" s="157"/>
      <c r="O27" s="156">
        <v>44373</v>
      </c>
      <c r="P27" s="157" t="s">
        <v>44</v>
      </c>
      <c r="Q27" s="43" t="s">
        <v>196</v>
      </c>
      <c r="R27" s="43" t="s">
        <v>206</v>
      </c>
      <c r="S27" s="43" t="s">
        <v>207</v>
      </c>
      <c r="T27" s="156">
        <v>44352</v>
      </c>
      <c r="U27" s="136" t="s">
        <v>66</v>
      </c>
      <c r="V27" s="157" t="s">
        <v>44</v>
      </c>
      <c r="W27" s="157" t="s">
        <v>44</v>
      </c>
      <c r="X27" s="157" t="s">
        <v>44</v>
      </c>
      <c r="Y27" s="156">
        <v>44357</v>
      </c>
      <c r="Z27" s="156">
        <v>44358</v>
      </c>
      <c r="AA27" s="156">
        <v>44372</v>
      </c>
      <c r="AB27" s="141" t="s">
        <v>208</v>
      </c>
      <c r="AC27" s="142" t="s">
        <v>48</v>
      </c>
      <c r="AD27" s="142" t="s">
        <v>48</v>
      </c>
      <c r="AE27" s="142" t="s">
        <v>48</v>
      </c>
      <c r="AF27" s="142" t="s">
        <v>48</v>
      </c>
      <c r="AG27" s="142" t="s">
        <v>48</v>
      </c>
      <c r="AH27" s="193">
        <v>44448</v>
      </c>
      <c r="AI27" s="136" t="s">
        <v>48</v>
      </c>
      <c r="AJ27" s="136" t="s">
        <v>209</v>
      </c>
      <c r="AK27" s="190"/>
    </row>
    <row r="28" s="125" customFormat="1" ht="50" customHeight="1" spans="1:37">
      <c r="A28" s="81" t="s">
        <v>38</v>
      </c>
      <c r="B28" s="38">
        <v>26</v>
      </c>
      <c r="C28" s="146" t="s">
        <v>210</v>
      </c>
      <c r="D28" s="137" t="s">
        <v>211</v>
      </c>
      <c r="E28" s="43" t="s">
        <v>41</v>
      </c>
      <c r="F28" s="138" t="s">
        <v>212</v>
      </c>
      <c r="G28" s="141" t="s">
        <v>213</v>
      </c>
      <c r="H28" s="140" t="s">
        <v>61</v>
      </c>
      <c r="I28" s="43" t="s">
        <v>62</v>
      </c>
      <c r="J28" s="159">
        <v>600000</v>
      </c>
      <c r="K28" s="160">
        <v>533208.58</v>
      </c>
      <c r="L28" s="153">
        <v>490306.8</v>
      </c>
      <c r="M28" s="156">
        <v>44377</v>
      </c>
      <c r="N28" s="156"/>
      <c r="O28" s="156">
        <v>44371</v>
      </c>
      <c r="P28" s="156">
        <v>44372</v>
      </c>
      <c r="Q28" s="43" t="s">
        <v>156</v>
      </c>
      <c r="R28" s="43" t="s">
        <v>78</v>
      </c>
      <c r="S28" s="43" t="s">
        <v>197</v>
      </c>
      <c r="T28" s="156">
        <v>44336</v>
      </c>
      <c r="U28" s="136" t="s">
        <v>66</v>
      </c>
      <c r="V28" s="136" t="s">
        <v>67</v>
      </c>
      <c r="W28" s="136" t="s">
        <v>68</v>
      </c>
      <c r="X28" s="136" t="s">
        <v>69</v>
      </c>
      <c r="Y28" s="156">
        <v>44340</v>
      </c>
      <c r="Z28" s="156">
        <v>44347</v>
      </c>
      <c r="AA28" s="156">
        <v>44365</v>
      </c>
      <c r="AB28" s="141" t="s">
        <v>214</v>
      </c>
      <c r="AC28" s="136" t="s">
        <v>185</v>
      </c>
      <c r="AD28" s="183" t="s">
        <v>149</v>
      </c>
      <c r="AE28" s="170" t="s">
        <v>215</v>
      </c>
      <c r="AF28" s="136" t="s">
        <v>48</v>
      </c>
      <c r="AG28" s="136" t="s">
        <v>48</v>
      </c>
      <c r="AH28" s="193">
        <v>44501</v>
      </c>
      <c r="AI28" s="136" t="s">
        <v>48</v>
      </c>
      <c r="AJ28" s="136" t="s">
        <v>48</v>
      </c>
      <c r="AK28" s="190"/>
    </row>
    <row r="29" s="125" customFormat="1" ht="50" customHeight="1" spans="1:37">
      <c r="A29" s="81" t="s">
        <v>38</v>
      </c>
      <c r="B29" s="38">
        <v>27</v>
      </c>
      <c r="C29" s="142" t="s">
        <v>216</v>
      </c>
      <c r="D29" s="138" t="s">
        <v>217</v>
      </c>
      <c r="E29" s="43" t="s">
        <v>41</v>
      </c>
      <c r="F29" s="137" t="s">
        <v>218</v>
      </c>
      <c r="G29" s="141" t="s">
        <v>219</v>
      </c>
      <c r="H29" s="140" t="s">
        <v>155</v>
      </c>
      <c r="I29" s="43" t="s">
        <v>62</v>
      </c>
      <c r="J29" s="159">
        <v>18600</v>
      </c>
      <c r="K29" s="159">
        <v>18600</v>
      </c>
      <c r="L29" s="159">
        <v>18600</v>
      </c>
      <c r="M29" s="156">
        <v>44377</v>
      </c>
      <c r="N29" s="157"/>
      <c r="O29" s="156">
        <v>44372</v>
      </c>
      <c r="P29" s="157" t="s">
        <v>44</v>
      </c>
      <c r="Q29" s="43" t="s">
        <v>156</v>
      </c>
      <c r="R29" s="142" t="s">
        <v>78</v>
      </c>
      <c r="S29" s="43" t="s">
        <v>137</v>
      </c>
      <c r="T29" s="156">
        <v>44336</v>
      </c>
      <c r="U29" s="136" t="s">
        <v>66</v>
      </c>
      <c r="V29" s="136" t="s">
        <v>48</v>
      </c>
      <c r="W29" s="171" t="s">
        <v>48</v>
      </c>
      <c r="X29" s="157" t="s">
        <v>44</v>
      </c>
      <c r="Y29" s="43" t="s">
        <v>44</v>
      </c>
      <c r="Z29" s="43" t="s">
        <v>44</v>
      </c>
      <c r="AA29" s="43" t="s">
        <v>44</v>
      </c>
      <c r="AB29" s="181" t="s">
        <v>177</v>
      </c>
      <c r="AC29" s="142" t="s">
        <v>48</v>
      </c>
      <c r="AD29" s="142" t="s">
        <v>48</v>
      </c>
      <c r="AE29" s="142" t="s">
        <v>48</v>
      </c>
      <c r="AF29" s="142" t="s">
        <v>48</v>
      </c>
      <c r="AG29" s="142" t="s">
        <v>48</v>
      </c>
      <c r="AH29" s="193">
        <v>44452</v>
      </c>
      <c r="AI29" s="136" t="s">
        <v>48</v>
      </c>
      <c r="AJ29" s="136" t="s">
        <v>220</v>
      </c>
      <c r="AK29" s="190"/>
    </row>
    <row r="30" s="125" customFormat="1" ht="50" customHeight="1" spans="1:37">
      <c r="A30" s="81" t="s">
        <v>38</v>
      </c>
      <c r="B30" s="38">
        <v>28</v>
      </c>
      <c r="C30" s="43" t="s">
        <v>221</v>
      </c>
      <c r="D30" s="137" t="s">
        <v>222</v>
      </c>
      <c r="E30" s="43" t="s">
        <v>41</v>
      </c>
      <c r="F30" s="137" t="s">
        <v>128</v>
      </c>
      <c r="G30" s="141" t="s">
        <v>223</v>
      </c>
      <c r="H30" s="140" t="s">
        <v>76</v>
      </c>
      <c r="I30" s="43" t="s">
        <v>45</v>
      </c>
      <c r="J30" s="159">
        <v>750000</v>
      </c>
      <c r="K30" s="160">
        <v>689690.5</v>
      </c>
      <c r="L30" s="153">
        <v>619015</v>
      </c>
      <c r="M30" s="161">
        <v>44459</v>
      </c>
      <c r="N30" s="140"/>
      <c r="O30" s="156">
        <v>44460</v>
      </c>
      <c r="P30" s="140" t="s">
        <v>44</v>
      </c>
      <c r="Q30" s="43" t="s">
        <v>224</v>
      </c>
      <c r="R30" s="142" t="s">
        <v>130</v>
      </c>
      <c r="S30" s="43" t="s">
        <v>65</v>
      </c>
      <c r="T30" s="156">
        <v>44399</v>
      </c>
      <c r="U30" s="136" t="s">
        <v>66</v>
      </c>
      <c r="V30" s="136" t="s">
        <v>67</v>
      </c>
      <c r="W30" s="136" t="s">
        <v>68</v>
      </c>
      <c r="X30" s="136" t="s">
        <v>69</v>
      </c>
      <c r="Y30" s="156">
        <v>44452</v>
      </c>
      <c r="Z30" s="156">
        <v>44457</v>
      </c>
      <c r="AA30" s="156">
        <v>44457</v>
      </c>
      <c r="AB30" s="180" t="s">
        <v>225</v>
      </c>
      <c r="AC30" s="142" t="s">
        <v>48</v>
      </c>
      <c r="AD30" s="142" t="s">
        <v>48</v>
      </c>
      <c r="AE30" s="170">
        <v>0</v>
      </c>
      <c r="AF30" s="142" t="s">
        <v>48</v>
      </c>
      <c r="AG30" s="142" t="s">
        <v>48</v>
      </c>
      <c r="AH30" s="193">
        <v>44544</v>
      </c>
      <c r="AI30" s="136" t="s">
        <v>48</v>
      </c>
      <c r="AJ30" s="136" t="s">
        <v>48</v>
      </c>
      <c r="AK30" s="190"/>
    </row>
    <row r="31" s="125" customFormat="1" ht="50" customHeight="1" spans="1:37">
      <c r="A31" s="81" t="s">
        <v>38</v>
      </c>
      <c r="B31" s="38">
        <v>29</v>
      </c>
      <c r="C31" s="43" t="s">
        <v>226</v>
      </c>
      <c r="D31" s="138" t="s">
        <v>227</v>
      </c>
      <c r="E31" s="43" t="s">
        <v>41</v>
      </c>
      <c r="F31" s="137" t="s">
        <v>59</v>
      </c>
      <c r="G31" s="141" t="s">
        <v>228</v>
      </c>
      <c r="H31" s="140" t="s">
        <v>61</v>
      </c>
      <c r="I31" s="43" t="s">
        <v>62</v>
      </c>
      <c r="J31" s="159">
        <v>13600000</v>
      </c>
      <c r="K31" s="160">
        <v>13481666.67</v>
      </c>
      <c r="L31" s="153">
        <v>11529000</v>
      </c>
      <c r="M31" s="156">
        <v>44469</v>
      </c>
      <c r="N31" s="156"/>
      <c r="O31" s="156">
        <v>44500</v>
      </c>
      <c r="P31" s="156">
        <v>44500</v>
      </c>
      <c r="Q31" s="43" t="s">
        <v>156</v>
      </c>
      <c r="R31" s="142" t="s">
        <v>130</v>
      </c>
      <c r="S31" s="43" t="s">
        <v>229</v>
      </c>
      <c r="T31" s="156">
        <v>44425</v>
      </c>
      <c r="U31" s="136" t="s">
        <v>66</v>
      </c>
      <c r="V31" s="136" t="s">
        <v>67</v>
      </c>
      <c r="W31" s="136" t="s">
        <v>68</v>
      </c>
      <c r="X31" s="136" t="s">
        <v>69</v>
      </c>
      <c r="Y31" s="156">
        <v>44389</v>
      </c>
      <c r="Z31" s="156">
        <v>44396</v>
      </c>
      <c r="AA31" s="156">
        <v>44488</v>
      </c>
      <c r="AB31" s="141" t="s">
        <v>230</v>
      </c>
      <c r="AC31" s="136" t="s">
        <v>185</v>
      </c>
      <c r="AD31" s="156">
        <v>44526</v>
      </c>
      <c r="AE31" s="170">
        <v>0</v>
      </c>
      <c r="AF31" s="142" t="s">
        <v>48</v>
      </c>
      <c r="AG31" s="142" t="s">
        <v>48</v>
      </c>
      <c r="AH31" s="193">
        <v>44603</v>
      </c>
      <c r="AI31" s="136" t="s">
        <v>48</v>
      </c>
      <c r="AJ31" s="136" t="s">
        <v>48</v>
      </c>
      <c r="AK31" s="190"/>
    </row>
    <row r="32" s="125" customFormat="1" ht="50" customHeight="1" spans="1:37">
      <c r="A32" s="81" t="s">
        <v>38</v>
      </c>
      <c r="B32" s="38">
        <v>30</v>
      </c>
      <c r="C32" s="43" t="s">
        <v>231</v>
      </c>
      <c r="D32" s="138" t="s">
        <v>227</v>
      </c>
      <c r="E32" s="43" t="s">
        <v>41</v>
      </c>
      <c r="F32" s="137" t="s">
        <v>232</v>
      </c>
      <c r="G32" s="141" t="s">
        <v>233</v>
      </c>
      <c r="H32" s="140" t="s">
        <v>61</v>
      </c>
      <c r="I32" s="43" t="s">
        <v>62</v>
      </c>
      <c r="J32" s="159">
        <v>13600000</v>
      </c>
      <c r="K32" s="160">
        <v>13481666.67</v>
      </c>
      <c r="L32" s="153">
        <v>12001500</v>
      </c>
      <c r="M32" s="156">
        <v>44469</v>
      </c>
      <c r="N32" s="156"/>
      <c r="O32" s="156">
        <v>44500</v>
      </c>
      <c r="P32" s="156">
        <v>44500</v>
      </c>
      <c r="Q32" s="43" t="s">
        <v>156</v>
      </c>
      <c r="R32" s="142" t="s">
        <v>130</v>
      </c>
      <c r="S32" s="43" t="s">
        <v>229</v>
      </c>
      <c r="T32" s="156">
        <v>44425</v>
      </c>
      <c r="U32" s="136" t="s">
        <v>66</v>
      </c>
      <c r="V32" s="136" t="s">
        <v>67</v>
      </c>
      <c r="W32" s="136" t="s">
        <v>68</v>
      </c>
      <c r="X32" s="136" t="s">
        <v>69</v>
      </c>
      <c r="Y32" s="156">
        <v>44389</v>
      </c>
      <c r="Z32" s="156">
        <v>44396</v>
      </c>
      <c r="AA32" s="156">
        <v>44488</v>
      </c>
      <c r="AB32" s="141" t="s">
        <v>230</v>
      </c>
      <c r="AC32" s="136" t="s">
        <v>185</v>
      </c>
      <c r="AD32" s="156">
        <v>44526</v>
      </c>
      <c r="AE32" s="170">
        <v>0</v>
      </c>
      <c r="AF32" s="142" t="s">
        <v>48</v>
      </c>
      <c r="AG32" s="142" t="s">
        <v>48</v>
      </c>
      <c r="AH32" s="193">
        <v>44603</v>
      </c>
      <c r="AI32" s="136" t="s">
        <v>48</v>
      </c>
      <c r="AJ32" s="136" t="s">
        <v>48</v>
      </c>
      <c r="AK32" s="190"/>
    </row>
    <row r="33" s="125" customFormat="1" ht="36" spans="1:37">
      <c r="A33" s="81" t="s">
        <v>38</v>
      </c>
      <c r="B33" s="38">
        <v>31</v>
      </c>
      <c r="C33" s="43" t="s">
        <v>234</v>
      </c>
      <c r="D33" s="138" t="s">
        <v>235</v>
      </c>
      <c r="E33" s="43" t="s">
        <v>41</v>
      </c>
      <c r="F33" s="137" t="s">
        <v>169</v>
      </c>
      <c r="G33" s="143" t="s">
        <v>236</v>
      </c>
      <c r="H33" s="140" t="s">
        <v>155</v>
      </c>
      <c r="I33" s="43" t="s">
        <v>62</v>
      </c>
      <c r="J33" s="159">
        <v>98000</v>
      </c>
      <c r="K33" s="165">
        <v>96831.67</v>
      </c>
      <c r="L33" s="153">
        <v>94765</v>
      </c>
      <c r="M33" s="156">
        <v>44587</v>
      </c>
      <c r="N33" s="157"/>
      <c r="O33" s="157">
        <v>44591</v>
      </c>
      <c r="P33" s="140" t="s">
        <v>44</v>
      </c>
      <c r="Q33" s="43" t="s">
        <v>224</v>
      </c>
      <c r="R33" s="43" t="s">
        <v>171</v>
      </c>
      <c r="S33" s="43" t="s">
        <v>172</v>
      </c>
      <c r="T33" s="156">
        <v>44551</v>
      </c>
      <c r="U33" s="136" t="s">
        <v>80</v>
      </c>
      <c r="V33" s="136" t="s">
        <v>48</v>
      </c>
      <c r="W33" s="171" t="s">
        <v>48</v>
      </c>
      <c r="X33" s="157" t="s">
        <v>44</v>
      </c>
      <c r="Y33" s="43" t="s">
        <v>44</v>
      </c>
      <c r="Z33" s="43" t="s">
        <v>44</v>
      </c>
      <c r="AA33" s="43" t="s">
        <v>44</v>
      </c>
      <c r="AB33" s="43" t="s">
        <v>237</v>
      </c>
      <c r="AC33" s="142" t="s">
        <v>48</v>
      </c>
      <c r="AD33" s="142" t="s">
        <v>48</v>
      </c>
      <c r="AE33" s="170">
        <v>0</v>
      </c>
      <c r="AF33" s="142" t="s">
        <v>48</v>
      </c>
      <c r="AG33" s="142" t="s">
        <v>48</v>
      </c>
      <c r="AH33" s="193">
        <v>44622</v>
      </c>
      <c r="AI33" s="136" t="s">
        <v>48</v>
      </c>
      <c r="AJ33" s="136" t="s">
        <v>48</v>
      </c>
      <c r="AK33" s="190"/>
    </row>
    <row r="34" s="125" customFormat="1" ht="36" spans="1:37">
      <c r="A34" s="81" t="s">
        <v>38</v>
      </c>
      <c r="B34" s="38">
        <v>32</v>
      </c>
      <c r="C34" s="43" t="s">
        <v>238</v>
      </c>
      <c r="D34" s="140" t="s">
        <v>239</v>
      </c>
      <c r="E34" s="43" t="s">
        <v>41</v>
      </c>
      <c r="F34" s="147" t="s">
        <v>108</v>
      </c>
      <c r="G34" s="141" t="s">
        <v>109</v>
      </c>
      <c r="H34" s="140" t="s">
        <v>155</v>
      </c>
      <c r="I34" s="43" t="s">
        <v>62</v>
      </c>
      <c r="J34" s="159">
        <v>98000</v>
      </c>
      <c r="K34" s="160">
        <v>67200</v>
      </c>
      <c r="L34" s="153">
        <v>55200</v>
      </c>
      <c r="M34" s="156">
        <v>44621</v>
      </c>
      <c r="N34" s="157"/>
      <c r="O34" s="156">
        <v>44620</v>
      </c>
      <c r="P34" s="140" t="s">
        <v>44</v>
      </c>
      <c r="Q34" s="43" t="s">
        <v>224</v>
      </c>
      <c r="R34" s="142" t="s">
        <v>78</v>
      </c>
      <c r="S34" s="43" t="s">
        <v>110</v>
      </c>
      <c r="T34" s="156">
        <v>44606</v>
      </c>
      <c r="U34" s="136" t="s">
        <v>80</v>
      </c>
      <c r="V34" s="136" t="s">
        <v>48</v>
      </c>
      <c r="W34" s="171" t="s">
        <v>48</v>
      </c>
      <c r="X34" s="157" t="s">
        <v>44</v>
      </c>
      <c r="Y34" s="43" t="s">
        <v>44</v>
      </c>
      <c r="Z34" s="43" t="s">
        <v>44</v>
      </c>
      <c r="AA34" s="43" t="s">
        <v>44</v>
      </c>
      <c r="AB34" s="43" t="s">
        <v>240</v>
      </c>
      <c r="AC34" s="142" t="s">
        <v>48</v>
      </c>
      <c r="AD34" s="142" t="s">
        <v>48</v>
      </c>
      <c r="AE34" s="170">
        <v>0</v>
      </c>
      <c r="AF34" s="142" t="s">
        <v>48</v>
      </c>
      <c r="AG34" s="142" t="s">
        <v>48</v>
      </c>
      <c r="AH34" s="188" t="s">
        <v>241</v>
      </c>
      <c r="AI34" s="136" t="s">
        <v>48</v>
      </c>
      <c r="AJ34" s="136" t="s">
        <v>48</v>
      </c>
      <c r="AK34" s="194"/>
    </row>
    <row r="35" s="125" customFormat="1" ht="36" spans="1:37">
      <c r="A35" s="81" t="s">
        <v>38</v>
      </c>
      <c r="B35" s="38">
        <v>33</v>
      </c>
      <c r="C35" s="43" t="s">
        <v>242</v>
      </c>
      <c r="D35" s="138" t="s">
        <v>243</v>
      </c>
      <c r="E35" s="43" t="s">
        <v>41</v>
      </c>
      <c r="F35" s="137" t="s">
        <v>244</v>
      </c>
      <c r="G35" s="141" t="s">
        <v>245</v>
      </c>
      <c r="H35" s="140" t="s">
        <v>76</v>
      </c>
      <c r="I35" s="43" t="s">
        <v>62</v>
      </c>
      <c r="J35" s="159">
        <v>700000</v>
      </c>
      <c r="K35" s="160">
        <v>692974.67</v>
      </c>
      <c r="L35" s="153">
        <v>640801.73</v>
      </c>
      <c r="M35" s="156">
        <v>44814</v>
      </c>
      <c r="N35" s="156"/>
      <c r="O35" s="156">
        <v>44809</v>
      </c>
      <c r="P35" s="140" t="s">
        <v>44</v>
      </c>
      <c r="Q35" s="38" t="s">
        <v>246</v>
      </c>
      <c r="R35" s="142" t="s">
        <v>130</v>
      </c>
      <c r="S35" s="43" t="s">
        <v>229</v>
      </c>
      <c r="T35" s="156">
        <v>44769</v>
      </c>
      <c r="U35" s="136" t="s">
        <v>80</v>
      </c>
      <c r="V35" s="136" t="s">
        <v>48</v>
      </c>
      <c r="W35" s="171" t="s">
        <v>68</v>
      </c>
      <c r="X35" s="157" t="s">
        <v>69</v>
      </c>
      <c r="Y35" s="156">
        <v>44795</v>
      </c>
      <c r="Z35" s="156">
        <v>44802</v>
      </c>
      <c r="AA35" s="156">
        <v>44802</v>
      </c>
      <c r="AB35" s="141" t="s">
        <v>247</v>
      </c>
      <c r="AC35" s="142" t="s">
        <v>48</v>
      </c>
      <c r="AD35" s="142" t="s">
        <v>48</v>
      </c>
      <c r="AE35" s="170">
        <v>0</v>
      </c>
      <c r="AF35" s="142" t="s">
        <v>48</v>
      </c>
      <c r="AG35" s="142" t="s">
        <v>48</v>
      </c>
      <c r="AH35" s="193">
        <v>44872</v>
      </c>
      <c r="AI35" s="136" t="s">
        <v>48</v>
      </c>
      <c r="AJ35" s="136" t="s">
        <v>48</v>
      </c>
      <c r="AK35" s="190"/>
    </row>
    <row r="36" s="125" customFormat="1" ht="36" spans="1:37">
      <c r="A36" s="81" t="s">
        <v>38</v>
      </c>
      <c r="B36" s="38">
        <v>34</v>
      </c>
      <c r="C36" s="43" t="s">
        <v>248</v>
      </c>
      <c r="D36" s="137" t="s">
        <v>249</v>
      </c>
      <c r="E36" s="43" t="s">
        <v>41</v>
      </c>
      <c r="F36" s="148" t="s">
        <v>250</v>
      </c>
      <c r="G36" s="141" t="s">
        <v>251</v>
      </c>
      <c r="H36" s="140" t="s">
        <v>205</v>
      </c>
      <c r="I36" s="43" t="s">
        <v>62</v>
      </c>
      <c r="J36" s="159">
        <v>180000</v>
      </c>
      <c r="K36" s="153">
        <v>174933.33</v>
      </c>
      <c r="L36" s="153">
        <v>169000</v>
      </c>
      <c r="M36" s="161">
        <v>44834</v>
      </c>
      <c r="N36" s="156"/>
      <c r="O36" s="156">
        <v>44851</v>
      </c>
      <c r="P36" s="140" t="s">
        <v>44</v>
      </c>
      <c r="Q36" s="38" t="s">
        <v>252</v>
      </c>
      <c r="R36" s="142" t="s">
        <v>130</v>
      </c>
      <c r="S36" s="38" t="s">
        <v>253</v>
      </c>
      <c r="T36" s="156">
        <v>44805</v>
      </c>
      <c r="U36" s="136" t="s">
        <v>80</v>
      </c>
      <c r="V36" s="136" t="s">
        <v>48</v>
      </c>
      <c r="W36" s="136" t="s">
        <v>48</v>
      </c>
      <c r="X36" s="157" t="s">
        <v>44</v>
      </c>
      <c r="Y36" s="157" t="s">
        <v>44</v>
      </c>
      <c r="Z36" s="157" t="s">
        <v>44</v>
      </c>
      <c r="AA36" s="157" t="s">
        <v>44</v>
      </c>
      <c r="AB36" s="141" t="s">
        <v>254</v>
      </c>
      <c r="AC36" s="142" t="s">
        <v>48</v>
      </c>
      <c r="AD36" s="142" t="s">
        <v>48</v>
      </c>
      <c r="AE36" s="170">
        <v>0</v>
      </c>
      <c r="AF36" s="142" t="s">
        <v>48</v>
      </c>
      <c r="AG36" s="142" t="s">
        <v>48</v>
      </c>
      <c r="AH36" s="193">
        <v>44910</v>
      </c>
      <c r="AI36" s="136" t="s">
        <v>48</v>
      </c>
      <c r="AJ36" s="136" t="s">
        <v>48</v>
      </c>
      <c r="AK36" s="194"/>
    </row>
    <row r="37" s="125" customFormat="1" ht="42" customHeight="1" spans="1:37">
      <c r="A37" s="81" t="s">
        <v>38</v>
      </c>
      <c r="B37" s="38">
        <v>35</v>
      </c>
      <c r="C37" s="43" t="s">
        <v>255</v>
      </c>
      <c r="D37" s="137" t="s">
        <v>256</v>
      </c>
      <c r="E37" s="43" t="s">
        <v>41</v>
      </c>
      <c r="F37" s="148"/>
      <c r="G37" s="141"/>
      <c r="H37" s="149" t="s">
        <v>205</v>
      </c>
      <c r="I37" s="43"/>
      <c r="J37" s="159">
        <v>390000</v>
      </c>
      <c r="K37" s="159">
        <v>390000</v>
      </c>
      <c r="L37" s="159">
        <v>390000</v>
      </c>
      <c r="M37" s="156">
        <v>44905</v>
      </c>
      <c r="N37" s="156"/>
      <c r="O37" s="156"/>
      <c r="P37" s="140"/>
      <c r="Q37" s="38" t="s">
        <v>257</v>
      </c>
      <c r="R37" s="142" t="s">
        <v>130</v>
      </c>
      <c r="S37" s="38" t="s">
        <v>253</v>
      </c>
      <c r="T37" s="156">
        <v>44866</v>
      </c>
      <c r="U37" s="136"/>
      <c r="V37" s="136"/>
      <c r="W37" s="136"/>
      <c r="X37" s="157"/>
      <c r="Y37" s="157"/>
      <c r="Z37" s="157"/>
      <c r="AA37" s="157"/>
      <c r="AB37" s="141"/>
      <c r="AC37" s="142"/>
      <c r="AD37" s="142"/>
      <c r="AE37" s="170"/>
      <c r="AF37" s="142"/>
      <c r="AG37" s="142"/>
      <c r="AH37" s="195"/>
      <c r="AI37" s="136"/>
      <c r="AJ37" s="136"/>
      <c r="AK37" s="194"/>
    </row>
    <row r="38" s="125" customFormat="1" ht="36" spans="1:37">
      <c r="A38" s="81" t="s">
        <v>38</v>
      </c>
      <c r="B38" s="38">
        <v>36</v>
      </c>
      <c r="C38" s="43" t="s">
        <v>258</v>
      </c>
      <c r="D38" s="137" t="s">
        <v>259</v>
      </c>
      <c r="E38" s="43" t="s">
        <v>41</v>
      </c>
      <c r="F38" s="148" t="s">
        <v>260</v>
      </c>
      <c r="G38" s="141" t="s">
        <v>261</v>
      </c>
      <c r="H38" s="140" t="s">
        <v>61</v>
      </c>
      <c r="I38" s="43" t="s">
        <v>62</v>
      </c>
      <c r="J38" s="159">
        <v>8500000</v>
      </c>
      <c r="K38" s="153">
        <v>8199486.67</v>
      </c>
      <c r="L38" s="153">
        <v>7033700</v>
      </c>
      <c r="M38" s="156">
        <v>45291</v>
      </c>
      <c r="N38" s="156"/>
      <c r="O38" s="156">
        <v>45054</v>
      </c>
      <c r="P38" s="156">
        <v>45054</v>
      </c>
      <c r="Q38" s="38" t="s">
        <v>156</v>
      </c>
      <c r="R38" s="142" t="s">
        <v>262</v>
      </c>
      <c r="S38" s="38" t="s">
        <v>263</v>
      </c>
      <c r="T38" s="156">
        <v>45005</v>
      </c>
      <c r="U38" s="136" t="s">
        <v>80</v>
      </c>
      <c r="V38" s="136" t="s">
        <v>48</v>
      </c>
      <c r="W38" s="136" t="s">
        <v>68</v>
      </c>
      <c r="X38" s="157" t="s">
        <v>69</v>
      </c>
      <c r="Y38" s="157">
        <v>45012</v>
      </c>
      <c r="Z38" s="157">
        <v>45028</v>
      </c>
      <c r="AA38" s="157">
        <v>45042</v>
      </c>
      <c r="AB38" s="141" t="s">
        <v>264</v>
      </c>
      <c r="AC38" s="142" t="s">
        <v>48</v>
      </c>
      <c r="AD38" s="142" t="s">
        <v>48</v>
      </c>
      <c r="AE38" s="170">
        <v>0</v>
      </c>
      <c r="AF38" s="142"/>
      <c r="AG38" s="142" t="s">
        <v>48</v>
      </c>
      <c r="AH38" s="196">
        <v>45162</v>
      </c>
      <c r="AI38" s="136"/>
      <c r="AJ38" s="136" t="s">
        <v>48</v>
      </c>
      <c r="AK38" s="194" t="s">
        <v>48</v>
      </c>
    </row>
    <row r="39" s="125" customFormat="1" ht="36" spans="1:37">
      <c r="A39" s="81" t="s">
        <v>38</v>
      </c>
      <c r="B39" s="38">
        <v>37</v>
      </c>
      <c r="C39" s="43" t="s">
        <v>265</v>
      </c>
      <c r="D39" s="137" t="s">
        <v>259</v>
      </c>
      <c r="E39" s="43" t="s">
        <v>41</v>
      </c>
      <c r="F39" s="148" t="s">
        <v>266</v>
      </c>
      <c r="G39" s="141" t="s">
        <v>267</v>
      </c>
      <c r="H39" s="140" t="s">
        <v>61</v>
      </c>
      <c r="I39" s="43" t="s">
        <v>62</v>
      </c>
      <c r="J39" s="159">
        <v>8500000</v>
      </c>
      <c r="K39" s="153">
        <v>8199486.67</v>
      </c>
      <c r="L39" s="153">
        <v>6400250</v>
      </c>
      <c r="M39" s="156">
        <v>45291</v>
      </c>
      <c r="N39" s="156"/>
      <c r="O39" s="156">
        <v>45054</v>
      </c>
      <c r="P39" s="156">
        <v>45054</v>
      </c>
      <c r="Q39" s="38" t="s">
        <v>156</v>
      </c>
      <c r="R39" s="142" t="s">
        <v>262</v>
      </c>
      <c r="S39" s="38" t="s">
        <v>263</v>
      </c>
      <c r="T39" s="156">
        <v>45005</v>
      </c>
      <c r="U39" s="136" t="s">
        <v>80</v>
      </c>
      <c r="V39" s="136" t="s">
        <v>48</v>
      </c>
      <c r="W39" s="136" t="s">
        <v>68</v>
      </c>
      <c r="X39" s="157" t="s">
        <v>69</v>
      </c>
      <c r="Y39" s="157">
        <v>45012</v>
      </c>
      <c r="Z39" s="157">
        <v>45028</v>
      </c>
      <c r="AA39" s="157">
        <v>45042</v>
      </c>
      <c r="AB39" s="141" t="s">
        <v>264</v>
      </c>
      <c r="AC39" s="142" t="s">
        <v>48</v>
      </c>
      <c r="AD39" s="142" t="s">
        <v>48</v>
      </c>
      <c r="AE39" s="170">
        <v>0</v>
      </c>
      <c r="AF39" s="142"/>
      <c r="AG39" s="142" t="s">
        <v>48</v>
      </c>
      <c r="AH39" s="196">
        <v>45162</v>
      </c>
      <c r="AI39" s="136"/>
      <c r="AJ39" s="136" t="s">
        <v>48</v>
      </c>
      <c r="AK39" s="194" t="s">
        <v>48</v>
      </c>
    </row>
    <row r="40" s="125" customFormat="1" ht="36" spans="1:37">
      <c r="A40" s="81" t="s">
        <v>38</v>
      </c>
      <c r="B40" s="38">
        <v>38</v>
      </c>
      <c r="C40" s="43" t="s">
        <v>268</v>
      </c>
      <c r="D40" s="137" t="s">
        <v>259</v>
      </c>
      <c r="E40" s="43" t="s">
        <v>41</v>
      </c>
      <c r="F40" s="148" t="s">
        <v>269</v>
      </c>
      <c r="G40" s="141" t="s">
        <v>270</v>
      </c>
      <c r="H40" s="140" t="s">
        <v>61</v>
      </c>
      <c r="I40" s="43" t="s">
        <v>62</v>
      </c>
      <c r="J40" s="159">
        <v>8500000</v>
      </c>
      <c r="K40" s="153">
        <v>8199486.67</v>
      </c>
      <c r="L40" s="153">
        <v>7014800</v>
      </c>
      <c r="M40" s="156">
        <v>45291</v>
      </c>
      <c r="N40" s="156"/>
      <c r="O40" s="156">
        <v>45054</v>
      </c>
      <c r="P40" s="156">
        <v>45054</v>
      </c>
      <c r="Q40" s="38" t="s">
        <v>156</v>
      </c>
      <c r="R40" s="142" t="s">
        <v>262</v>
      </c>
      <c r="S40" s="38" t="s">
        <v>263</v>
      </c>
      <c r="T40" s="156">
        <v>45005</v>
      </c>
      <c r="U40" s="136" t="s">
        <v>80</v>
      </c>
      <c r="V40" s="136" t="s">
        <v>48</v>
      </c>
      <c r="W40" s="136" t="s">
        <v>68</v>
      </c>
      <c r="X40" s="157" t="s">
        <v>69</v>
      </c>
      <c r="Y40" s="157">
        <v>45012</v>
      </c>
      <c r="Z40" s="157">
        <v>45028</v>
      </c>
      <c r="AA40" s="157">
        <v>45042</v>
      </c>
      <c r="AB40" s="141" t="s">
        <v>264</v>
      </c>
      <c r="AC40" s="142" t="s">
        <v>48</v>
      </c>
      <c r="AD40" s="142" t="s">
        <v>48</v>
      </c>
      <c r="AE40" s="170">
        <v>0</v>
      </c>
      <c r="AF40" s="142"/>
      <c r="AG40" s="142" t="s">
        <v>48</v>
      </c>
      <c r="AH40" s="196">
        <v>45162</v>
      </c>
      <c r="AI40" s="136"/>
      <c r="AJ40" s="136" t="s">
        <v>48</v>
      </c>
      <c r="AK40" s="194" t="s">
        <v>48</v>
      </c>
    </row>
    <row r="41" s="125" customFormat="1" ht="36" spans="1:37">
      <c r="A41" s="81" t="s">
        <v>38</v>
      </c>
      <c r="B41" s="38">
        <v>39</v>
      </c>
      <c r="C41" s="43" t="s">
        <v>271</v>
      </c>
      <c r="D41" s="137" t="s">
        <v>259</v>
      </c>
      <c r="E41" s="43" t="s">
        <v>41</v>
      </c>
      <c r="F41" s="148" t="s">
        <v>272</v>
      </c>
      <c r="G41" s="141" t="s">
        <v>273</v>
      </c>
      <c r="H41" s="140" t="s">
        <v>61</v>
      </c>
      <c r="I41" s="43" t="s">
        <v>62</v>
      </c>
      <c r="J41" s="159">
        <v>8500000</v>
      </c>
      <c r="K41" s="153">
        <v>8199486.67</v>
      </c>
      <c r="L41" s="153">
        <v>6855100</v>
      </c>
      <c r="M41" s="156">
        <v>45291</v>
      </c>
      <c r="N41" s="156"/>
      <c r="O41" s="156">
        <v>45054</v>
      </c>
      <c r="P41" s="156">
        <v>45054</v>
      </c>
      <c r="Q41" s="38" t="s">
        <v>156</v>
      </c>
      <c r="R41" s="142" t="s">
        <v>262</v>
      </c>
      <c r="S41" s="38" t="s">
        <v>263</v>
      </c>
      <c r="T41" s="156">
        <v>45005</v>
      </c>
      <c r="U41" s="136" t="s">
        <v>80</v>
      </c>
      <c r="V41" s="136" t="s">
        <v>48</v>
      </c>
      <c r="W41" s="136" t="s">
        <v>68</v>
      </c>
      <c r="X41" s="157" t="s">
        <v>69</v>
      </c>
      <c r="Y41" s="157">
        <v>45012</v>
      </c>
      <c r="Z41" s="157">
        <v>45028</v>
      </c>
      <c r="AA41" s="157">
        <v>45042</v>
      </c>
      <c r="AB41" s="141" t="s">
        <v>264</v>
      </c>
      <c r="AC41" s="142" t="s">
        <v>48</v>
      </c>
      <c r="AD41" s="142" t="s">
        <v>48</v>
      </c>
      <c r="AE41" s="170">
        <v>0</v>
      </c>
      <c r="AF41" s="142"/>
      <c r="AG41" s="142" t="s">
        <v>48</v>
      </c>
      <c r="AH41" s="196">
        <v>45162</v>
      </c>
      <c r="AI41" s="136"/>
      <c r="AJ41" s="136" t="s">
        <v>48</v>
      </c>
      <c r="AK41" s="194" t="s">
        <v>48</v>
      </c>
    </row>
    <row r="42" s="125" customFormat="1" ht="38" customHeight="1" spans="1:37">
      <c r="A42" s="81" t="s">
        <v>38</v>
      </c>
      <c r="B42" s="38">
        <v>40</v>
      </c>
      <c r="C42" s="43" t="s">
        <v>274</v>
      </c>
      <c r="D42" s="137" t="s">
        <v>275</v>
      </c>
      <c r="E42" s="43" t="s">
        <v>41</v>
      </c>
      <c r="F42" s="137" t="s">
        <v>212</v>
      </c>
      <c r="G42" s="141" t="s">
        <v>213</v>
      </c>
      <c r="H42" s="140" t="s">
        <v>76</v>
      </c>
      <c r="I42" s="43" t="s">
        <v>45</v>
      </c>
      <c r="J42" s="153">
        <v>1000000</v>
      </c>
      <c r="K42" s="153">
        <v>855456.61</v>
      </c>
      <c r="L42" s="153">
        <v>721668.79</v>
      </c>
      <c r="M42" s="156">
        <v>45108</v>
      </c>
      <c r="N42" s="142"/>
      <c r="O42" s="157">
        <v>45115</v>
      </c>
      <c r="P42" s="156" t="s">
        <v>44</v>
      </c>
      <c r="Q42" s="43" t="s">
        <v>276</v>
      </c>
      <c r="R42" s="43" t="s">
        <v>78</v>
      </c>
      <c r="S42" s="43" t="s">
        <v>277</v>
      </c>
      <c r="T42" s="156">
        <v>45086</v>
      </c>
      <c r="U42" s="172" t="s">
        <v>278</v>
      </c>
      <c r="V42" s="136" t="s">
        <v>48</v>
      </c>
      <c r="W42" s="171" t="s">
        <v>68</v>
      </c>
      <c r="X42" s="157" t="s">
        <v>69</v>
      </c>
      <c r="Y42" s="157">
        <v>45103</v>
      </c>
      <c r="Z42" s="156">
        <v>45110</v>
      </c>
      <c r="AA42" s="156">
        <v>45110</v>
      </c>
      <c r="AB42" s="141" t="s">
        <v>279</v>
      </c>
      <c r="AC42" s="142" t="s">
        <v>48</v>
      </c>
      <c r="AD42" s="142" t="s">
        <v>48</v>
      </c>
      <c r="AE42" s="170">
        <v>0</v>
      </c>
      <c r="AF42" s="142" t="s">
        <v>48</v>
      </c>
      <c r="AG42" s="142" t="s">
        <v>48</v>
      </c>
      <c r="AH42" s="196">
        <v>45161</v>
      </c>
      <c r="AI42" s="136" t="s">
        <v>48</v>
      </c>
      <c r="AJ42" s="136" t="s">
        <v>48</v>
      </c>
      <c r="AK42" s="190"/>
    </row>
    <row r="43" s="125" customFormat="1" ht="50" customHeight="1" spans="1:37">
      <c r="A43" s="81" t="s">
        <v>38</v>
      </c>
      <c r="B43" s="38">
        <v>41</v>
      </c>
      <c r="C43" s="43" t="s">
        <v>280</v>
      </c>
      <c r="D43" s="137" t="s">
        <v>281</v>
      </c>
      <c r="E43" s="43" t="s">
        <v>41</v>
      </c>
      <c r="F43" s="137" t="s">
        <v>282</v>
      </c>
      <c r="G43" s="141" t="s">
        <v>283</v>
      </c>
      <c r="H43" s="140" t="s">
        <v>61</v>
      </c>
      <c r="I43" s="43" t="s">
        <v>62</v>
      </c>
      <c r="J43" s="153">
        <v>9350000</v>
      </c>
      <c r="K43" s="160">
        <v>8758633.33</v>
      </c>
      <c r="L43" s="153">
        <v>6951600</v>
      </c>
      <c r="M43" s="156">
        <v>45107</v>
      </c>
      <c r="N43" s="156"/>
      <c r="O43" s="156">
        <v>45050</v>
      </c>
      <c r="P43" s="142"/>
      <c r="Q43" s="43" t="s">
        <v>156</v>
      </c>
      <c r="R43" s="43" t="s">
        <v>130</v>
      </c>
      <c r="S43" s="43" t="s">
        <v>284</v>
      </c>
      <c r="T43" s="156">
        <v>45005</v>
      </c>
      <c r="U43" s="136" t="s">
        <v>80</v>
      </c>
      <c r="V43" s="136" t="s">
        <v>48</v>
      </c>
      <c r="W43" s="171" t="s">
        <v>68</v>
      </c>
      <c r="X43" s="157" t="s">
        <v>69</v>
      </c>
      <c r="Y43" s="156">
        <v>45012</v>
      </c>
      <c r="Z43" s="156">
        <v>45028</v>
      </c>
      <c r="AA43" s="156">
        <v>45041</v>
      </c>
      <c r="AB43" s="141" t="s">
        <v>285</v>
      </c>
      <c r="AC43" s="142" t="s">
        <v>48</v>
      </c>
      <c r="AD43" s="142" t="s">
        <v>48</v>
      </c>
      <c r="AE43" s="170">
        <v>0</v>
      </c>
      <c r="AF43" s="142" t="s">
        <v>48</v>
      </c>
      <c r="AG43" s="142" t="s">
        <v>48</v>
      </c>
      <c r="AH43" s="196">
        <v>45152</v>
      </c>
      <c r="AI43" s="136" t="s">
        <v>48</v>
      </c>
      <c r="AJ43" s="136" t="s">
        <v>48</v>
      </c>
      <c r="AK43" s="190"/>
    </row>
    <row r="44" s="125" customFormat="1" ht="50" customHeight="1" spans="1:37">
      <c r="A44" s="81" t="s">
        <v>38</v>
      </c>
      <c r="B44" s="38">
        <v>42</v>
      </c>
      <c r="C44" s="43" t="s">
        <v>286</v>
      </c>
      <c r="D44" s="137" t="s">
        <v>281</v>
      </c>
      <c r="E44" s="43" t="s">
        <v>41</v>
      </c>
      <c r="F44" s="137" t="s">
        <v>180</v>
      </c>
      <c r="G44" s="141" t="s">
        <v>287</v>
      </c>
      <c r="H44" s="140" t="s">
        <v>61</v>
      </c>
      <c r="I44" s="43" t="s">
        <v>62</v>
      </c>
      <c r="J44" s="153">
        <v>9350000</v>
      </c>
      <c r="K44" s="160">
        <v>8758633.33</v>
      </c>
      <c r="L44" s="153">
        <v>7404200</v>
      </c>
      <c r="M44" s="156">
        <v>45107</v>
      </c>
      <c r="N44" s="156"/>
      <c r="O44" s="156">
        <v>45050</v>
      </c>
      <c r="P44" s="142"/>
      <c r="Q44" s="43" t="s">
        <v>156</v>
      </c>
      <c r="R44" s="43" t="s">
        <v>130</v>
      </c>
      <c r="S44" s="43" t="s">
        <v>284</v>
      </c>
      <c r="T44" s="156">
        <v>45005</v>
      </c>
      <c r="U44" s="136" t="s">
        <v>80</v>
      </c>
      <c r="V44" s="136" t="s">
        <v>48</v>
      </c>
      <c r="W44" s="171" t="s">
        <v>68</v>
      </c>
      <c r="X44" s="157" t="s">
        <v>69</v>
      </c>
      <c r="Y44" s="156">
        <v>45012</v>
      </c>
      <c r="Z44" s="156">
        <v>45028</v>
      </c>
      <c r="AA44" s="156">
        <v>45041</v>
      </c>
      <c r="AB44" s="141" t="s">
        <v>285</v>
      </c>
      <c r="AC44" s="142" t="s">
        <v>48</v>
      </c>
      <c r="AD44" s="142" t="s">
        <v>48</v>
      </c>
      <c r="AE44" s="170">
        <v>0</v>
      </c>
      <c r="AF44" s="142" t="s">
        <v>48</v>
      </c>
      <c r="AG44" s="142" t="s">
        <v>48</v>
      </c>
      <c r="AH44" s="196">
        <v>45152</v>
      </c>
      <c r="AI44" s="136" t="s">
        <v>48</v>
      </c>
      <c r="AJ44" s="136" t="s">
        <v>48</v>
      </c>
      <c r="AK44" s="190"/>
    </row>
    <row r="45" s="127" customFormat="1" ht="35" customHeight="1" spans="1:37">
      <c r="A45" s="81" t="s">
        <v>38</v>
      </c>
      <c r="B45" s="38">
        <v>43</v>
      </c>
      <c r="C45" s="43" t="s">
        <v>288</v>
      </c>
      <c r="D45" s="137" t="s">
        <v>289</v>
      </c>
      <c r="E45" s="43" t="s">
        <v>41</v>
      </c>
      <c r="F45" s="137" t="s">
        <v>290</v>
      </c>
      <c r="G45" s="141" t="s">
        <v>291</v>
      </c>
      <c r="H45" s="140" t="s">
        <v>155</v>
      </c>
      <c r="I45" s="43" t="s">
        <v>62</v>
      </c>
      <c r="J45" s="153">
        <v>90000</v>
      </c>
      <c r="K45" s="160">
        <v>50833.33</v>
      </c>
      <c r="L45" s="153">
        <v>45500</v>
      </c>
      <c r="M45" s="156">
        <v>45077</v>
      </c>
      <c r="N45" s="156"/>
      <c r="O45" s="156">
        <v>45063</v>
      </c>
      <c r="P45" s="140" t="s">
        <v>44</v>
      </c>
      <c r="Q45" s="38" t="s">
        <v>246</v>
      </c>
      <c r="R45" s="142" t="s">
        <v>130</v>
      </c>
      <c r="S45" s="43" t="s">
        <v>292</v>
      </c>
      <c r="T45" s="156">
        <v>45044</v>
      </c>
      <c r="U45" s="136" t="s">
        <v>80</v>
      </c>
      <c r="V45" s="136" t="s">
        <v>48</v>
      </c>
      <c r="W45" s="171" t="s">
        <v>48</v>
      </c>
      <c r="X45" s="157" t="s">
        <v>44</v>
      </c>
      <c r="Y45" s="43" t="s">
        <v>44</v>
      </c>
      <c r="Z45" s="43" t="s">
        <v>44</v>
      </c>
      <c r="AA45" s="157" t="s">
        <v>44</v>
      </c>
      <c r="AB45" s="141" t="s">
        <v>293</v>
      </c>
      <c r="AC45" s="142" t="s">
        <v>48</v>
      </c>
      <c r="AD45" s="142" t="s">
        <v>48</v>
      </c>
      <c r="AE45" s="170">
        <v>0</v>
      </c>
      <c r="AF45" s="142" t="s">
        <v>48</v>
      </c>
      <c r="AG45" s="142" t="s">
        <v>48</v>
      </c>
      <c r="AH45" s="196">
        <v>45160</v>
      </c>
      <c r="AI45" s="136" t="s">
        <v>48</v>
      </c>
      <c r="AJ45" s="136" t="s">
        <v>48</v>
      </c>
      <c r="AK45" s="190"/>
    </row>
    <row r="46" s="127" customFormat="1" ht="54" customHeight="1" spans="1:37">
      <c r="A46" s="81" t="s">
        <v>38</v>
      </c>
      <c r="B46" s="38">
        <v>44</v>
      </c>
      <c r="C46" s="43" t="s">
        <v>294</v>
      </c>
      <c r="D46" s="137" t="s">
        <v>295</v>
      </c>
      <c r="E46" s="43" t="s">
        <v>296</v>
      </c>
      <c r="F46" s="141" t="s">
        <v>297</v>
      </c>
      <c r="G46" s="140" t="s">
        <v>298</v>
      </c>
      <c r="H46" s="136" t="s">
        <v>155</v>
      </c>
      <c r="I46" s="136" t="s">
        <v>62</v>
      </c>
      <c r="J46" s="160">
        <v>98000</v>
      </c>
      <c r="K46" s="160">
        <v>61000</v>
      </c>
      <c r="L46" s="166">
        <v>50000</v>
      </c>
      <c r="M46" s="156">
        <v>45066</v>
      </c>
      <c r="N46" s="167"/>
      <c r="O46" s="151" t="s">
        <v>44</v>
      </c>
      <c r="P46" s="137" t="s">
        <v>44</v>
      </c>
      <c r="Q46" s="43" t="s">
        <v>299</v>
      </c>
      <c r="R46" s="43" t="s">
        <v>300</v>
      </c>
      <c r="S46" s="43" t="s">
        <v>301</v>
      </c>
      <c r="T46" s="38">
        <v>45052</v>
      </c>
      <c r="U46" s="140" t="s">
        <v>44</v>
      </c>
      <c r="V46" s="171" t="s">
        <v>44</v>
      </c>
      <c r="W46" s="157" t="s">
        <v>44</v>
      </c>
      <c r="X46" s="43" t="s">
        <v>44</v>
      </c>
      <c r="Y46" s="43" t="s">
        <v>44</v>
      </c>
      <c r="Z46" s="43" t="s">
        <v>44</v>
      </c>
      <c r="AA46" s="157" t="s">
        <v>44</v>
      </c>
      <c r="AB46" s="156" t="s">
        <v>302</v>
      </c>
      <c r="AC46" s="142" t="s">
        <v>44</v>
      </c>
      <c r="AD46" s="170" t="s">
        <v>44</v>
      </c>
      <c r="AE46" s="142">
        <v>0</v>
      </c>
      <c r="AF46" s="142"/>
      <c r="AG46" s="142" t="s">
        <v>48</v>
      </c>
      <c r="AH46" s="136" t="s">
        <v>44</v>
      </c>
      <c r="AI46" s="136"/>
      <c r="AJ46" s="142" t="s">
        <v>44</v>
      </c>
      <c r="AK46" s="38" t="s">
        <v>44</v>
      </c>
    </row>
    <row r="47" s="125" customFormat="1" ht="36" spans="1:37">
      <c r="A47" s="81" t="s">
        <v>38</v>
      </c>
      <c r="B47" s="38">
        <v>45</v>
      </c>
      <c r="C47" s="43" t="s">
        <v>303</v>
      </c>
      <c r="D47" s="137" t="s">
        <v>304</v>
      </c>
      <c r="E47" s="43" t="s">
        <v>41</v>
      </c>
      <c r="F47" s="148" t="s">
        <v>305</v>
      </c>
      <c r="G47" s="141" t="s">
        <v>306</v>
      </c>
      <c r="H47" s="140" t="s">
        <v>61</v>
      </c>
      <c r="I47" s="43" t="s">
        <v>62</v>
      </c>
      <c r="J47" s="159">
        <v>3500000</v>
      </c>
      <c r="K47" s="153">
        <v>2226047.5</v>
      </c>
      <c r="L47" s="153">
        <v>1820500</v>
      </c>
      <c r="M47" s="156">
        <v>45291</v>
      </c>
      <c r="N47" s="156"/>
      <c r="O47" s="156">
        <v>45054</v>
      </c>
      <c r="P47" s="161">
        <v>45054</v>
      </c>
      <c r="Q47" s="38" t="s">
        <v>156</v>
      </c>
      <c r="R47" s="142" t="s">
        <v>262</v>
      </c>
      <c r="S47" s="38" t="s">
        <v>263</v>
      </c>
      <c r="T47" s="156">
        <v>45005</v>
      </c>
      <c r="U47" s="136" t="s">
        <v>80</v>
      </c>
      <c r="V47" s="136" t="s">
        <v>48</v>
      </c>
      <c r="W47" s="136" t="s">
        <v>68</v>
      </c>
      <c r="X47" s="157" t="s">
        <v>69</v>
      </c>
      <c r="Y47" s="157">
        <v>45012</v>
      </c>
      <c r="Z47" s="157">
        <v>45027</v>
      </c>
      <c r="AA47" s="157">
        <v>45040</v>
      </c>
      <c r="AB47" s="141" t="s">
        <v>307</v>
      </c>
      <c r="AC47" s="142" t="s">
        <v>48</v>
      </c>
      <c r="AD47" s="142" t="s">
        <v>48</v>
      </c>
      <c r="AE47" s="170">
        <v>0</v>
      </c>
      <c r="AF47" s="142"/>
      <c r="AG47" s="142" t="s">
        <v>48</v>
      </c>
      <c r="AH47" s="196">
        <v>45152</v>
      </c>
      <c r="AI47" s="136"/>
      <c r="AJ47" s="136" t="s">
        <v>48</v>
      </c>
      <c r="AK47" s="194" t="s">
        <v>48</v>
      </c>
    </row>
    <row r="48" s="125" customFormat="1" ht="36" spans="1:37">
      <c r="A48" s="81" t="s">
        <v>38</v>
      </c>
      <c r="B48" s="38">
        <v>46</v>
      </c>
      <c r="C48" s="43" t="s">
        <v>308</v>
      </c>
      <c r="D48" s="137" t="s">
        <v>304</v>
      </c>
      <c r="E48" s="43" t="s">
        <v>41</v>
      </c>
      <c r="F48" s="148" t="s">
        <v>269</v>
      </c>
      <c r="G48" s="141" t="s">
        <v>270</v>
      </c>
      <c r="H48" s="140" t="s">
        <v>61</v>
      </c>
      <c r="I48" s="43" t="s">
        <v>62</v>
      </c>
      <c r="J48" s="159">
        <v>3500000</v>
      </c>
      <c r="K48" s="153">
        <v>2226047.5</v>
      </c>
      <c r="L48" s="153">
        <v>1824000</v>
      </c>
      <c r="M48" s="156">
        <v>45291</v>
      </c>
      <c r="N48" s="156"/>
      <c r="O48" s="156">
        <v>45054</v>
      </c>
      <c r="P48" s="161">
        <v>45054</v>
      </c>
      <c r="Q48" s="38" t="s">
        <v>156</v>
      </c>
      <c r="R48" s="142" t="s">
        <v>262</v>
      </c>
      <c r="S48" s="38" t="s">
        <v>263</v>
      </c>
      <c r="T48" s="156">
        <v>45005</v>
      </c>
      <c r="U48" s="136" t="s">
        <v>80</v>
      </c>
      <c r="V48" s="136" t="s">
        <v>48</v>
      </c>
      <c r="W48" s="136" t="s">
        <v>68</v>
      </c>
      <c r="X48" s="157" t="s">
        <v>69</v>
      </c>
      <c r="Y48" s="157">
        <v>45012</v>
      </c>
      <c r="Z48" s="157">
        <v>45027</v>
      </c>
      <c r="AA48" s="157">
        <v>45040</v>
      </c>
      <c r="AB48" s="141" t="s">
        <v>307</v>
      </c>
      <c r="AC48" s="142" t="s">
        <v>48</v>
      </c>
      <c r="AD48" s="142" t="s">
        <v>48</v>
      </c>
      <c r="AE48" s="170">
        <v>0</v>
      </c>
      <c r="AF48" s="142"/>
      <c r="AG48" s="142" t="s">
        <v>48</v>
      </c>
      <c r="AH48" s="196">
        <v>45152</v>
      </c>
      <c r="AI48" s="136"/>
      <c r="AJ48" s="136" t="s">
        <v>48</v>
      </c>
      <c r="AK48" s="194" t="s">
        <v>48</v>
      </c>
    </row>
    <row r="49" s="125" customFormat="1" ht="36" spans="1:37">
      <c r="A49" s="81" t="s">
        <v>38</v>
      </c>
      <c r="B49" s="38">
        <v>47</v>
      </c>
      <c r="C49" s="43" t="s">
        <v>309</v>
      </c>
      <c r="D49" s="137" t="s">
        <v>304</v>
      </c>
      <c r="E49" s="43" t="s">
        <v>41</v>
      </c>
      <c r="F49" s="148" t="s">
        <v>310</v>
      </c>
      <c r="G49" s="141" t="s">
        <v>311</v>
      </c>
      <c r="H49" s="140" t="s">
        <v>61</v>
      </c>
      <c r="I49" s="43" t="s">
        <v>62</v>
      </c>
      <c r="J49" s="159">
        <v>3500000</v>
      </c>
      <c r="K49" s="153">
        <v>2226047.5</v>
      </c>
      <c r="L49" s="153">
        <v>1670000</v>
      </c>
      <c r="M49" s="156">
        <v>45291</v>
      </c>
      <c r="N49" s="156"/>
      <c r="O49" s="156">
        <v>45054</v>
      </c>
      <c r="P49" s="161">
        <v>45054</v>
      </c>
      <c r="Q49" s="38" t="s">
        <v>156</v>
      </c>
      <c r="R49" s="142" t="s">
        <v>262</v>
      </c>
      <c r="S49" s="38" t="s">
        <v>263</v>
      </c>
      <c r="T49" s="156">
        <v>45005</v>
      </c>
      <c r="U49" s="136" t="s">
        <v>80</v>
      </c>
      <c r="V49" s="136" t="s">
        <v>48</v>
      </c>
      <c r="W49" s="136" t="s">
        <v>68</v>
      </c>
      <c r="X49" s="157" t="s">
        <v>69</v>
      </c>
      <c r="Y49" s="157">
        <v>45012</v>
      </c>
      <c r="Z49" s="157">
        <v>45027</v>
      </c>
      <c r="AA49" s="157">
        <v>45040</v>
      </c>
      <c r="AB49" s="141" t="s">
        <v>307</v>
      </c>
      <c r="AC49" s="142" t="s">
        <v>48</v>
      </c>
      <c r="AD49" s="142" t="s">
        <v>48</v>
      </c>
      <c r="AE49" s="170">
        <v>0</v>
      </c>
      <c r="AF49" s="142"/>
      <c r="AG49" s="142" t="s">
        <v>48</v>
      </c>
      <c r="AH49" s="196">
        <v>45152</v>
      </c>
      <c r="AI49" s="136"/>
      <c r="AJ49" s="136" t="s">
        <v>48</v>
      </c>
      <c r="AK49" s="194" t="s">
        <v>48</v>
      </c>
    </row>
    <row r="50" s="125" customFormat="1" ht="36" spans="1:37">
      <c r="A50" s="81" t="s">
        <v>38</v>
      </c>
      <c r="B50" s="38">
        <v>48</v>
      </c>
      <c r="C50" s="43" t="s">
        <v>312</v>
      </c>
      <c r="D50" s="137" t="s">
        <v>304</v>
      </c>
      <c r="E50" s="43" t="s">
        <v>41</v>
      </c>
      <c r="F50" s="148" t="s">
        <v>313</v>
      </c>
      <c r="G50" s="141" t="s">
        <v>314</v>
      </c>
      <c r="H50" s="140" t="s">
        <v>61</v>
      </c>
      <c r="I50" s="43" t="s">
        <v>62</v>
      </c>
      <c r="J50" s="159">
        <v>3500000</v>
      </c>
      <c r="K50" s="153">
        <v>2226047.5</v>
      </c>
      <c r="L50" s="153">
        <v>1787400</v>
      </c>
      <c r="M50" s="156">
        <v>45291</v>
      </c>
      <c r="N50" s="156"/>
      <c r="O50" s="156">
        <v>45054</v>
      </c>
      <c r="P50" s="161">
        <v>45054</v>
      </c>
      <c r="Q50" s="38" t="s">
        <v>156</v>
      </c>
      <c r="R50" s="142" t="s">
        <v>262</v>
      </c>
      <c r="S50" s="38" t="s">
        <v>263</v>
      </c>
      <c r="T50" s="156">
        <v>45005</v>
      </c>
      <c r="U50" s="136" t="s">
        <v>80</v>
      </c>
      <c r="V50" s="136" t="s">
        <v>48</v>
      </c>
      <c r="W50" s="136" t="s">
        <v>68</v>
      </c>
      <c r="X50" s="157" t="s">
        <v>69</v>
      </c>
      <c r="Y50" s="157">
        <v>45012</v>
      </c>
      <c r="Z50" s="157">
        <v>45027</v>
      </c>
      <c r="AA50" s="157">
        <v>45040</v>
      </c>
      <c r="AB50" s="141" t="s">
        <v>307</v>
      </c>
      <c r="AC50" s="142" t="s">
        <v>48</v>
      </c>
      <c r="AD50" s="142" t="s">
        <v>48</v>
      </c>
      <c r="AE50" s="170">
        <v>0</v>
      </c>
      <c r="AF50" s="142"/>
      <c r="AG50" s="142" t="s">
        <v>48</v>
      </c>
      <c r="AH50" s="196">
        <v>45152</v>
      </c>
      <c r="AI50" s="136"/>
      <c r="AJ50" s="136" t="s">
        <v>48</v>
      </c>
      <c r="AK50" s="194" t="s">
        <v>48</v>
      </c>
    </row>
    <row r="51" s="127" customFormat="1" ht="35" customHeight="1" spans="1:37">
      <c r="A51" s="81" t="s">
        <v>38</v>
      </c>
      <c r="B51" s="38">
        <v>49</v>
      </c>
      <c r="C51" s="43" t="s">
        <v>315</v>
      </c>
      <c r="D51" s="137" t="s">
        <v>316</v>
      </c>
      <c r="E51" s="43" t="s">
        <v>41</v>
      </c>
      <c r="F51" s="137" t="s">
        <v>317</v>
      </c>
      <c r="G51" s="141" t="s">
        <v>318</v>
      </c>
      <c r="H51" s="140" t="s">
        <v>61</v>
      </c>
      <c r="I51" s="43" t="s">
        <v>62</v>
      </c>
      <c r="J51" s="153">
        <v>24000000</v>
      </c>
      <c r="K51" s="160">
        <v>23565121.2</v>
      </c>
      <c r="L51" s="153">
        <v>3546000</v>
      </c>
      <c r="M51" s="156">
        <v>45061</v>
      </c>
      <c r="N51" s="156"/>
      <c r="O51" s="156">
        <v>45068</v>
      </c>
      <c r="P51" s="156">
        <v>45071</v>
      </c>
      <c r="Q51" s="43" t="s">
        <v>156</v>
      </c>
      <c r="R51" s="142" t="s">
        <v>300</v>
      </c>
      <c r="S51" s="43" t="s">
        <v>301</v>
      </c>
      <c r="T51" s="167">
        <v>45009</v>
      </c>
      <c r="U51" s="136" t="s">
        <v>80</v>
      </c>
      <c r="V51" s="136" t="s">
        <v>48</v>
      </c>
      <c r="W51" s="171" t="s">
        <v>68</v>
      </c>
      <c r="X51" s="157" t="s">
        <v>69</v>
      </c>
      <c r="Y51" s="156">
        <v>45041</v>
      </c>
      <c r="Z51" s="156">
        <v>45046</v>
      </c>
      <c r="AA51" s="156">
        <v>45057</v>
      </c>
      <c r="AB51" s="141" t="s">
        <v>319</v>
      </c>
      <c r="AC51" s="142" t="s">
        <v>48</v>
      </c>
      <c r="AD51" s="142" t="s">
        <v>48</v>
      </c>
      <c r="AE51" s="170">
        <v>0</v>
      </c>
      <c r="AF51" s="142" t="s">
        <v>48</v>
      </c>
      <c r="AG51" s="142" t="s">
        <v>48</v>
      </c>
      <c r="AH51" s="196">
        <v>45181</v>
      </c>
      <c r="AI51" s="136" t="s">
        <v>48</v>
      </c>
      <c r="AJ51" s="136" t="s">
        <v>48</v>
      </c>
      <c r="AK51" s="190"/>
    </row>
    <row r="52" s="127" customFormat="1" ht="35" customHeight="1" spans="1:37">
      <c r="A52" s="81" t="s">
        <v>38</v>
      </c>
      <c r="B52" s="38">
        <v>50</v>
      </c>
      <c r="C52" s="43" t="s">
        <v>320</v>
      </c>
      <c r="D52" s="137" t="s">
        <v>316</v>
      </c>
      <c r="E52" s="43" t="s">
        <v>41</v>
      </c>
      <c r="F52" s="137" t="s">
        <v>321</v>
      </c>
      <c r="G52" s="141" t="s">
        <v>322</v>
      </c>
      <c r="H52" s="140" t="s">
        <v>61</v>
      </c>
      <c r="I52" s="43" t="s">
        <v>62</v>
      </c>
      <c r="J52" s="153">
        <v>24000000</v>
      </c>
      <c r="K52" s="160">
        <v>23565121.2</v>
      </c>
      <c r="L52" s="153">
        <v>3540000</v>
      </c>
      <c r="M52" s="156">
        <v>45061</v>
      </c>
      <c r="N52" s="156"/>
      <c r="O52" s="156">
        <v>45068</v>
      </c>
      <c r="P52" s="156">
        <v>45071</v>
      </c>
      <c r="Q52" s="43" t="s">
        <v>156</v>
      </c>
      <c r="R52" s="142" t="s">
        <v>300</v>
      </c>
      <c r="S52" s="43" t="s">
        <v>301</v>
      </c>
      <c r="T52" s="167">
        <v>45009</v>
      </c>
      <c r="U52" s="136" t="s">
        <v>80</v>
      </c>
      <c r="V52" s="136" t="s">
        <v>48</v>
      </c>
      <c r="W52" s="171" t="s">
        <v>68</v>
      </c>
      <c r="X52" s="157" t="s">
        <v>69</v>
      </c>
      <c r="Y52" s="156">
        <v>45041</v>
      </c>
      <c r="Z52" s="156">
        <v>45046</v>
      </c>
      <c r="AA52" s="156">
        <v>45057</v>
      </c>
      <c r="AB52" s="141" t="s">
        <v>319</v>
      </c>
      <c r="AC52" s="142" t="s">
        <v>48</v>
      </c>
      <c r="AD52" s="142" t="s">
        <v>48</v>
      </c>
      <c r="AE52" s="170">
        <v>0</v>
      </c>
      <c r="AF52" s="142" t="s">
        <v>48</v>
      </c>
      <c r="AG52" s="142" t="s">
        <v>48</v>
      </c>
      <c r="AH52" s="196">
        <v>45181</v>
      </c>
      <c r="AI52" s="136" t="s">
        <v>48</v>
      </c>
      <c r="AJ52" s="136" t="s">
        <v>48</v>
      </c>
      <c r="AK52" s="190"/>
    </row>
    <row r="53" s="127" customFormat="1" ht="35" customHeight="1" spans="1:37">
      <c r="A53" s="81" t="s">
        <v>38</v>
      </c>
      <c r="B53" s="38">
        <v>51</v>
      </c>
      <c r="C53" s="43" t="s">
        <v>323</v>
      </c>
      <c r="D53" s="137" t="s">
        <v>316</v>
      </c>
      <c r="E53" s="43" t="s">
        <v>41</v>
      </c>
      <c r="F53" s="137" t="s">
        <v>324</v>
      </c>
      <c r="G53" s="139" t="s">
        <v>325</v>
      </c>
      <c r="H53" s="140" t="s">
        <v>61</v>
      </c>
      <c r="I53" s="43" t="s">
        <v>62</v>
      </c>
      <c r="J53" s="153">
        <v>24000000</v>
      </c>
      <c r="K53" s="160">
        <v>23565121.2</v>
      </c>
      <c r="L53" s="153">
        <v>3546000</v>
      </c>
      <c r="M53" s="156">
        <v>45061</v>
      </c>
      <c r="N53" s="156"/>
      <c r="O53" s="156">
        <v>45068</v>
      </c>
      <c r="P53" s="156">
        <v>45071</v>
      </c>
      <c r="Q53" s="43" t="s">
        <v>156</v>
      </c>
      <c r="R53" s="142" t="s">
        <v>300</v>
      </c>
      <c r="S53" s="43" t="s">
        <v>301</v>
      </c>
      <c r="T53" s="167">
        <v>45009</v>
      </c>
      <c r="U53" s="136" t="s">
        <v>80</v>
      </c>
      <c r="V53" s="136" t="s">
        <v>48</v>
      </c>
      <c r="W53" s="171" t="s">
        <v>68</v>
      </c>
      <c r="X53" s="157" t="s">
        <v>69</v>
      </c>
      <c r="Y53" s="156">
        <v>45041</v>
      </c>
      <c r="Z53" s="156">
        <v>45046</v>
      </c>
      <c r="AA53" s="156">
        <v>45057</v>
      </c>
      <c r="AB53" s="141" t="s">
        <v>319</v>
      </c>
      <c r="AC53" s="142" t="s">
        <v>48</v>
      </c>
      <c r="AD53" s="142" t="s">
        <v>48</v>
      </c>
      <c r="AE53" s="170">
        <v>0</v>
      </c>
      <c r="AF53" s="142" t="s">
        <v>48</v>
      </c>
      <c r="AG53" s="142" t="s">
        <v>48</v>
      </c>
      <c r="AH53" s="196">
        <v>45181</v>
      </c>
      <c r="AI53" s="136" t="s">
        <v>48</v>
      </c>
      <c r="AJ53" s="136" t="s">
        <v>48</v>
      </c>
      <c r="AK53" s="190"/>
    </row>
    <row r="54" s="127" customFormat="1" ht="35" customHeight="1" spans="1:37">
      <c r="A54" s="81" t="s">
        <v>38</v>
      </c>
      <c r="B54" s="38">
        <v>52</v>
      </c>
      <c r="C54" s="43" t="s">
        <v>326</v>
      </c>
      <c r="D54" s="137" t="s">
        <v>316</v>
      </c>
      <c r="E54" s="43" t="s">
        <v>41</v>
      </c>
      <c r="F54" s="137" t="s">
        <v>327</v>
      </c>
      <c r="G54" s="141"/>
      <c r="H54" s="140" t="s">
        <v>61</v>
      </c>
      <c r="I54" s="43" t="s">
        <v>62</v>
      </c>
      <c r="J54" s="153">
        <v>24000000</v>
      </c>
      <c r="K54" s="160">
        <v>23565121.2</v>
      </c>
      <c r="L54" s="153">
        <v>3225600</v>
      </c>
      <c r="M54" s="156">
        <v>45061</v>
      </c>
      <c r="N54" s="156"/>
      <c r="O54" s="156">
        <v>45068</v>
      </c>
      <c r="P54" s="156">
        <v>45071</v>
      </c>
      <c r="Q54" s="43" t="s">
        <v>156</v>
      </c>
      <c r="R54" s="142" t="s">
        <v>300</v>
      </c>
      <c r="S54" s="43" t="s">
        <v>301</v>
      </c>
      <c r="T54" s="167">
        <v>45009</v>
      </c>
      <c r="U54" s="136" t="s">
        <v>80</v>
      </c>
      <c r="V54" s="136" t="s">
        <v>48</v>
      </c>
      <c r="W54" s="171" t="s">
        <v>68</v>
      </c>
      <c r="X54" s="157" t="s">
        <v>69</v>
      </c>
      <c r="Y54" s="156">
        <v>45041</v>
      </c>
      <c r="Z54" s="156">
        <v>45046</v>
      </c>
      <c r="AA54" s="156">
        <v>45057</v>
      </c>
      <c r="AB54" s="141" t="s">
        <v>319</v>
      </c>
      <c r="AC54" s="142" t="s">
        <v>48</v>
      </c>
      <c r="AD54" s="142" t="s">
        <v>48</v>
      </c>
      <c r="AE54" s="170">
        <v>0</v>
      </c>
      <c r="AF54" s="142" t="s">
        <v>48</v>
      </c>
      <c r="AG54" s="142" t="s">
        <v>48</v>
      </c>
      <c r="AH54" s="196">
        <v>45181</v>
      </c>
      <c r="AI54" s="136" t="s">
        <v>48</v>
      </c>
      <c r="AJ54" s="136" t="s">
        <v>48</v>
      </c>
      <c r="AK54" s="190"/>
    </row>
    <row r="55" s="127" customFormat="1" ht="35" customHeight="1" spans="1:37">
      <c r="A55" s="81" t="s">
        <v>38</v>
      </c>
      <c r="B55" s="38">
        <v>53</v>
      </c>
      <c r="C55" s="43" t="s">
        <v>328</v>
      </c>
      <c r="D55" s="137" t="s">
        <v>316</v>
      </c>
      <c r="E55" s="43" t="s">
        <v>41</v>
      </c>
      <c r="F55" s="137" t="s">
        <v>297</v>
      </c>
      <c r="G55" s="139" t="s">
        <v>298</v>
      </c>
      <c r="H55" s="150" t="s">
        <v>61</v>
      </c>
      <c r="I55" s="168" t="s">
        <v>62</v>
      </c>
      <c r="J55" s="153">
        <v>24000000</v>
      </c>
      <c r="K55" s="160">
        <v>23565121.2</v>
      </c>
      <c r="L55" s="153">
        <v>3528000</v>
      </c>
      <c r="M55" s="156">
        <v>45061</v>
      </c>
      <c r="N55" s="156"/>
      <c r="O55" s="156">
        <v>45068</v>
      </c>
      <c r="P55" s="156">
        <v>45071</v>
      </c>
      <c r="Q55" s="43" t="s">
        <v>156</v>
      </c>
      <c r="R55" s="142" t="s">
        <v>300</v>
      </c>
      <c r="S55" s="43" t="s">
        <v>301</v>
      </c>
      <c r="T55" s="167">
        <v>45009</v>
      </c>
      <c r="U55" s="173" t="s">
        <v>80</v>
      </c>
      <c r="V55" s="136" t="s">
        <v>48</v>
      </c>
      <c r="W55" s="171" t="s">
        <v>68</v>
      </c>
      <c r="X55" s="157" t="s">
        <v>69</v>
      </c>
      <c r="Y55" s="156">
        <v>45041</v>
      </c>
      <c r="Z55" s="156">
        <v>45046</v>
      </c>
      <c r="AA55" s="156">
        <v>45057</v>
      </c>
      <c r="AB55" s="141" t="s">
        <v>319</v>
      </c>
      <c r="AC55" s="142" t="s">
        <v>48</v>
      </c>
      <c r="AD55" s="142" t="s">
        <v>48</v>
      </c>
      <c r="AE55" s="170">
        <v>0</v>
      </c>
      <c r="AF55" s="142" t="s">
        <v>48</v>
      </c>
      <c r="AG55" s="142" t="s">
        <v>48</v>
      </c>
      <c r="AH55" s="196">
        <v>45181</v>
      </c>
      <c r="AI55" s="136" t="s">
        <v>48</v>
      </c>
      <c r="AJ55" s="136" t="s">
        <v>48</v>
      </c>
      <c r="AK55" s="190"/>
    </row>
    <row r="56" s="127" customFormat="1" ht="35" customHeight="1" spans="1:37">
      <c r="A56" s="81" t="s">
        <v>38</v>
      </c>
      <c r="B56" s="38">
        <v>54</v>
      </c>
      <c r="C56" s="43" t="s">
        <v>329</v>
      </c>
      <c r="D56" s="137" t="s">
        <v>316</v>
      </c>
      <c r="E56" s="43" t="s">
        <v>41</v>
      </c>
      <c r="F56" s="137" t="s">
        <v>330</v>
      </c>
      <c r="G56" s="139" t="s">
        <v>331</v>
      </c>
      <c r="H56" s="151" t="s">
        <v>61</v>
      </c>
      <c r="I56" s="43" t="s">
        <v>62</v>
      </c>
      <c r="J56" s="153">
        <v>24000000</v>
      </c>
      <c r="K56" s="160">
        <v>23565121.2</v>
      </c>
      <c r="L56" s="153">
        <v>3540000</v>
      </c>
      <c r="M56" s="156">
        <v>45061</v>
      </c>
      <c r="N56" s="156"/>
      <c r="O56" s="156">
        <v>45068</v>
      </c>
      <c r="P56" s="156">
        <v>45071</v>
      </c>
      <c r="Q56" s="43" t="s">
        <v>156</v>
      </c>
      <c r="R56" s="142" t="s">
        <v>300</v>
      </c>
      <c r="S56" s="43" t="s">
        <v>301</v>
      </c>
      <c r="T56" s="167">
        <v>45009</v>
      </c>
      <c r="U56" s="136" t="s">
        <v>80</v>
      </c>
      <c r="V56" s="136" t="s">
        <v>48</v>
      </c>
      <c r="W56" s="171" t="s">
        <v>68</v>
      </c>
      <c r="X56" s="157" t="s">
        <v>69</v>
      </c>
      <c r="Y56" s="156">
        <v>45041</v>
      </c>
      <c r="Z56" s="156">
        <v>45046</v>
      </c>
      <c r="AA56" s="156">
        <v>45057</v>
      </c>
      <c r="AB56" s="141" t="s">
        <v>319</v>
      </c>
      <c r="AC56" s="142" t="s">
        <v>48</v>
      </c>
      <c r="AD56" s="142" t="s">
        <v>48</v>
      </c>
      <c r="AE56" s="170">
        <v>0</v>
      </c>
      <c r="AF56" s="142" t="s">
        <v>48</v>
      </c>
      <c r="AG56" s="142" t="s">
        <v>48</v>
      </c>
      <c r="AH56" s="196">
        <v>45181</v>
      </c>
      <c r="AI56" s="136" t="s">
        <v>48</v>
      </c>
      <c r="AJ56" s="136" t="s">
        <v>48</v>
      </c>
      <c r="AK56" s="190"/>
    </row>
    <row r="57" s="125" customFormat="1" ht="38" customHeight="1" spans="1:37">
      <c r="A57" s="81" t="s">
        <v>38</v>
      </c>
      <c r="B57" s="38">
        <v>55</v>
      </c>
      <c r="C57" s="43" t="s">
        <v>332</v>
      </c>
      <c r="D57" s="137" t="s">
        <v>333</v>
      </c>
      <c r="E57" s="43" t="s">
        <v>41</v>
      </c>
      <c r="F57" s="137" t="s">
        <v>334</v>
      </c>
      <c r="G57" s="141" t="s">
        <v>335</v>
      </c>
      <c r="H57" s="151" t="s">
        <v>61</v>
      </c>
      <c r="I57" s="43" t="s">
        <v>45</v>
      </c>
      <c r="J57" s="153">
        <v>15500000</v>
      </c>
      <c r="K57" s="160">
        <v>13484263.58</v>
      </c>
      <c r="L57" s="153">
        <v>11714708.28</v>
      </c>
      <c r="M57" s="161">
        <v>45108</v>
      </c>
      <c r="N57" s="156"/>
      <c r="O57" s="156">
        <v>45102</v>
      </c>
      <c r="P57" s="156">
        <v>45102</v>
      </c>
      <c r="Q57" s="43" t="s">
        <v>156</v>
      </c>
      <c r="R57" s="43" t="s">
        <v>78</v>
      </c>
      <c r="S57" s="43" t="s">
        <v>336</v>
      </c>
      <c r="T57" s="167">
        <v>45062</v>
      </c>
      <c r="U57" s="136" t="s">
        <v>80</v>
      </c>
      <c r="V57" s="136" t="s">
        <v>48</v>
      </c>
      <c r="W57" s="171" t="s">
        <v>68</v>
      </c>
      <c r="X57" s="157" t="s">
        <v>69</v>
      </c>
      <c r="Y57" s="156">
        <v>45066</v>
      </c>
      <c r="Z57" s="156">
        <v>45075</v>
      </c>
      <c r="AA57" s="156">
        <v>45093</v>
      </c>
      <c r="AB57" s="141" t="s">
        <v>337</v>
      </c>
      <c r="AC57" s="142" t="s">
        <v>48</v>
      </c>
      <c r="AD57" s="142" t="s">
        <v>48</v>
      </c>
      <c r="AE57" s="170">
        <v>0</v>
      </c>
      <c r="AF57" s="142" t="s">
        <v>48</v>
      </c>
      <c r="AG57" s="142" t="s">
        <v>48</v>
      </c>
      <c r="AH57" s="196">
        <v>45187</v>
      </c>
      <c r="AI57" s="136" t="s">
        <v>48</v>
      </c>
      <c r="AJ57" s="136" t="s">
        <v>48</v>
      </c>
      <c r="AK57" s="190"/>
    </row>
    <row r="58" s="125" customFormat="1" ht="38" customHeight="1" spans="1:37">
      <c r="A58" s="81" t="s">
        <v>38</v>
      </c>
      <c r="B58" s="38">
        <v>56</v>
      </c>
      <c r="C58" s="43" t="s">
        <v>338</v>
      </c>
      <c r="D58" s="137" t="s">
        <v>339</v>
      </c>
      <c r="E58" s="43" t="s">
        <v>296</v>
      </c>
      <c r="F58" s="137" t="s">
        <v>340</v>
      </c>
      <c r="G58" s="141" t="s">
        <v>341</v>
      </c>
      <c r="H58" s="151" t="s">
        <v>76</v>
      </c>
      <c r="I58" s="43" t="s">
        <v>62</v>
      </c>
      <c r="J58" s="153">
        <v>160000</v>
      </c>
      <c r="K58" s="153">
        <v>146400</v>
      </c>
      <c r="L58" s="153">
        <v>113998.92</v>
      </c>
      <c r="M58" s="156">
        <v>45179</v>
      </c>
      <c r="N58" s="142"/>
      <c r="O58" s="157">
        <v>45160</v>
      </c>
      <c r="P58" s="142" t="s">
        <v>44</v>
      </c>
      <c r="Q58" s="43" t="s">
        <v>342</v>
      </c>
      <c r="R58" s="43" t="s">
        <v>78</v>
      </c>
      <c r="S58" s="43" t="s">
        <v>336</v>
      </c>
      <c r="T58" s="156">
        <v>45142</v>
      </c>
      <c r="U58" s="174" t="s">
        <v>343</v>
      </c>
      <c r="V58" s="136" t="s">
        <v>344</v>
      </c>
      <c r="W58" s="171" t="s">
        <v>68</v>
      </c>
      <c r="X58" s="157" t="s">
        <v>69</v>
      </c>
      <c r="Y58" s="157">
        <v>45149</v>
      </c>
      <c r="Z58" s="156">
        <v>45155</v>
      </c>
      <c r="AA58" s="156">
        <v>45155</v>
      </c>
      <c r="AB58" s="141" t="s">
        <v>345</v>
      </c>
      <c r="AC58" s="142" t="s">
        <v>44</v>
      </c>
      <c r="AD58" s="142" t="s">
        <v>44</v>
      </c>
      <c r="AE58" s="170" t="s">
        <v>44</v>
      </c>
      <c r="AF58" s="142" t="s">
        <v>44</v>
      </c>
      <c r="AG58" s="142" t="s">
        <v>48</v>
      </c>
      <c r="AH58" s="196">
        <v>45278</v>
      </c>
      <c r="AI58" s="136" t="s">
        <v>48</v>
      </c>
      <c r="AJ58" s="136" t="s">
        <v>48</v>
      </c>
      <c r="AK58" s="190" t="s">
        <v>48</v>
      </c>
    </row>
    <row r="59" s="125" customFormat="1" ht="38" customHeight="1" spans="1:37">
      <c r="A59" s="81" t="s">
        <v>38</v>
      </c>
      <c r="B59" s="38">
        <v>57</v>
      </c>
      <c r="C59" s="43" t="s">
        <v>346</v>
      </c>
      <c r="D59" s="137" t="s">
        <v>347</v>
      </c>
      <c r="E59" s="43" t="s">
        <v>296</v>
      </c>
      <c r="F59" s="137" t="s">
        <v>348</v>
      </c>
      <c r="G59" s="141" t="s">
        <v>349</v>
      </c>
      <c r="H59" s="151" t="s">
        <v>76</v>
      </c>
      <c r="I59" s="43" t="s">
        <v>350</v>
      </c>
      <c r="J59" s="153">
        <v>640000</v>
      </c>
      <c r="K59" s="153">
        <v>484962.67</v>
      </c>
      <c r="L59" s="153">
        <v>452845</v>
      </c>
      <c r="M59" s="156">
        <v>45189</v>
      </c>
      <c r="N59" s="142"/>
      <c r="O59" s="157">
        <v>45180</v>
      </c>
      <c r="P59" s="142" t="s">
        <v>44</v>
      </c>
      <c r="Q59" s="43" t="s">
        <v>342</v>
      </c>
      <c r="R59" s="43" t="s">
        <v>130</v>
      </c>
      <c r="S59" s="43" t="s">
        <v>351</v>
      </c>
      <c r="T59" s="175">
        <v>45152</v>
      </c>
      <c r="U59" s="174" t="s">
        <v>343</v>
      </c>
      <c r="V59" s="136" t="s">
        <v>344</v>
      </c>
      <c r="W59" s="171" t="s">
        <v>68</v>
      </c>
      <c r="X59" s="157" t="s">
        <v>69</v>
      </c>
      <c r="Y59" s="184">
        <v>45167</v>
      </c>
      <c r="Z59" s="185">
        <v>45174</v>
      </c>
      <c r="AA59" s="156">
        <v>45174</v>
      </c>
      <c r="AB59" s="141" t="s">
        <v>352</v>
      </c>
      <c r="AC59" s="142" t="s">
        <v>44</v>
      </c>
      <c r="AD59" s="142" t="s">
        <v>44</v>
      </c>
      <c r="AE59" s="170" t="s">
        <v>44</v>
      </c>
      <c r="AF59" s="142" t="s">
        <v>44</v>
      </c>
      <c r="AG59" s="142" t="s">
        <v>48</v>
      </c>
      <c r="AH59" s="196">
        <v>45411</v>
      </c>
      <c r="AI59" s="136" t="s">
        <v>48</v>
      </c>
      <c r="AJ59" s="136" t="s">
        <v>48</v>
      </c>
      <c r="AK59" s="142" t="s">
        <v>48</v>
      </c>
    </row>
    <row r="60" s="125" customFormat="1" ht="27" customHeight="1" spans="1:37">
      <c r="A60" s="81" t="s">
        <v>38</v>
      </c>
      <c r="B60" s="38">
        <v>58</v>
      </c>
      <c r="C60" s="43" t="s">
        <v>353</v>
      </c>
      <c r="D60" s="137" t="s">
        <v>354</v>
      </c>
      <c r="E60" s="43" t="s">
        <v>296</v>
      </c>
      <c r="F60" s="137" t="s">
        <v>355</v>
      </c>
      <c r="G60" s="141" t="s">
        <v>356</v>
      </c>
      <c r="H60" s="151" t="s">
        <v>76</v>
      </c>
      <c r="I60" s="43" t="s">
        <v>45</v>
      </c>
      <c r="J60" s="153">
        <v>250000</v>
      </c>
      <c r="K60" s="160">
        <v>220953</v>
      </c>
      <c r="L60" s="153">
        <v>196994</v>
      </c>
      <c r="M60" s="156">
        <v>45331</v>
      </c>
      <c r="N60" s="142"/>
      <c r="O60" s="157">
        <v>45329</v>
      </c>
      <c r="P60" s="157">
        <v>45331</v>
      </c>
      <c r="Q60" s="43" t="s">
        <v>357</v>
      </c>
      <c r="R60" s="43" t="s">
        <v>130</v>
      </c>
      <c r="S60" s="43" t="s">
        <v>229</v>
      </c>
      <c r="T60" s="176" t="s">
        <v>358</v>
      </c>
      <c r="U60" s="174" t="s">
        <v>343</v>
      </c>
      <c r="V60" s="136" t="s">
        <v>344</v>
      </c>
      <c r="W60" s="171" t="s">
        <v>68</v>
      </c>
      <c r="X60" s="157" t="s">
        <v>69</v>
      </c>
      <c r="Y60" s="157">
        <v>45317</v>
      </c>
      <c r="Z60" s="157">
        <v>45322</v>
      </c>
      <c r="AA60" s="156">
        <v>45323</v>
      </c>
      <c r="AB60" s="141" t="s">
        <v>359</v>
      </c>
      <c r="AC60" s="142" t="s">
        <v>44</v>
      </c>
      <c r="AD60" s="142" t="s">
        <v>44</v>
      </c>
      <c r="AE60" s="142" t="s">
        <v>44</v>
      </c>
      <c r="AF60" s="142" t="s">
        <v>44</v>
      </c>
      <c r="AG60" s="142" t="s">
        <v>48</v>
      </c>
      <c r="AH60" s="197">
        <v>45380</v>
      </c>
      <c r="AI60" s="136" t="s">
        <v>48</v>
      </c>
      <c r="AJ60" s="136" t="s">
        <v>48</v>
      </c>
      <c r="AK60" s="142" t="s">
        <v>48</v>
      </c>
    </row>
    <row r="61" s="125" customFormat="1" ht="27" customHeight="1" spans="1:37">
      <c r="A61" s="81" t="s">
        <v>38</v>
      </c>
      <c r="B61" s="38">
        <v>59</v>
      </c>
      <c r="C61" s="43" t="s">
        <v>360</v>
      </c>
      <c r="D61" s="137" t="s">
        <v>361</v>
      </c>
      <c r="E61" s="43" t="s">
        <v>296</v>
      </c>
      <c r="F61" s="137" t="s">
        <v>362</v>
      </c>
      <c r="G61" s="141" t="s">
        <v>363</v>
      </c>
      <c r="H61" s="151" t="s">
        <v>101</v>
      </c>
      <c r="I61" s="43" t="s">
        <v>45</v>
      </c>
      <c r="J61" s="153">
        <v>340000</v>
      </c>
      <c r="K61" s="160">
        <v>339804</v>
      </c>
      <c r="L61" s="153">
        <v>338600</v>
      </c>
      <c r="M61" s="156">
        <v>45382</v>
      </c>
      <c r="N61" s="142"/>
      <c r="O61" s="157">
        <v>45379</v>
      </c>
      <c r="P61" s="157">
        <v>45381</v>
      </c>
      <c r="Q61" s="43" t="s">
        <v>357</v>
      </c>
      <c r="R61" s="43" t="s">
        <v>130</v>
      </c>
      <c r="S61" s="43" t="s">
        <v>336</v>
      </c>
      <c r="T61" s="156">
        <v>45328</v>
      </c>
      <c r="U61" s="174" t="s">
        <v>343</v>
      </c>
      <c r="V61" s="136" t="s">
        <v>344</v>
      </c>
      <c r="W61" s="171" t="s">
        <v>104</v>
      </c>
      <c r="X61" s="157" t="s">
        <v>69</v>
      </c>
      <c r="Y61" s="157">
        <v>45365</v>
      </c>
      <c r="Z61" s="157">
        <v>45370</v>
      </c>
      <c r="AA61" s="167">
        <v>45373</v>
      </c>
      <c r="AB61" s="141" t="s">
        <v>364</v>
      </c>
      <c r="AC61" s="142" t="s">
        <v>44</v>
      </c>
      <c r="AD61" s="142" t="s">
        <v>44</v>
      </c>
      <c r="AE61" s="142" t="s">
        <v>44</v>
      </c>
      <c r="AF61" s="142" t="s">
        <v>44</v>
      </c>
      <c r="AG61" s="142" t="s">
        <v>48</v>
      </c>
      <c r="AH61" s="157">
        <v>45530</v>
      </c>
      <c r="AI61" s="136" t="s">
        <v>48</v>
      </c>
      <c r="AJ61" s="136" t="s">
        <v>48</v>
      </c>
      <c r="AK61" s="142" t="s">
        <v>48</v>
      </c>
    </row>
    <row r="62" s="125" customFormat="1" ht="27" customHeight="1" spans="1:37">
      <c r="A62" s="81" t="s">
        <v>38</v>
      </c>
      <c r="B62" s="38">
        <v>60</v>
      </c>
      <c r="C62" s="43" t="s">
        <v>365</v>
      </c>
      <c r="D62" s="137" t="s">
        <v>366</v>
      </c>
      <c r="E62" s="43" t="s">
        <v>296</v>
      </c>
      <c r="F62" s="137" t="s">
        <v>367</v>
      </c>
      <c r="G62" s="152" t="s">
        <v>368</v>
      </c>
      <c r="H62" s="151" t="s">
        <v>76</v>
      </c>
      <c r="I62" s="43" t="s">
        <v>62</v>
      </c>
      <c r="J62" s="153">
        <v>15000</v>
      </c>
      <c r="K62" s="160">
        <v>12271.25</v>
      </c>
      <c r="L62" s="153">
        <v>10000</v>
      </c>
      <c r="M62" s="156">
        <v>45397</v>
      </c>
      <c r="N62" s="142"/>
      <c r="O62" s="157">
        <v>45394</v>
      </c>
      <c r="P62" s="157">
        <v>45395</v>
      </c>
      <c r="Q62" s="43" t="s">
        <v>357</v>
      </c>
      <c r="R62" s="177" t="s">
        <v>369</v>
      </c>
      <c r="S62" s="43" t="s">
        <v>370</v>
      </c>
      <c r="T62" s="156">
        <v>45351</v>
      </c>
      <c r="U62" s="174" t="s">
        <v>343</v>
      </c>
      <c r="V62" s="136" t="s">
        <v>344</v>
      </c>
      <c r="W62" s="171" t="s">
        <v>68</v>
      </c>
      <c r="X62" s="157" t="s">
        <v>69</v>
      </c>
      <c r="Y62" s="157">
        <v>45382</v>
      </c>
      <c r="Z62" s="157">
        <v>45387</v>
      </c>
      <c r="AA62" s="167">
        <v>45389</v>
      </c>
      <c r="AB62" s="141" t="s">
        <v>371</v>
      </c>
      <c r="AC62" s="142" t="s">
        <v>44</v>
      </c>
      <c r="AD62" s="142" t="s">
        <v>44</v>
      </c>
      <c r="AE62" s="142" t="s">
        <v>44</v>
      </c>
      <c r="AF62" s="142" t="s">
        <v>44</v>
      </c>
      <c r="AG62" s="142" t="s">
        <v>48</v>
      </c>
      <c r="AH62" s="157">
        <v>45537</v>
      </c>
      <c r="AI62" s="136" t="s">
        <v>48</v>
      </c>
      <c r="AJ62" s="136" t="s">
        <v>48</v>
      </c>
      <c r="AK62" s="142" t="s">
        <v>48</v>
      </c>
    </row>
    <row r="63" s="125" customFormat="1" ht="27" customHeight="1" spans="1:37">
      <c r="A63" s="81" t="s">
        <v>38</v>
      </c>
      <c r="B63" s="38">
        <v>61</v>
      </c>
      <c r="C63" s="43" t="s">
        <v>372</v>
      </c>
      <c r="D63" s="137" t="s">
        <v>373</v>
      </c>
      <c r="E63" s="43" t="s">
        <v>296</v>
      </c>
      <c r="F63" s="137" t="s">
        <v>374</v>
      </c>
      <c r="G63" s="141" t="s">
        <v>375</v>
      </c>
      <c r="H63" s="151" t="s">
        <v>76</v>
      </c>
      <c r="I63" s="43" t="s">
        <v>62</v>
      </c>
      <c r="J63" s="153">
        <v>600000</v>
      </c>
      <c r="K63" s="160">
        <v>573868.8</v>
      </c>
      <c r="L63" s="153">
        <v>558000</v>
      </c>
      <c r="M63" s="156">
        <v>45412</v>
      </c>
      <c r="N63" s="142"/>
      <c r="O63" s="157">
        <v>45395</v>
      </c>
      <c r="P63" s="157">
        <v>45408</v>
      </c>
      <c r="Q63" s="43" t="s">
        <v>357</v>
      </c>
      <c r="R63" s="43" t="s">
        <v>130</v>
      </c>
      <c r="S63" s="43" t="s">
        <v>229</v>
      </c>
      <c r="T63" s="156">
        <v>45365</v>
      </c>
      <c r="U63" s="174" t="s">
        <v>343</v>
      </c>
      <c r="V63" s="136" t="s">
        <v>344</v>
      </c>
      <c r="W63" s="171" t="s">
        <v>68</v>
      </c>
      <c r="X63" s="157" t="s">
        <v>69</v>
      </c>
      <c r="Y63" s="157">
        <v>45400</v>
      </c>
      <c r="Z63" s="157">
        <v>45405</v>
      </c>
      <c r="AA63" s="167">
        <v>45406</v>
      </c>
      <c r="AB63" s="141" t="s">
        <v>359</v>
      </c>
      <c r="AC63" s="142" t="s">
        <v>44</v>
      </c>
      <c r="AD63" s="142" t="s">
        <v>44</v>
      </c>
      <c r="AE63" s="142" t="s">
        <v>44</v>
      </c>
      <c r="AF63" s="142" t="s">
        <v>44</v>
      </c>
      <c r="AG63" s="142" t="s">
        <v>48</v>
      </c>
      <c r="AH63" s="157">
        <v>45537</v>
      </c>
      <c r="AI63" s="136" t="s">
        <v>48</v>
      </c>
      <c r="AJ63" s="136" t="s">
        <v>48</v>
      </c>
      <c r="AK63" s="142" t="s">
        <v>48</v>
      </c>
    </row>
    <row r="64" s="125" customFormat="1" ht="27" customHeight="1" spans="1:37">
      <c r="A64" s="38"/>
      <c r="B64" s="38">
        <v>62</v>
      </c>
      <c r="C64" s="43" t="s">
        <v>376</v>
      </c>
      <c r="D64" s="137" t="s">
        <v>377</v>
      </c>
      <c r="E64" s="43" t="s">
        <v>296</v>
      </c>
      <c r="F64" s="137" t="s">
        <v>169</v>
      </c>
      <c r="G64" s="141" t="s">
        <v>378</v>
      </c>
      <c r="H64" s="151" t="s">
        <v>379</v>
      </c>
      <c r="I64" s="43" t="s">
        <v>62</v>
      </c>
      <c r="J64" s="153">
        <v>65000</v>
      </c>
      <c r="K64" s="160">
        <v>59058.68</v>
      </c>
      <c r="L64" s="153">
        <v>58200</v>
      </c>
      <c r="M64" s="156">
        <v>45432</v>
      </c>
      <c r="N64" s="142"/>
      <c r="O64" s="157">
        <v>45425</v>
      </c>
      <c r="P64" s="157">
        <v>45426</v>
      </c>
      <c r="Q64" s="43" t="s">
        <v>357</v>
      </c>
      <c r="R64" s="177" t="s">
        <v>171</v>
      </c>
      <c r="S64" s="43" t="s">
        <v>172</v>
      </c>
      <c r="T64" s="156">
        <v>45380</v>
      </c>
      <c r="U64" s="174" t="s">
        <v>343</v>
      </c>
      <c r="V64" s="136" t="s">
        <v>67</v>
      </c>
      <c r="W64" s="171" t="s">
        <v>68</v>
      </c>
      <c r="X64" s="157" t="s">
        <v>69</v>
      </c>
      <c r="Y64" s="157">
        <v>45410</v>
      </c>
      <c r="Z64" s="157">
        <v>45413</v>
      </c>
      <c r="AA64" s="167">
        <v>45419</v>
      </c>
      <c r="AB64" s="141" t="s">
        <v>380</v>
      </c>
      <c r="AC64" s="142" t="s">
        <v>44</v>
      </c>
      <c r="AD64" s="142" t="s">
        <v>44</v>
      </c>
      <c r="AE64" s="142" t="s">
        <v>44</v>
      </c>
      <c r="AF64" s="142" t="s">
        <v>44</v>
      </c>
      <c r="AG64" s="142" t="s">
        <v>48</v>
      </c>
      <c r="AH64" s="157">
        <v>45530</v>
      </c>
      <c r="AI64" s="136" t="s">
        <v>381</v>
      </c>
      <c r="AJ64" s="136" t="s">
        <v>48</v>
      </c>
      <c r="AK64" s="142" t="s">
        <v>48</v>
      </c>
    </row>
    <row r="65" s="125" customFormat="1" ht="27" customHeight="1" spans="1:37">
      <c r="A65" s="38"/>
      <c r="B65" s="38">
        <v>63</v>
      </c>
      <c r="C65" s="43" t="s">
        <v>382</v>
      </c>
      <c r="D65" s="137" t="s">
        <v>383</v>
      </c>
      <c r="E65" s="43" t="s">
        <v>296</v>
      </c>
      <c r="F65" s="137" t="s">
        <v>384</v>
      </c>
      <c r="G65" s="141" t="s">
        <v>385</v>
      </c>
      <c r="H65" s="151" t="s">
        <v>76</v>
      </c>
      <c r="I65" s="43" t="s">
        <v>62</v>
      </c>
      <c r="J65" s="153">
        <v>800000</v>
      </c>
      <c r="K65" s="160">
        <v>770120</v>
      </c>
      <c r="L65" s="153">
        <v>744000</v>
      </c>
      <c r="M65" s="156">
        <v>45450</v>
      </c>
      <c r="N65" s="142"/>
      <c r="O65" s="157">
        <v>45444</v>
      </c>
      <c r="P65" s="157">
        <v>45450</v>
      </c>
      <c r="Q65" s="43" t="s">
        <v>357</v>
      </c>
      <c r="R65" s="43" t="s">
        <v>130</v>
      </c>
      <c r="S65" s="43" t="s">
        <v>229</v>
      </c>
      <c r="T65" s="156">
        <v>45373</v>
      </c>
      <c r="U65" s="174" t="s">
        <v>343</v>
      </c>
      <c r="V65" s="136" t="s">
        <v>344</v>
      </c>
      <c r="W65" s="171" t="s">
        <v>68</v>
      </c>
      <c r="X65" s="157" t="s">
        <v>69</v>
      </c>
      <c r="Y65" s="157">
        <v>45429</v>
      </c>
      <c r="Z65" s="157">
        <v>45434</v>
      </c>
      <c r="AA65" s="167">
        <v>45436</v>
      </c>
      <c r="AB65" s="141" t="s">
        <v>359</v>
      </c>
      <c r="AC65" s="142" t="s">
        <v>44</v>
      </c>
      <c r="AD65" s="142" t="s">
        <v>44</v>
      </c>
      <c r="AE65" s="142" t="s">
        <v>44</v>
      </c>
      <c r="AF65" s="142" t="s">
        <v>44</v>
      </c>
      <c r="AG65" s="142" t="s">
        <v>48</v>
      </c>
      <c r="AH65" s="157">
        <v>45530</v>
      </c>
      <c r="AI65" s="136" t="s">
        <v>48</v>
      </c>
      <c r="AJ65" s="136" t="s">
        <v>48</v>
      </c>
      <c r="AK65" s="142" t="s">
        <v>48</v>
      </c>
    </row>
    <row r="66" s="125" customFormat="1" ht="27" customHeight="1" spans="1:37">
      <c r="A66" s="38"/>
      <c r="B66" s="38">
        <v>64</v>
      </c>
      <c r="C66" s="43" t="s">
        <v>386</v>
      </c>
      <c r="D66" s="137" t="s">
        <v>387</v>
      </c>
      <c r="E66" s="43" t="s">
        <v>296</v>
      </c>
      <c r="F66" s="137" t="s">
        <v>388</v>
      </c>
      <c r="G66" s="141" t="s">
        <v>389</v>
      </c>
      <c r="H66" s="151" t="s">
        <v>76</v>
      </c>
      <c r="I66" s="43" t="s">
        <v>62</v>
      </c>
      <c r="J66" s="153">
        <v>600000</v>
      </c>
      <c r="K66" s="160">
        <v>568955.33</v>
      </c>
      <c r="L66" s="153">
        <v>559200</v>
      </c>
      <c r="M66" s="212">
        <v>45443</v>
      </c>
      <c r="N66" s="142"/>
      <c r="O66" s="157">
        <v>45488</v>
      </c>
      <c r="P66" s="157">
        <v>45489</v>
      </c>
      <c r="Q66" s="43" t="s">
        <v>357</v>
      </c>
      <c r="R66" s="43" t="s">
        <v>130</v>
      </c>
      <c r="S66" s="43" t="s">
        <v>229</v>
      </c>
      <c r="T66" s="175">
        <v>45429</v>
      </c>
      <c r="U66" s="174" t="s">
        <v>343</v>
      </c>
      <c r="V66" s="136" t="s">
        <v>344</v>
      </c>
      <c r="W66" s="171" t="s">
        <v>68</v>
      </c>
      <c r="X66" s="157" t="s">
        <v>69</v>
      </c>
      <c r="Y66" s="157"/>
      <c r="Z66" s="157"/>
      <c r="AA66" s="236" t="s">
        <v>390</v>
      </c>
      <c r="AB66" s="141" t="s">
        <v>359</v>
      </c>
      <c r="AC66" s="142" t="s">
        <v>44</v>
      </c>
      <c r="AD66" s="142" t="s">
        <v>44</v>
      </c>
      <c r="AE66" s="142" t="s">
        <v>44</v>
      </c>
      <c r="AF66" s="142" t="s">
        <v>44</v>
      </c>
      <c r="AG66" s="142" t="s">
        <v>48</v>
      </c>
      <c r="AH66" s="157" t="s">
        <v>44</v>
      </c>
      <c r="AI66" s="136" t="s">
        <v>48</v>
      </c>
      <c r="AJ66" s="136" t="s">
        <v>48</v>
      </c>
      <c r="AK66" s="142" t="s">
        <v>391</v>
      </c>
    </row>
    <row r="67" s="125" customFormat="1" ht="27" customHeight="1" spans="1:37">
      <c r="A67" s="38"/>
      <c r="B67" s="38">
        <v>65</v>
      </c>
      <c r="C67" s="43" t="s">
        <v>392</v>
      </c>
      <c r="D67" s="137" t="s">
        <v>393</v>
      </c>
      <c r="E67" s="43" t="s">
        <v>296</v>
      </c>
      <c r="F67" s="137" t="s">
        <v>340</v>
      </c>
      <c r="G67" s="141" t="s">
        <v>394</v>
      </c>
      <c r="H67" s="151" t="s">
        <v>155</v>
      </c>
      <c r="I67" s="43" t="s">
        <v>62</v>
      </c>
      <c r="J67" s="213">
        <v>99800</v>
      </c>
      <c r="K67" s="213">
        <v>99800</v>
      </c>
      <c r="L67" s="213">
        <v>98988</v>
      </c>
      <c r="M67" s="214">
        <v>45534</v>
      </c>
      <c r="N67" s="142"/>
      <c r="O67" s="157">
        <v>45528</v>
      </c>
      <c r="P67" s="157">
        <v>45534</v>
      </c>
      <c r="Q67" s="168" t="s">
        <v>395</v>
      </c>
      <c r="R67" s="168" t="s">
        <v>78</v>
      </c>
      <c r="S67" s="168" t="s">
        <v>336</v>
      </c>
      <c r="T67" s="230">
        <v>45505</v>
      </c>
      <c r="U67" s="174" t="s">
        <v>343</v>
      </c>
      <c r="V67" s="136" t="s">
        <v>44</v>
      </c>
      <c r="W67" s="171" t="s">
        <v>48</v>
      </c>
      <c r="X67" s="157" t="s">
        <v>44</v>
      </c>
      <c r="Y67" s="157"/>
      <c r="Z67" s="157"/>
      <c r="AA67" s="236">
        <v>45523</v>
      </c>
      <c r="AB67" s="141" t="s">
        <v>396</v>
      </c>
      <c r="AC67" s="142" t="s">
        <v>44</v>
      </c>
      <c r="AD67" s="142" t="s">
        <v>44</v>
      </c>
      <c r="AE67" s="142" t="s">
        <v>44</v>
      </c>
      <c r="AF67" s="142" t="s">
        <v>44</v>
      </c>
      <c r="AG67" s="142" t="s">
        <v>48</v>
      </c>
      <c r="AH67" s="157" t="s">
        <v>44</v>
      </c>
      <c r="AI67" s="136" t="s">
        <v>48</v>
      </c>
      <c r="AJ67" s="136" t="s">
        <v>48</v>
      </c>
      <c r="AK67" s="142"/>
    </row>
    <row r="68" s="125" customFormat="1" ht="55" customHeight="1" spans="1:37">
      <c r="A68" s="38"/>
      <c r="B68" s="38">
        <v>66</v>
      </c>
      <c r="C68" s="43" t="s">
        <v>397</v>
      </c>
      <c r="D68" s="137" t="s">
        <v>398</v>
      </c>
      <c r="E68" s="43" t="s">
        <v>296</v>
      </c>
      <c r="F68" s="137" t="s">
        <v>399</v>
      </c>
      <c r="G68" s="141" t="s">
        <v>400</v>
      </c>
      <c r="H68" s="151" t="s">
        <v>205</v>
      </c>
      <c r="I68" s="43" t="s">
        <v>45</v>
      </c>
      <c r="J68" s="215">
        <v>300000</v>
      </c>
      <c r="K68" s="160">
        <v>242158</v>
      </c>
      <c r="L68" s="215">
        <v>236276</v>
      </c>
      <c r="M68" s="216">
        <v>45561</v>
      </c>
      <c r="N68" s="157">
        <v>45558</v>
      </c>
      <c r="O68" s="157">
        <v>45558</v>
      </c>
      <c r="P68" s="157">
        <v>45560</v>
      </c>
      <c r="Q68" s="43" t="s">
        <v>299</v>
      </c>
      <c r="R68" s="43" t="s">
        <v>130</v>
      </c>
      <c r="S68" s="43" t="s">
        <v>229</v>
      </c>
      <c r="T68" s="216">
        <v>45541</v>
      </c>
      <c r="U68" s="174" t="s">
        <v>343</v>
      </c>
      <c r="V68" s="136" t="s">
        <v>44</v>
      </c>
      <c r="W68" s="171" t="s">
        <v>48</v>
      </c>
      <c r="X68" s="157" t="s">
        <v>44</v>
      </c>
      <c r="Y68" s="157"/>
      <c r="Z68" s="157"/>
      <c r="AA68" s="236">
        <v>45554</v>
      </c>
      <c r="AB68" s="141" t="s">
        <v>247</v>
      </c>
      <c r="AC68" s="142" t="s">
        <v>44</v>
      </c>
      <c r="AD68" s="142" t="s">
        <v>44</v>
      </c>
      <c r="AE68" s="142" t="s">
        <v>44</v>
      </c>
      <c r="AF68" s="142" t="s">
        <v>44</v>
      </c>
      <c r="AG68" s="142" t="s">
        <v>48</v>
      </c>
      <c r="AH68" s="157" t="s">
        <v>44</v>
      </c>
      <c r="AI68" s="136" t="s">
        <v>48</v>
      </c>
      <c r="AJ68" s="136" t="s">
        <v>48</v>
      </c>
      <c r="AK68" s="142"/>
    </row>
    <row r="69" s="125" customFormat="1" ht="55" customHeight="1" spans="1:37">
      <c r="A69" s="38"/>
      <c r="B69" s="38">
        <v>67</v>
      </c>
      <c r="C69" s="43" t="s">
        <v>401</v>
      </c>
      <c r="D69" s="137" t="s">
        <v>402</v>
      </c>
      <c r="E69" s="43" t="s">
        <v>296</v>
      </c>
      <c r="F69" s="137" t="s">
        <v>403</v>
      </c>
      <c r="G69" s="141" t="s">
        <v>404</v>
      </c>
      <c r="H69" s="151" t="s">
        <v>61</v>
      </c>
      <c r="I69" s="43" t="s">
        <v>62</v>
      </c>
      <c r="J69" s="217">
        <v>7500000</v>
      </c>
      <c r="K69" s="218">
        <v>7290000</v>
      </c>
      <c r="L69" s="217">
        <v>6386700</v>
      </c>
      <c r="M69" s="216">
        <v>45716</v>
      </c>
      <c r="N69" s="157">
        <v>45706</v>
      </c>
      <c r="O69" s="157">
        <v>45706</v>
      </c>
      <c r="P69" s="157">
        <v>45708</v>
      </c>
      <c r="Q69" s="203" t="s">
        <v>405</v>
      </c>
      <c r="R69" s="203" t="s">
        <v>406</v>
      </c>
      <c r="S69" s="203" t="s">
        <v>407</v>
      </c>
      <c r="T69" s="216">
        <v>45654</v>
      </c>
      <c r="U69" s="174" t="s">
        <v>343</v>
      </c>
      <c r="V69" s="136" t="s">
        <v>344</v>
      </c>
      <c r="W69" s="171" t="s">
        <v>68</v>
      </c>
      <c r="X69" s="157" t="s">
        <v>69</v>
      </c>
      <c r="Y69" s="157" t="s">
        <v>408</v>
      </c>
      <c r="Z69" s="157">
        <v>45677</v>
      </c>
      <c r="AA69" s="236">
        <v>45699</v>
      </c>
      <c r="AB69" s="141" t="s">
        <v>409</v>
      </c>
      <c r="AC69" s="142" t="s">
        <v>44</v>
      </c>
      <c r="AD69" s="142" t="s">
        <v>44</v>
      </c>
      <c r="AE69" s="142" t="s">
        <v>44</v>
      </c>
      <c r="AF69" s="142" t="s">
        <v>44</v>
      </c>
      <c r="AG69" s="142" t="s">
        <v>48</v>
      </c>
      <c r="AH69" s="157"/>
      <c r="AI69" s="136" t="s">
        <v>48</v>
      </c>
      <c r="AJ69" s="136" t="s">
        <v>48</v>
      </c>
      <c r="AK69" s="142"/>
    </row>
    <row r="70" s="125" customFormat="1" ht="55" customHeight="1" spans="1:37">
      <c r="A70" s="38"/>
      <c r="B70" s="38">
        <v>68</v>
      </c>
      <c r="C70" s="43" t="s">
        <v>410</v>
      </c>
      <c r="D70" s="137" t="s">
        <v>411</v>
      </c>
      <c r="E70" s="43" t="s">
        <v>296</v>
      </c>
      <c r="F70" s="137" t="s">
        <v>412</v>
      </c>
      <c r="G70" s="141" t="s">
        <v>413</v>
      </c>
      <c r="H70" s="151" t="s">
        <v>61</v>
      </c>
      <c r="I70" s="43" t="s">
        <v>62</v>
      </c>
      <c r="J70" s="217">
        <v>7500000</v>
      </c>
      <c r="K70" s="218">
        <v>7290000</v>
      </c>
      <c r="L70" s="217">
        <v>6373400</v>
      </c>
      <c r="M70" s="216">
        <v>45716</v>
      </c>
      <c r="N70" s="157">
        <v>45706</v>
      </c>
      <c r="O70" s="157">
        <v>45706</v>
      </c>
      <c r="P70" s="157">
        <v>45708</v>
      </c>
      <c r="Q70" s="203" t="s">
        <v>405</v>
      </c>
      <c r="R70" s="203" t="s">
        <v>406</v>
      </c>
      <c r="S70" s="203" t="s">
        <v>407</v>
      </c>
      <c r="T70" s="216">
        <v>45654</v>
      </c>
      <c r="U70" s="174" t="s">
        <v>343</v>
      </c>
      <c r="V70" s="136" t="s">
        <v>344</v>
      </c>
      <c r="W70" s="171" t="s">
        <v>68</v>
      </c>
      <c r="X70" s="157" t="s">
        <v>69</v>
      </c>
      <c r="Y70" s="157" t="s">
        <v>408</v>
      </c>
      <c r="Z70" s="157">
        <v>45677</v>
      </c>
      <c r="AA70" s="236">
        <v>45699</v>
      </c>
      <c r="AB70" s="141" t="s">
        <v>409</v>
      </c>
      <c r="AC70" s="142" t="s">
        <v>44</v>
      </c>
      <c r="AD70" s="142" t="s">
        <v>44</v>
      </c>
      <c r="AE70" s="142" t="s">
        <v>44</v>
      </c>
      <c r="AF70" s="142" t="s">
        <v>44</v>
      </c>
      <c r="AG70" s="142" t="s">
        <v>48</v>
      </c>
      <c r="AH70" s="157"/>
      <c r="AI70" s="136" t="s">
        <v>48</v>
      </c>
      <c r="AJ70" s="136" t="s">
        <v>48</v>
      </c>
      <c r="AK70" s="142"/>
    </row>
    <row r="71" s="125" customFormat="1" ht="55" customHeight="1" spans="1:37">
      <c r="A71" s="38"/>
      <c r="B71" s="38">
        <v>69</v>
      </c>
      <c r="C71" s="43" t="s">
        <v>414</v>
      </c>
      <c r="D71" s="137" t="s">
        <v>415</v>
      </c>
      <c r="E71" s="43" t="s">
        <v>296</v>
      </c>
      <c r="F71" s="137" t="s">
        <v>367</v>
      </c>
      <c r="G71" s="141" t="s">
        <v>416</v>
      </c>
      <c r="H71" s="198" t="s">
        <v>76</v>
      </c>
      <c r="I71" s="43" t="s">
        <v>62</v>
      </c>
      <c r="J71" s="217">
        <v>30000</v>
      </c>
      <c r="K71" s="218">
        <v>24666.67</v>
      </c>
      <c r="L71" s="217">
        <v>20000</v>
      </c>
      <c r="M71" s="219">
        <v>45748</v>
      </c>
      <c r="N71" s="157">
        <v>45733</v>
      </c>
      <c r="O71" s="157">
        <v>45733</v>
      </c>
      <c r="P71" s="157">
        <v>45736</v>
      </c>
      <c r="Q71" s="203" t="s">
        <v>405</v>
      </c>
      <c r="R71" s="203" t="s">
        <v>369</v>
      </c>
      <c r="S71" s="203" t="s">
        <v>370</v>
      </c>
      <c r="T71" s="219"/>
      <c r="U71" s="174" t="s">
        <v>343</v>
      </c>
      <c r="V71" s="136" t="s">
        <v>344</v>
      </c>
      <c r="W71" s="171" t="s">
        <v>68</v>
      </c>
      <c r="X71" s="157" t="s">
        <v>69</v>
      </c>
      <c r="Y71" s="157">
        <v>45722</v>
      </c>
      <c r="Z71" s="157">
        <v>45728</v>
      </c>
      <c r="AA71" s="236">
        <v>45729</v>
      </c>
      <c r="AB71" s="141" t="s">
        <v>417</v>
      </c>
      <c r="AC71" s="142" t="s">
        <v>44</v>
      </c>
      <c r="AD71" s="142" t="s">
        <v>44</v>
      </c>
      <c r="AE71" s="142" t="s">
        <v>44</v>
      </c>
      <c r="AF71" s="142" t="s">
        <v>44</v>
      </c>
      <c r="AG71" s="142" t="s">
        <v>48</v>
      </c>
      <c r="AH71" s="157"/>
      <c r="AI71" s="136" t="s">
        <v>48</v>
      </c>
      <c r="AJ71" s="136" t="s">
        <v>48</v>
      </c>
      <c r="AK71" s="142"/>
    </row>
    <row r="72" s="125" customFormat="1" ht="55" customHeight="1" spans="1:37">
      <c r="A72" s="38"/>
      <c r="B72" s="38">
        <v>70</v>
      </c>
      <c r="C72" s="43" t="s">
        <v>418</v>
      </c>
      <c r="D72" s="137" t="s">
        <v>419</v>
      </c>
      <c r="E72" s="43" t="s">
        <v>296</v>
      </c>
      <c r="F72" s="137" t="s">
        <v>420</v>
      </c>
      <c r="G72" s="141" t="s">
        <v>421</v>
      </c>
      <c r="H72" s="151" t="s">
        <v>61</v>
      </c>
      <c r="I72" s="43" t="s">
        <v>62</v>
      </c>
      <c r="J72" s="217">
        <v>2100000</v>
      </c>
      <c r="K72" s="218">
        <v>1471875</v>
      </c>
      <c r="L72" s="217">
        <v>850000</v>
      </c>
      <c r="M72" s="216">
        <v>45747</v>
      </c>
      <c r="N72" s="142" t="s">
        <v>422</v>
      </c>
      <c r="O72" s="216">
        <v>45747</v>
      </c>
      <c r="P72" s="216">
        <v>45748</v>
      </c>
      <c r="Q72" s="203" t="s">
        <v>299</v>
      </c>
      <c r="R72" s="203" t="s">
        <v>423</v>
      </c>
      <c r="S72" s="203" t="s">
        <v>424</v>
      </c>
      <c r="T72" s="216">
        <v>45651</v>
      </c>
      <c r="U72" s="174" t="s">
        <v>343</v>
      </c>
      <c r="V72" s="136" t="s">
        <v>344</v>
      </c>
      <c r="W72" s="171" t="s">
        <v>68</v>
      </c>
      <c r="X72" s="157" t="s">
        <v>69</v>
      </c>
      <c r="Y72" s="157"/>
      <c r="Z72" s="157"/>
      <c r="AA72" s="236">
        <v>45741</v>
      </c>
      <c r="AB72" s="141" t="s">
        <v>425</v>
      </c>
      <c r="AC72" s="142" t="s">
        <v>44</v>
      </c>
      <c r="AD72" s="142" t="s">
        <v>44</v>
      </c>
      <c r="AE72" s="142" t="s">
        <v>44</v>
      </c>
      <c r="AF72" s="142" t="s">
        <v>44</v>
      </c>
      <c r="AG72" s="142" t="s">
        <v>48</v>
      </c>
      <c r="AH72" s="157"/>
      <c r="AI72" s="136" t="s">
        <v>48</v>
      </c>
      <c r="AJ72" s="136" t="s">
        <v>48</v>
      </c>
      <c r="AK72" s="142"/>
    </row>
    <row r="73" s="125" customFormat="1" ht="55" customHeight="1" spans="1:37">
      <c r="A73" s="38"/>
      <c r="B73" s="38">
        <v>71</v>
      </c>
      <c r="C73" s="43" t="s">
        <v>426</v>
      </c>
      <c r="D73" s="137" t="s">
        <v>419</v>
      </c>
      <c r="E73" s="43" t="s">
        <v>296</v>
      </c>
      <c r="F73" s="137" t="s">
        <v>427</v>
      </c>
      <c r="G73" s="141" t="s">
        <v>428</v>
      </c>
      <c r="H73" s="151" t="s">
        <v>61</v>
      </c>
      <c r="I73" s="43" t="s">
        <v>62</v>
      </c>
      <c r="J73" s="217">
        <v>2100000</v>
      </c>
      <c r="K73" s="218">
        <v>1471875</v>
      </c>
      <c r="L73" s="217">
        <v>892500</v>
      </c>
      <c r="M73" s="216">
        <v>45747</v>
      </c>
      <c r="N73" s="142" t="s">
        <v>422</v>
      </c>
      <c r="O73" s="216">
        <v>45747</v>
      </c>
      <c r="P73" s="216">
        <v>45748</v>
      </c>
      <c r="Q73" s="203" t="s">
        <v>299</v>
      </c>
      <c r="R73" s="203" t="s">
        <v>423</v>
      </c>
      <c r="S73" s="203" t="s">
        <v>424</v>
      </c>
      <c r="T73" s="216">
        <v>45651</v>
      </c>
      <c r="U73" s="174" t="s">
        <v>343</v>
      </c>
      <c r="V73" s="136" t="s">
        <v>344</v>
      </c>
      <c r="W73" s="171" t="s">
        <v>68</v>
      </c>
      <c r="X73" s="157" t="s">
        <v>69</v>
      </c>
      <c r="Y73" s="157"/>
      <c r="Z73" s="157"/>
      <c r="AA73" s="236">
        <v>45741</v>
      </c>
      <c r="AB73" s="141" t="s">
        <v>425</v>
      </c>
      <c r="AC73" s="142" t="s">
        <v>44</v>
      </c>
      <c r="AD73" s="142" t="s">
        <v>44</v>
      </c>
      <c r="AE73" s="142" t="s">
        <v>44</v>
      </c>
      <c r="AF73" s="142" t="s">
        <v>44</v>
      </c>
      <c r="AG73" s="142" t="s">
        <v>48</v>
      </c>
      <c r="AH73" s="157"/>
      <c r="AI73" s="136" t="s">
        <v>48</v>
      </c>
      <c r="AJ73" s="136" t="s">
        <v>48</v>
      </c>
      <c r="AK73" s="142"/>
    </row>
    <row r="74" s="125" customFormat="1" ht="55" customHeight="1" spans="1:37">
      <c r="A74" s="38"/>
      <c r="B74" s="38">
        <v>72</v>
      </c>
      <c r="C74" s="137" t="s">
        <v>429</v>
      </c>
      <c r="D74" s="137" t="s">
        <v>430</v>
      </c>
      <c r="E74" s="137" t="s">
        <v>431</v>
      </c>
      <c r="F74" s="137" t="s">
        <v>432</v>
      </c>
      <c r="G74" s="141" t="s">
        <v>433</v>
      </c>
      <c r="H74" s="151" t="s">
        <v>61</v>
      </c>
      <c r="I74" s="43" t="s">
        <v>62</v>
      </c>
      <c r="J74" s="217">
        <v>2000000</v>
      </c>
      <c r="K74" s="218">
        <v>1329900</v>
      </c>
      <c r="L74" s="217">
        <v>1175000</v>
      </c>
      <c r="M74" s="216">
        <v>45838</v>
      </c>
      <c r="N74" s="157">
        <v>45809</v>
      </c>
      <c r="O74" s="157">
        <v>45809</v>
      </c>
      <c r="P74" s="216">
        <v>45817</v>
      </c>
      <c r="Q74" s="203" t="s">
        <v>405</v>
      </c>
      <c r="R74" s="203" t="s">
        <v>406</v>
      </c>
      <c r="S74" s="203" t="s">
        <v>434</v>
      </c>
      <c r="T74" s="219"/>
      <c r="U74" s="174" t="s">
        <v>343</v>
      </c>
      <c r="V74" s="136" t="s">
        <v>344</v>
      </c>
      <c r="W74" s="171" t="s">
        <v>68</v>
      </c>
      <c r="X74" s="157" t="s">
        <v>69</v>
      </c>
      <c r="Y74" s="157">
        <v>45783</v>
      </c>
      <c r="Z74" s="157">
        <v>45790</v>
      </c>
      <c r="AA74" s="236">
        <v>45800</v>
      </c>
      <c r="AB74" s="141" t="s">
        <v>425</v>
      </c>
      <c r="AC74" s="142" t="s">
        <v>44</v>
      </c>
      <c r="AD74" s="142" t="s">
        <v>44</v>
      </c>
      <c r="AE74" s="142" t="s">
        <v>44</v>
      </c>
      <c r="AF74" s="142" t="s">
        <v>44</v>
      </c>
      <c r="AG74" s="142" t="s">
        <v>48</v>
      </c>
      <c r="AH74" s="157"/>
      <c r="AI74" s="136" t="s">
        <v>48</v>
      </c>
      <c r="AJ74" s="136" t="s">
        <v>48</v>
      </c>
      <c r="AK74" s="142"/>
    </row>
    <row r="75" s="125" customFormat="1" ht="55" customHeight="1" spans="1:37">
      <c r="A75" s="38"/>
      <c r="B75" s="38">
        <v>73</v>
      </c>
      <c r="C75" s="137" t="s">
        <v>435</v>
      </c>
      <c r="D75" s="137" t="s">
        <v>436</v>
      </c>
      <c r="E75" s="137" t="s">
        <v>431</v>
      </c>
      <c r="F75" s="137" t="s">
        <v>437</v>
      </c>
      <c r="G75" s="141" t="s">
        <v>438</v>
      </c>
      <c r="H75" s="151" t="s">
        <v>61</v>
      </c>
      <c r="I75" s="43" t="s">
        <v>62</v>
      </c>
      <c r="J75" s="217">
        <v>2000000</v>
      </c>
      <c r="K75" s="218">
        <v>1329900</v>
      </c>
      <c r="L75" s="217">
        <v>1143600</v>
      </c>
      <c r="M75" s="216">
        <v>45838</v>
      </c>
      <c r="N75" s="157">
        <v>45809</v>
      </c>
      <c r="O75" s="157">
        <v>45809</v>
      </c>
      <c r="P75" s="216">
        <v>45817</v>
      </c>
      <c r="Q75" s="203" t="s">
        <v>405</v>
      </c>
      <c r="R75" s="203" t="s">
        <v>406</v>
      </c>
      <c r="S75" s="203" t="s">
        <v>434</v>
      </c>
      <c r="T75" s="219"/>
      <c r="U75" s="174" t="s">
        <v>343</v>
      </c>
      <c r="V75" s="136" t="s">
        <v>344</v>
      </c>
      <c r="W75" s="171" t="s">
        <v>68</v>
      </c>
      <c r="X75" s="157" t="s">
        <v>69</v>
      </c>
      <c r="Y75" s="157">
        <v>45783</v>
      </c>
      <c r="Z75" s="157">
        <v>45790</v>
      </c>
      <c r="AA75" s="236">
        <v>45800</v>
      </c>
      <c r="AB75" s="141" t="s">
        <v>439</v>
      </c>
      <c r="AC75" s="142" t="s">
        <v>44</v>
      </c>
      <c r="AD75" s="142" t="s">
        <v>44</v>
      </c>
      <c r="AE75" s="142" t="s">
        <v>44</v>
      </c>
      <c r="AF75" s="142" t="s">
        <v>44</v>
      </c>
      <c r="AG75" s="142" t="s">
        <v>48</v>
      </c>
      <c r="AH75" s="157"/>
      <c r="AI75" s="136" t="s">
        <v>48</v>
      </c>
      <c r="AJ75" s="136" t="s">
        <v>48</v>
      </c>
      <c r="AK75" s="142"/>
    </row>
    <row r="76" s="125" customFormat="1" ht="55" customHeight="1" spans="1:37">
      <c r="A76" s="38"/>
      <c r="B76" s="38">
        <v>74</v>
      </c>
      <c r="C76" s="137" t="s">
        <v>440</v>
      </c>
      <c r="D76" s="137" t="s">
        <v>441</v>
      </c>
      <c r="E76" s="137" t="s">
        <v>431</v>
      </c>
      <c r="F76" s="137" t="s">
        <v>334</v>
      </c>
      <c r="G76" s="141" t="s">
        <v>335</v>
      </c>
      <c r="H76" s="198" t="s">
        <v>155</v>
      </c>
      <c r="I76" s="43" t="s">
        <v>62</v>
      </c>
      <c r="J76" s="217">
        <v>99000</v>
      </c>
      <c r="K76" s="218">
        <v>98630.92</v>
      </c>
      <c r="L76" s="217">
        <v>98630.92</v>
      </c>
      <c r="M76" s="216">
        <v>45839</v>
      </c>
      <c r="N76" s="157">
        <v>45838</v>
      </c>
      <c r="O76" s="157">
        <v>45838</v>
      </c>
      <c r="P76" s="157">
        <v>45840</v>
      </c>
      <c r="Q76" s="203" t="s">
        <v>299</v>
      </c>
      <c r="R76" s="203" t="s">
        <v>78</v>
      </c>
      <c r="S76" s="203" t="s">
        <v>336</v>
      </c>
      <c r="T76" s="219"/>
      <c r="U76" s="174" t="s">
        <v>343</v>
      </c>
      <c r="V76" s="136" t="s">
        <v>44</v>
      </c>
      <c r="W76" s="171" t="s">
        <v>48</v>
      </c>
      <c r="X76" s="157" t="s">
        <v>44</v>
      </c>
      <c r="Y76" s="157"/>
      <c r="Z76" s="157"/>
      <c r="AA76" s="236">
        <v>45833</v>
      </c>
      <c r="AB76" s="179" t="s">
        <v>442</v>
      </c>
      <c r="AC76" s="142" t="s">
        <v>44</v>
      </c>
      <c r="AD76" s="142" t="s">
        <v>44</v>
      </c>
      <c r="AE76" s="142" t="s">
        <v>44</v>
      </c>
      <c r="AF76" s="142" t="s">
        <v>44</v>
      </c>
      <c r="AG76" s="142" t="s">
        <v>48</v>
      </c>
      <c r="AH76" s="157"/>
      <c r="AI76" s="136" t="s">
        <v>48</v>
      </c>
      <c r="AJ76" s="136" t="s">
        <v>48</v>
      </c>
      <c r="AK76" s="142"/>
    </row>
    <row r="77" s="125" customFormat="1" ht="55" customHeight="1" spans="1:37">
      <c r="A77" s="38"/>
      <c r="B77" s="38">
        <v>75</v>
      </c>
      <c r="C77" s="137" t="s">
        <v>443</v>
      </c>
      <c r="D77" s="137" t="s">
        <v>444</v>
      </c>
      <c r="E77" s="137" t="s">
        <v>431</v>
      </c>
      <c r="F77" s="137" t="s">
        <v>445</v>
      </c>
      <c r="G77" s="141" t="s">
        <v>446</v>
      </c>
      <c r="H77" s="151" t="s">
        <v>61</v>
      </c>
      <c r="I77" s="43" t="s">
        <v>62</v>
      </c>
      <c r="J77" s="217">
        <v>1800000</v>
      </c>
      <c r="K77" s="218">
        <v>1447729.78</v>
      </c>
      <c r="L77" s="217">
        <v>1141673.09</v>
      </c>
      <c r="M77" s="216">
        <v>45838</v>
      </c>
      <c r="N77" s="157">
        <v>45842</v>
      </c>
      <c r="O77" s="157">
        <v>45842</v>
      </c>
      <c r="P77" s="216">
        <v>45845</v>
      </c>
      <c r="Q77" s="203" t="s">
        <v>405</v>
      </c>
      <c r="R77" s="203" t="s">
        <v>423</v>
      </c>
      <c r="S77" s="203" t="s">
        <v>424</v>
      </c>
      <c r="T77" s="219"/>
      <c r="U77" s="174" t="s">
        <v>343</v>
      </c>
      <c r="V77" s="136" t="s">
        <v>344</v>
      </c>
      <c r="W77" s="171" t="s">
        <v>68</v>
      </c>
      <c r="X77" s="157" t="s">
        <v>69</v>
      </c>
      <c r="Y77" s="157">
        <v>45818</v>
      </c>
      <c r="Z77" s="157">
        <v>45824</v>
      </c>
      <c r="AA77" s="236">
        <v>45824</v>
      </c>
      <c r="AB77" s="179" t="s">
        <v>447</v>
      </c>
      <c r="AC77" s="142" t="s">
        <v>44</v>
      </c>
      <c r="AD77" s="142" t="s">
        <v>44</v>
      </c>
      <c r="AE77" s="142" t="s">
        <v>44</v>
      </c>
      <c r="AF77" s="142" t="s">
        <v>44</v>
      </c>
      <c r="AG77" s="142" t="s">
        <v>48</v>
      </c>
      <c r="AH77" s="157"/>
      <c r="AI77" s="136" t="s">
        <v>48</v>
      </c>
      <c r="AJ77" s="136" t="s">
        <v>48</v>
      </c>
      <c r="AK77" s="142"/>
    </row>
    <row r="78" s="125" customFormat="1" ht="55" customHeight="1" spans="1:37">
      <c r="A78" s="38"/>
      <c r="B78" s="38"/>
      <c r="C78" s="137" t="s">
        <v>448</v>
      </c>
      <c r="D78" s="137" t="s">
        <v>449</v>
      </c>
      <c r="E78" s="137" t="s">
        <v>431</v>
      </c>
      <c r="F78" s="137" t="s">
        <v>450</v>
      </c>
      <c r="G78" s="141" t="s">
        <v>451</v>
      </c>
      <c r="H78" s="151" t="s">
        <v>61</v>
      </c>
      <c r="I78" s="43" t="s">
        <v>62</v>
      </c>
      <c r="J78" s="217">
        <v>1800000</v>
      </c>
      <c r="K78" s="218">
        <v>1447729.78</v>
      </c>
      <c r="L78" s="217">
        <v>1131802.17</v>
      </c>
      <c r="M78" s="216">
        <v>45838</v>
      </c>
      <c r="N78" s="157">
        <v>45842</v>
      </c>
      <c r="O78" s="157">
        <v>45842</v>
      </c>
      <c r="P78" s="216">
        <v>45845</v>
      </c>
      <c r="Q78" s="203" t="s">
        <v>405</v>
      </c>
      <c r="R78" s="203" t="s">
        <v>423</v>
      </c>
      <c r="S78" s="203" t="s">
        <v>424</v>
      </c>
      <c r="T78" s="219"/>
      <c r="U78" s="174" t="s">
        <v>343</v>
      </c>
      <c r="V78" s="136" t="s">
        <v>344</v>
      </c>
      <c r="W78" s="171" t="s">
        <v>68</v>
      </c>
      <c r="X78" s="157" t="s">
        <v>69</v>
      </c>
      <c r="Y78" s="157">
        <v>45818</v>
      </c>
      <c r="Z78" s="157">
        <v>45824</v>
      </c>
      <c r="AA78" s="236">
        <v>45824</v>
      </c>
      <c r="AB78" s="179" t="s">
        <v>447</v>
      </c>
      <c r="AC78" s="142" t="s">
        <v>44</v>
      </c>
      <c r="AD78" s="142" t="s">
        <v>44</v>
      </c>
      <c r="AE78" s="142" t="s">
        <v>44</v>
      </c>
      <c r="AF78" s="142" t="s">
        <v>44</v>
      </c>
      <c r="AG78" s="142" t="s">
        <v>48</v>
      </c>
      <c r="AH78" s="157"/>
      <c r="AI78" s="136" t="s">
        <v>48</v>
      </c>
      <c r="AJ78" s="136" t="s">
        <v>48</v>
      </c>
      <c r="AK78" s="142"/>
    </row>
    <row r="79" s="125" customFormat="1" ht="55" customHeight="1" spans="1:37">
      <c r="A79" s="38"/>
      <c r="B79" s="38">
        <v>76</v>
      </c>
      <c r="C79" s="137" t="s">
        <v>452</v>
      </c>
      <c r="D79" s="137" t="s">
        <v>453</v>
      </c>
      <c r="E79" s="137" t="s">
        <v>431</v>
      </c>
      <c r="F79" s="137" t="s">
        <v>454</v>
      </c>
      <c r="G79" s="141" t="s">
        <v>455</v>
      </c>
      <c r="H79" s="198" t="s">
        <v>76</v>
      </c>
      <c r="I79" s="43" t="s">
        <v>45</v>
      </c>
      <c r="J79" s="217">
        <v>820000</v>
      </c>
      <c r="K79" s="218">
        <v>715814.23</v>
      </c>
      <c r="L79" s="217">
        <v>578124.84</v>
      </c>
      <c r="M79" s="216">
        <v>45868</v>
      </c>
      <c r="N79" s="157">
        <v>45843</v>
      </c>
      <c r="O79" s="157">
        <v>45843</v>
      </c>
      <c r="P79" s="216">
        <v>45845</v>
      </c>
      <c r="Q79" s="203" t="s">
        <v>405</v>
      </c>
      <c r="R79" s="203" t="s">
        <v>78</v>
      </c>
      <c r="S79" s="203" t="s">
        <v>336</v>
      </c>
      <c r="T79" s="219"/>
      <c r="U79" s="174" t="s">
        <v>343</v>
      </c>
      <c r="V79" s="136" t="s">
        <v>344</v>
      </c>
      <c r="W79" s="171" t="s">
        <v>68</v>
      </c>
      <c r="X79" s="157" t="s">
        <v>69</v>
      </c>
      <c r="Y79" s="157">
        <v>45827</v>
      </c>
      <c r="Z79" s="157">
        <v>45833</v>
      </c>
      <c r="AA79" s="236">
        <v>45835</v>
      </c>
      <c r="AB79" s="179" t="s">
        <v>456</v>
      </c>
      <c r="AC79" s="142" t="s">
        <v>44</v>
      </c>
      <c r="AD79" s="142" t="s">
        <v>44</v>
      </c>
      <c r="AE79" s="142" t="s">
        <v>44</v>
      </c>
      <c r="AF79" s="142" t="s">
        <v>44</v>
      </c>
      <c r="AG79" s="142" t="s">
        <v>48</v>
      </c>
      <c r="AH79" s="157"/>
      <c r="AI79" s="136" t="s">
        <v>48</v>
      </c>
      <c r="AJ79" s="136" t="s">
        <v>48</v>
      </c>
      <c r="AK79" s="142"/>
    </row>
    <row r="80" s="125" customFormat="1" ht="55" customHeight="1" spans="1:37">
      <c r="A80" s="38"/>
      <c r="B80" s="38">
        <v>77</v>
      </c>
      <c r="C80" s="137" t="s">
        <v>457</v>
      </c>
      <c r="D80" s="137" t="s">
        <v>458</v>
      </c>
      <c r="E80" s="137" t="s">
        <v>431</v>
      </c>
      <c r="F80" s="137" t="s">
        <v>459</v>
      </c>
      <c r="G80" s="141" t="s">
        <v>460</v>
      </c>
      <c r="H80" s="151" t="s">
        <v>61</v>
      </c>
      <c r="I80" s="43" t="s">
        <v>62</v>
      </c>
      <c r="J80" s="217">
        <v>21000000</v>
      </c>
      <c r="K80" s="218">
        <v>16925788.89</v>
      </c>
      <c r="L80" s="217">
        <v>12435001</v>
      </c>
      <c r="M80" s="216">
        <v>45868</v>
      </c>
      <c r="N80" s="157" t="s">
        <v>461</v>
      </c>
      <c r="O80" s="157" t="s">
        <v>461</v>
      </c>
      <c r="P80" s="216">
        <v>45859</v>
      </c>
      <c r="Q80" s="203" t="s">
        <v>405</v>
      </c>
      <c r="R80" s="203" t="s">
        <v>406</v>
      </c>
      <c r="S80" s="203" t="s">
        <v>462</v>
      </c>
      <c r="T80" s="219"/>
      <c r="U80" s="174" t="s">
        <v>343</v>
      </c>
      <c r="V80" s="136" t="s">
        <v>344</v>
      </c>
      <c r="W80" s="171" t="s">
        <v>68</v>
      </c>
      <c r="X80" s="157" t="s">
        <v>69</v>
      </c>
      <c r="Y80" s="157">
        <v>45828</v>
      </c>
      <c r="Z80" s="157">
        <v>45834</v>
      </c>
      <c r="AA80" s="236">
        <v>45846</v>
      </c>
      <c r="AB80" s="179" t="s">
        <v>463</v>
      </c>
      <c r="AC80" s="142" t="s">
        <v>44</v>
      </c>
      <c r="AD80" s="142" t="s">
        <v>44</v>
      </c>
      <c r="AE80" s="142" t="s">
        <v>44</v>
      </c>
      <c r="AF80" s="142" t="s">
        <v>44</v>
      </c>
      <c r="AG80" s="142" t="s">
        <v>48</v>
      </c>
      <c r="AH80" s="157"/>
      <c r="AI80" s="136" t="s">
        <v>48</v>
      </c>
      <c r="AJ80" s="136" t="s">
        <v>48</v>
      </c>
      <c r="AK80" s="142"/>
    </row>
    <row r="81" s="125" customFormat="1" ht="55" customHeight="1" spans="1:37">
      <c r="A81" s="38"/>
      <c r="B81" s="38"/>
      <c r="C81" s="137" t="s">
        <v>464</v>
      </c>
      <c r="D81" s="137" t="s">
        <v>465</v>
      </c>
      <c r="E81" s="137" t="s">
        <v>431</v>
      </c>
      <c r="F81" s="137" t="s">
        <v>466</v>
      </c>
      <c r="G81" s="141" t="s">
        <v>467</v>
      </c>
      <c r="H81" s="151" t="s">
        <v>61</v>
      </c>
      <c r="I81" s="43" t="s">
        <v>62</v>
      </c>
      <c r="J81" s="217">
        <v>21000000</v>
      </c>
      <c r="K81" s="218">
        <v>16925788.89</v>
      </c>
      <c r="L81" s="217">
        <v>13098500</v>
      </c>
      <c r="M81" s="216">
        <v>45868</v>
      </c>
      <c r="N81" s="157" t="s">
        <v>461</v>
      </c>
      <c r="O81" s="157" t="s">
        <v>461</v>
      </c>
      <c r="P81" s="216">
        <v>45859</v>
      </c>
      <c r="Q81" s="203" t="s">
        <v>405</v>
      </c>
      <c r="R81" s="203" t="s">
        <v>406</v>
      </c>
      <c r="S81" s="203" t="s">
        <v>462</v>
      </c>
      <c r="T81" s="219"/>
      <c r="U81" s="174" t="s">
        <v>343</v>
      </c>
      <c r="V81" s="136" t="s">
        <v>344</v>
      </c>
      <c r="W81" s="171" t="s">
        <v>68</v>
      </c>
      <c r="X81" s="157" t="s">
        <v>69</v>
      </c>
      <c r="Y81" s="157">
        <v>45828</v>
      </c>
      <c r="Z81" s="157">
        <v>45834</v>
      </c>
      <c r="AA81" s="236">
        <v>45846</v>
      </c>
      <c r="AB81" s="179" t="s">
        <v>463</v>
      </c>
      <c r="AC81" s="142" t="s">
        <v>44</v>
      </c>
      <c r="AD81" s="142" t="s">
        <v>44</v>
      </c>
      <c r="AE81" s="142" t="s">
        <v>44</v>
      </c>
      <c r="AF81" s="142" t="s">
        <v>44</v>
      </c>
      <c r="AG81" s="142" t="s">
        <v>48</v>
      </c>
      <c r="AH81" s="157"/>
      <c r="AI81" s="136" t="s">
        <v>48</v>
      </c>
      <c r="AJ81" s="136" t="s">
        <v>48</v>
      </c>
      <c r="AK81" s="142"/>
    </row>
    <row r="82" s="125" customFormat="1" ht="55" customHeight="1" spans="1:37">
      <c r="A82" s="38"/>
      <c r="B82" s="38"/>
      <c r="C82" s="137" t="s">
        <v>468</v>
      </c>
      <c r="D82" s="137" t="s">
        <v>469</v>
      </c>
      <c r="E82" s="137" t="s">
        <v>431</v>
      </c>
      <c r="F82" s="137" t="s">
        <v>470</v>
      </c>
      <c r="G82" s="141" t="s">
        <v>471</v>
      </c>
      <c r="H82" s="151" t="s">
        <v>61</v>
      </c>
      <c r="I82" s="43" t="s">
        <v>62</v>
      </c>
      <c r="J82" s="217">
        <v>21000000</v>
      </c>
      <c r="K82" s="218">
        <v>16925788.89</v>
      </c>
      <c r="L82" s="217">
        <v>11748240</v>
      </c>
      <c r="M82" s="216">
        <v>45868</v>
      </c>
      <c r="N82" s="157" t="s">
        <v>461</v>
      </c>
      <c r="O82" s="157" t="s">
        <v>461</v>
      </c>
      <c r="P82" s="216">
        <v>45859</v>
      </c>
      <c r="Q82" s="203" t="s">
        <v>405</v>
      </c>
      <c r="R82" s="203" t="s">
        <v>406</v>
      </c>
      <c r="S82" s="203" t="s">
        <v>462</v>
      </c>
      <c r="T82" s="219"/>
      <c r="U82" s="174" t="s">
        <v>343</v>
      </c>
      <c r="V82" s="136" t="s">
        <v>344</v>
      </c>
      <c r="W82" s="171" t="s">
        <v>68</v>
      </c>
      <c r="X82" s="157" t="s">
        <v>69</v>
      </c>
      <c r="Y82" s="157">
        <v>45828</v>
      </c>
      <c r="Z82" s="157">
        <v>45834</v>
      </c>
      <c r="AA82" s="236">
        <v>45846</v>
      </c>
      <c r="AB82" s="179" t="s">
        <v>463</v>
      </c>
      <c r="AC82" s="142" t="s">
        <v>44</v>
      </c>
      <c r="AD82" s="142" t="s">
        <v>44</v>
      </c>
      <c r="AE82" s="142" t="s">
        <v>44</v>
      </c>
      <c r="AF82" s="142" t="s">
        <v>44</v>
      </c>
      <c r="AG82" s="142" t="s">
        <v>48</v>
      </c>
      <c r="AH82" s="157"/>
      <c r="AI82" s="136" t="s">
        <v>48</v>
      </c>
      <c r="AJ82" s="136" t="s">
        <v>48</v>
      </c>
      <c r="AK82" s="142"/>
    </row>
    <row r="83" s="127" customFormat="1" ht="55" customHeight="1" spans="1:37">
      <c r="A83" s="38"/>
      <c r="B83" s="38">
        <v>78</v>
      </c>
      <c r="C83" s="137" t="s">
        <v>472</v>
      </c>
      <c r="D83" s="137" t="s">
        <v>473</v>
      </c>
      <c r="E83" s="137" t="s">
        <v>431</v>
      </c>
      <c r="F83" s="137" t="s">
        <v>474</v>
      </c>
      <c r="G83" s="141" t="s">
        <v>475</v>
      </c>
      <c r="H83" s="151" t="s">
        <v>61</v>
      </c>
      <c r="I83" s="43" t="s">
        <v>62</v>
      </c>
      <c r="J83" s="217">
        <v>3450000</v>
      </c>
      <c r="K83" s="218">
        <v>2717685.2</v>
      </c>
      <c r="L83" s="217">
        <v>2066544.25</v>
      </c>
      <c r="M83" s="220">
        <v>45930</v>
      </c>
      <c r="N83" s="142" t="s">
        <v>476</v>
      </c>
      <c r="O83" s="157">
        <v>45866</v>
      </c>
      <c r="P83" s="157">
        <v>45875</v>
      </c>
      <c r="Q83" s="203" t="s">
        <v>299</v>
      </c>
      <c r="R83" s="203" t="s">
        <v>423</v>
      </c>
      <c r="S83" s="203"/>
      <c r="T83" s="231"/>
      <c r="U83" s="232" t="s">
        <v>343</v>
      </c>
      <c r="V83" s="136" t="s">
        <v>344</v>
      </c>
      <c r="W83" s="171" t="s">
        <v>68</v>
      </c>
      <c r="X83" s="157" t="s">
        <v>69</v>
      </c>
      <c r="Y83" s="157"/>
      <c r="Z83" s="157"/>
      <c r="AA83" s="236"/>
      <c r="AB83" s="157"/>
      <c r="AC83" s="142" t="s">
        <v>44</v>
      </c>
      <c r="AD83" s="142" t="s">
        <v>44</v>
      </c>
      <c r="AE83" s="142" t="s">
        <v>44</v>
      </c>
      <c r="AF83" s="142" t="s">
        <v>44</v>
      </c>
      <c r="AG83" s="142" t="s">
        <v>48</v>
      </c>
      <c r="AH83" s="157"/>
      <c r="AI83" s="136" t="s">
        <v>48</v>
      </c>
      <c r="AJ83" s="136" t="s">
        <v>48</v>
      </c>
      <c r="AK83" s="142"/>
    </row>
    <row r="84" s="127" customFormat="1" ht="55" customHeight="1" spans="1:37">
      <c r="A84" s="38"/>
      <c r="B84" s="38"/>
      <c r="C84" s="137" t="s">
        <v>477</v>
      </c>
      <c r="D84" s="137" t="s">
        <v>473</v>
      </c>
      <c r="E84" s="137" t="s">
        <v>431</v>
      </c>
      <c r="F84" s="137" t="s">
        <v>478</v>
      </c>
      <c r="G84" s="141" t="s">
        <v>479</v>
      </c>
      <c r="H84" s="151" t="s">
        <v>61</v>
      </c>
      <c r="I84" s="43" t="s">
        <v>62</v>
      </c>
      <c r="J84" s="217">
        <v>3450000</v>
      </c>
      <c r="K84" s="218">
        <v>2717685.2</v>
      </c>
      <c r="L84" s="217">
        <v>2106317.39</v>
      </c>
      <c r="M84" s="220">
        <v>45930</v>
      </c>
      <c r="N84" s="142" t="s">
        <v>476</v>
      </c>
      <c r="O84" s="157">
        <v>45866</v>
      </c>
      <c r="P84" s="157">
        <v>45875</v>
      </c>
      <c r="Q84" s="203" t="s">
        <v>299</v>
      </c>
      <c r="R84" s="203" t="s">
        <v>423</v>
      </c>
      <c r="S84" s="203"/>
      <c r="T84" s="231"/>
      <c r="U84" s="232" t="s">
        <v>343</v>
      </c>
      <c r="V84" s="136" t="s">
        <v>344</v>
      </c>
      <c r="W84" s="171" t="s">
        <v>68</v>
      </c>
      <c r="X84" s="157" t="s">
        <v>69</v>
      </c>
      <c r="Y84" s="157"/>
      <c r="Z84" s="157"/>
      <c r="AA84" s="236"/>
      <c r="AB84" s="157"/>
      <c r="AC84" s="142" t="s">
        <v>44</v>
      </c>
      <c r="AD84" s="142" t="s">
        <v>44</v>
      </c>
      <c r="AE84" s="142" t="s">
        <v>44</v>
      </c>
      <c r="AF84" s="142" t="s">
        <v>44</v>
      </c>
      <c r="AG84" s="142" t="s">
        <v>48</v>
      </c>
      <c r="AH84" s="157"/>
      <c r="AI84" s="136" t="s">
        <v>48</v>
      </c>
      <c r="AJ84" s="136" t="s">
        <v>48</v>
      </c>
      <c r="AK84" s="142"/>
    </row>
    <row r="85" s="125" customFormat="1" ht="55" customHeight="1" spans="1:37">
      <c r="A85" s="38"/>
      <c r="B85" s="38">
        <v>79</v>
      </c>
      <c r="C85" s="137" t="s">
        <v>480</v>
      </c>
      <c r="D85" s="137" t="s">
        <v>481</v>
      </c>
      <c r="E85" s="137" t="s">
        <v>431</v>
      </c>
      <c r="F85" s="137" t="s">
        <v>482</v>
      </c>
      <c r="G85" s="141" t="s">
        <v>483</v>
      </c>
      <c r="H85" s="151" t="s">
        <v>61</v>
      </c>
      <c r="I85" s="43" t="s">
        <v>62</v>
      </c>
      <c r="J85" s="217">
        <v>14500000</v>
      </c>
      <c r="K85" s="218">
        <v>11448000</v>
      </c>
      <c r="L85" s="217">
        <v>1680000</v>
      </c>
      <c r="M85" s="216">
        <v>45899</v>
      </c>
      <c r="N85" s="157">
        <v>45871</v>
      </c>
      <c r="O85" s="157">
        <v>45871</v>
      </c>
      <c r="P85" s="216">
        <v>45873</v>
      </c>
      <c r="Q85" s="203" t="s">
        <v>405</v>
      </c>
      <c r="R85" s="203" t="s">
        <v>406</v>
      </c>
      <c r="S85" s="203" t="s">
        <v>484</v>
      </c>
      <c r="T85" s="219"/>
      <c r="U85" s="174" t="s">
        <v>343</v>
      </c>
      <c r="V85" s="136" t="s">
        <v>344</v>
      </c>
      <c r="W85" s="171" t="s">
        <v>68</v>
      </c>
      <c r="X85" s="157" t="s">
        <v>69</v>
      </c>
      <c r="Y85" s="157">
        <v>45842</v>
      </c>
      <c r="Z85" s="157" t="s">
        <v>485</v>
      </c>
      <c r="AA85" s="236">
        <v>45860</v>
      </c>
      <c r="AB85" s="179" t="s">
        <v>486</v>
      </c>
      <c r="AC85" s="142" t="s">
        <v>44</v>
      </c>
      <c r="AD85" s="142" t="s">
        <v>44</v>
      </c>
      <c r="AE85" s="142" t="s">
        <v>44</v>
      </c>
      <c r="AF85" s="142" t="s">
        <v>44</v>
      </c>
      <c r="AG85" s="142" t="s">
        <v>48</v>
      </c>
      <c r="AH85" s="157"/>
      <c r="AI85" s="136" t="s">
        <v>48</v>
      </c>
      <c r="AJ85" s="136" t="s">
        <v>48</v>
      </c>
      <c r="AK85" s="142"/>
    </row>
    <row r="86" s="125" customFormat="1" ht="55" customHeight="1" spans="1:37">
      <c r="A86" s="38"/>
      <c r="B86" s="38"/>
      <c r="C86" s="137" t="s">
        <v>487</v>
      </c>
      <c r="D86" s="137" t="s">
        <v>488</v>
      </c>
      <c r="E86" s="137" t="s">
        <v>431</v>
      </c>
      <c r="F86" s="137" t="s">
        <v>489</v>
      </c>
      <c r="G86" s="141" t="s">
        <v>490</v>
      </c>
      <c r="H86" s="151" t="s">
        <v>61</v>
      </c>
      <c r="I86" s="43" t="s">
        <v>62</v>
      </c>
      <c r="J86" s="217">
        <v>14500000</v>
      </c>
      <c r="K86" s="218">
        <v>11448000</v>
      </c>
      <c r="L86" s="217">
        <v>1680000</v>
      </c>
      <c r="M86" s="216">
        <v>45899</v>
      </c>
      <c r="N86" s="157">
        <v>45871</v>
      </c>
      <c r="O86" s="157">
        <v>45871</v>
      </c>
      <c r="P86" s="216">
        <v>45873</v>
      </c>
      <c r="Q86" s="203" t="s">
        <v>405</v>
      </c>
      <c r="R86" s="203" t="s">
        <v>406</v>
      </c>
      <c r="S86" s="203" t="s">
        <v>484</v>
      </c>
      <c r="T86" s="219"/>
      <c r="U86" s="174" t="s">
        <v>343</v>
      </c>
      <c r="V86" s="136" t="s">
        <v>344</v>
      </c>
      <c r="W86" s="171" t="s">
        <v>68</v>
      </c>
      <c r="X86" s="157" t="s">
        <v>69</v>
      </c>
      <c r="Y86" s="157">
        <v>45842</v>
      </c>
      <c r="Z86" s="157" t="s">
        <v>485</v>
      </c>
      <c r="AA86" s="236">
        <v>45860</v>
      </c>
      <c r="AB86" s="179" t="s">
        <v>486</v>
      </c>
      <c r="AC86" s="142" t="s">
        <v>44</v>
      </c>
      <c r="AD86" s="142" t="s">
        <v>44</v>
      </c>
      <c r="AE86" s="142" t="s">
        <v>44</v>
      </c>
      <c r="AF86" s="142" t="s">
        <v>44</v>
      </c>
      <c r="AG86" s="142" t="s">
        <v>48</v>
      </c>
      <c r="AH86" s="157"/>
      <c r="AI86" s="136" t="s">
        <v>48</v>
      </c>
      <c r="AJ86" s="136" t="s">
        <v>48</v>
      </c>
      <c r="AK86" s="142"/>
    </row>
    <row r="87" s="125" customFormat="1" ht="55" customHeight="1" spans="1:37">
      <c r="A87" s="38"/>
      <c r="B87" s="38"/>
      <c r="C87" s="137" t="s">
        <v>491</v>
      </c>
      <c r="D87" s="137" t="s">
        <v>492</v>
      </c>
      <c r="E87" s="137" t="s">
        <v>431</v>
      </c>
      <c r="F87" s="137" t="s">
        <v>493</v>
      </c>
      <c r="G87" s="141" t="s">
        <v>494</v>
      </c>
      <c r="H87" s="151" t="s">
        <v>61</v>
      </c>
      <c r="I87" s="43" t="s">
        <v>62</v>
      </c>
      <c r="J87" s="217">
        <v>14500000</v>
      </c>
      <c r="K87" s="218">
        <v>11448000</v>
      </c>
      <c r="L87" s="217">
        <v>1680000</v>
      </c>
      <c r="M87" s="216">
        <v>45899</v>
      </c>
      <c r="N87" s="157">
        <v>45871</v>
      </c>
      <c r="O87" s="157">
        <v>45871</v>
      </c>
      <c r="P87" s="216">
        <v>45873</v>
      </c>
      <c r="Q87" s="203" t="s">
        <v>405</v>
      </c>
      <c r="R87" s="203" t="s">
        <v>406</v>
      </c>
      <c r="S87" s="203" t="s">
        <v>484</v>
      </c>
      <c r="T87" s="219"/>
      <c r="U87" s="174" t="s">
        <v>343</v>
      </c>
      <c r="V87" s="136" t="s">
        <v>344</v>
      </c>
      <c r="W87" s="171" t="s">
        <v>68</v>
      </c>
      <c r="X87" s="157" t="s">
        <v>69</v>
      </c>
      <c r="Y87" s="157">
        <v>45842</v>
      </c>
      <c r="Z87" s="157" t="s">
        <v>485</v>
      </c>
      <c r="AA87" s="236">
        <v>45860</v>
      </c>
      <c r="AB87" s="179" t="s">
        <v>486</v>
      </c>
      <c r="AC87" s="142" t="s">
        <v>44</v>
      </c>
      <c r="AD87" s="142" t="s">
        <v>44</v>
      </c>
      <c r="AE87" s="142" t="s">
        <v>44</v>
      </c>
      <c r="AF87" s="142" t="s">
        <v>44</v>
      </c>
      <c r="AG87" s="142" t="s">
        <v>48</v>
      </c>
      <c r="AH87" s="157"/>
      <c r="AI87" s="136" t="s">
        <v>48</v>
      </c>
      <c r="AJ87" s="136" t="s">
        <v>48</v>
      </c>
      <c r="AK87" s="142"/>
    </row>
    <row r="88" s="125" customFormat="1" ht="55" customHeight="1" spans="1:37">
      <c r="A88" s="38"/>
      <c r="B88" s="38"/>
      <c r="C88" s="137" t="s">
        <v>495</v>
      </c>
      <c r="D88" s="137" t="s">
        <v>496</v>
      </c>
      <c r="E88" s="137" t="s">
        <v>431</v>
      </c>
      <c r="F88" s="137" t="s">
        <v>497</v>
      </c>
      <c r="G88" s="141" t="s">
        <v>498</v>
      </c>
      <c r="H88" s="151" t="s">
        <v>61</v>
      </c>
      <c r="I88" s="43" t="s">
        <v>62</v>
      </c>
      <c r="J88" s="217">
        <v>14500000</v>
      </c>
      <c r="K88" s="218">
        <v>11448000</v>
      </c>
      <c r="L88" s="217">
        <v>1680000</v>
      </c>
      <c r="M88" s="216">
        <v>45899</v>
      </c>
      <c r="N88" s="157">
        <v>45871</v>
      </c>
      <c r="O88" s="157">
        <v>45871</v>
      </c>
      <c r="P88" s="216">
        <v>45873</v>
      </c>
      <c r="Q88" s="203" t="s">
        <v>405</v>
      </c>
      <c r="R88" s="203" t="s">
        <v>406</v>
      </c>
      <c r="S88" s="203" t="s">
        <v>484</v>
      </c>
      <c r="T88" s="219"/>
      <c r="U88" s="174" t="s">
        <v>343</v>
      </c>
      <c r="V88" s="136" t="s">
        <v>344</v>
      </c>
      <c r="W88" s="171" t="s">
        <v>68</v>
      </c>
      <c r="X88" s="157" t="s">
        <v>69</v>
      </c>
      <c r="Y88" s="157">
        <v>45842</v>
      </c>
      <c r="Z88" s="157" t="s">
        <v>485</v>
      </c>
      <c r="AA88" s="236">
        <v>45860</v>
      </c>
      <c r="AB88" s="179" t="s">
        <v>486</v>
      </c>
      <c r="AC88" s="142" t="s">
        <v>44</v>
      </c>
      <c r="AD88" s="142" t="s">
        <v>44</v>
      </c>
      <c r="AE88" s="142" t="s">
        <v>44</v>
      </c>
      <c r="AF88" s="142" t="s">
        <v>44</v>
      </c>
      <c r="AG88" s="142" t="s">
        <v>48</v>
      </c>
      <c r="AH88" s="157"/>
      <c r="AI88" s="136" t="s">
        <v>48</v>
      </c>
      <c r="AJ88" s="136" t="s">
        <v>48</v>
      </c>
      <c r="AK88" s="142"/>
    </row>
    <row r="89" s="125" customFormat="1" ht="55" customHeight="1" spans="1:37">
      <c r="A89" s="38"/>
      <c r="B89" s="38"/>
      <c r="C89" s="137" t="s">
        <v>499</v>
      </c>
      <c r="D89" s="137" t="s">
        <v>500</v>
      </c>
      <c r="E89" s="137" t="s">
        <v>431</v>
      </c>
      <c r="F89" s="137" t="s">
        <v>321</v>
      </c>
      <c r="G89" s="141" t="s">
        <v>322</v>
      </c>
      <c r="H89" s="151" t="s">
        <v>61</v>
      </c>
      <c r="I89" s="43" t="s">
        <v>62</v>
      </c>
      <c r="J89" s="217">
        <v>14500000</v>
      </c>
      <c r="K89" s="218">
        <v>11448000</v>
      </c>
      <c r="L89" s="217">
        <v>1680000</v>
      </c>
      <c r="M89" s="216">
        <v>45899</v>
      </c>
      <c r="N89" s="157">
        <v>45871</v>
      </c>
      <c r="O89" s="157">
        <v>45871</v>
      </c>
      <c r="P89" s="216">
        <v>45873</v>
      </c>
      <c r="Q89" s="203" t="s">
        <v>405</v>
      </c>
      <c r="R89" s="203" t="s">
        <v>406</v>
      </c>
      <c r="S89" s="203" t="s">
        <v>484</v>
      </c>
      <c r="T89" s="219"/>
      <c r="U89" s="174" t="s">
        <v>343</v>
      </c>
      <c r="V89" s="136" t="s">
        <v>344</v>
      </c>
      <c r="W89" s="171" t="s">
        <v>68</v>
      </c>
      <c r="X89" s="157" t="s">
        <v>69</v>
      </c>
      <c r="Y89" s="157">
        <v>45842</v>
      </c>
      <c r="Z89" s="157" t="s">
        <v>485</v>
      </c>
      <c r="AA89" s="236">
        <v>45860</v>
      </c>
      <c r="AB89" s="179" t="s">
        <v>486</v>
      </c>
      <c r="AC89" s="142" t="s">
        <v>44</v>
      </c>
      <c r="AD89" s="142" t="s">
        <v>44</v>
      </c>
      <c r="AE89" s="142" t="s">
        <v>44</v>
      </c>
      <c r="AF89" s="142" t="s">
        <v>44</v>
      </c>
      <c r="AG89" s="142" t="s">
        <v>48</v>
      </c>
      <c r="AH89" s="157"/>
      <c r="AI89" s="136" t="s">
        <v>48</v>
      </c>
      <c r="AJ89" s="136" t="s">
        <v>48</v>
      </c>
      <c r="AK89" s="142"/>
    </row>
    <row r="90" s="125" customFormat="1" ht="55" customHeight="1" spans="1:37">
      <c r="A90" s="38"/>
      <c r="B90" s="38"/>
      <c r="C90" s="137" t="s">
        <v>501</v>
      </c>
      <c r="D90" s="137" t="s">
        <v>502</v>
      </c>
      <c r="E90" s="137" t="s">
        <v>431</v>
      </c>
      <c r="F90" s="137" t="s">
        <v>503</v>
      </c>
      <c r="G90" s="141" t="s">
        <v>504</v>
      </c>
      <c r="H90" s="151" t="s">
        <v>61</v>
      </c>
      <c r="I90" s="43" t="s">
        <v>62</v>
      </c>
      <c r="J90" s="217">
        <v>14500000</v>
      </c>
      <c r="K90" s="218">
        <v>11448000</v>
      </c>
      <c r="L90" s="217">
        <v>1680000</v>
      </c>
      <c r="M90" s="216">
        <v>45899</v>
      </c>
      <c r="N90" s="157">
        <v>45871</v>
      </c>
      <c r="O90" s="157">
        <v>45871</v>
      </c>
      <c r="P90" s="216">
        <v>45873</v>
      </c>
      <c r="Q90" s="203" t="s">
        <v>405</v>
      </c>
      <c r="R90" s="203" t="s">
        <v>406</v>
      </c>
      <c r="S90" s="203" t="s">
        <v>484</v>
      </c>
      <c r="T90" s="219"/>
      <c r="U90" s="174" t="s">
        <v>343</v>
      </c>
      <c r="V90" s="136" t="s">
        <v>344</v>
      </c>
      <c r="W90" s="171" t="s">
        <v>68</v>
      </c>
      <c r="X90" s="157" t="s">
        <v>69</v>
      </c>
      <c r="Y90" s="157">
        <v>45842</v>
      </c>
      <c r="Z90" s="157" t="s">
        <v>485</v>
      </c>
      <c r="AA90" s="236">
        <v>45860</v>
      </c>
      <c r="AB90" s="179" t="s">
        <v>486</v>
      </c>
      <c r="AC90" s="142" t="s">
        <v>44</v>
      </c>
      <c r="AD90" s="142" t="s">
        <v>44</v>
      </c>
      <c r="AE90" s="142" t="s">
        <v>44</v>
      </c>
      <c r="AF90" s="142" t="s">
        <v>44</v>
      </c>
      <c r="AG90" s="142" t="s">
        <v>48</v>
      </c>
      <c r="AH90" s="157"/>
      <c r="AI90" s="136" t="s">
        <v>48</v>
      </c>
      <c r="AJ90" s="136" t="s">
        <v>48</v>
      </c>
      <c r="AK90" s="142"/>
    </row>
    <row r="91" s="125" customFormat="1" ht="55" customHeight="1" spans="1:37">
      <c r="A91" s="38"/>
      <c r="B91" s="38">
        <v>80</v>
      </c>
      <c r="C91" s="137" t="s">
        <v>505</v>
      </c>
      <c r="D91" s="137" t="s">
        <v>506</v>
      </c>
      <c r="E91" s="137" t="s">
        <v>431</v>
      </c>
      <c r="F91" s="137" t="s">
        <v>313</v>
      </c>
      <c r="G91" s="141" t="s">
        <v>507</v>
      </c>
      <c r="H91" s="151" t="s">
        <v>61</v>
      </c>
      <c r="I91" s="43" t="s">
        <v>62</v>
      </c>
      <c r="J91" s="217">
        <v>4200000</v>
      </c>
      <c r="K91" s="218">
        <v>3225901.24</v>
      </c>
      <c r="L91" s="217">
        <v>2259479.82</v>
      </c>
      <c r="M91" s="216">
        <v>45899</v>
      </c>
      <c r="N91" s="157">
        <v>45873</v>
      </c>
      <c r="O91" s="157">
        <v>45873</v>
      </c>
      <c r="P91" s="216">
        <v>45874</v>
      </c>
      <c r="Q91" s="203" t="s">
        <v>405</v>
      </c>
      <c r="R91" s="203" t="s">
        <v>406</v>
      </c>
      <c r="S91" s="203" t="s">
        <v>462</v>
      </c>
      <c r="T91" s="219"/>
      <c r="U91" s="174" t="s">
        <v>343</v>
      </c>
      <c r="V91" s="136" t="s">
        <v>344</v>
      </c>
      <c r="W91" s="171" t="s">
        <v>68</v>
      </c>
      <c r="X91" s="157" t="s">
        <v>69</v>
      </c>
      <c r="Y91" s="157">
        <v>45845</v>
      </c>
      <c r="Z91" s="157">
        <v>45851</v>
      </c>
      <c r="AA91" s="236">
        <v>45862</v>
      </c>
      <c r="AB91" s="179" t="s">
        <v>508</v>
      </c>
      <c r="AC91" s="142" t="s">
        <v>44</v>
      </c>
      <c r="AD91" s="142" t="s">
        <v>44</v>
      </c>
      <c r="AE91" s="142" t="s">
        <v>44</v>
      </c>
      <c r="AF91" s="142" t="s">
        <v>44</v>
      </c>
      <c r="AG91" s="142" t="s">
        <v>48</v>
      </c>
      <c r="AH91" s="157"/>
      <c r="AI91" s="136" t="s">
        <v>48</v>
      </c>
      <c r="AJ91" s="136" t="s">
        <v>48</v>
      </c>
      <c r="AK91" s="142"/>
    </row>
    <row r="92" s="125" customFormat="1" ht="55" customHeight="1" spans="1:37">
      <c r="A92" s="38"/>
      <c r="B92" s="38"/>
      <c r="C92" s="137" t="s">
        <v>509</v>
      </c>
      <c r="D92" s="137" t="s">
        <v>510</v>
      </c>
      <c r="E92" s="137" t="s">
        <v>431</v>
      </c>
      <c r="F92" s="137" t="s">
        <v>511</v>
      </c>
      <c r="G92" s="141" t="s">
        <v>512</v>
      </c>
      <c r="H92" s="151" t="s">
        <v>61</v>
      </c>
      <c r="I92" s="43" t="s">
        <v>62</v>
      </c>
      <c r="J92" s="217">
        <v>4200000</v>
      </c>
      <c r="K92" s="218">
        <v>3225901.24</v>
      </c>
      <c r="L92" s="217">
        <v>2054644.76</v>
      </c>
      <c r="M92" s="216">
        <v>45899</v>
      </c>
      <c r="N92" s="157">
        <v>45873</v>
      </c>
      <c r="O92" s="157">
        <v>45873</v>
      </c>
      <c r="P92" s="216">
        <v>45874</v>
      </c>
      <c r="Q92" s="203" t="s">
        <v>405</v>
      </c>
      <c r="R92" s="203" t="s">
        <v>406</v>
      </c>
      <c r="S92" s="203" t="s">
        <v>462</v>
      </c>
      <c r="T92" s="219"/>
      <c r="U92" s="174" t="s">
        <v>343</v>
      </c>
      <c r="V92" s="136" t="s">
        <v>344</v>
      </c>
      <c r="W92" s="171" t="s">
        <v>68</v>
      </c>
      <c r="X92" s="157" t="s">
        <v>69</v>
      </c>
      <c r="Y92" s="157">
        <v>45845</v>
      </c>
      <c r="Z92" s="157">
        <v>45851</v>
      </c>
      <c r="AA92" s="236">
        <v>45862</v>
      </c>
      <c r="AB92" s="179" t="s">
        <v>508</v>
      </c>
      <c r="AC92" s="142" t="s">
        <v>44</v>
      </c>
      <c r="AD92" s="142" t="s">
        <v>44</v>
      </c>
      <c r="AE92" s="142" t="s">
        <v>44</v>
      </c>
      <c r="AF92" s="142" t="s">
        <v>44</v>
      </c>
      <c r="AG92" s="142" t="s">
        <v>48</v>
      </c>
      <c r="AH92" s="157"/>
      <c r="AI92" s="136" t="s">
        <v>48</v>
      </c>
      <c r="AJ92" s="136" t="s">
        <v>48</v>
      </c>
      <c r="AK92" s="142"/>
    </row>
    <row r="93" s="125" customFormat="1" ht="55" customHeight="1" spans="1:37">
      <c r="A93" s="38"/>
      <c r="B93" s="38">
        <v>81</v>
      </c>
      <c r="C93" s="199" t="s">
        <v>513</v>
      </c>
      <c r="D93" s="137" t="s">
        <v>514</v>
      </c>
      <c r="E93" s="137" t="s">
        <v>431</v>
      </c>
      <c r="F93" s="137" t="s">
        <v>334</v>
      </c>
      <c r="G93" s="141" t="s">
        <v>335</v>
      </c>
      <c r="H93" s="151" t="s">
        <v>61</v>
      </c>
      <c r="I93" s="43" t="s">
        <v>62</v>
      </c>
      <c r="J93" s="217">
        <v>9660000</v>
      </c>
      <c r="K93" s="218">
        <v>7941309.6</v>
      </c>
      <c r="L93" s="217">
        <v>7471343.16</v>
      </c>
      <c r="M93" s="216">
        <v>45899</v>
      </c>
      <c r="N93" s="157">
        <v>45873</v>
      </c>
      <c r="O93" s="157">
        <v>45873</v>
      </c>
      <c r="P93" s="216">
        <v>45875</v>
      </c>
      <c r="Q93" s="203" t="s">
        <v>299</v>
      </c>
      <c r="R93" s="203" t="s">
        <v>78</v>
      </c>
      <c r="S93" s="203"/>
      <c r="T93" s="219"/>
      <c r="U93" s="174" t="s">
        <v>343</v>
      </c>
      <c r="V93" s="136" t="s">
        <v>344</v>
      </c>
      <c r="W93" s="171" t="s">
        <v>68</v>
      </c>
      <c r="X93" s="157" t="s">
        <v>69</v>
      </c>
      <c r="Y93" s="157"/>
      <c r="Z93" s="157"/>
      <c r="AA93" s="236"/>
      <c r="AB93" s="157"/>
      <c r="AC93" s="142" t="s">
        <v>44</v>
      </c>
      <c r="AD93" s="142" t="s">
        <v>44</v>
      </c>
      <c r="AE93" s="142" t="s">
        <v>44</v>
      </c>
      <c r="AF93" s="142" t="s">
        <v>44</v>
      </c>
      <c r="AG93" s="142" t="s">
        <v>48</v>
      </c>
      <c r="AH93" s="157"/>
      <c r="AI93" s="136" t="s">
        <v>48</v>
      </c>
      <c r="AJ93" s="136" t="s">
        <v>48</v>
      </c>
      <c r="AK93" s="142"/>
    </row>
    <row r="94" s="125" customFormat="1" ht="55" customHeight="1" spans="1:37">
      <c r="A94" s="38"/>
      <c r="B94" s="38">
        <v>82</v>
      </c>
      <c r="C94" s="199" t="s">
        <v>515</v>
      </c>
      <c r="D94" s="137" t="s">
        <v>516</v>
      </c>
      <c r="E94" s="137" t="s">
        <v>431</v>
      </c>
      <c r="F94" s="137" t="s">
        <v>517</v>
      </c>
      <c r="G94" s="141" t="s">
        <v>518</v>
      </c>
      <c r="H94" s="151" t="s">
        <v>61</v>
      </c>
      <c r="I94" s="43" t="s">
        <v>62</v>
      </c>
      <c r="J94" s="217">
        <v>4450000</v>
      </c>
      <c r="K94" s="218">
        <v>4140000</v>
      </c>
      <c r="L94" s="217">
        <v>2468000</v>
      </c>
      <c r="M94" s="216">
        <v>45930</v>
      </c>
      <c r="N94" s="157">
        <v>45873</v>
      </c>
      <c r="O94" s="157">
        <v>45873</v>
      </c>
      <c r="P94" s="216">
        <v>45875</v>
      </c>
      <c r="Q94" s="203" t="s">
        <v>299</v>
      </c>
      <c r="R94" s="203" t="s">
        <v>406</v>
      </c>
      <c r="S94" s="203"/>
      <c r="T94" s="219"/>
      <c r="U94" s="174" t="s">
        <v>343</v>
      </c>
      <c r="V94" s="136" t="s">
        <v>344</v>
      </c>
      <c r="W94" s="171" t="s">
        <v>68</v>
      </c>
      <c r="X94" s="157" t="s">
        <v>69</v>
      </c>
      <c r="Y94" s="157"/>
      <c r="Z94" s="157"/>
      <c r="AA94" s="236"/>
      <c r="AB94" s="157"/>
      <c r="AC94" s="142" t="s">
        <v>44</v>
      </c>
      <c r="AD94" s="142" t="s">
        <v>44</v>
      </c>
      <c r="AE94" s="142" t="s">
        <v>44</v>
      </c>
      <c r="AF94" s="142" t="s">
        <v>44</v>
      </c>
      <c r="AG94" s="142" t="s">
        <v>48</v>
      </c>
      <c r="AH94" s="157"/>
      <c r="AI94" s="136" t="s">
        <v>48</v>
      </c>
      <c r="AJ94" s="136" t="s">
        <v>48</v>
      </c>
      <c r="AK94" s="142"/>
    </row>
    <row r="95" s="125" customFormat="1" ht="55" customHeight="1" spans="1:37">
      <c r="A95" s="38"/>
      <c r="B95" s="38"/>
      <c r="C95" s="199" t="s">
        <v>519</v>
      </c>
      <c r="D95" s="137" t="s">
        <v>516</v>
      </c>
      <c r="E95" s="137" t="s">
        <v>431</v>
      </c>
      <c r="F95" s="137" t="s">
        <v>427</v>
      </c>
      <c r="G95" s="141" t="s">
        <v>520</v>
      </c>
      <c r="H95" s="151" t="s">
        <v>61</v>
      </c>
      <c r="I95" s="43" t="s">
        <v>62</v>
      </c>
      <c r="J95" s="217">
        <v>4450000</v>
      </c>
      <c r="K95" s="218">
        <v>4140000</v>
      </c>
      <c r="L95" s="217">
        <v>2252000</v>
      </c>
      <c r="M95" s="216">
        <v>45930</v>
      </c>
      <c r="N95" s="157">
        <v>45873</v>
      </c>
      <c r="O95" s="157">
        <v>45873</v>
      </c>
      <c r="P95" s="216">
        <v>45875</v>
      </c>
      <c r="Q95" s="203" t="s">
        <v>299</v>
      </c>
      <c r="R95" s="203" t="s">
        <v>406</v>
      </c>
      <c r="S95" s="203"/>
      <c r="T95" s="219"/>
      <c r="U95" s="174" t="s">
        <v>343</v>
      </c>
      <c r="V95" s="136" t="s">
        <v>344</v>
      </c>
      <c r="W95" s="171" t="s">
        <v>68</v>
      </c>
      <c r="X95" s="157" t="s">
        <v>69</v>
      </c>
      <c r="Y95" s="157"/>
      <c r="Z95" s="157"/>
      <c r="AA95" s="236"/>
      <c r="AB95" s="157"/>
      <c r="AC95" s="142" t="s">
        <v>44</v>
      </c>
      <c r="AD95" s="142" t="s">
        <v>44</v>
      </c>
      <c r="AE95" s="142" t="s">
        <v>44</v>
      </c>
      <c r="AF95" s="142" t="s">
        <v>44</v>
      </c>
      <c r="AG95" s="142" t="s">
        <v>48</v>
      </c>
      <c r="AH95" s="157"/>
      <c r="AI95" s="136" t="s">
        <v>48</v>
      </c>
      <c r="AJ95" s="136" t="s">
        <v>48</v>
      </c>
      <c r="AK95" s="142"/>
    </row>
    <row r="96" s="125" customFormat="1" ht="55" customHeight="1" spans="1:37">
      <c r="A96" s="38"/>
      <c r="B96" s="38"/>
      <c r="C96" s="199" t="s">
        <v>521</v>
      </c>
      <c r="D96" s="137" t="s">
        <v>522</v>
      </c>
      <c r="E96" s="137" t="s">
        <v>431</v>
      </c>
      <c r="F96" s="137" t="s">
        <v>523</v>
      </c>
      <c r="G96" s="141" t="s">
        <v>524</v>
      </c>
      <c r="H96" s="198" t="s">
        <v>76</v>
      </c>
      <c r="I96" s="203" t="s">
        <v>350</v>
      </c>
      <c r="J96" s="217">
        <v>360000</v>
      </c>
      <c r="K96" s="218">
        <v>345431.75</v>
      </c>
      <c r="L96" s="217">
        <v>324244</v>
      </c>
      <c r="M96" s="216">
        <v>45899</v>
      </c>
      <c r="N96" s="157">
        <v>45885</v>
      </c>
      <c r="O96" s="157">
        <v>45885</v>
      </c>
      <c r="P96" s="157">
        <v>45888</v>
      </c>
      <c r="Q96" s="203" t="s">
        <v>525</v>
      </c>
      <c r="R96" s="203" t="s">
        <v>130</v>
      </c>
      <c r="S96" s="203" t="s">
        <v>351</v>
      </c>
      <c r="T96" s="219">
        <v>45842</v>
      </c>
      <c r="U96" s="174" t="s">
        <v>343</v>
      </c>
      <c r="V96" s="136" t="s">
        <v>344</v>
      </c>
      <c r="W96" s="171" t="s">
        <v>68</v>
      </c>
      <c r="X96" s="157" t="s">
        <v>69</v>
      </c>
      <c r="Y96" s="157">
        <v>45869</v>
      </c>
      <c r="Z96" s="157">
        <v>45874</v>
      </c>
      <c r="AA96" s="236">
        <v>45876</v>
      </c>
      <c r="AB96" s="179" t="s">
        <v>526</v>
      </c>
      <c r="AC96" s="142" t="s">
        <v>44</v>
      </c>
      <c r="AD96" s="142" t="s">
        <v>44</v>
      </c>
      <c r="AE96" s="142" t="s">
        <v>44</v>
      </c>
      <c r="AF96" s="142" t="s">
        <v>44</v>
      </c>
      <c r="AG96" s="142" t="s">
        <v>48</v>
      </c>
      <c r="AH96" s="157"/>
      <c r="AI96" s="136" t="s">
        <v>48</v>
      </c>
      <c r="AJ96" s="136" t="s">
        <v>48</v>
      </c>
      <c r="AK96" s="142"/>
    </row>
    <row r="97" s="125" customFormat="1" ht="55" customHeight="1" spans="1:37">
      <c r="A97" s="38"/>
      <c r="B97" s="38"/>
      <c r="C97" s="199" t="s">
        <v>527</v>
      </c>
      <c r="D97" s="137" t="s">
        <v>528</v>
      </c>
      <c r="E97" s="137" t="s">
        <v>431</v>
      </c>
      <c r="F97" s="199" t="s">
        <v>340</v>
      </c>
      <c r="G97" s="200" t="s">
        <v>529</v>
      </c>
      <c r="H97" s="198" t="s">
        <v>155</v>
      </c>
      <c r="I97" s="43" t="s">
        <v>62</v>
      </c>
      <c r="J97" s="217">
        <v>99800</v>
      </c>
      <c r="K97" s="217">
        <v>98988</v>
      </c>
      <c r="L97" s="217">
        <v>98400</v>
      </c>
      <c r="M97" s="216">
        <v>45899</v>
      </c>
      <c r="N97" s="157">
        <v>45891</v>
      </c>
      <c r="O97" s="157">
        <v>45891</v>
      </c>
      <c r="P97" s="221"/>
      <c r="Q97" s="203" t="s">
        <v>405</v>
      </c>
      <c r="R97" s="203" t="s">
        <v>78</v>
      </c>
      <c r="S97" s="203" t="s">
        <v>336</v>
      </c>
      <c r="T97" s="219"/>
      <c r="U97" s="174" t="s">
        <v>343</v>
      </c>
      <c r="V97" s="136"/>
      <c r="W97" s="171"/>
      <c r="X97" s="157"/>
      <c r="Y97" s="157"/>
      <c r="Z97" s="157"/>
      <c r="AA97" s="236"/>
      <c r="AB97" s="179"/>
      <c r="AC97" s="142"/>
      <c r="AD97" s="142"/>
      <c r="AE97" s="142"/>
      <c r="AF97" s="142"/>
      <c r="AG97" s="142"/>
      <c r="AH97" s="157"/>
      <c r="AI97" s="136"/>
      <c r="AJ97" s="136"/>
      <c r="AK97" s="142"/>
    </row>
    <row r="98" s="125" customFormat="1" ht="55" customHeight="1" spans="1:37">
      <c r="A98" s="38"/>
      <c r="B98" s="38"/>
      <c r="C98" s="199" t="s">
        <v>530</v>
      </c>
      <c r="D98" s="137" t="s">
        <v>531</v>
      </c>
      <c r="E98" s="137" t="s">
        <v>431</v>
      </c>
      <c r="F98" s="199" t="s">
        <v>532</v>
      </c>
      <c r="G98" s="200" t="s">
        <v>533</v>
      </c>
      <c r="H98" s="198" t="s">
        <v>76</v>
      </c>
      <c r="I98" s="43" t="s">
        <v>62</v>
      </c>
      <c r="J98" s="217">
        <v>99000</v>
      </c>
      <c r="K98" s="217">
        <v>95433</v>
      </c>
      <c r="L98" s="217">
        <v>86000</v>
      </c>
      <c r="M98" s="216">
        <v>45873</v>
      </c>
      <c r="N98" s="157">
        <v>45894</v>
      </c>
      <c r="O98" s="157">
        <v>45894</v>
      </c>
      <c r="P98" s="157">
        <v>45895</v>
      </c>
      <c r="Q98" s="203" t="s">
        <v>224</v>
      </c>
      <c r="R98" s="203" t="s">
        <v>534</v>
      </c>
      <c r="S98" s="203" t="s">
        <v>535</v>
      </c>
      <c r="T98" s="157">
        <v>45873</v>
      </c>
      <c r="U98" s="174" t="s">
        <v>343</v>
      </c>
      <c r="V98" s="136" t="s">
        <v>344</v>
      </c>
      <c r="W98" s="171" t="s">
        <v>68</v>
      </c>
      <c r="X98" s="157" t="s">
        <v>69</v>
      </c>
      <c r="Y98" s="157">
        <v>45882</v>
      </c>
      <c r="Z98" s="157">
        <v>45887</v>
      </c>
      <c r="AA98" s="157">
        <v>45889</v>
      </c>
      <c r="AB98" s="179" t="s">
        <v>536</v>
      </c>
      <c r="AC98" s="142" t="s">
        <v>44</v>
      </c>
      <c r="AD98" s="142" t="s">
        <v>44</v>
      </c>
      <c r="AE98" s="142" t="s">
        <v>44</v>
      </c>
      <c r="AF98" s="142" t="s">
        <v>44</v>
      </c>
      <c r="AG98" s="142" t="s">
        <v>48</v>
      </c>
      <c r="AH98" s="157">
        <v>45563</v>
      </c>
      <c r="AI98" s="136" t="s">
        <v>48</v>
      </c>
      <c r="AJ98" s="136" t="s">
        <v>48</v>
      </c>
      <c r="AK98" s="142"/>
    </row>
    <row r="99" s="125" customFormat="1" ht="55" customHeight="1" spans="1:37">
      <c r="A99" s="38"/>
      <c r="B99" s="38"/>
      <c r="C99" s="199" t="s">
        <v>537</v>
      </c>
      <c r="D99" s="137" t="s">
        <v>538</v>
      </c>
      <c r="E99" s="137" t="s">
        <v>431</v>
      </c>
      <c r="F99" s="199" t="s">
        <v>539</v>
      </c>
      <c r="G99" s="200" t="s">
        <v>540</v>
      </c>
      <c r="H99" s="151" t="s">
        <v>61</v>
      </c>
      <c r="I99" s="43" t="s">
        <v>62</v>
      </c>
      <c r="J99" s="217">
        <v>1350000</v>
      </c>
      <c r="K99" s="217">
        <v>1226800.49</v>
      </c>
      <c r="L99" s="217">
        <v>1080126.31</v>
      </c>
      <c r="M99" s="157">
        <v>45900</v>
      </c>
      <c r="N99" s="157">
        <v>45897</v>
      </c>
      <c r="O99" s="157">
        <v>45897</v>
      </c>
      <c r="P99" s="219">
        <v>45898</v>
      </c>
      <c r="Q99" s="203" t="s">
        <v>405</v>
      </c>
      <c r="R99" s="203" t="s">
        <v>423</v>
      </c>
      <c r="S99" s="203" t="s">
        <v>424</v>
      </c>
      <c r="T99" s="219">
        <v>45763</v>
      </c>
      <c r="U99" s="174" t="s">
        <v>343</v>
      </c>
      <c r="V99" s="136" t="s">
        <v>344</v>
      </c>
      <c r="W99" s="171" t="s">
        <v>68</v>
      </c>
      <c r="X99" s="157" t="s">
        <v>69</v>
      </c>
      <c r="Y99" s="157">
        <v>45873</v>
      </c>
      <c r="Z99" s="157">
        <v>45879</v>
      </c>
      <c r="AA99" s="236">
        <v>45890</v>
      </c>
      <c r="AB99" s="179" t="s">
        <v>541</v>
      </c>
      <c r="AC99" s="142" t="s">
        <v>44</v>
      </c>
      <c r="AD99" s="142" t="s">
        <v>44</v>
      </c>
      <c r="AE99" s="142" t="s">
        <v>44</v>
      </c>
      <c r="AF99" s="142" t="s">
        <v>44</v>
      </c>
      <c r="AG99" s="142" t="s">
        <v>48</v>
      </c>
      <c r="AH99" s="157"/>
      <c r="AI99" s="136" t="s">
        <v>48</v>
      </c>
      <c r="AJ99" s="136" t="s">
        <v>48</v>
      </c>
      <c r="AK99" s="142"/>
    </row>
    <row r="100" s="125" customFormat="1" ht="55" customHeight="1" spans="1:37">
      <c r="A100" s="38"/>
      <c r="B100" s="38"/>
      <c r="C100" s="199" t="s">
        <v>542</v>
      </c>
      <c r="D100" s="137" t="s">
        <v>543</v>
      </c>
      <c r="E100" s="137" t="s">
        <v>431</v>
      </c>
      <c r="F100" s="199" t="s">
        <v>544</v>
      </c>
      <c r="G100" s="200" t="s">
        <v>545</v>
      </c>
      <c r="H100" s="151" t="s">
        <v>61</v>
      </c>
      <c r="I100" s="43" t="s">
        <v>62</v>
      </c>
      <c r="J100" s="217">
        <v>1350000</v>
      </c>
      <c r="K100" s="217">
        <v>1226800.49</v>
      </c>
      <c r="L100" s="217">
        <v>1099008.18</v>
      </c>
      <c r="M100" s="157">
        <v>45900</v>
      </c>
      <c r="N100" s="157">
        <v>45897</v>
      </c>
      <c r="O100" s="157">
        <v>45897</v>
      </c>
      <c r="P100" s="219">
        <v>45898</v>
      </c>
      <c r="Q100" s="203" t="s">
        <v>405</v>
      </c>
      <c r="R100" s="203" t="s">
        <v>423</v>
      </c>
      <c r="S100" s="203" t="s">
        <v>424</v>
      </c>
      <c r="T100" s="219">
        <v>45763</v>
      </c>
      <c r="U100" s="174" t="s">
        <v>343</v>
      </c>
      <c r="V100" s="136" t="s">
        <v>344</v>
      </c>
      <c r="W100" s="171" t="s">
        <v>68</v>
      </c>
      <c r="X100" s="157" t="s">
        <v>69</v>
      </c>
      <c r="Y100" s="157">
        <v>45873</v>
      </c>
      <c r="Z100" s="157">
        <v>45879</v>
      </c>
      <c r="AA100" s="236">
        <v>45890</v>
      </c>
      <c r="AB100" s="179" t="s">
        <v>541</v>
      </c>
      <c r="AC100" s="142" t="s">
        <v>44</v>
      </c>
      <c r="AD100" s="142" t="s">
        <v>44</v>
      </c>
      <c r="AE100" s="142" t="s">
        <v>44</v>
      </c>
      <c r="AF100" s="142" t="s">
        <v>44</v>
      </c>
      <c r="AG100" s="142" t="s">
        <v>48</v>
      </c>
      <c r="AH100" s="157"/>
      <c r="AI100" s="136" t="s">
        <v>48</v>
      </c>
      <c r="AJ100" s="136" t="s">
        <v>48</v>
      </c>
      <c r="AK100" s="142"/>
    </row>
    <row r="101" s="125" customFormat="1" ht="55" customHeight="1" spans="1:37">
      <c r="A101" s="38"/>
      <c r="B101" s="38"/>
      <c r="C101" s="199" t="s">
        <v>546</v>
      </c>
      <c r="D101" s="137" t="s">
        <v>547</v>
      </c>
      <c r="E101" s="137" t="s">
        <v>431</v>
      </c>
      <c r="F101" s="201" t="s">
        <v>548</v>
      </c>
      <c r="G101" s="141" t="s">
        <v>549</v>
      </c>
      <c r="H101" s="151" t="s">
        <v>61</v>
      </c>
      <c r="I101" s="43" t="s">
        <v>62</v>
      </c>
      <c r="J101" s="217">
        <v>6000000</v>
      </c>
      <c r="K101" s="217">
        <v>2479500</v>
      </c>
      <c r="L101" s="217">
        <v>1737500</v>
      </c>
      <c r="M101" s="157">
        <v>45915</v>
      </c>
      <c r="N101" s="157">
        <v>45908</v>
      </c>
      <c r="O101" s="157">
        <v>45908</v>
      </c>
      <c r="P101" s="219">
        <v>45909</v>
      </c>
      <c r="Q101" s="203" t="s">
        <v>405</v>
      </c>
      <c r="R101" s="203" t="s">
        <v>406</v>
      </c>
      <c r="S101" s="203" t="s">
        <v>434</v>
      </c>
      <c r="T101" s="219">
        <v>45853</v>
      </c>
      <c r="U101" s="174" t="s">
        <v>343</v>
      </c>
      <c r="V101" s="136" t="s">
        <v>344</v>
      </c>
      <c r="W101" s="171" t="s">
        <v>68</v>
      </c>
      <c r="X101" s="157" t="s">
        <v>69</v>
      </c>
      <c r="Y101" s="157">
        <v>45874</v>
      </c>
      <c r="Z101" s="157">
        <v>45882</v>
      </c>
      <c r="AA101" s="236">
        <v>45895</v>
      </c>
      <c r="AB101" s="179" t="s">
        <v>550</v>
      </c>
      <c r="AC101" s="142" t="s">
        <v>44</v>
      </c>
      <c r="AD101" s="142" t="s">
        <v>44</v>
      </c>
      <c r="AE101" s="142" t="s">
        <v>44</v>
      </c>
      <c r="AF101" s="142" t="s">
        <v>44</v>
      </c>
      <c r="AG101" s="142" t="s">
        <v>48</v>
      </c>
      <c r="AH101" s="157"/>
      <c r="AI101" s="136" t="s">
        <v>48</v>
      </c>
      <c r="AJ101" s="136" t="s">
        <v>48</v>
      </c>
      <c r="AK101" s="142"/>
    </row>
    <row r="102" s="125" customFormat="1" ht="55" customHeight="1" spans="1:37">
      <c r="A102" s="38"/>
      <c r="B102" s="38"/>
      <c r="C102" s="199" t="s">
        <v>551</v>
      </c>
      <c r="D102" s="137" t="s">
        <v>552</v>
      </c>
      <c r="E102" s="137" t="s">
        <v>431</v>
      </c>
      <c r="F102" s="201" t="s">
        <v>553</v>
      </c>
      <c r="G102" s="141" t="s">
        <v>554</v>
      </c>
      <c r="H102" s="151" t="s">
        <v>61</v>
      </c>
      <c r="I102" s="43" t="s">
        <v>62</v>
      </c>
      <c r="J102" s="217">
        <v>6000000</v>
      </c>
      <c r="K102" s="217">
        <v>2479500</v>
      </c>
      <c r="L102" s="217">
        <v>1649000</v>
      </c>
      <c r="M102" s="157">
        <v>45915</v>
      </c>
      <c r="N102" s="157">
        <v>45908</v>
      </c>
      <c r="O102" s="157">
        <v>45908</v>
      </c>
      <c r="P102" s="221">
        <v>45909</v>
      </c>
      <c r="Q102" s="203" t="s">
        <v>405</v>
      </c>
      <c r="R102" s="203" t="s">
        <v>406</v>
      </c>
      <c r="S102" s="203" t="s">
        <v>434</v>
      </c>
      <c r="T102" s="219">
        <v>45853</v>
      </c>
      <c r="U102" s="174" t="s">
        <v>343</v>
      </c>
      <c r="V102" s="136" t="s">
        <v>344</v>
      </c>
      <c r="W102" s="171" t="s">
        <v>68</v>
      </c>
      <c r="X102" s="157" t="s">
        <v>69</v>
      </c>
      <c r="Y102" s="157">
        <v>45874</v>
      </c>
      <c r="Z102" s="157">
        <v>45882</v>
      </c>
      <c r="AA102" s="236">
        <v>45895</v>
      </c>
      <c r="AB102" s="179" t="s">
        <v>550</v>
      </c>
      <c r="AC102" s="142" t="s">
        <v>44</v>
      </c>
      <c r="AD102" s="142" t="s">
        <v>44</v>
      </c>
      <c r="AE102" s="142" t="s">
        <v>44</v>
      </c>
      <c r="AF102" s="142" t="s">
        <v>44</v>
      </c>
      <c r="AG102" s="142" t="s">
        <v>48</v>
      </c>
      <c r="AH102" s="157"/>
      <c r="AI102" s="136" t="s">
        <v>48</v>
      </c>
      <c r="AJ102" s="136" t="s">
        <v>48</v>
      </c>
      <c r="AK102" s="142"/>
    </row>
    <row r="103" s="125" customFormat="1" ht="55" customHeight="1" spans="1:37">
      <c r="A103" s="38"/>
      <c r="B103" s="38"/>
      <c r="C103" s="199" t="s">
        <v>555</v>
      </c>
      <c r="D103" s="137" t="s">
        <v>556</v>
      </c>
      <c r="E103" s="137" t="s">
        <v>431</v>
      </c>
      <c r="F103" s="202" t="s">
        <v>427</v>
      </c>
      <c r="G103" s="200" t="s">
        <v>520</v>
      </c>
      <c r="H103" s="151" t="s">
        <v>61</v>
      </c>
      <c r="I103" s="43" t="s">
        <v>62</v>
      </c>
      <c r="J103" s="217">
        <v>7560000</v>
      </c>
      <c r="K103" s="218">
        <v>4718850</v>
      </c>
      <c r="L103" s="217">
        <v>2682500</v>
      </c>
      <c r="M103" s="157">
        <v>45930</v>
      </c>
      <c r="N103" s="157">
        <v>45908</v>
      </c>
      <c r="O103" s="157">
        <v>45908</v>
      </c>
      <c r="P103" s="221">
        <v>45911</v>
      </c>
      <c r="Q103" s="203" t="s">
        <v>299</v>
      </c>
      <c r="R103" s="203" t="s">
        <v>406</v>
      </c>
      <c r="S103" s="203" t="s">
        <v>557</v>
      </c>
      <c r="T103" s="219">
        <v>45848</v>
      </c>
      <c r="U103" s="174" t="s">
        <v>343</v>
      </c>
      <c r="V103" s="136" t="s">
        <v>344</v>
      </c>
      <c r="W103" s="171" t="s">
        <v>68</v>
      </c>
      <c r="X103" s="157" t="s">
        <v>69</v>
      </c>
      <c r="Y103" s="157">
        <v>45882</v>
      </c>
      <c r="Z103" s="157">
        <v>45887</v>
      </c>
      <c r="AA103" s="236">
        <v>45898</v>
      </c>
      <c r="AB103" s="179" t="s">
        <v>558</v>
      </c>
      <c r="AC103" s="142" t="s">
        <v>44</v>
      </c>
      <c r="AD103" s="142" t="s">
        <v>44</v>
      </c>
      <c r="AE103" s="142" t="s">
        <v>44</v>
      </c>
      <c r="AF103" s="142" t="s">
        <v>44</v>
      </c>
      <c r="AG103" s="142" t="s">
        <v>48</v>
      </c>
      <c r="AH103" s="157"/>
      <c r="AI103" s="136" t="s">
        <v>48</v>
      </c>
      <c r="AJ103" s="136" t="s">
        <v>48</v>
      </c>
      <c r="AK103" s="142"/>
    </row>
    <row r="104" s="125" customFormat="1" ht="55" customHeight="1" spans="1:37">
      <c r="A104" s="38"/>
      <c r="B104" s="38"/>
      <c r="C104" s="199" t="s">
        <v>559</v>
      </c>
      <c r="D104" s="137" t="s">
        <v>560</v>
      </c>
      <c r="E104" s="137" t="s">
        <v>431</v>
      </c>
      <c r="F104" s="202" t="s">
        <v>561</v>
      </c>
      <c r="G104" s="200" t="s">
        <v>562</v>
      </c>
      <c r="H104" s="151" t="s">
        <v>61</v>
      </c>
      <c r="I104" s="43" t="s">
        <v>62</v>
      </c>
      <c r="J104" s="217">
        <v>7560000</v>
      </c>
      <c r="K104" s="218">
        <v>4718850</v>
      </c>
      <c r="L104" s="217">
        <v>2535772.18</v>
      </c>
      <c r="M104" s="157">
        <v>45930</v>
      </c>
      <c r="N104" s="157">
        <v>45908</v>
      </c>
      <c r="O104" s="157">
        <v>45908</v>
      </c>
      <c r="P104" s="221">
        <v>45911</v>
      </c>
      <c r="Q104" s="203" t="s">
        <v>299</v>
      </c>
      <c r="R104" s="203" t="s">
        <v>406</v>
      </c>
      <c r="S104" s="203" t="s">
        <v>557</v>
      </c>
      <c r="T104" s="219">
        <v>45848</v>
      </c>
      <c r="U104" s="174" t="s">
        <v>343</v>
      </c>
      <c r="V104" s="136" t="s">
        <v>344</v>
      </c>
      <c r="W104" s="171" t="s">
        <v>68</v>
      </c>
      <c r="X104" s="157" t="s">
        <v>69</v>
      </c>
      <c r="Y104" s="157">
        <v>45882</v>
      </c>
      <c r="Z104" s="157">
        <v>45887</v>
      </c>
      <c r="AA104" s="236">
        <v>45898</v>
      </c>
      <c r="AB104" s="179" t="s">
        <v>558</v>
      </c>
      <c r="AC104" s="142" t="s">
        <v>44</v>
      </c>
      <c r="AD104" s="142" t="s">
        <v>44</v>
      </c>
      <c r="AE104" s="142" t="s">
        <v>44</v>
      </c>
      <c r="AF104" s="142" t="s">
        <v>44</v>
      </c>
      <c r="AG104" s="142" t="s">
        <v>48</v>
      </c>
      <c r="AH104" s="157"/>
      <c r="AI104" s="136" t="s">
        <v>48</v>
      </c>
      <c r="AJ104" s="136" t="s">
        <v>48</v>
      </c>
      <c r="AK104" s="142"/>
    </row>
    <row r="105" s="125" customFormat="1" ht="55" customHeight="1" spans="1:37">
      <c r="A105" s="38"/>
      <c r="B105" s="38"/>
      <c r="C105" s="199" t="s">
        <v>563</v>
      </c>
      <c r="D105" s="137" t="s">
        <v>564</v>
      </c>
      <c r="E105" s="137" t="s">
        <v>431</v>
      </c>
      <c r="F105" s="199" t="s">
        <v>565</v>
      </c>
      <c r="G105" s="200" t="s">
        <v>566</v>
      </c>
      <c r="H105" s="151" t="s">
        <v>61</v>
      </c>
      <c r="I105" s="43" t="s">
        <v>62</v>
      </c>
      <c r="J105" s="218">
        <v>7200000</v>
      </c>
      <c r="K105" s="222">
        <v>5323161.05</v>
      </c>
      <c r="L105" s="217">
        <v>3453450.85</v>
      </c>
      <c r="M105" s="157">
        <v>45930</v>
      </c>
      <c r="N105" s="157">
        <v>45918</v>
      </c>
      <c r="O105" s="157">
        <v>45918</v>
      </c>
      <c r="P105" s="221">
        <v>45926</v>
      </c>
      <c r="Q105" s="203" t="s">
        <v>299</v>
      </c>
      <c r="R105" s="203" t="s">
        <v>567</v>
      </c>
      <c r="S105" s="233" t="s">
        <v>568</v>
      </c>
      <c r="T105" s="219">
        <v>45835</v>
      </c>
      <c r="U105" s="174" t="s">
        <v>343</v>
      </c>
      <c r="V105" s="136" t="s">
        <v>344</v>
      </c>
      <c r="W105" s="171" t="s">
        <v>68</v>
      </c>
      <c r="X105" s="157" t="s">
        <v>69</v>
      </c>
      <c r="Y105" s="157">
        <v>45894</v>
      </c>
      <c r="Z105" s="236">
        <v>45899</v>
      </c>
      <c r="AA105" s="157">
        <v>45909</v>
      </c>
      <c r="AB105" s="179" t="s">
        <v>569</v>
      </c>
      <c r="AC105" s="142" t="s">
        <v>44</v>
      </c>
      <c r="AD105" s="142" t="s">
        <v>44</v>
      </c>
      <c r="AE105" s="142" t="s">
        <v>44</v>
      </c>
      <c r="AF105" s="142" t="s">
        <v>44</v>
      </c>
      <c r="AG105" s="142" t="s">
        <v>48</v>
      </c>
      <c r="AH105" s="157"/>
      <c r="AI105" s="136" t="s">
        <v>48</v>
      </c>
      <c r="AJ105" s="136" t="s">
        <v>48</v>
      </c>
      <c r="AK105" s="142"/>
    </row>
    <row r="106" s="125" customFormat="1" ht="55" customHeight="1" spans="1:37">
      <c r="A106" s="38"/>
      <c r="B106" s="38"/>
      <c r="C106" s="199" t="s">
        <v>570</v>
      </c>
      <c r="D106" s="137" t="s">
        <v>564</v>
      </c>
      <c r="E106" s="137" t="s">
        <v>431</v>
      </c>
      <c r="F106" s="199" t="s">
        <v>571</v>
      </c>
      <c r="G106" s="200" t="s">
        <v>572</v>
      </c>
      <c r="H106" s="151" t="s">
        <v>61</v>
      </c>
      <c r="I106" s="43" t="s">
        <v>62</v>
      </c>
      <c r="J106" s="218">
        <v>7200000</v>
      </c>
      <c r="K106" s="222">
        <v>5323161.05</v>
      </c>
      <c r="L106" s="217">
        <v>3326878.72</v>
      </c>
      <c r="M106" s="157">
        <v>45930</v>
      </c>
      <c r="N106" s="157">
        <v>45918</v>
      </c>
      <c r="O106" s="157">
        <v>45918</v>
      </c>
      <c r="P106" s="221">
        <v>45926</v>
      </c>
      <c r="Q106" s="203" t="s">
        <v>299</v>
      </c>
      <c r="R106" s="203" t="s">
        <v>567</v>
      </c>
      <c r="S106" s="233" t="s">
        <v>568</v>
      </c>
      <c r="T106" s="219">
        <v>45835</v>
      </c>
      <c r="U106" s="174" t="s">
        <v>343</v>
      </c>
      <c r="V106" s="136" t="s">
        <v>344</v>
      </c>
      <c r="W106" s="171" t="s">
        <v>68</v>
      </c>
      <c r="X106" s="157" t="s">
        <v>69</v>
      </c>
      <c r="Y106" s="157">
        <v>45894</v>
      </c>
      <c r="Z106" s="236">
        <v>45899</v>
      </c>
      <c r="AA106" s="157">
        <v>45909</v>
      </c>
      <c r="AB106" s="179" t="s">
        <v>569</v>
      </c>
      <c r="AC106" s="142" t="s">
        <v>44</v>
      </c>
      <c r="AD106" s="142" t="s">
        <v>44</v>
      </c>
      <c r="AE106" s="142" t="s">
        <v>44</v>
      </c>
      <c r="AF106" s="142" t="s">
        <v>44</v>
      </c>
      <c r="AG106" s="142" t="s">
        <v>48</v>
      </c>
      <c r="AH106" s="157"/>
      <c r="AI106" s="136" t="s">
        <v>48</v>
      </c>
      <c r="AJ106" s="136" t="s">
        <v>48</v>
      </c>
      <c r="AK106" s="142"/>
    </row>
    <row r="107" s="125" customFormat="1" ht="55" customHeight="1" spans="1:37">
      <c r="A107" s="38"/>
      <c r="B107" s="38"/>
      <c r="C107" s="199" t="s">
        <v>573</v>
      </c>
      <c r="D107" s="137" t="s">
        <v>574</v>
      </c>
      <c r="E107" s="199"/>
      <c r="F107" s="199"/>
      <c r="G107" s="200"/>
      <c r="H107" s="203"/>
      <c r="I107" s="222"/>
      <c r="J107" s="223"/>
      <c r="K107" s="222"/>
      <c r="L107" s="219"/>
      <c r="M107" s="224"/>
      <c r="N107" s="157"/>
      <c r="O107" s="157"/>
      <c r="P107" s="203"/>
      <c r="Q107" s="203"/>
      <c r="R107" s="203"/>
      <c r="S107" s="219"/>
      <c r="T107" s="234"/>
      <c r="U107" s="235"/>
      <c r="V107" s="171"/>
      <c r="W107" s="157"/>
      <c r="X107" s="157"/>
      <c r="Y107" s="157"/>
      <c r="Z107" s="236"/>
      <c r="AA107" s="157"/>
      <c r="AB107" s="142"/>
      <c r="AC107" s="142"/>
      <c r="AD107" s="142"/>
      <c r="AE107" s="142"/>
      <c r="AF107" s="142"/>
      <c r="AG107" s="157"/>
      <c r="AH107" s="136"/>
      <c r="AI107" s="136"/>
      <c r="AJ107" s="142"/>
      <c r="AK107" s="142"/>
    </row>
    <row r="108" s="125" customFormat="1" ht="55" customHeight="1" spans="1:37">
      <c r="A108" s="38"/>
      <c r="B108" s="38"/>
      <c r="C108" s="199" t="s">
        <v>575</v>
      </c>
      <c r="D108" s="137" t="s">
        <v>576</v>
      </c>
      <c r="E108" s="137" t="s">
        <v>431</v>
      </c>
      <c r="F108" s="199" t="s">
        <v>577</v>
      </c>
      <c r="G108" s="200" t="s">
        <v>578</v>
      </c>
      <c r="H108" s="151" t="s">
        <v>61</v>
      </c>
      <c r="I108" s="43" t="s">
        <v>62</v>
      </c>
      <c r="J108" s="223">
        <v>6300000</v>
      </c>
      <c r="K108" s="222">
        <v>4104099.15</v>
      </c>
      <c r="L108" s="217">
        <v>2785754.6</v>
      </c>
      <c r="M108" s="157">
        <v>45945</v>
      </c>
      <c r="N108" s="157">
        <v>45932</v>
      </c>
      <c r="O108" s="157">
        <v>45933</v>
      </c>
      <c r="P108" s="203" t="s">
        <v>44</v>
      </c>
      <c r="Q108" s="203" t="s">
        <v>299</v>
      </c>
      <c r="R108" s="203" t="s">
        <v>567</v>
      </c>
      <c r="S108" s="233" t="s">
        <v>579</v>
      </c>
      <c r="T108" s="219">
        <v>45835</v>
      </c>
      <c r="U108" s="174" t="s">
        <v>343</v>
      </c>
      <c r="V108" s="136" t="s">
        <v>344</v>
      </c>
      <c r="W108" s="171" t="s">
        <v>68</v>
      </c>
      <c r="X108" s="157" t="s">
        <v>69</v>
      </c>
      <c r="Y108" s="157">
        <v>45909</v>
      </c>
      <c r="Z108" s="157">
        <v>45914</v>
      </c>
      <c r="AA108" s="157">
        <v>45926</v>
      </c>
      <c r="AB108" s="179" t="s">
        <v>580</v>
      </c>
      <c r="AC108" s="142" t="s">
        <v>44</v>
      </c>
      <c r="AD108" s="142" t="s">
        <v>44</v>
      </c>
      <c r="AE108" s="142" t="s">
        <v>44</v>
      </c>
      <c r="AF108" s="142" t="s">
        <v>44</v>
      </c>
      <c r="AG108" s="142" t="s">
        <v>48</v>
      </c>
      <c r="AH108" s="157"/>
      <c r="AI108" s="136" t="s">
        <v>48</v>
      </c>
      <c r="AJ108" s="136" t="s">
        <v>48</v>
      </c>
      <c r="AK108" s="142"/>
    </row>
    <row r="109" s="125" customFormat="1" ht="55" customHeight="1" spans="1:37">
      <c r="A109" s="38"/>
      <c r="B109" s="38"/>
      <c r="C109" s="199" t="s">
        <v>581</v>
      </c>
      <c r="D109" s="137" t="s">
        <v>576</v>
      </c>
      <c r="E109" s="137" t="s">
        <v>431</v>
      </c>
      <c r="F109" s="199" t="s">
        <v>582</v>
      </c>
      <c r="G109" s="200" t="s">
        <v>583</v>
      </c>
      <c r="H109" s="151" t="s">
        <v>61</v>
      </c>
      <c r="I109" s="43" t="s">
        <v>62</v>
      </c>
      <c r="J109" s="223">
        <v>6300000</v>
      </c>
      <c r="K109" s="222">
        <v>4104099.15</v>
      </c>
      <c r="L109" s="217">
        <v>2655682.6</v>
      </c>
      <c r="M109" s="157">
        <v>45945</v>
      </c>
      <c r="N109" s="157">
        <v>45932</v>
      </c>
      <c r="O109" s="157">
        <v>45933</v>
      </c>
      <c r="P109" s="203" t="s">
        <v>44</v>
      </c>
      <c r="Q109" s="203" t="s">
        <v>299</v>
      </c>
      <c r="R109" s="203" t="s">
        <v>567</v>
      </c>
      <c r="S109" s="233" t="s">
        <v>579</v>
      </c>
      <c r="T109" s="219">
        <v>45835</v>
      </c>
      <c r="U109" s="174" t="s">
        <v>343</v>
      </c>
      <c r="V109" s="136" t="s">
        <v>344</v>
      </c>
      <c r="W109" s="171" t="s">
        <v>68</v>
      </c>
      <c r="X109" s="157" t="s">
        <v>69</v>
      </c>
      <c r="Y109" s="157">
        <v>45909</v>
      </c>
      <c r="Z109" s="157">
        <v>45914</v>
      </c>
      <c r="AA109" s="157">
        <v>45926</v>
      </c>
      <c r="AB109" s="179" t="s">
        <v>580</v>
      </c>
      <c r="AC109" s="142" t="s">
        <v>44</v>
      </c>
      <c r="AD109" s="142" t="s">
        <v>44</v>
      </c>
      <c r="AE109" s="142" t="s">
        <v>44</v>
      </c>
      <c r="AF109" s="142" t="s">
        <v>44</v>
      </c>
      <c r="AG109" s="142" t="s">
        <v>48</v>
      </c>
      <c r="AH109" s="157"/>
      <c r="AI109" s="136" t="s">
        <v>48</v>
      </c>
      <c r="AJ109" s="136" t="s">
        <v>48</v>
      </c>
      <c r="AK109" s="142"/>
    </row>
    <row r="110" s="125" customFormat="1" ht="19" customHeight="1" spans="1:37">
      <c r="A110" s="204"/>
      <c r="B110" s="204"/>
      <c r="C110" s="142" t="s">
        <v>584</v>
      </c>
      <c r="D110" s="205"/>
      <c r="E110" s="190"/>
      <c r="F110" s="137"/>
      <c r="G110" s="190"/>
      <c r="H110" s="206"/>
      <c r="I110" s="203"/>
      <c r="J110" s="225"/>
      <c r="K110" s="226"/>
      <c r="L110" s="225"/>
      <c r="M110" s="227"/>
      <c r="N110" s="142"/>
      <c r="O110" s="142"/>
      <c r="P110" s="142"/>
      <c r="Q110" s="224"/>
      <c r="R110" s="224"/>
      <c r="S110" s="224"/>
      <c r="T110" s="224"/>
      <c r="U110" s="224"/>
      <c r="V110" s="136"/>
      <c r="W110" s="142"/>
      <c r="X110" s="142"/>
      <c r="Y110" s="142"/>
      <c r="Z110" s="142"/>
      <c r="AA110" s="142"/>
      <c r="AB110" s="190"/>
      <c r="AC110" s="142"/>
      <c r="AD110" s="142"/>
      <c r="AE110" s="41"/>
      <c r="AF110" s="190"/>
      <c r="AG110" s="190"/>
      <c r="AH110" s="190"/>
      <c r="AI110" s="142"/>
      <c r="AJ110" s="142"/>
      <c r="AK110" s="190"/>
    </row>
    <row r="111" s="125" customFormat="1" ht="33" customHeight="1" spans="1:37">
      <c r="A111" s="204"/>
      <c r="B111" s="204"/>
      <c r="C111" s="207"/>
      <c r="D111" s="208" t="s">
        <v>585</v>
      </c>
      <c r="E111" s="209"/>
      <c r="F111" s="210"/>
      <c r="G111" s="209"/>
      <c r="H111" s="208"/>
      <c r="I111" s="207"/>
      <c r="J111" s="228">
        <f>SUM(J3:J110)</f>
        <v>596719400</v>
      </c>
      <c r="K111" s="228">
        <f>SUM(K3:K110)</f>
        <v>520687200.46</v>
      </c>
      <c r="L111" s="228">
        <f>SUM(L3:L110)</f>
        <v>265759999.86</v>
      </c>
      <c r="M111" s="207"/>
      <c r="N111" s="207"/>
      <c r="O111" s="207"/>
      <c r="P111" s="207"/>
      <c r="Q111" s="207"/>
      <c r="R111" s="207"/>
      <c r="S111" s="207"/>
      <c r="T111" s="207"/>
      <c r="U111" s="207"/>
      <c r="V111" s="207"/>
      <c r="W111" s="142"/>
      <c r="X111" s="207"/>
      <c r="Y111" s="207"/>
      <c r="Z111" s="207"/>
      <c r="AA111" s="207"/>
      <c r="AB111" s="209"/>
      <c r="AC111" s="207"/>
      <c r="AD111" s="207"/>
      <c r="AE111" s="237"/>
      <c r="AF111" s="209"/>
      <c r="AG111" s="209"/>
      <c r="AH111" s="209"/>
      <c r="AI111" s="207"/>
      <c r="AJ111" s="207"/>
      <c r="AK111" s="209"/>
    </row>
    <row r="112" spans="8:34">
      <c r="H112" s="211"/>
      <c r="J112" s="131"/>
      <c r="K112" s="131"/>
      <c r="L112" s="131"/>
      <c r="M112" s="129"/>
      <c r="N112" s="129"/>
      <c r="O112" s="129"/>
      <c r="Q112" s="129"/>
      <c r="R112" s="129"/>
      <c r="S112" s="129"/>
      <c r="T112" s="129"/>
      <c r="Y112" s="129"/>
      <c r="Z112" s="129"/>
      <c r="AA112" s="129"/>
      <c r="AH112" s="128"/>
    </row>
    <row r="113" spans="8:34">
      <c r="H113" s="211"/>
      <c r="J113" s="131"/>
      <c r="K113" s="131"/>
      <c r="L113" s="131"/>
      <c r="M113" s="129"/>
      <c r="N113" s="129"/>
      <c r="O113" s="129"/>
      <c r="Q113" s="129"/>
      <c r="R113" s="129"/>
      <c r="S113" s="129"/>
      <c r="T113" s="129"/>
      <c r="Y113" s="129"/>
      <c r="Z113" s="129"/>
      <c r="AA113" s="129"/>
      <c r="AH113" s="128"/>
    </row>
    <row r="114" spans="8:34">
      <c r="H114" s="211"/>
      <c r="J114" s="131"/>
      <c r="K114" s="131"/>
      <c r="L114" s="131"/>
      <c r="M114" s="129"/>
      <c r="N114" s="129"/>
      <c r="O114" s="129"/>
      <c r="R114" s="129"/>
      <c r="S114" s="129"/>
      <c r="Y114" s="129"/>
      <c r="Z114" s="129"/>
      <c r="AA114" s="129"/>
      <c r="AH114" s="128"/>
    </row>
    <row r="115" spans="8:27">
      <c r="H115" s="211"/>
      <c r="J115" s="229"/>
      <c r="K115" s="229"/>
      <c r="L115" s="229"/>
      <c r="M115" s="129"/>
      <c r="N115" s="129"/>
      <c r="O115" s="129"/>
      <c r="Q115" s="129"/>
      <c r="R115" s="129"/>
      <c r="S115" s="129"/>
      <c r="T115" s="129"/>
      <c r="Y115" s="129"/>
      <c r="Z115" s="129"/>
      <c r="AA115" s="129"/>
    </row>
  </sheetData>
  <autoFilter xmlns:etc="http://www.wps.cn/officeDocument/2017/etCustomData" ref="A2:AK111" etc:filterBottomFollowUsedRange="0">
    <extLst/>
  </autoFilter>
  <mergeCells count="1">
    <mergeCell ref="A1:AK1"/>
  </mergeCells>
  <conditionalFormatting sqref="A2">
    <cfRule type="duplicateValues" dxfId="0" priority="23"/>
  </conditionalFormatting>
  <conditionalFormatting sqref="B2:C2">
    <cfRule type="duplicateValues" dxfId="0" priority="26"/>
  </conditionalFormatting>
  <conditionalFormatting sqref="D2">
    <cfRule type="duplicateValues" dxfId="0" priority="25"/>
  </conditionalFormatting>
  <conditionalFormatting sqref="E2">
    <cfRule type="duplicateValues" dxfId="0" priority="24"/>
  </conditionalFormatting>
  <conditionalFormatting sqref="F2">
    <cfRule type="duplicateValues" dxfId="0" priority="22"/>
  </conditionalFormatting>
  <conditionalFormatting sqref="G2">
    <cfRule type="duplicateValues" dxfId="0" priority="21"/>
  </conditionalFormatting>
  <conditionalFormatting sqref="H2">
    <cfRule type="duplicateValues" dxfId="0" priority="20"/>
  </conditionalFormatting>
  <conditionalFormatting sqref="I2">
    <cfRule type="duplicateValues" dxfId="0" priority="19"/>
  </conditionalFormatting>
  <conditionalFormatting sqref="J2:K2">
    <cfRule type="duplicateValues" dxfId="0" priority="18"/>
  </conditionalFormatting>
  <conditionalFormatting sqref="L2">
    <cfRule type="duplicateValues" dxfId="0" priority="17"/>
  </conditionalFormatting>
  <conditionalFormatting sqref="M2">
    <cfRule type="duplicateValues" dxfId="0" priority="16"/>
  </conditionalFormatting>
  <conditionalFormatting sqref="N2:O2">
    <cfRule type="duplicateValues" dxfId="0" priority="15"/>
  </conditionalFormatting>
  <conditionalFormatting sqref="P2">
    <cfRule type="duplicateValues" dxfId="0" priority="14"/>
  </conditionalFormatting>
  <conditionalFormatting sqref="R2">
    <cfRule type="duplicateValues" dxfId="0" priority="13"/>
  </conditionalFormatting>
  <conditionalFormatting sqref="S2">
    <cfRule type="duplicateValues" dxfId="0" priority="12"/>
  </conditionalFormatting>
  <conditionalFormatting sqref="T2">
    <cfRule type="duplicateValues" dxfId="0" priority="11"/>
  </conditionalFormatting>
  <conditionalFormatting sqref="U2">
    <cfRule type="duplicateValues" dxfId="0" priority="10"/>
  </conditionalFormatting>
  <conditionalFormatting sqref="V2:X2">
    <cfRule type="duplicateValues" dxfId="0" priority="9"/>
  </conditionalFormatting>
  <conditionalFormatting sqref="Y2">
    <cfRule type="duplicateValues" dxfId="0" priority="8"/>
  </conditionalFormatting>
  <conditionalFormatting sqref="Z2">
    <cfRule type="duplicateValues" dxfId="0" priority="7"/>
  </conditionalFormatting>
  <conditionalFormatting sqref="AA2">
    <cfRule type="duplicateValues" dxfId="0" priority="6"/>
  </conditionalFormatting>
  <conditionalFormatting sqref="AB2">
    <cfRule type="duplicateValues" dxfId="0" priority="5"/>
  </conditionalFormatting>
  <conditionalFormatting sqref="AF2">
    <cfRule type="duplicateValues" dxfId="0" priority="4"/>
  </conditionalFormatting>
  <conditionalFormatting sqref="AG2">
    <cfRule type="duplicateValues" dxfId="0" priority="3"/>
  </conditionalFormatting>
  <conditionalFormatting sqref="AH2">
    <cfRule type="duplicateValues" dxfId="0" priority="2"/>
  </conditionalFormatting>
  <conditionalFormatting sqref="AK2">
    <cfRule type="duplicateValues" dxfId="0" priority="1"/>
  </conditionalFormatting>
  <dataValidations count="7">
    <dataValidation type="list" allowBlank="1" showInputMessage="1" showErrorMessage="1" sqref="N27 P27 V27:X27 N29 P29 W107 N33:N34 W38:W41 W46:W48 X5:X10 X13:X26 X28:X35 X42:X45 X49:X106 X108:X109 AA36:AA41 AA45:AA48 X36:Z37">
      <formula1>"竞争定标法,票决定标法,集体议事法,/"</formula1>
    </dataValidation>
    <dataValidation type="list" allowBlank="1" showInputMessage="1" showErrorMessage="1" sqref="U107 V58:V106 V108:V109">
      <formula1>"资格预审,资格后审,投标报名,/"</formula1>
    </dataValidation>
    <dataValidation type="list" allowBlank="1" showInputMessage="1" showErrorMessage="1" sqref="V107 V38:V41 V46:V48 W5:W10 W13:W26 W28:W37 W42:W45 W49:W106 W108:W109">
      <formula1>"综合评审法,价格竞争法,定性评审法,无"</formula1>
    </dataValidation>
    <dataValidation type="list" allowBlank="1" showInputMessage="1" showErrorMessage="1" sqref="I110 I3:I10 I13:I37 I42:I45 I49:I59">
      <formula1>"工程施工类,工程货物类,工程服务类,非工程货物类,非工程服务类"</formula1>
    </dataValidation>
    <dataValidation allowBlank="1" showInputMessage="1" showErrorMessage="1" sqref="V110 H38:H41 H46:H48 V5:V10 V13:V26 V28:V37 V42:V45 V49:V57"/>
    <dataValidation type="list" allowBlank="1" showInputMessage="1" showErrorMessage="1" sqref="H5:H10 H13:H36 H42:H45 H49:H106 H108:H110 U38:U41 U46:U48">
      <formula1>"公开招标,公开询价,单一来源,直接采购,邀请招标,邀请询价,公开竞争性谈判,邀请竞争性谈判,公开竞价,邀请竞价,战采结果应用"</formula1>
    </dataValidation>
    <dataValidation type="list" allowBlank="1" showInputMessage="1" showErrorMessage="1" sqref="I38:I41 I46:I48 U5:U10 U13:U37 U43:U45 U49:U57">
      <formula1>"天健集团8M系统,深圳阳光采购平台,深圳市建设工程交易"</formula1>
    </dataValidation>
  </dataValidations>
  <pageMargins left="0" right="0" top="0" bottom="0" header="0.5" footer="0.5"/>
  <pageSetup paperSize="8" scale="15" orientation="landscape" horizontalDpi="6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Z135"/>
  <sheetViews>
    <sheetView zoomScale="60" zoomScaleNormal="60" workbookViewId="0">
      <pane ySplit="2" topLeftCell="A97" activePane="bottomLeft" state="frozen"/>
      <selection/>
      <selection pane="bottomLeft" activeCell="I111" sqref="I111"/>
    </sheetView>
  </sheetViews>
  <sheetFormatPr defaultColWidth="9" defaultRowHeight="13.5"/>
  <cols>
    <col min="2" max="2" width="9.16666666666667" style="70" customWidth="1"/>
    <col min="3" max="4" width="31.5916666666667" style="71" customWidth="1"/>
    <col min="5" max="5" width="43.2166666666667" style="72" customWidth="1"/>
    <col min="6" max="7" width="15.225" style="71" customWidth="1"/>
    <col min="8" max="8" width="17.35" style="73" customWidth="1"/>
    <col min="9" max="9" width="34.6416666666667" style="73" customWidth="1"/>
    <col min="10" max="10" width="21.7833333333333" style="73" customWidth="1"/>
    <col min="11" max="16" width="18.825" style="74" customWidth="1"/>
    <col min="17" max="17" width="23.4083333333333" style="73" customWidth="1"/>
    <col min="18" max="18" width="23.6416666666667" style="71" customWidth="1"/>
    <col min="19" max="21" width="28.8583333333333" style="71" customWidth="1"/>
    <col min="22" max="25" width="14.9916666666667" style="71" customWidth="1"/>
    <col min="26" max="26" width="20.4333333333333" style="72" customWidth="1"/>
  </cols>
  <sheetData>
    <row r="1" s="66" customFormat="1" ht="49.95" customHeight="1" spans="1:26">
      <c r="A1" s="75" t="s">
        <v>586</v>
      </c>
      <c r="B1" s="75"/>
      <c r="C1" s="75"/>
      <c r="D1" s="75"/>
      <c r="E1" s="75"/>
      <c r="F1" s="75"/>
      <c r="G1" s="75"/>
      <c r="H1" s="75"/>
      <c r="I1" s="75"/>
      <c r="J1" s="75"/>
      <c r="K1" s="75"/>
      <c r="L1" s="75"/>
      <c r="M1" s="75"/>
      <c r="N1" s="75"/>
      <c r="O1" s="75"/>
      <c r="P1" s="75"/>
      <c r="Q1" s="75"/>
      <c r="R1" s="75"/>
      <c r="S1" s="75"/>
      <c r="T1" s="75"/>
      <c r="U1" s="75"/>
      <c r="V1" s="75"/>
      <c r="W1" s="75"/>
      <c r="X1" s="75"/>
      <c r="Y1" s="75"/>
      <c r="Z1" s="75"/>
    </row>
    <row r="2" s="67" customFormat="1" ht="52" customHeight="1" spans="1:26">
      <c r="A2" s="76" t="s">
        <v>587</v>
      </c>
      <c r="B2" s="77" t="s">
        <v>2</v>
      </c>
      <c r="C2" s="78" t="s">
        <v>588</v>
      </c>
      <c r="D2" s="78" t="s">
        <v>589</v>
      </c>
      <c r="E2" s="79" t="s">
        <v>590</v>
      </c>
      <c r="F2" s="80" t="s">
        <v>591</v>
      </c>
      <c r="G2" s="80" t="s">
        <v>592</v>
      </c>
      <c r="H2" s="79" t="s">
        <v>593</v>
      </c>
      <c r="I2" s="77" t="s">
        <v>594</v>
      </c>
      <c r="J2" s="77" t="s">
        <v>595</v>
      </c>
      <c r="K2" s="90" t="s">
        <v>596</v>
      </c>
      <c r="L2" s="79" t="s">
        <v>597</v>
      </c>
      <c r="M2" s="79" t="s">
        <v>598</v>
      </c>
      <c r="N2" s="79" t="s">
        <v>599</v>
      </c>
      <c r="O2" s="79" t="s">
        <v>600</v>
      </c>
      <c r="P2" s="79" t="s">
        <v>601</v>
      </c>
      <c r="Q2" s="79" t="s">
        <v>602</v>
      </c>
      <c r="R2" s="78" t="s">
        <v>603</v>
      </c>
      <c r="S2" s="78" t="s">
        <v>604</v>
      </c>
      <c r="T2" s="96" t="s">
        <v>605</v>
      </c>
      <c r="U2" s="96" t="s">
        <v>34</v>
      </c>
      <c r="V2" s="80" t="s">
        <v>35</v>
      </c>
      <c r="W2" s="80" t="s">
        <v>36</v>
      </c>
      <c r="X2" s="80" t="s">
        <v>606</v>
      </c>
      <c r="Y2" s="77" t="s">
        <v>37</v>
      </c>
      <c r="Z2" s="106" t="s">
        <v>607</v>
      </c>
    </row>
    <row r="3" s="68" customFormat="1" ht="80" customHeight="1" spans="1:26">
      <c r="A3" s="81" t="s">
        <v>38</v>
      </c>
      <c r="B3" s="61">
        <v>1</v>
      </c>
      <c r="C3" s="61" t="s">
        <v>39</v>
      </c>
      <c r="D3" s="61" t="s">
        <v>608</v>
      </c>
      <c r="E3" s="61" t="s">
        <v>40</v>
      </c>
      <c r="F3" s="82" t="s">
        <v>46</v>
      </c>
      <c r="G3" s="82"/>
      <c r="H3" s="61" t="s">
        <v>296</v>
      </c>
      <c r="I3" s="61" t="s">
        <v>42</v>
      </c>
      <c r="J3" s="91">
        <v>303025</v>
      </c>
      <c r="K3" s="86">
        <v>43362</v>
      </c>
      <c r="L3" s="86"/>
      <c r="M3" s="86"/>
      <c r="N3" s="86"/>
      <c r="O3" s="86"/>
      <c r="P3" s="86"/>
      <c r="Q3" s="87" t="s">
        <v>609</v>
      </c>
      <c r="R3" s="97" t="s">
        <v>610</v>
      </c>
      <c r="S3" s="98"/>
      <c r="T3" s="99"/>
      <c r="U3" s="99"/>
      <c r="V3" s="82" t="s">
        <v>611</v>
      </c>
      <c r="W3" s="82"/>
      <c r="X3" s="82"/>
      <c r="Y3" s="99"/>
      <c r="Z3" s="87"/>
    </row>
    <row r="4" s="69" customFormat="1" ht="59" customHeight="1" spans="1:26">
      <c r="A4" s="81" t="s">
        <v>38</v>
      </c>
      <c r="B4" s="61">
        <v>2</v>
      </c>
      <c r="C4" s="61" t="s">
        <v>50</v>
      </c>
      <c r="D4" s="61" t="s">
        <v>44</v>
      </c>
      <c r="E4" s="61" t="s">
        <v>51</v>
      </c>
      <c r="F4" s="82" t="s">
        <v>46</v>
      </c>
      <c r="G4" s="82"/>
      <c r="H4" s="61" t="s">
        <v>296</v>
      </c>
      <c r="I4" s="61" t="s">
        <v>52</v>
      </c>
      <c r="J4" s="91">
        <v>665224</v>
      </c>
      <c r="K4" s="86">
        <v>43368</v>
      </c>
      <c r="L4" s="86"/>
      <c r="M4" s="86"/>
      <c r="N4" s="86"/>
      <c r="O4" s="86"/>
      <c r="P4" s="86"/>
      <c r="Q4" s="87" t="s">
        <v>612</v>
      </c>
      <c r="R4" s="98" t="s">
        <v>613</v>
      </c>
      <c r="S4" s="98"/>
      <c r="T4" s="99"/>
      <c r="U4" s="99"/>
      <c r="V4" s="82" t="s">
        <v>614</v>
      </c>
      <c r="W4" s="82"/>
      <c r="X4" s="82"/>
      <c r="Y4" s="99"/>
      <c r="Z4" s="87"/>
    </row>
    <row r="5" s="69" customFormat="1" ht="80" customHeight="1" spans="1:26">
      <c r="A5" s="81" t="s">
        <v>38</v>
      </c>
      <c r="B5" s="61">
        <v>3</v>
      </c>
      <c r="C5" s="61" t="s">
        <v>615</v>
      </c>
      <c r="D5" s="61" t="s">
        <v>44</v>
      </c>
      <c r="E5" s="61" t="s">
        <v>616</v>
      </c>
      <c r="F5" s="82" t="s">
        <v>46</v>
      </c>
      <c r="G5" s="82"/>
      <c r="H5" s="61" t="s">
        <v>296</v>
      </c>
      <c r="I5" s="84" t="s">
        <v>617</v>
      </c>
      <c r="J5" s="91" t="s">
        <v>618</v>
      </c>
      <c r="K5" s="86">
        <v>43462</v>
      </c>
      <c r="L5" s="86"/>
      <c r="M5" s="86"/>
      <c r="N5" s="86"/>
      <c r="O5" s="86"/>
      <c r="P5" s="86"/>
      <c r="Q5" s="87" t="s">
        <v>619</v>
      </c>
      <c r="R5" s="98" t="s">
        <v>620</v>
      </c>
      <c r="S5" s="98"/>
      <c r="T5" s="99"/>
      <c r="U5" s="99"/>
      <c r="V5" s="82" t="s">
        <v>621</v>
      </c>
      <c r="W5" s="82"/>
      <c r="X5" s="82"/>
      <c r="Y5" s="99"/>
      <c r="Z5" s="87"/>
    </row>
    <row r="6" s="69" customFormat="1" ht="80" customHeight="1" spans="1:26">
      <c r="A6" s="81" t="s">
        <v>38</v>
      </c>
      <c r="B6" s="61">
        <v>4</v>
      </c>
      <c r="C6" s="61" t="s">
        <v>72</v>
      </c>
      <c r="D6" s="61" t="s">
        <v>44</v>
      </c>
      <c r="E6" s="83" t="s">
        <v>73</v>
      </c>
      <c r="F6" s="82" t="s">
        <v>622</v>
      </c>
      <c r="G6" s="82"/>
      <c r="H6" s="61" t="s">
        <v>117</v>
      </c>
      <c r="I6" s="61" t="s">
        <v>74</v>
      </c>
      <c r="J6" s="91">
        <v>323216.95</v>
      </c>
      <c r="K6" s="86">
        <v>43599</v>
      </c>
      <c r="L6" s="86"/>
      <c r="M6" s="86"/>
      <c r="N6" s="86"/>
      <c r="O6" s="86"/>
      <c r="P6" s="86"/>
      <c r="Q6" s="82" t="s">
        <v>83</v>
      </c>
      <c r="R6" s="98" t="s">
        <v>623</v>
      </c>
      <c r="S6" s="98"/>
      <c r="T6" s="100"/>
      <c r="U6" s="100"/>
      <c r="V6" s="101" t="s">
        <v>624</v>
      </c>
      <c r="W6" s="82"/>
      <c r="X6" s="82"/>
      <c r="Y6" s="99"/>
      <c r="Z6" s="87"/>
    </row>
    <row r="7" s="69" customFormat="1" ht="80" customHeight="1" spans="1:26">
      <c r="A7" s="81" t="s">
        <v>38</v>
      </c>
      <c r="B7" s="61">
        <v>5</v>
      </c>
      <c r="C7" s="61" t="s">
        <v>625</v>
      </c>
      <c r="D7" s="61" t="s">
        <v>626</v>
      </c>
      <c r="E7" s="61" t="s">
        <v>627</v>
      </c>
      <c r="F7" s="82" t="s">
        <v>622</v>
      </c>
      <c r="G7" s="82"/>
      <c r="H7" s="61" t="s">
        <v>296</v>
      </c>
      <c r="I7" s="61" t="s">
        <v>87</v>
      </c>
      <c r="J7" s="91">
        <v>250923</v>
      </c>
      <c r="K7" s="86">
        <v>43647</v>
      </c>
      <c r="L7" s="86"/>
      <c r="M7" s="86"/>
      <c r="N7" s="86"/>
      <c r="O7" s="86"/>
      <c r="P7" s="86"/>
      <c r="Q7" s="87" t="s">
        <v>628</v>
      </c>
      <c r="R7" s="98" t="s">
        <v>629</v>
      </c>
      <c r="S7" s="98"/>
      <c r="T7" s="100"/>
      <c r="U7" s="100"/>
      <c r="V7" s="101" t="s">
        <v>630</v>
      </c>
      <c r="W7" s="82"/>
      <c r="X7" s="82"/>
      <c r="Y7" s="99"/>
      <c r="Z7" s="87"/>
    </row>
    <row r="8" s="69" customFormat="1" ht="80" customHeight="1" spans="1:26">
      <c r="A8" s="81" t="s">
        <v>38</v>
      </c>
      <c r="B8" s="61">
        <v>6</v>
      </c>
      <c r="C8" s="61" t="s">
        <v>631</v>
      </c>
      <c r="D8" s="61" t="s">
        <v>632</v>
      </c>
      <c r="E8" s="61" t="s">
        <v>633</v>
      </c>
      <c r="F8" s="82" t="s">
        <v>622</v>
      </c>
      <c r="G8" s="82"/>
      <c r="H8" s="61" t="s">
        <v>296</v>
      </c>
      <c r="I8" s="61" t="s">
        <v>92</v>
      </c>
      <c r="J8" s="91">
        <v>3600000</v>
      </c>
      <c r="K8" s="86">
        <v>43648</v>
      </c>
      <c r="L8" s="86"/>
      <c r="M8" s="86"/>
      <c r="N8" s="86"/>
      <c r="O8" s="86"/>
      <c r="P8" s="86"/>
      <c r="Q8" s="87" t="s">
        <v>634</v>
      </c>
      <c r="R8" s="98" t="s">
        <v>635</v>
      </c>
      <c r="S8" s="98"/>
      <c r="T8" s="100"/>
      <c r="U8" s="100"/>
      <c r="V8" s="101" t="s">
        <v>630</v>
      </c>
      <c r="W8" s="82"/>
      <c r="X8" s="82"/>
      <c r="Y8" s="99"/>
      <c r="Z8" s="87"/>
    </row>
    <row r="9" s="69" customFormat="1" ht="80" customHeight="1" spans="1:26">
      <c r="A9" s="81" t="s">
        <v>38</v>
      </c>
      <c r="B9" s="61">
        <v>7</v>
      </c>
      <c r="C9" s="61" t="s">
        <v>97</v>
      </c>
      <c r="D9" s="61" t="s">
        <v>636</v>
      </c>
      <c r="E9" s="61" t="s">
        <v>98</v>
      </c>
      <c r="F9" s="82" t="s">
        <v>622</v>
      </c>
      <c r="G9" s="82"/>
      <c r="H9" s="61" t="s">
        <v>296</v>
      </c>
      <c r="I9" s="61" t="s">
        <v>99</v>
      </c>
      <c r="J9" s="91">
        <v>33600</v>
      </c>
      <c r="K9" s="86">
        <v>43657</v>
      </c>
      <c r="L9" s="86"/>
      <c r="M9" s="86"/>
      <c r="N9" s="86"/>
      <c r="O9" s="86"/>
      <c r="P9" s="86"/>
      <c r="Q9" s="87" t="s">
        <v>637</v>
      </c>
      <c r="R9" s="98" t="s">
        <v>638</v>
      </c>
      <c r="S9" s="98"/>
      <c r="T9" s="100"/>
      <c r="U9" s="100"/>
      <c r="V9" s="101" t="s">
        <v>630</v>
      </c>
      <c r="W9" s="82"/>
      <c r="X9" s="82"/>
      <c r="Y9" s="99"/>
      <c r="Z9" s="87"/>
    </row>
    <row r="10" s="69" customFormat="1" ht="80" customHeight="1" spans="1:26">
      <c r="A10" s="81" t="s">
        <v>38</v>
      </c>
      <c r="B10" s="61">
        <v>8</v>
      </c>
      <c r="C10" s="61" t="s">
        <v>106</v>
      </c>
      <c r="D10" s="61" t="s">
        <v>639</v>
      </c>
      <c r="E10" s="61" t="s">
        <v>107</v>
      </c>
      <c r="F10" s="82" t="s">
        <v>405</v>
      </c>
      <c r="G10" s="82"/>
      <c r="H10" s="61" t="s">
        <v>296</v>
      </c>
      <c r="I10" s="61" t="s">
        <v>108</v>
      </c>
      <c r="J10" s="91">
        <v>64800</v>
      </c>
      <c r="K10" s="86">
        <v>43733</v>
      </c>
      <c r="L10" s="86"/>
      <c r="M10" s="86"/>
      <c r="N10" s="86"/>
      <c r="O10" s="86"/>
      <c r="P10" s="86"/>
      <c r="Q10" s="87" t="s">
        <v>640</v>
      </c>
      <c r="R10" s="98" t="s">
        <v>641</v>
      </c>
      <c r="S10" s="98"/>
      <c r="T10" s="99"/>
      <c r="U10" s="99"/>
      <c r="V10" s="82"/>
      <c r="W10" s="82"/>
      <c r="X10" s="82"/>
      <c r="Y10" s="99"/>
      <c r="Z10" s="87"/>
    </row>
    <row r="11" s="69" customFormat="1" ht="80" customHeight="1" spans="1:26">
      <c r="A11" s="81" t="s">
        <v>38</v>
      </c>
      <c r="B11" s="61">
        <v>9</v>
      </c>
      <c r="C11" s="61" t="s">
        <v>112</v>
      </c>
      <c r="D11" s="61" t="s">
        <v>642</v>
      </c>
      <c r="E11" s="61" t="s">
        <v>113</v>
      </c>
      <c r="F11" s="82" t="s">
        <v>622</v>
      </c>
      <c r="G11" s="82"/>
      <c r="H11" s="61" t="s">
        <v>296</v>
      </c>
      <c r="I11" s="61" t="s">
        <v>52</v>
      </c>
      <c r="J11" s="91">
        <v>295000</v>
      </c>
      <c r="K11" s="86">
        <v>43666</v>
      </c>
      <c r="L11" s="86"/>
      <c r="M11" s="86"/>
      <c r="N11" s="86"/>
      <c r="O11" s="86"/>
      <c r="P11" s="86"/>
      <c r="Q11" s="102" t="s">
        <v>612</v>
      </c>
      <c r="R11" s="98" t="s">
        <v>643</v>
      </c>
      <c r="S11" s="98"/>
      <c r="T11" s="99"/>
      <c r="U11" s="99"/>
      <c r="V11" s="82" t="s">
        <v>644</v>
      </c>
      <c r="W11" s="82"/>
      <c r="X11" s="82"/>
      <c r="Y11" s="99"/>
      <c r="Z11" s="87"/>
    </row>
    <row r="12" s="69" customFormat="1" ht="80" customHeight="1" spans="1:26">
      <c r="A12" s="81" t="s">
        <v>38</v>
      </c>
      <c r="B12" s="61">
        <v>10</v>
      </c>
      <c r="C12" s="61" t="s">
        <v>115</v>
      </c>
      <c r="D12" s="61" t="s">
        <v>645</v>
      </c>
      <c r="E12" s="83" t="s">
        <v>116</v>
      </c>
      <c r="F12" s="82" t="s">
        <v>48</v>
      </c>
      <c r="G12" s="82"/>
      <c r="H12" s="61" t="s">
        <v>117</v>
      </c>
      <c r="I12" s="61" t="s">
        <v>296</v>
      </c>
      <c r="J12" s="91">
        <v>323216.95</v>
      </c>
      <c r="K12" s="86">
        <v>43679</v>
      </c>
      <c r="L12" s="86"/>
      <c r="M12" s="86"/>
      <c r="N12" s="86"/>
      <c r="O12" s="86"/>
      <c r="P12" s="86"/>
      <c r="Q12" s="87" t="s">
        <v>44</v>
      </c>
      <c r="R12" s="98" t="s">
        <v>646</v>
      </c>
      <c r="S12" s="98"/>
      <c r="T12" s="99"/>
      <c r="U12" s="99"/>
      <c r="V12" s="82" t="s">
        <v>647</v>
      </c>
      <c r="W12" s="82"/>
      <c r="X12" s="82"/>
      <c r="Y12" s="82"/>
      <c r="Z12" s="107"/>
    </row>
    <row r="13" s="69" customFormat="1" ht="80" customHeight="1" spans="1:26">
      <c r="A13" s="81" t="s">
        <v>38</v>
      </c>
      <c r="B13" s="61">
        <v>11</v>
      </c>
      <c r="C13" s="61" t="s">
        <v>120</v>
      </c>
      <c r="D13" s="61" t="s">
        <v>648</v>
      </c>
      <c r="E13" s="61" t="s">
        <v>121</v>
      </c>
      <c r="F13" s="82" t="s">
        <v>48</v>
      </c>
      <c r="G13" s="82"/>
      <c r="H13" s="61" t="s">
        <v>296</v>
      </c>
      <c r="I13" s="61" t="s">
        <v>122</v>
      </c>
      <c r="J13" s="91">
        <v>38160</v>
      </c>
      <c r="K13" s="86">
        <v>43788</v>
      </c>
      <c r="L13" s="86"/>
      <c r="M13" s="86"/>
      <c r="N13" s="86"/>
      <c r="O13" s="86"/>
      <c r="P13" s="86"/>
      <c r="Q13" s="87" t="s">
        <v>44</v>
      </c>
      <c r="R13" s="98" t="s">
        <v>649</v>
      </c>
      <c r="S13" s="98"/>
      <c r="T13" s="99"/>
      <c r="U13" s="99"/>
      <c r="V13" s="82" t="s">
        <v>630</v>
      </c>
      <c r="W13" s="82"/>
      <c r="X13" s="82"/>
      <c r="Y13" s="99"/>
      <c r="Z13" s="87"/>
    </row>
    <row r="14" s="69" customFormat="1" ht="80" customHeight="1" spans="1:26">
      <c r="A14" s="81" t="s">
        <v>38</v>
      </c>
      <c r="B14" s="61">
        <v>12</v>
      </c>
      <c r="C14" s="61" t="s">
        <v>650</v>
      </c>
      <c r="D14" s="61" t="s">
        <v>651</v>
      </c>
      <c r="E14" s="61" t="s">
        <v>127</v>
      </c>
      <c r="F14" s="82" t="s">
        <v>405</v>
      </c>
      <c r="G14" s="82"/>
      <c r="H14" s="61" t="s">
        <v>296</v>
      </c>
      <c r="I14" s="61" t="s">
        <v>128</v>
      </c>
      <c r="J14" s="91">
        <v>153326</v>
      </c>
      <c r="K14" s="86">
        <v>43798</v>
      </c>
      <c r="L14" s="86"/>
      <c r="M14" s="86"/>
      <c r="N14" s="86"/>
      <c r="O14" s="86"/>
      <c r="P14" s="86"/>
      <c r="Q14" s="87" t="s">
        <v>652</v>
      </c>
      <c r="R14" s="98" t="s">
        <v>653</v>
      </c>
      <c r="S14" s="98"/>
      <c r="T14" s="99"/>
      <c r="U14" s="99"/>
      <c r="V14" s="82" t="s">
        <v>630</v>
      </c>
      <c r="W14" s="82"/>
      <c r="X14" s="82"/>
      <c r="Y14" s="99"/>
      <c r="Z14" s="87"/>
    </row>
    <row r="15" s="69" customFormat="1" ht="80" customHeight="1" spans="1:26">
      <c r="A15" s="81" t="s">
        <v>38</v>
      </c>
      <c r="B15" s="61">
        <v>13</v>
      </c>
      <c r="C15" s="61" t="s">
        <v>133</v>
      </c>
      <c r="D15" s="61" t="s">
        <v>654</v>
      </c>
      <c r="E15" s="61" t="s">
        <v>134</v>
      </c>
      <c r="F15" s="82" t="s">
        <v>405</v>
      </c>
      <c r="G15" s="82"/>
      <c r="H15" s="61" t="s">
        <v>296</v>
      </c>
      <c r="I15" s="61" t="s">
        <v>135</v>
      </c>
      <c r="J15" s="91">
        <v>123380</v>
      </c>
      <c r="K15" s="86">
        <v>43803</v>
      </c>
      <c r="L15" s="86"/>
      <c r="M15" s="86"/>
      <c r="N15" s="86"/>
      <c r="O15" s="86"/>
      <c r="P15" s="86"/>
      <c r="Q15" s="87" t="s">
        <v>655</v>
      </c>
      <c r="R15" s="98" t="s">
        <v>656</v>
      </c>
      <c r="S15" s="98"/>
      <c r="T15" s="99"/>
      <c r="U15" s="99"/>
      <c r="V15" s="82" t="s">
        <v>630</v>
      </c>
      <c r="W15" s="82"/>
      <c r="X15" s="82"/>
      <c r="Y15" s="99"/>
      <c r="Z15" s="87"/>
    </row>
    <row r="16" s="69" customFormat="1" ht="80" customHeight="1" spans="1:26">
      <c r="A16" s="81" t="s">
        <v>38</v>
      </c>
      <c r="B16" s="61">
        <v>14</v>
      </c>
      <c r="C16" s="61" t="s">
        <v>139</v>
      </c>
      <c r="D16" s="61" t="s">
        <v>657</v>
      </c>
      <c r="E16" s="61" t="s">
        <v>140</v>
      </c>
      <c r="F16" s="82" t="s">
        <v>658</v>
      </c>
      <c r="G16" s="82"/>
      <c r="H16" s="61" t="s">
        <v>296</v>
      </c>
      <c r="I16" s="61" t="s">
        <v>128</v>
      </c>
      <c r="J16" s="91">
        <v>226892.6</v>
      </c>
      <c r="K16" s="86">
        <v>44013</v>
      </c>
      <c r="L16" s="86"/>
      <c r="M16" s="86"/>
      <c r="N16" s="86"/>
      <c r="O16" s="86"/>
      <c r="P16" s="86"/>
      <c r="Q16" s="87" t="s">
        <v>659</v>
      </c>
      <c r="R16" s="98" t="s">
        <v>660</v>
      </c>
      <c r="S16" s="98"/>
      <c r="T16" s="99"/>
      <c r="U16" s="99"/>
      <c r="V16" s="82" t="s">
        <v>630</v>
      </c>
      <c r="W16" s="82"/>
      <c r="X16" s="82"/>
      <c r="Y16" s="99"/>
      <c r="Z16" s="87"/>
    </row>
    <row r="17" s="69" customFormat="1" ht="100" customHeight="1" spans="1:26">
      <c r="A17" s="81" t="s">
        <v>38</v>
      </c>
      <c r="B17" s="61">
        <v>15</v>
      </c>
      <c r="C17" s="61" t="s">
        <v>661</v>
      </c>
      <c r="D17" s="61" t="s">
        <v>662</v>
      </c>
      <c r="E17" s="61" t="s">
        <v>663</v>
      </c>
      <c r="F17" s="82" t="s">
        <v>658</v>
      </c>
      <c r="G17" s="82"/>
      <c r="H17" s="61" t="s">
        <v>296</v>
      </c>
      <c r="I17" s="61" t="s">
        <v>92</v>
      </c>
      <c r="J17" s="91">
        <v>2880000</v>
      </c>
      <c r="K17" s="86">
        <v>44013</v>
      </c>
      <c r="L17" s="86"/>
      <c r="M17" s="86"/>
      <c r="N17" s="86"/>
      <c r="O17" s="86"/>
      <c r="P17" s="86"/>
      <c r="Q17" s="87" t="s">
        <v>664</v>
      </c>
      <c r="R17" s="98" t="s">
        <v>660</v>
      </c>
      <c r="S17" s="98"/>
      <c r="T17" s="82"/>
      <c r="U17" s="82"/>
      <c r="V17" s="82" t="s">
        <v>630</v>
      </c>
      <c r="W17" s="82"/>
      <c r="X17" s="82"/>
      <c r="Y17" s="99"/>
      <c r="Z17" s="87"/>
    </row>
    <row r="18" s="69" customFormat="1" ht="80" customHeight="1" spans="1:26">
      <c r="A18" s="81" t="s">
        <v>38</v>
      </c>
      <c r="B18" s="61">
        <v>16</v>
      </c>
      <c r="C18" s="61" t="s">
        <v>151</v>
      </c>
      <c r="D18" s="61" t="s">
        <v>665</v>
      </c>
      <c r="E18" s="61" t="s">
        <v>152</v>
      </c>
      <c r="F18" s="82" t="s">
        <v>658</v>
      </c>
      <c r="G18" s="82"/>
      <c r="H18" s="61" t="s">
        <v>296</v>
      </c>
      <c r="I18" s="61" t="s">
        <v>153</v>
      </c>
      <c r="J18" s="91">
        <v>16680</v>
      </c>
      <c r="K18" s="86">
        <v>44025</v>
      </c>
      <c r="L18" s="86"/>
      <c r="M18" s="86"/>
      <c r="N18" s="86"/>
      <c r="O18" s="86"/>
      <c r="P18" s="86"/>
      <c r="Q18" s="87" t="s">
        <v>666</v>
      </c>
      <c r="R18" s="98" t="s">
        <v>667</v>
      </c>
      <c r="S18" s="98"/>
      <c r="T18" s="99"/>
      <c r="U18" s="99"/>
      <c r="V18" s="82" t="s">
        <v>668</v>
      </c>
      <c r="W18" s="82"/>
      <c r="X18" s="82"/>
      <c r="Y18" s="99"/>
      <c r="Z18" s="87"/>
    </row>
    <row r="19" s="69" customFormat="1" ht="80" customHeight="1" spans="1:26">
      <c r="A19" s="81" t="s">
        <v>38</v>
      </c>
      <c r="B19" s="61">
        <v>17</v>
      </c>
      <c r="C19" s="61" t="s">
        <v>158</v>
      </c>
      <c r="D19" s="61" t="s">
        <v>669</v>
      </c>
      <c r="E19" s="61" t="s">
        <v>159</v>
      </c>
      <c r="F19" s="82" t="s">
        <v>670</v>
      </c>
      <c r="G19" s="82"/>
      <c r="H19" s="61" t="s">
        <v>296</v>
      </c>
      <c r="I19" s="61" t="s">
        <v>128</v>
      </c>
      <c r="J19" s="91">
        <v>116469</v>
      </c>
      <c r="K19" s="86">
        <v>44095</v>
      </c>
      <c r="L19" s="86"/>
      <c r="M19" s="86"/>
      <c r="N19" s="86"/>
      <c r="O19" s="86"/>
      <c r="P19" s="86"/>
      <c r="Q19" s="87" t="s">
        <v>659</v>
      </c>
      <c r="R19" s="98" t="s">
        <v>671</v>
      </c>
      <c r="S19" s="98"/>
      <c r="T19" s="99"/>
      <c r="U19" s="99"/>
      <c r="V19" s="82" t="s">
        <v>630</v>
      </c>
      <c r="W19" s="82"/>
      <c r="X19" s="82"/>
      <c r="Y19" s="99"/>
      <c r="Z19" s="87"/>
    </row>
    <row r="20" s="69" customFormat="1" ht="100" customHeight="1" spans="1:26">
      <c r="A20" s="81" t="s">
        <v>38</v>
      </c>
      <c r="B20" s="61">
        <v>18</v>
      </c>
      <c r="C20" s="61" t="s">
        <v>672</v>
      </c>
      <c r="D20" s="61" t="s">
        <v>673</v>
      </c>
      <c r="E20" s="84" t="s">
        <v>164</v>
      </c>
      <c r="F20" s="82" t="s">
        <v>670</v>
      </c>
      <c r="G20" s="82"/>
      <c r="H20" s="61" t="s">
        <v>296</v>
      </c>
      <c r="I20" s="61" t="s">
        <v>108</v>
      </c>
      <c r="J20" s="91">
        <v>62400</v>
      </c>
      <c r="K20" s="86">
        <v>44116</v>
      </c>
      <c r="L20" s="86"/>
      <c r="M20" s="86"/>
      <c r="N20" s="86"/>
      <c r="O20" s="86"/>
      <c r="P20" s="86"/>
      <c r="Q20" s="87" t="s">
        <v>674</v>
      </c>
      <c r="R20" s="98" t="s">
        <v>675</v>
      </c>
      <c r="S20" s="98"/>
      <c r="T20" s="99"/>
      <c r="U20" s="99"/>
      <c r="V20" s="82" t="s">
        <v>630</v>
      </c>
      <c r="W20" s="82"/>
      <c r="X20" s="82"/>
      <c r="Y20" s="99"/>
      <c r="Z20" s="108"/>
    </row>
    <row r="21" s="69" customFormat="1" ht="80" customHeight="1" spans="1:26">
      <c r="A21" s="81" t="s">
        <v>38</v>
      </c>
      <c r="B21" s="61">
        <v>19</v>
      </c>
      <c r="C21" s="61" t="s">
        <v>167</v>
      </c>
      <c r="D21" s="61" t="s">
        <v>676</v>
      </c>
      <c r="E21" s="61" t="s">
        <v>168</v>
      </c>
      <c r="F21" s="82" t="s">
        <v>395</v>
      </c>
      <c r="G21" s="82"/>
      <c r="H21" s="61" t="s">
        <v>296</v>
      </c>
      <c r="I21" s="84" t="s">
        <v>169</v>
      </c>
      <c r="J21" s="91">
        <v>17620</v>
      </c>
      <c r="K21" s="86">
        <v>44146</v>
      </c>
      <c r="L21" s="86"/>
      <c r="M21" s="86"/>
      <c r="N21" s="86"/>
      <c r="O21" s="86"/>
      <c r="P21" s="86"/>
      <c r="Q21" s="87" t="s">
        <v>378</v>
      </c>
      <c r="R21" s="103" t="s">
        <v>677</v>
      </c>
      <c r="S21" s="103"/>
      <c r="T21" s="99"/>
      <c r="U21" s="99"/>
      <c r="V21" s="82"/>
      <c r="W21" s="82"/>
      <c r="X21" s="82"/>
      <c r="Y21" s="99"/>
      <c r="Z21" s="108"/>
    </row>
    <row r="22" s="69" customFormat="1" ht="80" customHeight="1" spans="1:26">
      <c r="A22" s="81" t="s">
        <v>38</v>
      </c>
      <c r="B22" s="61">
        <v>20</v>
      </c>
      <c r="C22" s="61" t="s">
        <v>174</v>
      </c>
      <c r="D22" s="61" t="s">
        <v>678</v>
      </c>
      <c r="E22" s="61" t="s">
        <v>175</v>
      </c>
      <c r="F22" s="82" t="s">
        <v>395</v>
      </c>
      <c r="G22" s="82"/>
      <c r="H22" s="61" t="s">
        <v>296</v>
      </c>
      <c r="I22" s="61" t="s">
        <v>679</v>
      </c>
      <c r="J22" s="91">
        <v>165920</v>
      </c>
      <c r="K22" s="86">
        <v>44168</v>
      </c>
      <c r="L22" s="86"/>
      <c r="M22" s="86"/>
      <c r="N22" s="86"/>
      <c r="O22" s="86"/>
      <c r="P22" s="86"/>
      <c r="Q22" s="87" t="s">
        <v>655</v>
      </c>
      <c r="R22" s="98" t="s">
        <v>680</v>
      </c>
      <c r="S22" s="98"/>
      <c r="T22" s="99"/>
      <c r="U22" s="99"/>
      <c r="V22" s="82"/>
      <c r="W22" s="82"/>
      <c r="X22" s="82"/>
      <c r="Y22" s="99"/>
      <c r="Z22" s="87"/>
    </row>
    <row r="23" s="69" customFormat="1" ht="100" customHeight="1" spans="1:26">
      <c r="A23" s="81" t="s">
        <v>38</v>
      </c>
      <c r="B23" s="61">
        <v>21</v>
      </c>
      <c r="C23" s="61" t="s">
        <v>681</v>
      </c>
      <c r="D23" s="61" t="s">
        <v>682</v>
      </c>
      <c r="E23" s="61" t="s">
        <v>683</v>
      </c>
      <c r="F23" s="82" t="s">
        <v>684</v>
      </c>
      <c r="G23" s="82"/>
      <c r="H23" s="61" t="s">
        <v>296</v>
      </c>
      <c r="I23" s="61" t="s">
        <v>180</v>
      </c>
      <c r="J23" s="91">
        <v>10829500</v>
      </c>
      <c r="K23" s="86">
        <v>44316</v>
      </c>
      <c r="L23" s="86"/>
      <c r="M23" s="86"/>
      <c r="N23" s="86"/>
      <c r="O23" s="86"/>
      <c r="P23" s="86"/>
      <c r="Q23" s="82" t="s">
        <v>685</v>
      </c>
      <c r="R23" s="98" t="s">
        <v>686</v>
      </c>
      <c r="S23" s="98"/>
      <c r="T23" s="99"/>
      <c r="U23" s="99"/>
      <c r="V23" s="82"/>
      <c r="W23" s="82"/>
      <c r="X23" s="82"/>
      <c r="Y23" s="99"/>
      <c r="Z23" s="82"/>
    </row>
    <row r="24" s="69" customFormat="1" ht="100" customHeight="1" spans="1:26">
      <c r="A24" s="81" t="s">
        <v>38</v>
      </c>
      <c r="B24" s="61">
        <v>22</v>
      </c>
      <c r="C24" s="61" t="s">
        <v>687</v>
      </c>
      <c r="D24" s="61" t="s">
        <v>688</v>
      </c>
      <c r="E24" s="61" t="s">
        <v>683</v>
      </c>
      <c r="F24" s="82" t="s">
        <v>684</v>
      </c>
      <c r="G24" s="82"/>
      <c r="H24" s="61" t="s">
        <v>296</v>
      </c>
      <c r="I24" s="61" t="s">
        <v>190</v>
      </c>
      <c r="J24" s="91">
        <v>10829500</v>
      </c>
      <c r="K24" s="86">
        <v>44316</v>
      </c>
      <c r="L24" s="86"/>
      <c r="M24" s="86"/>
      <c r="N24" s="86"/>
      <c r="O24" s="86"/>
      <c r="P24" s="86"/>
      <c r="Q24" s="82" t="s">
        <v>689</v>
      </c>
      <c r="R24" s="98" t="s">
        <v>686</v>
      </c>
      <c r="S24" s="98"/>
      <c r="T24" s="99"/>
      <c r="U24" s="99"/>
      <c r="V24" s="82"/>
      <c r="W24" s="82"/>
      <c r="X24" s="82"/>
      <c r="Y24" s="99"/>
      <c r="Z24" s="82"/>
    </row>
    <row r="25" s="69" customFormat="1" ht="100" customHeight="1" spans="1:26">
      <c r="A25" s="81" t="s">
        <v>38</v>
      </c>
      <c r="B25" s="61">
        <v>23</v>
      </c>
      <c r="C25" s="61" t="s">
        <v>690</v>
      </c>
      <c r="D25" s="61" t="s">
        <v>691</v>
      </c>
      <c r="E25" s="61" t="s">
        <v>683</v>
      </c>
      <c r="F25" s="82" t="s">
        <v>684</v>
      </c>
      <c r="G25" s="82"/>
      <c r="H25" s="61" t="s">
        <v>296</v>
      </c>
      <c r="I25" s="61" t="s">
        <v>187</v>
      </c>
      <c r="J25" s="91">
        <v>10829500</v>
      </c>
      <c r="K25" s="86">
        <v>44316</v>
      </c>
      <c r="L25" s="86"/>
      <c r="M25" s="86"/>
      <c r="N25" s="86"/>
      <c r="O25" s="86"/>
      <c r="P25" s="86"/>
      <c r="Q25" s="82" t="s">
        <v>692</v>
      </c>
      <c r="R25" s="98" t="s">
        <v>686</v>
      </c>
      <c r="S25" s="98"/>
      <c r="T25" s="99"/>
      <c r="U25" s="99"/>
      <c r="V25" s="82"/>
      <c r="W25" s="82"/>
      <c r="X25" s="82"/>
      <c r="Y25" s="99"/>
      <c r="Z25" s="82"/>
    </row>
    <row r="26" s="69" customFormat="1" ht="100" customHeight="1" spans="1:26">
      <c r="A26" s="81" t="s">
        <v>38</v>
      </c>
      <c r="B26" s="61">
        <v>24</v>
      </c>
      <c r="C26" s="61" t="s">
        <v>693</v>
      </c>
      <c r="D26" s="61" t="s">
        <v>694</v>
      </c>
      <c r="E26" s="61" t="s">
        <v>695</v>
      </c>
      <c r="F26" s="82" t="s">
        <v>696</v>
      </c>
      <c r="G26" s="82"/>
      <c r="H26" s="61" t="s">
        <v>296</v>
      </c>
      <c r="I26" s="61" t="s">
        <v>194</v>
      </c>
      <c r="J26" s="91">
        <v>7382100</v>
      </c>
      <c r="K26" s="86">
        <v>44376</v>
      </c>
      <c r="L26" s="86"/>
      <c r="M26" s="86"/>
      <c r="N26" s="86"/>
      <c r="O26" s="86"/>
      <c r="P26" s="86"/>
      <c r="Q26" s="82" t="s">
        <v>697</v>
      </c>
      <c r="R26" s="98" t="s">
        <v>698</v>
      </c>
      <c r="S26" s="98"/>
      <c r="T26" s="99"/>
      <c r="U26" s="99"/>
      <c r="V26" s="82"/>
      <c r="W26" s="82"/>
      <c r="X26" s="82"/>
      <c r="Y26" s="99"/>
      <c r="Z26" s="82"/>
    </row>
    <row r="27" s="69" customFormat="1" ht="80" customHeight="1" spans="1:26">
      <c r="A27" s="81" t="s">
        <v>38</v>
      </c>
      <c r="B27" s="61">
        <v>25</v>
      </c>
      <c r="C27" s="61" t="s">
        <v>201</v>
      </c>
      <c r="D27" s="61" t="s">
        <v>699</v>
      </c>
      <c r="E27" s="61" t="s">
        <v>202</v>
      </c>
      <c r="F27" s="82" t="s">
        <v>696</v>
      </c>
      <c r="G27" s="82"/>
      <c r="H27" s="61" t="s">
        <v>296</v>
      </c>
      <c r="I27" s="61" t="s">
        <v>203</v>
      </c>
      <c r="J27" s="91">
        <v>49200</v>
      </c>
      <c r="K27" s="86">
        <v>44378</v>
      </c>
      <c r="L27" s="86"/>
      <c r="M27" s="86"/>
      <c r="N27" s="86"/>
      <c r="O27" s="86"/>
      <c r="P27" s="86"/>
      <c r="Q27" s="82" t="s">
        <v>700</v>
      </c>
      <c r="R27" s="98" t="s">
        <v>701</v>
      </c>
      <c r="S27" s="98"/>
      <c r="T27" s="99"/>
      <c r="U27" s="99"/>
      <c r="V27" s="82"/>
      <c r="W27" s="82"/>
      <c r="X27" s="82"/>
      <c r="Y27" s="99"/>
      <c r="Z27" s="82"/>
    </row>
    <row r="28" s="69" customFormat="1" ht="80" customHeight="1" spans="1:26">
      <c r="A28" s="81" t="s">
        <v>38</v>
      </c>
      <c r="B28" s="61">
        <v>26</v>
      </c>
      <c r="C28" s="61" t="s">
        <v>702</v>
      </c>
      <c r="D28" s="61" t="s">
        <v>703</v>
      </c>
      <c r="E28" s="61" t="s">
        <v>211</v>
      </c>
      <c r="F28" s="82" t="s">
        <v>395</v>
      </c>
      <c r="G28" s="82"/>
      <c r="H28" s="61" t="s">
        <v>296</v>
      </c>
      <c r="I28" s="61" t="s">
        <v>212</v>
      </c>
      <c r="J28" s="91">
        <v>490306.8</v>
      </c>
      <c r="K28" s="86">
        <v>44375</v>
      </c>
      <c r="L28" s="86"/>
      <c r="M28" s="86"/>
      <c r="N28" s="86"/>
      <c r="O28" s="86"/>
      <c r="P28" s="86"/>
      <c r="Q28" s="82" t="s">
        <v>704</v>
      </c>
      <c r="R28" s="98" t="s">
        <v>705</v>
      </c>
      <c r="S28" s="98"/>
      <c r="T28" s="99"/>
      <c r="U28" s="99"/>
      <c r="V28" s="82"/>
      <c r="W28" s="82"/>
      <c r="X28" s="82"/>
      <c r="Y28" s="99"/>
      <c r="Z28" s="82"/>
    </row>
    <row r="29" s="69" customFormat="1" ht="80" customHeight="1" spans="1:26">
      <c r="A29" s="81" t="s">
        <v>38</v>
      </c>
      <c r="B29" s="61">
        <v>27</v>
      </c>
      <c r="C29" s="61" t="s">
        <v>216</v>
      </c>
      <c r="D29" s="61" t="s">
        <v>706</v>
      </c>
      <c r="E29" s="61" t="s">
        <v>217</v>
      </c>
      <c r="F29" s="82" t="s">
        <v>395</v>
      </c>
      <c r="G29" s="82"/>
      <c r="H29" s="61" t="s">
        <v>296</v>
      </c>
      <c r="I29" s="61" t="s">
        <v>218</v>
      </c>
      <c r="J29" s="91">
        <v>18600</v>
      </c>
      <c r="K29" s="86">
        <v>44377</v>
      </c>
      <c r="L29" s="86"/>
      <c r="M29" s="86"/>
      <c r="N29" s="86"/>
      <c r="O29" s="86"/>
      <c r="P29" s="86"/>
      <c r="Q29" s="104" t="s">
        <v>707</v>
      </c>
      <c r="R29" s="98" t="s">
        <v>708</v>
      </c>
      <c r="S29" s="98"/>
      <c r="T29" s="99"/>
      <c r="U29" s="99"/>
      <c r="V29" s="82"/>
      <c r="W29" s="82"/>
      <c r="X29" s="82"/>
      <c r="Y29" s="99"/>
      <c r="Z29" s="82"/>
    </row>
    <row r="30" s="69" customFormat="1" ht="80" customHeight="1" spans="1:26">
      <c r="A30" s="81" t="s">
        <v>38</v>
      </c>
      <c r="B30" s="61">
        <v>28</v>
      </c>
      <c r="C30" s="61" t="s">
        <v>221</v>
      </c>
      <c r="D30" s="61" t="s">
        <v>709</v>
      </c>
      <c r="E30" s="61" t="s">
        <v>222</v>
      </c>
      <c r="F30" s="82" t="s">
        <v>710</v>
      </c>
      <c r="G30" s="82"/>
      <c r="H30" s="61" t="s">
        <v>296</v>
      </c>
      <c r="I30" s="61" t="s">
        <v>128</v>
      </c>
      <c r="J30" s="91">
        <v>619015</v>
      </c>
      <c r="K30" s="86">
        <v>44467</v>
      </c>
      <c r="L30" s="86"/>
      <c r="M30" s="86"/>
      <c r="N30" s="86"/>
      <c r="O30" s="86"/>
      <c r="P30" s="86"/>
      <c r="Q30" s="82" t="s">
        <v>711</v>
      </c>
      <c r="R30" s="98" t="s">
        <v>712</v>
      </c>
      <c r="S30" s="98"/>
      <c r="T30" s="99"/>
      <c r="U30" s="99"/>
      <c r="V30" s="82"/>
      <c r="W30" s="82"/>
      <c r="X30" s="82"/>
      <c r="Y30" s="99"/>
      <c r="Z30" s="82"/>
    </row>
    <row r="31" s="69" customFormat="1" ht="80" customHeight="1" spans="1:26">
      <c r="A31" s="81" t="s">
        <v>38</v>
      </c>
      <c r="B31" s="61">
        <v>29</v>
      </c>
      <c r="C31" s="61" t="s">
        <v>713</v>
      </c>
      <c r="D31" s="61" t="s">
        <v>714</v>
      </c>
      <c r="E31" s="61" t="s">
        <v>227</v>
      </c>
      <c r="F31" s="82" t="s">
        <v>395</v>
      </c>
      <c r="G31" s="82"/>
      <c r="H31" s="61" t="s">
        <v>296</v>
      </c>
      <c r="I31" s="61" t="s">
        <v>59</v>
      </c>
      <c r="J31" s="91">
        <v>0</v>
      </c>
      <c r="K31" s="92">
        <v>44515</v>
      </c>
      <c r="L31" s="86"/>
      <c r="M31" s="86"/>
      <c r="N31" s="86"/>
      <c r="O31" s="86"/>
      <c r="P31" s="86"/>
      <c r="Q31" s="82" t="s">
        <v>715</v>
      </c>
      <c r="R31" s="98" t="s">
        <v>716</v>
      </c>
      <c r="S31" s="98"/>
      <c r="T31" s="99"/>
      <c r="U31" s="99"/>
      <c r="V31" s="82"/>
      <c r="W31" s="82"/>
      <c r="X31" s="82"/>
      <c r="Y31" s="99"/>
      <c r="Z31" s="82"/>
    </row>
    <row r="32" s="69" customFormat="1" ht="80" customHeight="1" spans="1:26">
      <c r="A32" s="81" t="s">
        <v>38</v>
      </c>
      <c r="B32" s="61">
        <v>30</v>
      </c>
      <c r="C32" s="61" t="s">
        <v>717</v>
      </c>
      <c r="D32" s="61" t="s">
        <v>718</v>
      </c>
      <c r="E32" s="61" t="s">
        <v>227</v>
      </c>
      <c r="F32" s="82" t="s">
        <v>395</v>
      </c>
      <c r="G32" s="82"/>
      <c r="H32" s="61" t="s">
        <v>296</v>
      </c>
      <c r="I32" s="61" t="s">
        <v>232</v>
      </c>
      <c r="J32" s="91">
        <v>0</v>
      </c>
      <c r="K32" s="92">
        <v>44515</v>
      </c>
      <c r="L32" s="86"/>
      <c r="M32" s="86"/>
      <c r="N32" s="86"/>
      <c r="O32" s="86"/>
      <c r="P32" s="86"/>
      <c r="Q32" s="82" t="s">
        <v>719</v>
      </c>
      <c r="R32" s="98" t="s">
        <v>716</v>
      </c>
      <c r="S32" s="98"/>
      <c r="T32" s="99"/>
      <c r="U32" s="99"/>
      <c r="V32" s="82"/>
      <c r="W32" s="82"/>
      <c r="X32" s="82"/>
      <c r="Y32" s="99"/>
      <c r="Z32" s="82"/>
    </row>
    <row r="33" s="69" customFormat="1" ht="66" customHeight="1" spans="1:26">
      <c r="A33" s="81" t="s">
        <v>38</v>
      </c>
      <c r="B33" s="61">
        <v>31</v>
      </c>
      <c r="C33" s="61" t="s">
        <v>234</v>
      </c>
      <c r="D33" s="61" t="s">
        <v>720</v>
      </c>
      <c r="E33" s="61" t="s">
        <v>235</v>
      </c>
      <c r="F33" s="82"/>
      <c r="G33" s="82"/>
      <c r="H33" s="61" t="s">
        <v>296</v>
      </c>
      <c r="I33" s="61" t="s">
        <v>169</v>
      </c>
      <c r="J33" s="91">
        <v>94765</v>
      </c>
      <c r="K33" s="92">
        <v>44606</v>
      </c>
      <c r="L33" s="86"/>
      <c r="M33" s="86"/>
      <c r="N33" s="86"/>
      <c r="O33" s="86"/>
      <c r="P33" s="86"/>
      <c r="Q33" s="82" t="s">
        <v>721</v>
      </c>
      <c r="R33" s="98" t="s">
        <v>722</v>
      </c>
      <c r="S33" s="98"/>
      <c r="T33" s="53"/>
      <c r="U33" s="53"/>
      <c r="V33" s="105"/>
      <c r="W33" s="53"/>
      <c r="X33" s="53"/>
      <c r="Y33" s="53"/>
      <c r="Z33" s="82" t="s">
        <v>721</v>
      </c>
    </row>
    <row r="34" s="69" customFormat="1" ht="66" customHeight="1" spans="1:26">
      <c r="A34" s="81" t="s">
        <v>38</v>
      </c>
      <c r="B34" s="61">
        <v>32</v>
      </c>
      <c r="C34" s="61" t="s">
        <v>723</v>
      </c>
      <c r="D34" s="61" t="s">
        <v>724</v>
      </c>
      <c r="E34" s="61" t="s">
        <v>239</v>
      </c>
      <c r="F34" s="82"/>
      <c r="G34" s="82"/>
      <c r="H34" s="61" t="s">
        <v>296</v>
      </c>
      <c r="I34" s="61" t="s">
        <v>108</v>
      </c>
      <c r="J34" s="91">
        <v>55200</v>
      </c>
      <c r="K34" s="92">
        <v>44623</v>
      </c>
      <c r="L34" s="86"/>
      <c r="M34" s="86"/>
      <c r="N34" s="86"/>
      <c r="O34" s="86"/>
      <c r="P34" s="86"/>
      <c r="Q34" s="82" t="s">
        <v>725</v>
      </c>
      <c r="R34" s="98" t="s">
        <v>726</v>
      </c>
      <c r="S34" s="98"/>
      <c r="T34" s="53"/>
      <c r="U34" s="53"/>
      <c r="V34" s="105"/>
      <c r="W34" s="53"/>
      <c r="X34" s="53"/>
      <c r="Y34" s="53"/>
      <c r="Z34" s="82" t="s">
        <v>725</v>
      </c>
    </row>
    <row r="35" s="69" customFormat="1" ht="66" customHeight="1" spans="1:26">
      <c r="A35" s="81" t="s">
        <v>38</v>
      </c>
      <c r="B35" s="61">
        <v>33</v>
      </c>
      <c r="C35" s="61" t="s">
        <v>727</v>
      </c>
      <c r="D35" s="61" t="s">
        <v>728</v>
      </c>
      <c r="E35" s="61" t="s">
        <v>243</v>
      </c>
      <c r="F35" s="85"/>
      <c r="G35" s="85"/>
      <c r="H35" s="61" t="s">
        <v>296</v>
      </c>
      <c r="I35" s="61" t="s">
        <v>244</v>
      </c>
      <c r="J35" s="91">
        <v>640801.73</v>
      </c>
      <c r="K35" s="86">
        <v>44831</v>
      </c>
      <c r="L35" s="86"/>
      <c r="M35" s="86"/>
      <c r="N35" s="86"/>
      <c r="O35" s="86"/>
      <c r="P35" s="86"/>
      <c r="Q35" s="82" t="s">
        <v>729</v>
      </c>
      <c r="R35" s="87" t="s">
        <v>730</v>
      </c>
      <c r="S35" s="87"/>
      <c r="T35" s="53"/>
      <c r="U35" s="53"/>
      <c r="V35" s="105"/>
      <c r="W35" s="53"/>
      <c r="X35" s="53"/>
      <c r="Y35" s="53"/>
      <c r="Z35" s="82" t="s">
        <v>729</v>
      </c>
    </row>
    <row r="36" s="69" customFormat="1" ht="66" customHeight="1" spans="1:26">
      <c r="A36" s="81" t="s">
        <v>38</v>
      </c>
      <c r="B36" s="61">
        <v>34</v>
      </c>
      <c r="C36" s="61" t="s">
        <v>731</v>
      </c>
      <c r="D36" s="61" t="s">
        <v>732</v>
      </c>
      <c r="E36" s="61" t="s">
        <v>249</v>
      </c>
      <c r="F36" s="85"/>
      <c r="G36" s="85"/>
      <c r="H36" s="82" t="s">
        <v>296</v>
      </c>
      <c r="I36" s="82" t="s">
        <v>250</v>
      </c>
      <c r="J36" s="91">
        <v>169000</v>
      </c>
      <c r="K36" s="86">
        <v>44867</v>
      </c>
      <c r="L36" s="86"/>
      <c r="M36" s="86"/>
      <c r="N36" s="86"/>
      <c r="O36" s="86"/>
      <c r="P36" s="86"/>
      <c r="Q36" s="91" t="s">
        <v>733</v>
      </c>
      <c r="R36" s="53" t="s">
        <v>734</v>
      </c>
      <c r="S36" s="53"/>
      <c r="T36" s="53" t="s">
        <v>44</v>
      </c>
      <c r="U36" s="53"/>
      <c r="V36" s="53"/>
      <c r="W36" s="53"/>
      <c r="X36" s="53"/>
      <c r="Y36" s="53"/>
      <c r="Z36" s="91" t="s">
        <v>733</v>
      </c>
    </row>
    <row r="37" s="69" customFormat="1" ht="66" customHeight="1" spans="1:26">
      <c r="A37" s="81" t="s">
        <v>38</v>
      </c>
      <c r="B37" s="61">
        <v>35</v>
      </c>
      <c r="C37" s="61" t="s">
        <v>735</v>
      </c>
      <c r="D37" s="61" t="s">
        <v>736</v>
      </c>
      <c r="E37" s="61" t="s">
        <v>256</v>
      </c>
      <c r="F37" s="85"/>
      <c r="G37" s="85"/>
      <c r="H37" s="82" t="s">
        <v>296</v>
      </c>
      <c r="I37" s="82" t="s">
        <v>737</v>
      </c>
      <c r="J37" s="91">
        <v>390000</v>
      </c>
      <c r="K37" s="86">
        <v>44896</v>
      </c>
      <c r="L37" s="86"/>
      <c r="M37" s="86"/>
      <c r="N37" s="86"/>
      <c r="O37" s="86"/>
      <c r="P37" s="86"/>
      <c r="Q37" s="91" t="s">
        <v>738</v>
      </c>
      <c r="R37" s="53" t="s">
        <v>739</v>
      </c>
      <c r="S37" s="53"/>
      <c r="T37" s="53" t="s">
        <v>44</v>
      </c>
      <c r="U37" s="53"/>
      <c r="V37" s="53"/>
      <c r="W37" s="53"/>
      <c r="X37" s="53"/>
      <c r="Y37" s="53"/>
      <c r="Z37" s="91" t="s">
        <v>738</v>
      </c>
    </row>
    <row r="38" s="69" customFormat="1" ht="66" customHeight="1" spans="1:26">
      <c r="A38" s="81" t="s">
        <v>38</v>
      </c>
      <c r="B38" s="61">
        <v>36</v>
      </c>
      <c r="C38" s="61" t="s">
        <v>740</v>
      </c>
      <c r="D38" s="61" t="s">
        <v>741</v>
      </c>
      <c r="E38" s="61" t="s">
        <v>742</v>
      </c>
      <c r="F38" s="85"/>
      <c r="G38" s="85"/>
      <c r="H38" s="82" t="s">
        <v>296</v>
      </c>
      <c r="I38" s="82" t="s">
        <v>310</v>
      </c>
      <c r="J38" s="91">
        <v>0</v>
      </c>
      <c r="K38" s="86">
        <v>45076</v>
      </c>
      <c r="L38" s="86"/>
      <c r="M38" s="86"/>
      <c r="N38" s="86"/>
      <c r="O38" s="86"/>
      <c r="P38" s="86"/>
      <c r="Q38" s="91"/>
      <c r="R38" s="53" t="s">
        <v>743</v>
      </c>
      <c r="S38" s="53"/>
      <c r="T38" s="53"/>
      <c r="U38" s="53"/>
      <c r="V38" s="53"/>
      <c r="W38" s="53"/>
      <c r="X38" s="53"/>
      <c r="Y38" s="53"/>
      <c r="Z38" s="91" t="s">
        <v>744</v>
      </c>
    </row>
    <row r="39" s="69" customFormat="1" ht="66" customHeight="1" spans="1:26">
      <c r="A39" s="81" t="s">
        <v>38</v>
      </c>
      <c r="B39" s="61">
        <v>37</v>
      </c>
      <c r="C39" s="61" t="s">
        <v>745</v>
      </c>
      <c r="D39" s="61" t="s">
        <v>746</v>
      </c>
      <c r="E39" s="61" t="s">
        <v>747</v>
      </c>
      <c r="F39" s="85"/>
      <c r="G39" s="85"/>
      <c r="H39" s="82" t="s">
        <v>296</v>
      </c>
      <c r="I39" s="82" t="s">
        <v>313</v>
      </c>
      <c r="J39" s="91">
        <v>0</v>
      </c>
      <c r="K39" s="86">
        <v>45076</v>
      </c>
      <c r="L39" s="86"/>
      <c r="M39" s="86"/>
      <c r="N39" s="86"/>
      <c r="O39" s="86"/>
      <c r="P39" s="86"/>
      <c r="Q39" s="91"/>
      <c r="R39" s="53" t="s">
        <v>743</v>
      </c>
      <c r="S39" s="53"/>
      <c r="T39" s="53"/>
      <c r="U39" s="53"/>
      <c r="V39" s="53"/>
      <c r="W39" s="53"/>
      <c r="X39" s="53"/>
      <c r="Y39" s="53"/>
      <c r="Z39" s="91" t="s">
        <v>748</v>
      </c>
    </row>
    <row r="40" s="69" customFormat="1" ht="66" customHeight="1" spans="1:26">
      <c r="A40" s="81" t="s">
        <v>38</v>
      </c>
      <c r="B40" s="61">
        <v>38</v>
      </c>
      <c r="C40" s="61" t="s">
        <v>749</v>
      </c>
      <c r="D40" s="61" t="s">
        <v>750</v>
      </c>
      <c r="E40" s="61" t="s">
        <v>751</v>
      </c>
      <c r="F40" s="85"/>
      <c r="G40" s="85"/>
      <c r="H40" s="82" t="s">
        <v>296</v>
      </c>
      <c r="I40" s="82" t="s">
        <v>260</v>
      </c>
      <c r="J40" s="91">
        <v>0</v>
      </c>
      <c r="K40" s="86">
        <v>45076</v>
      </c>
      <c r="L40" s="86"/>
      <c r="M40" s="86"/>
      <c r="N40" s="86"/>
      <c r="O40" s="86"/>
      <c r="P40" s="86"/>
      <c r="Q40" s="91"/>
      <c r="R40" s="53" t="s">
        <v>743</v>
      </c>
      <c r="S40" s="53"/>
      <c r="T40" s="53"/>
      <c r="U40" s="53"/>
      <c r="V40" s="53"/>
      <c r="W40" s="53"/>
      <c r="X40" s="53"/>
      <c r="Y40" s="53"/>
      <c r="Z40" s="91" t="s">
        <v>261</v>
      </c>
    </row>
    <row r="41" s="69" customFormat="1" ht="66" customHeight="1" spans="1:26">
      <c r="A41" s="81" t="s">
        <v>38</v>
      </c>
      <c r="B41" s="61">
        <v>39</v>
      </c>
      <c r="C41" s="61" t="s">
        <v>752</v>
      </c>
      <c r="D41" s="61" t="s">
        <v>753</v>
      </c>
      <c r="E41" s="61" t="s">
        <v>754</v>
      </c>
      <c r="F41" s="85"/>
      <c r="G41" s="85"/>
      <c r="H41" s="82" t="s">
        <v>296</v>
      </c>
      <c r="I41" s="82" t="s">
        <v>755</v>
      </c>
      <c r="J41" s="91">
        <v>0</v>
      </c>
      <c r="K41" s="86">
        <v>45076</v>
      </c>
      <c r="L41" s="86"/>
      <c r="M41" s="86"/>
      <c r="N41" s="86"/>
      <c r="O41" s="86"/>
      <c r="P41" s="86"/>
      <c r="Q41" s="91"/>
      <c r="R41" s="53" t="s">
        <v>743</v>
      </c>
      <c r="S41" s="53"/>
      <c r="T41" s="53"/>
      <c r="U41" s="53"/>
      <c r="V41" s="53"/>
      <c r="W41" s="53"/>
      <c r="X41" s="53"/>
      <c r="Y41" s="53"/>
      <c r="Z41" s="91" t="s">
        <v>267</v>
      </c>
    </row>
    <row r="42" s="69" customFormat="1" ht="66" customHeight="1" spans="1:26">
      <c r="A42" s="81" t="s">
        <v>38</v>
      </c>
      <c r="B42" s="61">
        <v>40</v>
      </c>
      <c r="C42" s="61" t="s">
        <v>756</v>
      </c>
      <c r="D42" s="61" t="s">
        <v>757</v>
      </c>
      <c r="E42" s="61" t="s">
        <v>758</v>
      </c>
      <c r="F42" s="85"/>
      <c r="G42" s="85"/>
      <c r="H42" s="82" t="s">
        <v>296</v>
      </c>
      <c r="I42" s="82" t="s">
        <v>269</v>
      </c>
      <c r="J42" s="91">
        <v>0</v>
      </c>
      <c r="K42" s="86">
        <v>45076</v>
      </c>
      <c r="L42" s="86"/>
      <c r="M42" s="86"/>
      <c r="N42" s="86"/>
      <c r="O42" s="86"/>
      <c r="P42" s="86"/>
      <c r="Q42" s="91"/>
      <c r="R42" s="53" t="s">
        <v>743</v>
      </c>
      <c r="S42" s="53"/>
      <c r="T42" s="53"/>
      <c r="U42" s="53"/>
      <c r="V42" s="53"/>
      <c r="W42" s="53"/>
      <c r="X42" s="53"/>
      <c r="Y42" s="53"/>
      <c r="Z42" s="91" t="s">
        <v>270</v>
      </c>
    </row>
    <row r="43" s="69" customFormat="1" ht="66" customHeight="1" spans="1:26">
      <c r="A43" s="81" t="s">
        <v>38</v>
      </c>
      <c r="B43" s="61">
        <v>41</v>
      </c>
      <c r="C43" s="61" t="s">
        <v>759</v>
      </c>
      <c r="D43" s="61" t="s">
        <v>760</v>
      </c>
      <c r="E43" s="61" t="s">
        <v>761</v>
      </c>
      <c r="F43" s="85"/>
      <c r="G43" s="85"/>
      <c r="H43" s="82" t="s">
        <v>296</v>
      </c>
      <c r="I43" s="82" t="s">
        <v>272</v>
      </c>
      <c r="J43" s="91">
        <v>0</v>
      </c>
      <c r="K43" s="86">
        <v>45076</v>
      </c>
      <c r="L43" s="86"/>
      <c r="M43" s="86"/>
      <c r="N43" s="86"/>
      <c r="O43" s="86"/>
      <c r="P43" s="86"/>
      <c r="Q43" s="91"/>
      <c r="R43" s="53" t="s">
        <v>743</v>
      </c>
      <c r="S43" s="53"/>
      <c r="T43" s="53"/>
      <c r="U43" s="53"/>
      <c r="V43" s="53"/>
      <c r="W43" s="53"/>
      <c r="X43" s="53"/>
      <c r="Y43" s="53"/>
      <c r="Z43" s="91" t="s">
        <v>273</v>
      </c>
    </row>
    <row r="44" s="69" customFormat="1" ht="66" customHeight="1" spans="1:26">
      <c r="A44" s="81" t="s">
        <v>38</v>
      </c>
      <c r="B44" s="61">
        <v>42</v>
      </c>
      <c r="C44" s="61" t="s">
        <v>762</v>
      </c>
      <c r="D44" s="61" t="s">
        <v>763</v>
      </c>
      <c r="E44" s="61" t="s">
        <v>764</v>
      </c>
      <c r="F44" s="85"/>
      <c r="G44" s="85"/>
      <c r="H44" s="82" t="s">
        <v>296</v>
      </c>
      <c r="I44" s="82" t="s">
        <v>212</v>
      </c>
      <c r="J44" s="91">
        <v>721668.79</v>
      </c>
      <c r="K44" s="86">
        <v>45132</v>
      </c>
      <c r="L44" s="86"/>
      <c r="M44" s="86"/>
      <c r="N44" s="86"/>
      <c r="O44" s="86"/>
      <c r="P44" s="86"/>
      <c r="Q44" s="91"/>
      <c r="R44" s="53" t="s">
        <v>765</v>
      </c>
      <c r="S44" s="53"/>
      <c r="T44" s="53"/>
      <c r="U44" s="53"/>
      <c r="V44" s="53"/>
      <c r="W44" s="53"/>
      <c r="X44" s="53"/>
      <c r="Y44" s="53"/>
      <c r="Z44" s="91" t="s">
        <v>213</v>
      </c>
    </row>
    <row r="45" s="69" customFormat="1" ht="85" customHeight="1" spans="1:26">
      <c r="A45" s="81" t="s">
        <v>38</v>
      </c>
      <c r="B45" s="61">
        <v>43</v>
      </c>
      <c r="C45" s="61" t="s">
        <v>766</v>
      </c>
      <c r="D45" s="61" t="s">
        <v>767</v>
      </c>
      <c r="E45" s="61" t="s">
        <v>768</v>
      </c>
      <c r="F45" s="85"/>
      <c r="G45" s="85"/>
      <c r="H45" s="82" t="s">
        <v>296</v>
      </c>
      <c r="I45" s="82" t="s">
        <v>180</v>
      </c>
      <c r="J45" s="91">
        <v>0</v>
      </c>
      <c r="K45" s="86">
        <v>45076</v>
      </c>
      <c r="L45" s="86"/>
      <c r="M45" s="86"/>
      <c r="N45" s="86"/>
      <c r="O45" s="86"/>
      <c r="P45" s="86"/>
      <c r="Q45" s="91"/>
      <c r="R45" s="53" t="s">
        <v>743</v>
      </c>
      <c r="S45" s="53"/>
      <c r="T45" s="53"/>
      <c r="U45" s="53"/>
      <c r="V45" s="53"/>
      <c r="W45" s="53"/>
      <c r="X45" s="53"/>
      <c r="Y45" s="53"/>
      <c r="Z45" s="91" t="s">
        <v>283</v>
      </c>
    </row>
    <row r="46" s="69" customFormat="1" ht="66" customHeight="1" spans="1:26">
      <c r="A46" s="81" t="s">
        <v>38</v>
      </c>
      <c r="B46" s="61">
        <v>44</v>
      </c>
      <c r="C46" s="61" t="s">
        <v>769</v>
      </c>
      <c r="D46" s="61" t="s">
        <v>770</v>
      </c>
      <c r="E46" s="61" t="s">
        <v>771</v>
      </c>
      <c r="F46" s="85"/>
      <c r="G46" s="85"/>
      <c r="H46" s="82" t="s">
        <v>296</v>
      </c>
      <c r="I46" s="82" t="s">
        <v>282</v>
      </c>
      <c r="J46" s="91">
        <v>0</v>
      </c>
      <c r="K46" s="86">
        <v>45076</v>
      </c>
      <c r="L46" s="86"/>
      <c r="M46" s="86"/>
      <c r="N46" s="86"/>
      <c r="O46" s="86"/>
      <c r="P46" s="86"/>
      <c r="Q46" s="91"/>
      <c r="R46" s="53" t="s">
        <v>743</v>
      </c>
      <c r="S46" s="53"/>
      <c r="T46" s="53"/>
      <c r="U46" s="53"/>
      <c r="V46" s="53"/>
      <c r="W46" s="53"/>
      <c r="X46" s="53"/>
      <c r="Y46" s="53"/>
      <c r="Z46" s="91" t="s">
        <v>287</v>
      </c>
    </row>
    <row r="47" s="69" customFormat="1" ht="66" customHeight="1" spans="1:26">
      <c r="A47" s="81" t="s">
        <v>38</v>
      </c>
      <c r="B47" s="61">
        <v>45</v>
      </c>
      <c r="C47" s="61" t="s">
        <v>772</v>
      </c>
      <c r="D47" s="61" t="s">
        <v>773</v>
      </c>
      <c r="E47" s="61" t="s">
        <v>774</v>
      </c>
      <c r="F47" s="85"/>
      <c r="G47" s="85"/>
      <c r="H47" s="82" t="s">
        <v>296</v>
      </c>
      <c r="I47" s="82" t="s">
        <v>290</v>
      </c>
      <c r="J47" s="91">
        <v>45500</v>
      </c>
      <c r="K47" s="86">
        <v>45068</v>
      </c>
      <c r="L47" s="86"/>
      <c r="M47" s="86"/>
      <c r="N47" s="86"/>
      <c r="O47" s="86"/>
      <c r="P47" s="86"/>
      <c r="Q47" s="91"/>
      <c r="R47" s="53" t="s">
        <v>775</v>
      </c>
      <c r="S47" s="53"/>
      <c r="T47" s="53"/>
      <c r="U47" s="53"/>
      <c r="V47" s="53"/>
      <c r="W47" s="53"/>
      <c r="X47" s="53"/>
      <c r="Y47" s="53"/>
      <c r="Z47" s="91" t="s">
        <v>776</v>
      </c>
    </row>
    <row r="48" s="69" customFormat="1" ht="66" customHeight="1" spans="1:26">
      <c r="A48" s="81" t="s">
        <v>38</v>
      </c>
      <c r="B48" s="61">
        <v>46</v>
      </c>
      <c r="C48" s="61" t="s">
        <v>777</v>
      </c>
      <c r="D48" s="61" t="s">
        <v>778</v>
      </c>
      <c r="E48" s="61" t="s">
        <v>779</v>
      </c>
      <c r="F48" s="85"/>
      <c r="G48" s="85"/>
      <c r="H48" s="82" t="s">
        <v>296</v>
      </c>
      <c r="I48" s="82" t="s">
        <v>297</v>
      </c>
      <c r="J48" s="91">
        <v>50000</v>
      </c>
      <c r="K48" s="86">
        <v>45078</v>
      </c>
      <c r="L48" s="86"/>
      <c r="M48" s="86"/>
      <c r="N48" s="86"/>
      <c r="O48" s="86"/>
      <c r="P48" s="86"/>
      <c r="Q48" s="91"/>
      <c r="R48" s="53" t="s">
        <v>780</v>
      </c>
      <c r="S48" s="53"/>
      <c r="T48" s="53"/>
      <c r="U48" s="53"/>
      <c r="V48" s="53"/>
      <c r="W48" s="53"/>
      <c r="X48" s="53"/>
      <c r="Y48" s="53"/>
      <c r="Z48" s="91" t="s">
        <v>781</v>
      </c>
    </row>
    <row r="49" s="69" customFormat="1" ht="66" customHeight="1" spans="1:26">
      <c r="A49" s="81" t="s">
        <v>38</v>
      </c>
      <c r="B49" s="61">
        <v>47</v>
      </c>
      <c r="C49" s="61" t="s">
        <v>782</v>
      </c>
      <c r="D49" s="61" t="s">
        <v>783</v>
      </c>
      <c r="E49" s="61" t="s">
        <v>784</v>
      </c>
      <c r="F49" s="85"/>
      <c r="G49" s="85"/>
      <c r="H49" s="82" t="s">
        <v>296</v>
      </c>
      <c r="I49" s="82" t="s">
        <v>305</v>
      </c>
      <c r="J49" s="91">
        <v>0</v>
      </c>
      <c r="K49" s="86">
        <v>45093</v>
      </c>
      <c r="L49" s="86"/>
      <c r="M49" s="86"/>
      <c r="N49" s="86"/>
      <c r="O49" s="86"/>
      <c r="P49" s="86"/>
      <c r="Q49" s="91"/>
      <c r="R49" s="53" t="s">
        <v>785</v>
      </c>
      <c r="S49" s="53"/>
      <c r="T49" s="53"/>
      <c r="U49" s="53"/>
      <c r="V49" s="53"/>
      <c r="W49" s="53"/>
      <c r="X49" s="53"/>
      <c r="Y49" s="53"/>
      <c r="Z49" s="91" t="s">
        <v>306</v>
      </c>
    </row>
    <row r="50" s="69" customFormat="1" ht="66" customHeight="1" spans="1:26">
      <c r="A50" s="81" t="s">
        <v>38</v>
      </c>
      <c r="B50" s="61">
        <v>48</v>
      </c>
      <c r="C50" s="61" t="s">
        <v>786</v>
      </c>
      <c r="D50" s="61" t="s">
        <v>787</v>
      </c>
      <c r="E50" s="61" t="s">
        <v>788</v>
      </c>
      <c r="F50" s="85"/>
      <c r="G50" s="85"/>
      <c r="H50" s="82" t="s">
        <v>296</v>
      </c>
      <c r="I50" s="82" t="s">
        <v>269</v>
      </c>
      <c r="J50" s="91">
        <v>0</v>
      </c>
      <c r="K50" s="86">
        <v>45093</v>
      </c>
      <c r="L50" s="86"/>
      <c r="M50" s="86"/>
      <c r="N50" s="86"/>
      <c r="O50" s="86"/>
      <c r="P50" s="86"/>
      <c r="Q50" s="91"/>
      <c r="R50" s="53" t="s">
        <v>785</v>
      </c>
      <c r="S50" s="53"/>
      <c r="T50" s="53"/>
      <c r="U50" s="53"/>
      <c r="V50" s="53"/>
      <c r="W50" s="53"/>
      <c r="X50" s="53"/>
      <c r="Y50" s="53"/>
      <c r="Z50" s="91" t="s">
        <v>270</v>
      </c>
    </row>
    <row r="51" s="69" customFormat="1" ht="66" customHeight="1" spans="1:26">
      <c r="A51" s="81" t="s">
        <v>38</v>
      </c>
      <c r="B51" s="61">
        <v>49</v>
      </c>
      <c r="C51" s="61" t="s">
        <v>789</v>
      </c>
      <c r="D51" s="61" t="s">
        <v>790</v>
      </c>
      <c r="E51" s="61" t="s">
        <v>791</v>
      </c>
      <c r="F51" s="85"/>
      <c r="G51" s="85"/>
      <c r="H51" s="82" t="s">
        <v>296</v>
      </c>
      <c r="I51" s="82" t="s">
        <v>310</v>
      </c>
      <c r="J51" s="91">
        <v>0</v>
      </c>
      <c r="K51" s="86">
        <v>45093</v>
      </c>
      <c r="L51" s="86"/>
      <c r="M51" s="86"/>
      <c r="N51" s="86"/>
      <c r="O51" s="86"/>
      <c r="P51" s="86"/>
      <c r="Q51" s="91"/>
      <c r="R51" s="53" t="s">
        <v>785</v>
      </c>
      <c r="S51" s="53"/>
      <c r="T51" s="53"/>
      <c r="U51" s="53"/>
      <c r="V51" s="53"/>
      <c r="W51" s="53"/>
      <c r="X51" s="53"/>
      <c r="Y51" s="53"/>
      <c r="Z51" s="91" t="s">
        <v>311</v>
      </c>
    </row>
    <row r="52" s="69" customFormat="1" ht="66" customHeight="1" spans="1:26">
      <c r="A52" s="81" t="s">
        <v>38</v>
      </c>
      <c r="B52" s="61">
        <v>50</v>
      </c>
      <c r="C52" s="61" t="s">
        <v>792</v>
      </c>
      <c r="D52" s="61" t="s">
        <v>793</v>
      </c>
      <c r="E52" s="61" t="s">
        <v>794</v>
      </c>
      <c r="F52" s="85"/>
      <c r="G52" s="85"/>
      <c r="H52" s="82" t="s">
        <v>296</v>
      </c>
      <c r="I52" s="82" t="s">
        <v>313</v>
      </c>
      <c r="J52" s="91">
        <v>0</v>
      </c>
      <c r="K52" s="86">
        <v>45093</v>
      </c>
      <c r="L52" s="86"/>
      <c r="M52" s="86"/>
      <c r="N52" s="86"/>
      <c r="O52" s="86"/>
      <c r="P52" s="86"/>
      <c r="Q52" s="91"/>
      <c r="R52" s="53" t="s">
        <v>785</v>
      </c>
      <c r="S52" s="53"/>
      <c r="T52" s="53"/>
      <c r="U52" s="53"/>
      <c r="V52" s="53"/>
      <c r="W52" s="53"/>
      <c r="X52" s="53"/>
      <c r="Y52" s="53"/>
      <c r="Z52" s="91" t="s">
        <v>314</v>
      </c>
    </row>
    <row r="53" s="69" customFormat="1" ht="66" customHeight="1" spans="1:26">
      <c r="A53" s="81" t="s">
        <v>38</v>
      </c>
      <c r="B53" s="61">
        <v>51</v>
      </c>
      <c r="C53" s="61" t="s">
        <v>795</v>
      </c>
      <c r="D53" s="61" t="s">
        <v>796</v>
      </c>
      <c r="E53" s="61" t="s">
        <v>797</v>
      </c>
      <c r="F53" s="85"/>
      <c r="G53" s="85"/>
      <c r="H53" s="82" t="s">
        <v>296</v>
      </c>
      <c r="I53" s="82" t="s">
        <v>317</v>
      </c>
      <c r="J53" s="91">
        <v>0</v>
      </c>
      <c r="K53" s="86">
        <v>45102</v>
      </c>
      <c r="L53" s="86"/>
      <c r="M53" s="86"/>
      <c r="N53" s="86"/>
      <c r="O53" s="86"/>
      <c r="P53" s="86"/>
      <c r="Q53" s="91"/>
      <c r="R53" s="53" t="s">
        <v>743</v>
      </c>
      <c r="S53" s="53"/>
      <c r="T53" s="53"/>
      <c r="U53" s="53"/>
      <c r="V53" s="53"/>
      <c r="W53" s="53" t="s">
        <v>798</v>
      </c>
      <c r="X53" s="53"/>
      <c r="Y53" s="53"/>
      <c r="Z53" s="91" t="s">
        <v>799</v>
      </c>
    </row>
    <row r="54" s="69" customFormat="1" ht="66" customHeight="1" spans="1:26">
      <c r="A54" s="81" t="s">
        <v>38</v>
      </c>
      <c r="B54" s="61">
        <v>52</v>
      </c>
      <c r="C54" s="61" t="s">
        <v>800</v>
      </c>
      <c r="D54" s="61" t="s">
        <v>801</v>
      </c>
      <c r="E54" s="61" t="s">
        <v>802</v>
      </c>
      <c r="F54" s="85"/>
      <c r="G54" s="85"/>
      <c r="H54" s="82" t="s">
        <v>296</v>
      </c>
      <c r="I54" s="82" t="s">
        <v>321</v>
      </c>
      <c r="J54" s="91">
        <v>0</v>
      </c>
      <c r="K54" s="86">
        <v>45102</v>
      </c>
      <c r="L54" s="86"/>
      <c r="M54" s="86"/>
      <c r="N54" s="86"/>
      <c r="O54" s="86"/>
      <c r="P54" s="86"/>
      <c r="Q54" s="91"/>
      <c r="R54" s="53" t="s">
        <v>743</v>
      </c>
      <c r="S54" s="53"/>
      <c r="T54" s="53"/>
      <c r="U54" s="53"/>
      <c r="V54" s="53"/>
      <c r="W54" s="53"/>
      <c r="X54" s="53"/>
      <c r="Y54" s="53"/>
      <c r="Z54" s="91" t="s">
        <v>803</v>
      </c>
    </row>
    <row r="55" s="69" customFormat="1" ht="66" customHeight="1" spans="1:26">
      <c r="A55" s="81" t="s">
        <v>38</v>
      </c>
      <c r="B55" s="61">
        <v>53</v>
      </c>
      <c r="C55" s="61" t="s">
        <v>804</v>
      </c>
      <c r="D55" s="61" t="s">
        <v>805</v>
      </c>
      <c r="E55" s="61" t="s">
        <v>806</v>
      </c>
      <c r="F55" s="85"/>
      <c r="G55" s="85"/>
      <c r="H55" s="82" t="s">
        <v>296</v>
      </c>
      <c r="I55" s="82" t="s">
        <v>324</v>
      </c>
      <c r="J55" s="91">
        <v>0</v>
      </c>
      <c r="K55" s="86">
        <v>45102</v>
      </c>
      <c r="L55" s="86"/>
      <c r="M55" s="86"/>
      <c r="N55" s="86"/>
      <c r="O55" s="86"/>
      <c r="P55" s="86"/>
      <c r="Q55" s="91"/>
      <c r="R55" s="53" t="s">
        <v>743</v>
      </c>
      <c r="S55" s="53"/>
      <c r="T55" s="53"/>
      <c r="U55" s="53"/>
      <c r="V55" s="53"/>
      <c r="W55" s="53"/>
      <c r="X55" s="53"/>
      <c r="Y55" s="53"/>
      <c r="Z55" s="91" t="s">
        <v>807</v>
      </c>
    </row>
    <row r="56" s="69" customFormat="1" ht="66" customHeight="1" spans="1:26">
      <c r="A56" s="81" t="s">
        <v>38</v>
      </c>
      <c r="B56" s="61">
        <v>54</v>
      </c>
      <c r="C56" s="61" t="s">
        <v>808</v>
      </c>
      <c r="D56" s="61" t="s">
        <v>809</v>
      </c>
      <c r="E56" s="61" t="s">
        <v>810</v>
      </c>
      <c r="F56" s="85"/>
      <c r="G56" s="85"/>
      <c r="H56" s="82" t="s">
        <v>296</v>
      </c>
      <c r="I56" s="82" t="s">
        <v>327</v>
      </c>
      <c r="J56" s="91">
        <v>0</v>
      </c>
      <c r="K56" s="86">
        <v>45102</v>
      </c>
      <c r="L56" s="86"/>
      <c r="M56" s="86"/>
      <c r="N56" s="86"/>
      <c r="O56" s="86"/>
      <c r="P56" s="86"/>
      <c r="Q56" s="91"/>
      <c r="R56" s="53" t="s">
        <v>743</v>
      </c>
      <c r="S56" s="53"/>
      <c r="T56" s="53"/>
      <c r="U56" s="53"/>
      <c r="V56" s="53"/>
      <c r="W56" s="53"/>
      <c r="X56" s="53"/>
      <c r="Y56" s="53"/>
      <c r="Z56" s="91" t="s">
        <v>811</v>
      </c>
    </row>
    <row r="57" s="69" customFormat="1" ht="66" customHeight="1" spans="1:26">
      <c r="A57" s="81" t="s">
        <v>38</v>
      </c>
      <c r="B57" s="61">
        <v>55</v>
      </c>
      <c r="C57" s="61" t="s">
        <v>812</v>
      </c>
      <c r="D57" s="61" t="s">
        <v>813</v>
      </c>
      <c r="E57" s="61" t="s">
        <v>814</v>
      </c>
      <c r="F57" s="85"/>
      <c r="G57" s="85"/>
      <c r="H57" s="82" t="s">
        <v>296</v>
      </c>
      <c r="I57" s="82" t="s">
        <v>297</v>
      </c>
      <c r="J57" s="91">
        <v>0</v>
      </c>
      <c r="K57" s="86">
        <v>45102</v>
      </c>
      <c r="L57" s="86"/>
      <c r="M57" s="86"/>
      <c r="N57" s="86"/>
      <c r="O57" s="86"/>
      <c r="P57" s="86"/>
      <c r="Q57" s="91"/>
      <c r="R57" s="53" t="s">
        <v>743</v>
      </c>
      <c r="S57" s="53"/>
      <c r="T57" s="53"/>
      <c r="U57" s="53"/>
      <c r="V57" s="53"/>
      <c r="W57" s="53"/>
      <c r="X57" s="53"/>
      <c r="Y57" s="53"/>
      <c r="Z57" s="91" t="s">
        <v>815</v>
      </c>
    </row>
    <row r="58" s="69" customFormat="1" ht="66" customHeight="1" spans="1:26">
      <c r="A58" s="81" t="s">
        <v>38</v>
      </c>
      <c r="B58" s="61">
        <v>56</v>
      </c>
      <c r="C58" s="61" t="s">
        <v>816</v>
      </c>
      <c r="D58" s="61" t="s">
        <v>817</v>
      </c>
      <c r="E58" s="61" t="s">
        <v>818</v>
      </c>
      <c r="F58" s="85"/>
      <c r="G58" s="85"/>
      <c r="H58" s="82" t="s">
        <v>296</v>
      </c>
      <c r="I58" s="82" t="s">
        <v>330</v>
      </c>
      <c r="J58" s="91">
        <v>0</v>
      </c>
      <c r="K58" s="86">
        <v>45102</v>
      </c>
      <c r="L58" s="86"/>
      <c r="M58" s="86"/>
      <c r="N58" s="86"/>
      <c r="O58" s="86"/>
      <c r="P58" s="86"/>
      <c r="Q58" s="91"/>
      <c r="R58" s="53" t="s">
        <v>743</v>
      </c>
      <c r="S58" s="53"/>
      <c r="T58" s="53"/>
      <c r="U58" s="53"/>
      <c r="V58" s="53"/>
      <c r="W58" s="53"/>
      <c r="X58" s="53"/>
      <c r="Y58" s="53"/>
      <c r="Z58" s="91" t="s">
        <v>819</v>
      </c>
    </row>
    <row r="59" s="69" customFormat="1" ht="66" customHeight="1" spans="1:26">
      <c r="A59" s="81" t="s">
        <v>38</v>
      </c>
      <c r="B59" s="61">
        <v>57</v>
      </c>
      <c r="C59" s="61" t="s">
        <v>820</v>
      </c>
      <c r="D59" s="61" t="s">
        <v>821</v>
      </c>
      <c r="E59" s="61" t="s">
        <v>822</v>
      </c>
      <c r="F59" s="85"/>
      <c r="G59" s="85"/>
      <c r="H59" s="82" t="s">
        <v>296</v>
      </c>
      <c r="I59" s="82" t="s">
        <v>334</v>
      </c>
      <c r="J59" s="91">
        <v>11714708.28</v>
      </c>
      <c r="K59" s="86">
        <v>45107</v>
      </c>
      <c r="L59" s="86"/>
      <c r="M59" s="86"/>
      <c r="N59" s="86"/>
      <c r="O59" s="86"/>
      <c r="P59" s="86"/>
      <c r="Q59" s="91"/>
      <c r="R59" s="53" t="s">
        <v>823</v>
      </c>
      <c r="S59" s="53"/>
      <c r="T59" s="53"/>
      <c r="U59" s="53"/>
      <c r="V59" s="53"/>
      <c r="W59" s="53"/>
      <c r="X59" s="53"/>
      <c r="Y59" s="53"/>
      <c r="Z59" s="91" t="s">
        <v>335</v>
      </c>
    </row>
    <row r="60" s="69" customFormat="1" ht="66" customHeight="1" spans="1:26">
      <c r="A60" s="81" t="s">
        <v>38</v>
      </c>
      <c r="B60" s="61">
        <v>58</v>
      </c>
      <c r="C60" s="61" t="s">
        <v>824</v>
      </c>
      <c r="D60" s="61" t="s">
        <v>825</v>
      </c>
      <c r="E60" s="61" t="s">
        <v>826</v>
      </c>
      <c r="F60" s="85"/>
      <c r="G60" s="85"/>
      <c r="H60" s="82" t="s">
        <v>296</v>
      </c>
      <c r="I60" s="82" t="s">
        <v>340</v>
      </c>
      <c r="J60" s="91">
        <v>113998.92</v>
      </c>
      <c r="K60" s="86">
        <v>45165</v>
      </c>
      <c r="L60" s="86"/>
      <c r="M60" s="86"/>
      <c r="N60" s="86"/>
      <c r="O60" s="86"/>
      <c r="P60" s="86"/>
      <c r="Q60" s="91"/>
      <c r="R60" s="53"/>
      <c r="S60" s="53"/>
      <c r="T60" s="53"/>
      <c r="U60" s="53"/>
      <c r="V60" s="53"/>
      <c r="W60" s="53"/>
      <c r="X60" s="53"/>
      <c r="Y60" s="53"/>
      <c r="Z60" s="91" t="s">
        <v>341</v>
      </c>
    </row>
    <row r="61" s="69" customFormat="1" ht="66" customHeight="1" spans="1:26">
      <c r="A61" s="81" t="s">
        <v>38</v>
      </c>
      <c r="B61" s="61">
        <v>59</v>
      </c>
      <c r="C61" s="61" t="s">
        <v>827</v>
      </c>
      <c r="D61" s="61" t="s">
        <v>828</v>
      </c>
      <c r="E61" s="61" t="s">
        <v>829</v>
      </c>
      <c r="F61" s="85"/>
      <c r="G61" s="85"/>
      <c r="H61" s="82" t="s">
        <v>296</v>
      </c>
      <c r="I61" s="82" t="s">
        <v>348</v>
      </c>
      <c r="J61" s="91">
        <v>452845</v>
      </c>
      <c r="K61" s="86">
        <v>45194</v>
      </c>
      <c r="L61" s="86"/>
      <c r="M61" s="86"/>
      <c r="N61" s="86"/>
      <c r="O61" s="86"/>
      <c r="P61" s="86"/>
      <c r="Q61" s="91"/>
      <c r="R61" s="53"/>
      <c r="S61" s="53"/>
      <c r="T61" s="53"/>
      <c r="U61" s="53"/>
      <c r="V61" s="53"/>
      <c r="W61" s="53"/>
      <c r="X61" s="53"/>
      <c r="Y61" s="53"/>
      <c r="Z61" s="91" t="s">
        <v>349</v>
      </c>
    </row>
    <row r="62" s="69" customFormat="1" ht="66" customHeight="1" spans="1:26">
      <c r="A62" s="81" t="s">
        <v>38</v>
      </c>
      <c r="B62" s="61">
        <v>60</v>
      </c>
      <c r="C62" s="61" t="s">
        <v>830</v>
      </c>
      <c r="D62" s="61" t="s">
        <v>831</v>
      </c>
      <c r="E62" s="61" t="s">
        <v>832</v>
      </c>
      <c r="F62" s="85" t="s">
        <v>357</v>
      </c>
      <c r="G62" s="85"/>
      <c r="H62" s="82" t="s">
        <v>296</v>
      </c>
      <c r="I62" s="82" t="s">
        <v>355</v>
      </c>
      <c r="J62" s="91">
        <v>196994</v>
      </c>
      <c r="K62" s="86">
        <v>45350</v>
      </c>
      <c r="L62" s="86"/>
      <c r="M62" s="86"/>
      <c r="N62" s="86"/>
      <c r="O62" s="86"/>
      <c r="P62" s="86"/>
      <c r="Q62" s="91" t="s">
        <v>356</v>
      </c>
      <c r="R62" s="86" t="s">
        <v>833</v>
      </c>
      <c r="S62" s="86"/>
      <c r="T62" s="53" t="s">
        <v>44</v>
      </c>
      <c r="U62" s="53"/>
      <c r="V62" s="53"/>
      <c r="W62" s="53"/>
      <c r="X62" s="53"/>
      <c r="Y62" s="53"/>
      <c r="Z62" s="91" t="s">
        <v>356</v>
      </c>
    </row>
    <row r="63" s="69" customFormat="1" ht="98" customHeight="1" spans="1:26">
      <c r="A63" s="81" t="s">
        <v>38</v>
      </c>
      <c r="B63" s="61">
        <v>61</v>
      </c>
      <c r="C63" s="86" t="s">
        <v>834</v>
      </c>
      <c r="D63" s="87" t="s">
        <v>835</v>
      </c>
      <c r="E63" s="86" t="s">
        <v>836</v>
      </c>
      <c r="F63" s="88" t="s">
        <v>357</v>
      </c>
      <c r="G63" s="88"/>
      <c r="H63" s="89" t="s">
        <v>296</v>
      </c>
      <c r="I63" s="93" t="s">
        <v>362</v>
      </c>
      <c r="J63" s="94">
        <v>338600</v>
      </c>
      <c r="K63" s="95">
        <v>45389</v>
      </c>
      <c r="L63" s="95"/>
      <c r="M63" s="95"/>
      <c r="N63" s="95"/>
      <c r="O63" s="95"/>
      <c r="P63" s="95"/>
      <c r="Q63" s="93" t="s">
        <v>837</v>
      </c>
      <c r="R63" s="86" t="s">
        <v>838</v>
      </c>
      <c r="S63" s="86"/>
      <c r="T63" s="53"/>
      <c r="U63" s="53"/>
      <c r="V63" s="53"/>
      <c r="W63" s="53"/>
      <c r="X63" s="53"/>
      <c r="Y63" s="53"/>
      <c r="Z63" s="93" t="s">
        <v>363</v>
      </c>
    </row>
    <row r="64" s="69" customFormat="1" ht="98" customHeight="1" spans="1:26">
      <c r="A64" s="81" t="s">
        <v>38</v>
      </c>
      <c r="B64" s="61">
        <v>62</v>
      </c>
      <c r="C64" s="86" t="s">
        <v>839</v>
      </c>
      <c r="D64" s="87" t="s">
        <v>840</v>
      </c>
      <c r="E64" s="86" t="s">
        <v>841</v>
      </c>
      <c r="F64" s="88" t="s">
        <v>357</v>
      </c>
      <c r="G64" s="88"/>
      <c r="H64" s="89" t="s">
        <v>296</v>
      </c>
      <c r="I64" s="93" t="s">
        <v>367</v>
      </c>
      <c r="J64" s="94">
        <v>10000</v>
      </c>
      <c r="K64" s="95">
        <v>45400</v>
      </c>
      <c r="L64" s="95"/>
      <c r="M64" s="95"/>
      <c r="N64" s="95"/>
      <c r="O64" s="95"/>
      <c r="P64" s="95"/>
      <c r="Q64" s="93" t="s">
        <v>368</v>
      </c>
      <c r="R64" s="86" t="s">
        <v>842</v>
      </c>
      <c r="S64" s="86"/>
      <c r="T64" s="53"/>
      <c r="U64" s="53"/>
      <c r="V64" s="53"/>
      <c r="W64" s="53"/>
      <c r="X64" s="53"/>
      <c r="Y64" s="53"/>
      <c r="Z64" s="93" t="s">
        <v>368</v>
      </c>
    </row>
    <row r="65" s="69" customFormat="1" ht="98" customHeight="1" spans="1:26">
      <c r="A65" s="81" t="s">
        <v>38</v>
      </c>
      <c r="B65" s="61">
        <v>63</v>
      </c>
      <c r="C65" s="86" t="s">
        <v>843</v>
      </c>
      <c r="D65" s="87" t="s">
        <v>844</v>
      </c>
      <c r="E65" s="86" t="s">
        <v>845</v>
      </c>
      <c r="F65" s="88" t="s">
        <v>357</v>
      </c>
      <c r="G65" s="88"/>
      <c r="H65" s="89" t="s">
        <v>296</v>
      </c>
      <c r="I65" s="93" t="s">
        <v>374</v>
      </c>
      <c r="J65" s="94">
        <v>558000</v>
      </c>
      <c r="K65" s="95">
        <v>45426</v>
      </c>
      <c r="L65" s="95"/>
      <c r="M65" s="95"/>
      <c r="N65" s="95"/>
      <c r="O65" s="95"/>
      <c r="P65" s="95"/>
      <c r="Q65" s="93" t="s">
        <v>846</v>
      </c>
      <c r="R65" s="86" t="s">
        <v>847</v>
      </c>
      <c r="S65" s="86"/>
      <c r="T65" s="53"/>
      <c r="U65" s="53"/>
      <c r="V65" s="53"/>
      <c r="W65" s="53"/>
      <c r="X65" s="53"/>
      <c r="Y65" s="53"/>
      <c r="Z65" s="93" t="s">
        <v>375</v>
      </c>
    </row>
    <row r="66" s="69" customFormat="1" ht="98" customHeight="1" spans="1:26">
      <c r="A66" s="109"/>
      <c r="B66" s="61">
        <v>64</v>
      </c>
      <c r="C66" s="86" t="s">
        <v>848</v>
      </c>
      <c r="D66" s="87" t="s">
        <v>849</v>
      </c>
      <c r="E66" s="86" t="s">
        <v>850</v>
      </c>
      <c r="F66" s="88" t="s">
        <v>357</v>
      </c>
      <c r="G66" s="88"/>
      <c r="H66" s="89" t="s">
        <v>296</v>
      </c>
      <c r="I66" s="93" t="s">
        <v>169</v>
      </c>
      <c r="J66" s="94">
        <v>58200</v>
      </c>
      <c r="K66" s="95">
        <v>45433</v>
      </c>
      <c r="L66" s="95"/>
      <c r="M66" s="95"/>
      <c r="N66" s="95"/>
      <c r="O66" s="95"/>
      <c r="P66" s="95"/>
      <c r="Q66" s="93" t="s">
        <v>378</v>
      </c>
      <c r="R66" s="86" t="s">
        <v>851</v>
      </c>
      <c r="S66" s="86"/>
      <c r="T66" s="53"/>
      <c r="U66" s="53"/>
      <c r="V66" s="53"/>
      <c r="W66" s="53"/>
      <c r="X66" s="53"/>
      <c r="Y66" s="53"/>
      <c r="Z66" s="93" t="s">
        <v>378</v>
      </c>
    </row>
    <row r="67" s="69" customFormat="1" ht="98" customHeight="1" spans="1:26">
      <c r="A67" s="109"/>
      <c r="B67" s="61">
        <v>65</v>
      </c>
      <c r="C67" s="86" t="s">
        <v>852</v>
      </c>
      <c r="D67" s="87" t="s">
        <v>853</v>
      </c>
      <c r="E67" s="86" t="s">
        <v>854</v>
      </c>
      <c r="F67" s="88" t="s">
        <v>357</v>
      </c>
      <c r="G67" s="88"/>
      <c r="H67" s="89" t="s">
        <v>296</v>
      </c>
      <c r="I67" s="93" t="s">
        <v>384</v>
      </c>
      <c r="J67" s="94">
        <v>744000</v>
      </c>
      <c r="K67" s="95">
        <v>45456</v>
      </c>
      <c r="L67" s="95"/>
      <c r="M67" s="95"/>
      <c r="N67" s="95"/>
      <c r="O67" s="95"/>
      <c r="P67" s="95"/>
      <c r="Q67" s="93" t="s">
        <v>855</v>
      </c>
      <c r="R67" s="86" t="s">
        <v>856</v>
      </c>
      <c r="S67" s="86"/>
      <c r="T67" s="53"/>
      <c r="U67" s="53"/>
      <c r="V67" s="53"/>
      <c r="W67" s="53"/>
      <c r="X67" s="53"/>
      <c r="Y67" s="53"/>
      <c r="Z67" s="93" t="s">
        <v>385</v>
      </c>
    </row>
    <row r="68" s="69" customFormat="1" ht="98" customHeight="1" spans="1:26">
      <c r="A68" s="109"/>
      <c r="B68" s="61">
        <v>66</v>
      </c>
      <c r="C68" s="86" t="s">
        <v>857</v>
      </c>
      <c r="D68" s="87" t="s">
        <v>858</v>
      </c>
      <c r="E68" s="86" t="s">
        <v>859</v>
      </c>
      <c r="F68" s="88" t="s">
        <v>357</v>
      </c>
      <c r="G68" s="88"/>
      <c r="H68" s="89" t="s">
        <v>296</v>
      </c>
      <c r="I68" s="93" t="s">
        <v>388</v>
      </c>
      <c r="J68" s="94">
        <v>559200</v>
      </c>
      <c r="K68" s="95">
        <v>45496</v>
      </c>
      <c r="L68" s="95"/>
      <c r="M68" s="95"/>
      <c r="N68" s="95"/>
      <c r="O68" s="95"/>
      <c r="P68" s="95"/>
      <c r="Q68" s="118" t="s">
        <v>860</v>
      </c>
      <c r="R68" s="86" t="s">
        <v>861</v>
      </c>
      <c r="S68" s="86"/>
      <c r="T68" s="53"/>
      <c r="U68" s="53"/>
      <c r="V68" s="53"/>
      <c r="W68" s="53"/>
      <c r="X68" s="53"/>
      <c r="Y68" s="53"/>
      <c r="Z68" s="118" t="s">
        <v>860</v>
      </c>
    </row>
    <row r="69" s="69" customFormat="1" ht="98" customHeight="1" spans="1:26">
      <c r="A69" s="109"/>
      <c r="B69" s="61">
        <v>67</v>
      </c>
      <c r="C69" s="86" t="s">
        <v>862</v>
      </c>
      <c r="D69" s="87" t="s">
        <v>863</v>
      </c>
      <c r="E69" s="86" t="s">
        <v>864</v>
      </c>
      <c r="F69" s="88" t="s">
        <v>395</v>
      </c>
      <c r="G69" s="88"/>
      <c r="H69" s="89" t="s">
        <v>296</v>
      </c>
      <c r="I69" s="93" t="s">
        <v>340</v>
      </c>
      <c r="J69" s="94">
        <v>98988</v>
      </c>
      <c r="K69" s="95">
        <v>45539</v>
      </c>
      <c r="L69" s="95"/>
      <c r="M69" s="95"/>
      <c r="N69" s="95"/>
      <c r="O69" s="95"/>
      <c r="P69" s="95"/>
      <c r="Q69" s="93" t="s">
        <v>394</v>
      </c>
      <c r="R69" s="86" t="s">
        <v>865</v>
      </c>
      <c r="S69" s="86"/>
      <c r="T69" s="53" t="s">
        <v>44</v>
      </c>
      <c r="U69" s="53"/>
      <c r="V69" s="53" t="s">
        <v>44</v>
      </c>
      <c r="W69" s="53" t="s">
        <v>44</v>
      </c>
      <c r="X69" s="53" t="s">
        <v>44</v>
      </c>
      <c r="Y69" s="53" t="s">
        <v>44</v>
      </c>
      <c r="Z69" s="93" t="s">
        <v>394</v>
      </c>
    </row>
    <row r="70" s="69" customFormat="1" ht="98" customHeight="1" spans="1:26">
      <c r="A70" s="109"/>
      <c r="B70" s="61">
        <v>68</v>
      </c>
      <c r="C70" s="86" t="s">
        <v>866</v>
      </c>
      <c r="D70" s="87" t="s">
        <v>867</v>
      </c>
      <c r="E70" s="86" t="s">
        <v>868</v>
      </c>
      <c r="F70" s="88" t="s">
        <v>299</v>
      </c>
      <c r="G70" s="88"/>
      <c r="H70" s="89" t="s">
        <v>296</v>
      </c>
      <c r="I70" s="93" t="s">
        <v>399</v>
      </c>
      <c r="J70" s="94">
        <v>236276</v>
      </c>
      <c r="K70" s="95">
        <v>45564</v>
      </c>
      <c r="L70" s="95"/>
      <c r="M70" s="95"/>
      <c r="N70" s="95"/>
      <c r="O70" s="95"/>
      <c r="P70" s="95"/>
      <c r="Q70" s="93" t="s">
        <v>400</v>
      </c>
      <c r="R70" s="86" t="s">
        <v>869</v>
      </c>
      <c r="S70" s="86"/>
      <c r="T70" s="53" t="s">
        <v>44</v>
      </c>
      <c r="U70" s="53"/>
      <c r="V70" s="53" t="s">
        <v>44</v>
      </c>
      <c r="W70" s="53" t="s">
        <v>44</v>
      </c>
      <c r="X70" s="53" t="s">
        <v>44</v>
      </c>
      <c r="Y70" s="53" t="s">
        <v>44</v>
      </c>
      <c r="Z70" s="93" t="s">
        <v>870</v>
      </c>
    </row>
    <row r="71" s="69" customFormat="1" ht="66" customHeight="1" spans="1:26">
      <c r="A71" s="109"/>
      <c r="B71" s="61">
        <v>69</v>
      </c>
      <c r="C71" s="87" t="s">
        <v>871</v>
      </c>
      <c r="D71" s="86" t="s">
        <v>872</v>
      </c>
      <c r="E71" s="86" t="s">
        <v>873</v>
      </c>
      <c r="F71" s="87" t="s">
        <v>405</v>
      </c>
      <c r="G71" s="87"/>
      <c r="H71" s="86" t="s">
        <v>296</v>
      </c>
      <c r="I71" s="86" t="s">
        <v>403</v>
      </c>
      <c r="J71" s="94">
        <v>0</v>
      </c>
      <c r="K71" s="95">
        <v>45715</v>
      </c>
      <c r="L71" s="95"/>
      <c r="M71" s="95"/>
      <c r="N71" s="95"/>
      <c r="O71" s="95"/>
      <c r="P71" s="95"/>
      <c r="Q71" s="86" t="s">
        <v>404</v>
      </c>
      <c r="R71" s="86" t="s">
        <v>874</v>
      </c>
      <c r="S71" s="86"/>
      <c r="T71" s="53" t="s">
        <v>44</v>
      </c>
      <c r="U71" s="53"/>
      <c r="V71" s="53" t="s">
        <v>44</v>
      </c>
      <c r="W71" s="53" t="s">
        <v>44</v>
      </c>
      <c r="X71" s="53" t="s">
        <v>44</v>
      </c>
      <c r="Y71" s="53" t="s">
        <v>44</v>
      </c>
      <c r="Z71" s="86" t="s">
        <v>404</v>
      </c>
    </row>
    <row r="72" s="69" customFormat="1" ht="66" customHeight="1" spans="1:26">
      <c r="A72" s="109"/>
      <c r="B72" s="61">
        <v>70</v>
      </c>
      <c r="C72" s="86" t="s">
        <v>875</v>
      </c>
      <c r="D72" s="86" t="s">
        <v>876</v>
      </c>
      <c r="E72" s="86" t="s">
        <v>877</v>
      </c>
      <c r="F72" s="87" t="s">
        <v>405</v>
      </c>
      <c r="G72" s="87"/>
      <c r="H72" s="86" t="s">
        <v>296</v>
      </c>
      <c r="I72" s="86" t="s">
        <v>878</v>
      </c>
      <c r="J72" s="94">
        <v>0</v>
      </c>
      <c r="K72" s="95">
        <v>45715</v>
      </c>
      <c r="L72" s="95"/>
      <c r="M72" s="95"/>
      <c r="N72" s="95"/>
      <c r="O72" s="95"/>
      <c r="P72" s="95"/>
      <c r="Q72" s="86" t="s">
        <v>413</v>
      </c>
      <c r="R72" s="86" t="s">
        <v>874</v>
      </c>
      <c r="S72" s="86"/>
      <c r="T72" s="53" t="s">
        <v>44</v>
      </c>
      <c r="U72" s="53"/>
      <c r="V72" s="53" t="s">
        <v>44</v>
      </c>
      <c r="W72" s="53" t="s">
        <v>44</v>
      </c>
      <c r="X72" s="53" t="s">
        <v>44</v>
      </c>
      <c r="Y72" s="53" t="s">
        <v>44</v>
      </c>
      <c r="Z72" s="86" t="s">
        <v>413</v>
      </c>
    </row>
    <row r="73" s="69" customFormat="1" ht="66" customHeight="1" spans="1:26">
      <c r="A73" s="109"/>
      <c r="B73" s="61">
        <v>71</v>
      </c>
      <c r="C73" s="86" t="s">
        <v>879</v>
      </c>
      <c r="D73" s="86" t="s">
        <v>880</v>
      </c>
      <c r="E73" s="86" t="s">
        <v>415</v>
      </c>
      <c r="F73" s="87" t="s">
        <v>405</v>
      </c>
      <c r="G73" s="87"/>
      <c r="H73" s="87" t="s">
        <v>296</v>
      </c>
      <c r="I73" s="86" t="s">
        <v>367</v>
      </c>
      <c r="J73" s="94">
        <v>20000</v>
      </c>
      <c r="K73" s="95">
        <v>45744</v>
      </c>
      <c r="L73" s="95"/>
      <c r="M73" s="95"/>
      <c r="N73" s="95"/>
      <c r="O73" s="95"/>
      <c r="P73" s="95"/>
      <c r="Q73" s="86" t="s">
        <v>881</v>
      </c>
      <c r="R73" s="86" t="s">
        <v>882</v>
      </c>
      <c r="S73" s="86"/>
      <c r="T73" s="53" t="s">
        <v>44</v>
      </c>
      <c r="U73" s="53"/>
      <c r="V73" s="53" t="s">
        <v>44</v>
      </c>
      <c r="W73" s="53" t="s">
        <v>44</v>
      </c>
      <c r="X73" s="53" t="s">
        <v>44</v>
      </c>
      <c r="Y73" s="53" t="s">
        <v>44</v>
      </c>
      <c r="Z73" s="86" t="s">
        <v>881</v>
      </c>
    </row>
    <row r="74" s="69" customFormat="1" ht="66" customHeight="1" spans="1:26">
      <c r="A74" s="109"/>
      <c r="B74" s="61">
        <v>72</v>
      </c>
      <c r="C74" s="87" t="s">
        <v>883</v>
      </c>
      <c r="D74" s="87" t="s">
        <v>884</v>
      </c>
      <c r="E74" s="86" t="s">
        <v>885</v>
      </c>
      <c r="F74" s="87" t="s">
        <v>299</v>
      </c>
      <c r="G74" s="53"/>
      <c r="H74" s="87" t="s">
        <v>296</v>
      </c>
      <c r="I74" s="87" t="s">
        <v>420</v>
      </c>
      <c r="J74" s="94">
        <v>0</v>
      </c>
      <c r="K74" s="95">
        <v>45757</v>
      </c>
      <c r="L74" s="105"/>
      <c r="M74" s="105"/>
      <c r="N74" s="105"/>
      <c r="O74" s="105"/>
      <c r="P74" s="105"/>
      <c r="Q74" s="86" t="s">
        <v>421</v>
      </c>
      <c r="R74" s="53" t="s">
        <v>886</v>
      </c>
      <c r="S74" s="53"/>
      <c r="T74" s="53"/>
      <c r="U74" s="53"/>
      <c r="V74" s="53"/>
      <c r="W74" s="53"/>
      <c r="X74" s="53"/>
      <c r="Y74" s="53"/>
      <c r="Z74" s="86" t="s">
        <v>421</v>
      </c>
    </row>
    <row r="75" s="69" customFormat="1" ht="66" customHeight="1" spans="1:26">
      <c r="A75" s="109"/>
      <c r="B75" s="61">
        <v>73</v>
      </c>
      <c r="C75" s="86" t="s">
        <v>887</v>
      </c>
      <c r="D75" s="87" t="s">
        <v>888</v>
      </c>
      <c r="E75" s="86" t="s">
        <v>889</v>
      </c>
      <c r="F75" s="87" t="s">
        <v>299</v>
      </c>
      <c r="G75" s="53"/>
      <c r="H75" s="87" t="s">
        <v>296</v>
      </c>
      <c r="I75" s="87" t="s">
        <v>427</v>
      </c>
      <c r="J75" s="94">
        <v>0</v>
      </c>
      <c r="K75" s="95">
        <v>45758</v>
      </c>
      <c r="L75" s="105"/>
      <c r="M75" s="105"/>
      <c r="N75" s="105"/>
      <c r="O75" s="105"/>
      <c r="P75" s="105"/>
      <c r="Q75" s="86" t="s">
        <v>428</v>
      </c>
      <c r="R75" s="53" t="s">
        <v>886</v>
      </c>
      <c r="S75" s="53"/>
      <c r="T75" s="53"/>
      <c r="U75" s="53"/>
      <c r="V75" s="53"/>
      <c r="W75" s="53"/>
      <c r="X75" s="53"/>
      <c r="Y75" s="53"/>
      <c r="Z75" s="86" t="s">
        <v>428</v>
      </c>
    </row>
    <row r="76" s="69" customFormat="1" ht="66" customHeight="1" spans="1:26">
      <c r="A76" s="109"/>
      <c r="B76" s="61">
        <v>74</v>
      </c>
      <c r="C76" s="86" t="s">
        <v>890</v>
      </c>
      <c r="D76" s="53"/>
      <c r="E76" s="86" t="s">
        <v>891</v>
      </c>
      <c r="F76" s="87" t="s">
        <v>405</v>
      </c>
      <c r="G76" s="53"/>
      <c r="H76" s="87" t="s">
        <v>431</v>
      </c>
      <c r="I76" s="87" t="s">
        <v>432</v>
      </c>
      <c r="J76" s="94">
        <v>0</v>
      </c>
      <c r="K76" s="95">
        <v>45820</v>
      </c>
      <c r="L76" s="105"/>
      <c r="M76" s="105"/>
      <c r="N76" s="105"/>
      <c r="O76" s="105"/>
      <c r="P76" s="105"/>
      <c r="Q76" s="119" t="s">
        <v>433</v>
      </c>
      <c r="R76" s="53" t="s">
        <v>892</v>
      </c>
      <c r="S76" s="53"/>
      <c r="T76" s="53"/>
      <c r="U76" s="53"/>
      <c r="V76" s="53"/>
      <c r="W76" s="53"/>
      <c r="X76" s="53"/>
      <c r="Y76" s="53"/>
      <c r="Z76" s="119" t="s">
        <v>433</v>
      </c>
    </row>
    <row r="77" s="69" customFormat="1" ht="66" customHeight="1" spans="1:26">
      <c r="A77" s="109"/>
      <c r="B77" s="61">
        <v>75</v>
      </c>
      <c r="C77" s="86" t="s">
        <v>893</v>
      </c>
      <c r="D77" s="53"/>
      <c r="E77" s="86" t="s">
        <v>894</v>
      </c>
      <c r="F77" s="87" t="s">
        <v>405</v>
      </c>
      <c r="G77" s="53"/>
      <c r="H77" s="87" t="s">
        <v>431</v>
      </c>
      <c r="I77" s="87" t="s">
        <v>437</v>
      </c>
      <c r="J77" s="94">
        <v>0</v>
      </c>
      <c r="K77" s="95">
        <v>45820</v>
      </c>
      <c r="L77" s="105"/>
      <c r="M77" s="105"/>
      <c r="N77" s="105"/>
      <c r="O77" s="105"/>
      <c r="P77" s="105"/>
      <c r="Q77" s="119" t="s">
        <v>438</v>
      </c>
      <c r="R77" s="53" t="s">
        <v>892</v>
      </c>
      <c r="S77" s="53"/>
      <c r="T77" s="53"/>
      <c r="U77" s="53"/>
      <c r="V77" s="53"/>
      <c r="W77" s="53"/>
      <c r="X77" s="53"/>
      <c r="Y77" s="53"/>
      <c r="Z77" s="119" t="s">
        <v>438</v>
      </c>
    </row>
    <row r="78" s="69" customFormat="1" ht="66" customHeight="1" spans="1:26">
      <c r="A78" s="109"/>
      <c r="B78" s="61">
        <v>76</v>
      </c>
      <c r="C78" s="86" t="s">
        <v>895</v>
      </c>
      <c r="D78" s="87" t="s">
        <v>896</v>
      </c>
      <c r="E78" s="86" t="s">
        <v>897</v>
      </c>
      <c r="F78" s="87" t="s">
        <v>299</v>
      </c>
      <c r="G78" s="53"/>
      <c r="H78" s="87" t="s">
        <v>431</v>
      </c>
      <c r="I78" s="87" t="s">
        <v>334</v>
      </c>
      <c r="J78" s="94">
        <v>98630.92</v>
      </c>
      <c r="K78" s="95">
        <v>45840</v>
      </c>
      <c r="L78" s="115"/>
      <c r="M78" s="105"/>
      <c r="N78" s="105"/>
      <c r="O78" s="105"/>
      <c r="P78" s="105"/>
      <c r="Q78" s="86" t="s">
        <v>335</v>
      </c>
      <c r="R78" s="120" t="s">
        <v>898</v>
      </c>
      <c r="S78" s="53"/>
      <c r="T78" s="53"/>
      <c r="U78" s="53"/>
      <c r="V78" s="53"/>
      <c r="W78" s="53"/>
      <c r="X78" s="53"/>
      <c r="Y78" s="53"/>
      <c r="Z78" s="86" t="s">
        <v>335</v>
      </c>
    </row>
    <row r="79" s="69" customFormat="1" ht="66" customHeight="1" spans="1:26">
      <c r="A79" s="109"/>
      <c r="B79" s="110">
        <v>77</v>
      </c>
      <c r="C79" s="86" t="s">
        <v>899</v>
      </c>
      <c r="D79" s="111"/>
      <c r="E79" s="86" t="s">
        <v>900</v>
      </c>
      <c r="F79" s="87" t="s">
        <v>405</v>
      </c>
      <c r="G79" s="111"/>
      <c r="H79" s="87" t="s">
        <v>431</v>
      </c>
      <c r="I79" s="87" t="s">
        <v>445</v>
      </c>
      <c r="J79" s="94">
        <v>0</v>
      </c>
      <c r="K79" s="95">
        <v>45860</v>
      </c>
      <c r="L79" s="116"/>
      <c r="M79" s="116"/>
      <c r="N79" s="116"/>
      <c r="O79" s="116"/>
      <c r="P79" s="116"/>
      <c r="Q79" s="86" t="s">
        <v>901</v>
      </c>
      <c r="R79" s="111" t="s">
        <v>902</v>
      </c>
      <c r="S79" s="111"/>
      <c r="T79" s="111"/>
      <c r="U79" s="111"/>
      <c r="V79" s="111"/>
      <c r="W79" s="111"/>
      <c r="X79" s="111"/>
      <c r="Y79" s="111"/>
      <c r="Z79" s="113" t="s">
        <v>903</v>
      </c>
    </row>
    <row r="80" s="69" customFormat="1" ht="66" customHeight="1" spans="1:26">
      <c r="A80" s="109"/>
      <c r="B80" s="110">
        <v>78</v>
      </c>
      <c r="C80" s="86" t="s">
        <v>904</v>
      </c>
      <c r="D80" s="111"/>
      <c r="E80" s="86" t="s">
        <v>905</v>
      </c>
      <c r="F80" s="87" t="s">
        <v>405</v>
      </c>
      <c r="G80" s="111"/>
      <c r="H80" s="87" t="s">
        <v>431</v>
      </c>
      <c r="I80" s="87" t="s">
        <v>450</v>
      </c>
      <c r="J80" s="94">
        <v>0</v>
      </c>
      <c r="K80" s="95">
        <v>45860</v>
      </c>
      <c r="L80" s="116"/>
      <c r="M80" s="116"/>
      <c r="N80" s="116"/>
      <c r="O80" s="116"/>
      <c r="P80" s="116"/>
      <c r="Q80" s="86" t="s">
        <v>906</v>
      </c>
      <c r="R80" s="111" t="s">
        <v>902</v>
      </c>
      <c r="S80" s="111"/>
      <c r="T80" s="111"/>
      <c r="U80" s="111"/>
      <c r="V80" s="111"/>
      <c r="W80" s="111"/>
      <c r="X80" s="111"/>
      <c r="Y80" s="111"/>
      <c r="Z80" s="113" t="s">
        <v>451</v>
      </c>
    </row>
    <row r="81" s="69" customFormat="1" ht="66" customHeight="1" spans="1:26">
      <c r="A81" s="109"/>
      <c r="B81" s="110">
        <v>79</v>
      </c>
      <c r="C81" s="86" t="s">
        <v>907</v>
      </c>
      <c r="D81" s="111"/>
      <c r="E81" s="86" t="s">
        <v>908</v>
      </c>
      <c r="F81" s="87" t="s">
        <v>405</v>
      </c>
      <c r="G81" s="111"/>
      <c r="H81" s="87" t="s">
        <v>431</v>
      </c>
      <c r="I81" s="87" t="s">
        <v>454</v>
      </c>
      <c r="J81" s="94">
        <v>578124.84</v>
      </c>
      <c r="K81" s="95">
        <v>45853</v>
      </c>
      <c r="L81" s="116"/>
      <c r="M81" s="116"/>
      <c r="N81" s="116"/>
      <c r="O81" s="116"/>
      <c r="P81" s="116"/>
      <c r="Q81" s="86" t="s">
        <v>909</v>
      </c>
      <c r="R81" s="111" t="s">
        <v>910</v>
      </c>
      <c r="S81" s="111"/>
      <c r="T81" s="111"/>
      <c r="U81" s="111"/>
      <c r="V81" s="111"/>
      <c r="W81" s="111"/>
      <c r="X81" s="111"/>
      <c r="Y81" s="111"/>
      <c r="Z81" s="113" t="s">
        <v>909</v>
      </c>
    </row>
    <row r="82" s="69" customFormat="1" ht="66" customHeight="1" spans="1:26">
      <c r="A82" s="109"/>
      <c r="B82" s="110">
        <v>80</v>
      </c>
      <c r="C82" s="86" t="s">
        <v>911</v>
      </c>
      <c r="D82" s="111"/>
      <c r="E82" s="86" t="s">
        <v>912</v>
      </c>
      <c r="F82" s="87" t="s">
        <v>405</v>
      </c>
      <c r="G82" s="111"/>
      <c r="H82" s="87" t="s">
        <v>431</v>
      </c>
      <c r="I82" s="87" t="s">
        <v>459</v>
      </c>
      <c r="J82" s="94">
        <v>0</v>
      </c>
      <c r="K82" s="95">
        <v>45867</v>
      </c>
      <c r="L82" s="116"/>
      <c r="M82" s="116"/>
      <c r="N82" s="116"/>
      <c r="O82" s="116"/>
      <c r="P82" s="116"/>
      <c r="Q82" s="86" t="s">
        <v>460</v>
      </c>
      <c r="R82" s="111"/>
      <c r="S82" s="111"/>
      <c r="T82" s="111"/>
      <c r="U82" s="111"/>
      <c r="V82" s="111"/>
      <c r="W82" s="111"/>
      <c r="X82" s="111"/>
      <c r="Y82" s="111"/>
      <c r="Z82" s="113" t="s">
        <v>913</v>
      </c>
    </row>
    <row r="83" s="69" customFormat="1" ht="66" customHeight="1" spans="1:26">
      <c r="A83" s="109"/>
      <c r="B83" s="110">
        <v>81</v>
      </c>
      <c r="C83" s="86" t="s">
        <v>914</v>
      </c>
      <c r="D83" s="111"/>
      <c r="E83" s="86" t="s">
        <v>915</v>
      </c>
      <c r="F83" s="87" t="s">
        <v>405</v>
      </c>
      <c r="G83" s="111"/>
      <c r="H83" s="87" t="s">
        <v>431</v>
      </c>
      <c r="I83" s="87" t="s">
        <v>466</v>
      </c>
      <c r="J83" s="94">
        <v>0</v>
      </c>
      <c r="K83" s="95">
        <v>45867</v>
      </c>
      <c r="L83" s="116"/>
      <c r="M83" s="116"/>
      <c r="N83" s="116"/>
      <c r="O83" s="116"/>
      <c r="P83" s="116"/>
      <c r="Q83" s="86" t="s">
        <v>467</v>
      </c>
      <c r="R83" s="111"/>
      <c r="S83" s="111"/>
      <c r="T83" s="111"/>
      <c r="U83" s="111"/>
      <c r="V83" s="111"/>
      <c r="W83" s="111"/>
      <c r="X83" s="111"/>
      <c r="Y83" s="111"/>
      <c r="Z83" s="113" t="s">
        <v>916</v>
      </c>
    </row>
    <row r="84" s="69" customFormat="1" ht="66" customHeight="1" spans="1:26">
      <c r="A84" s="109"/>
      <c r="B84" s="110">
        <v>82</v>
      </c>
      <c r="C84" s="86" t="s">
        <v>917</v>
      </c>
      <c r="D84" s="111"/>
      <c r="E84" s="86" t="s">
        <v>918</v>
      </c>
      <c r="F84" s="87" t="s">
        <v>405</v>
      </c>
      <c r="G84" s="111"/>
      <c r="H84" s="87" t="s">
        <v>431</v>
      </c>
      <c r="I84" s="87" t="s">
        <v>470</v>
      </c>
      <c r="J84" s="94">
        <v>0</v>
      </c>
      <c r="K84" s="95">
        <v>45867</v>
      </c>
      <c r="L84" s="116"/>
      <c r="M84" s="116"/>
      <c r="N84" s="116"/>
      <c r="O84" s="116"/>
      <c r="P84" s="116"/>
      <c r="Q84" s="86" t="s">
        <v>471</v>
      </c>
      <c r="R84" s="111"/>
      <c r="S84" s="111"/>
      <c r="T84" s="111"/>
      <c r="U84" s="111"/>
      <c r="V84" s="111"/>
      <c r="W84" s="111"/>
      <c r="X84" s="111"/>
      <c r="Y84" s="111"/>
      <c r="Z84" s="113" t="s">
        <v>919</v>
      </c>
    </row>
    <row r="85" s="69" customFormat="1" ht="66" customHeight="1" spans="1:26">
      <c r="A85" s="109"/>
      <c r="B85" s="110">
        <v>83</v>
      </c>
      <c r="C85" s="86" t="s">
        <v>920</v>
      </c>
      <c r="D85" s="86" t="s">
        <v>921</v>
      </c>
      <c r="E85" s="86" t="s">
        <v>922</v>
      </c>
      <c r="F85" s="87" t="s">
        <v>299</v>
      </c>
      <c r="G85" s="111"/>
      <c r="H85" s="87" t="s">
        <v>431</v>
      </c>
      <c r="I85" s="87" t="s">
        <v>474</v>
      </c>
      <c r="J85" s="94">
        <v>2066544.25</v>
      </c>
      <c r="K85" s="95">
        <v>45873</v>
      </c>
      <c r="L85" s="116"/>
      <c r="M85" s="116"/>
      <c r="N85" s="116"/>
      <c r="O85" s="116"/>
      <c r="P85" s="116"/>
      <c r="Q85" s="87" t="s">
        <v>475</v>
      </c>
      <c r="R85" s="111" t="s">
        <v>923</v>
      </c>
      <c r="S85" s="111"/>
      <c r="T85" s="111"/>
      <c r="U85" s="111"/>
      <c r="V85" s="111"/>
      <c r="W85" s="111"/>
      <c r="X85" s="111"/>
      <c r="Y85" s="111"/>
      <c r="Z85" s="113" t="s">
        <v>475</v>
      </c>
    </row>
    <row r="86" s="69" customFormat="1" ht="66" customHeight="1" spans="1:26">
      <c r="A86" s="109"/>
      <c r="B86" s="110">
        <v>84</v>
      </c>
      <c r="C86" s="86" t="s">
        <v>924</v>
      </c>
      <c r="D86" s="86" t="s">
        <v>925</v>
      </c>
      <c r="E86" s="86" t="s">
        <v>926</v>
      </c>
      <c r="F86" s="87" t="s">
        <v>299</v>
      </c>
      <c r="G86" s="111"/>
      <c r="H86" s="87" t="s">
        <v>431</v>
      </c>
      <c r="I86" s="87" t="s">
        <v>478</v>
      </c>
      <c r="J86" s="94">
        <v>2106317.39</v>
      </c>
      <c r="K86" s="95">
        <v>45873</v>
      </c>
      <c r="L86" s="116"/>
      <c r="M86" s="116"/>
      <c r="N86" s="116"/>
      <c r="O86" s="116"/>
      <c r="P86" s="116"/>
      <c r="Q86" s="87" t="s">
        <v>479</v>
      </c>
      <c r="R86" s="111" t="s">
        <v>923</v>
      </c>
      <c r="S86" s="111"/>
      <c r="T86" s="111"/>
      <c r="U86" s="111"/>
      <c r="V86" s="111"/>
      <c r="W86" s="111"/>
      <c r="X86" s="111"/>
      <c r="Y86" s="111"/>
      <c r="Z86" s="113" t="s">
        <v>479</v>
      </c>
    </row>
    <row r="87" s="69" customFormat="1" ht="66" customHeight="1" spans="1:26">
      <c r="A87" s="109"/>
      <c r="B87" s="110">
        <v>85</v>
      </c>
      <c r="C87" s="86" t="s">
        <v>927</v>
      </c>
      <c r="D87" s="111"/>
      <c r="E87" s="86" t="s">
        <v>928</v>
      </c>
      <c r="F87" s="87" t="s">
        <v>405</v>
      </c>
      <c r="G87" s="111"/>
      <c r="H87" s="87" t="s">
        <v>431</v>
      </c>
      <c r="I87" s="87" t="s">
        <v>482</v>
      </c>
      <c r="J87" s="94">
        <v>0</v>
      </c>
      <c r="K87" s="95">
        <v>45874</v>
      </c>
      <c r="L87" s="116"/>
      <c r="M87" s="116"/>
      <c r="N87" s="116"/>
      <c r="O87" s="116"/>
      <c r="P87" s="116"/>
      <c r="Q87" s="87" t="s">
        <v>929</v>
      </c>
      <c r="R87" s="111"/>
      <c r="S87" s="111"/>
      <c r="T87" s="111"/>
      <c r="U87" s="111"/>
      <c r="V87" s="111"/>
      <c r="W87" s="111"/>
      <c r="X87" s="111"/>
      <c r="Y87" s="111"/>
      <c r="Z87" s="113" t="s">
        <v>929</v>
      </c>
    </row>
    <row r="88" s="69" customFormat="1" ht="66" customHeight="1" spans="1:26">
      <c r="A88" s="109"/>
      <c r="B88" s="110">
        <v>86</v>
      </c>
      <c r="C88" s="86" t="s">
        <v>930</v>
      </c>
      <c r="D88" s="111"/>
      <c r="E88" s="86" t="s">
        <v>931</v>
      </c>
      <c r="F88" s="87" t="s">
        <v>405</v>
      </c>
      <c r="G88" s="111"/>
      <c r="H88" s="87" t="s">
        <v>431</v>
      </c>
      <c r="I88" s="87" t="s">
        <v>489</v>
      </c>
      <c r="J88" s="94">
        <v>0</v>
      </c>
      <c r="K88" s="95">
        <v>45874</v>
      </c>
      <c r="L88" s="116"/>
      <c r="M88" s="116"/>
      <c r="N88" s="116"/>
      <c r="O88" s="116"/>
      <c r="P88" s="116"/>
      <c r="Q88" s="87" t="s">
        <v>932</v>
      </c>
      <c r="R88" s="111"/>
      <c r="S88" s="111"/>
      <c r="T88" s="111"/>
      <c r="U88" s="111"/>
      <c r="V88" s="111"/>
      <c r="W88" s="111"/>
      <c r="X88" s="111"/>
      <c r="Y88" s="111"/>
      <c r="Z88" s="113" t="s">
        <v>932</v>
      </c>
    </row>
    <row r="89" s="69" customFormat="1" ht="66" customHeight="1" spans="1:26">
      <c r="A89" s="109"/>
      <c r="B89" s="110">
        <v>87</v>
      </c>
      <c r="C89" s="86" t="s">
        <v>933</v>
      </c>
      <c r="D89" s="111"/>
      <c r="E89" s="86" t="s">
        <v>934</v>
      </c>
      <c r="F89" s="87" t="s">
        <v>405</v>
      </c>
      <c r="G89" s="111"/>
      <c r="H89" s="87" t="s">
        <v>431</v>
      </c>
      <c r="I89" s="87" t="s">
        <v>493</v>
      </c>
      <c r="J89" s="94">
        <v>0</v>
      </c>
      <c r="K89" s="95">
        <v>45874</v>
      </c>
      <c r="L89" s="116"/>
      <c r="M89" s="116"/>
      <c r="N89" s="116"/>
      <c r="O89" s="116"/>
      <c r="P89" s="116"/>
      <c r="Q89" s="87" t="s">
        <v>935</v>
      </c>
      <c r="R89" s="111"/>
      <c r="S89" s="111"/>
      <c r="T89" s="111"/>
      <c r="U89" s="111"/>
      <c r="V89" s="111"/>
      <c r="W89" s="111"/>
      <c r="X89" s="111"/>
      <c r="Y89" s="111"/>
      <c r="Z89" s="113" t="s">
        <v>935</v>
      </c>
    </row>
    <row r="90" s="69" customFormat="1" ht="66" customHeight="1" spans="1:26">
      <c r="A90" s="109"/>
      <c r="B90" s="110">
        <v>88</v>
      </c>
      <c r="C90" s="86" t="s">
        <v>936</v>
      </c>
      <c r="D90" s="111"/>
      <c r="E90" s="86" t="s">
        <v>937</v>
      </c>
      <c r="F90" s="87" t="s">
        <v>405</v>
      </c>
      <c r="G90" s="111"/>
      <c r="H90" s="87" t="s">
        <v>431</v>
      </c>
      <c r="I90" s="87" t="s">
        <v>497</v>
      </c>
      <c r="J90" s="94">
        <v>0</v>
      </c>
      <c r="K90" s="95">
        <v>45874</v>
      </c>
      <c r="L90" s="116"/>
      <c r="M90" s="116"/>
      <c r="N90" s="116"/>
      <c r="O90" s="116"/>
      <c r="P90" s="116"/>
      <c r="Q90" s="87" t="s">
        <v>938</v>
      </c>
      <c r="R90" s="111"/>
      <c r="S90" s="111"/>
      <c r="T90" s="111"/>
      <c r="U90" s="111"/>
      <c r="V90" s="111"/>
      <c r="W90" s="111"/>
      <c r="X90" s="111"/>
      <c r="Y90" s="111"/>
      <c r="Z90" s="113" t="s">
        <v>938</v>
      </c>
    </row>
    <row r="91" s="69" customFormat="1" ht="66" customHeight="1" spans="1:26">
      <c r="A91" s="109"/>
      <c r="B91" s="110">
        <v>89</v>
      </c>
      <c r="C91" s="86" t="s">
        <v>939</v>
      </c>
      <c r="D91" s="111"/>
      <c r="E91" s="86" t="s">
        <v>940</v>
      </c>
      <c r="F91" s="87" t="s">
        <v>405</v>
      </c>
      <c r="G91" s="111"/>
      <c r="H91" s="87" t="s">
        <v>431</v>
      </c>
      <c r="I91" s="87" t="s">
        <v>321</v>
      </c>
      <c r="J91" s="94">
        <v>0</v>
      </c>
      <c r="K91" s="95">
        <v>45874</v>
      </c>
      <c r="L91" s="116"/>
      <c r="M91" s="116"/>
      <c r="N91" s="116"/>
      <c r="O91" s="116"/>
      <c r="P91" s="116"/>
      <c r="Q91" s="87" t="s">
        <v>941</v>
      </c>
      <c r="R91" s="111"/>
      <c r="S91" s="111"/>
      <c r="T91" s="111"/>
      <c r="U91" s="111"/>
      <c r="V91" s="111"/>
      <c r="W91" s="111"/>
      <c r="X91" s="111"/>
      <c r="Y91" s="111"/>
      <c r="Z91" s="113" t="s">
        <v>941</v>
      </c>
    </row>
    <row r="92" s="69" customFormat="1" ht="66" customHeight="1" spans="1:26">
      <c r="A92" s="109"/>
      <c r="B92" s="110">
        <v>90</v>
      </c>
      <c r="C92" s="86" t="s">
        <v>942</v>
      </c>
      <c r="D92" s="111"/>
      <c r="E92" s="86" t="s">
        <v>943</v>
      </c>
      <c r="F92" s="87" t="s">
        <v>405</v>
      </c>
      <c r="G92" s="111"/>
      <c r="H92" s="87" t="s">
        <v>431</v>
      </c>
      <c r="I92" s="87" t="s">
        <v>503</v>
      </c>
      <c r="J92" s="94">
        <v>0</v>
      </c>
      <c r="K92" s="95">
        <v>45874</v>
      </c>
      <c r="L92" s="116"/>
      <c r="M92" s="116"/>
      <c r="N92" s="116"/>
      <c r="O92" s="116"/>
      <c r="P92" s="116"/>
      <c r="Q92" s="87" t="s">
        <v>944</v>
      </c>
      <c r="R92" s="111"/>
      <c r="S92" s="111"/>
      <c r="T92" s="111"/>
      <c r="U92" s="111"/>
      <c r="V92" s="111"/>
      <c r="W92" s="111"/>
      <c r="X92" s="111"/>
      <c r="Y92" s="111"/>
      <c r="Z92" s="113" t="s">
        <v>944</v>
      </c>
    </row>
    <row r="93" s="69" customFormat="1" ht="66" customHeight="1" spans="1:26">
      <c r="A93" s="109"/>
      <c r="B93" s="110">
        <v>91</v>
      </c>
      <c r="C93" s="86" t="s">
        <v>945</v>
      </c>
      <c r="D93" s="111"/>
      <c r="E93" s="86" t="s">
        <v>946</v>
      </c>
      <c r="F93" s="87" t="s">
        <v>405</v>
      </c>
      <c r="G93" s="111"/>
      <c r="H93" s="87" t="s">
        <v>431</v>
      </c>
      <c r="I93" s="87" t="s">
        <v>313</v>
      </c>
      <c r="J93" s="94">
        <v>0</v>
      </c>
      <c r="K93" s="95">
        <v>45882</v>
      </c>
      <c r="L93" s="116"/>
      <c r="M93" s="116"/>
      <c r="N93" s="116"/>
      <c r="O93" s="116"/>
      <c r="P93" s="116"/>
      <c r="Q93" s="87" t="s">
        <v>507</v>
      </c>
      <c r="R93" s="111"/>
      <c r="S93" s="111"/>
      <c r="T93" s="111"/>
      <c r="U93" s="111"/>
      <c r="V93" s="111"/>
      <c r="W93" s="111"/>
      <c r="X93" s="111"/>
      <c r="Y93" s="111"/>
      <c r="Z93" s="113" t="s">
        <v>947</v>
      </c>
    </row>
    <row r="94" s="69" customFormat="1" ht="66" customHeight="1" spans="1:26">
      <c r="A94" s="109"/>
      <c r="B94" s="110">
        <v>92</v>
      </c>
      <c r="C94" s="86" t="s">
        <v>948</v>
      </c>
      <c r="D94" s="111"/>
      <c r="E94" s="86" t="s">
        <v>949</v>
      </c>
      <c r="F94" s="87" t="s">
        <v>405</v>
      </c>
      <c r="G94" s="111"/>
      <c r="H94" s="87" t="s">
        <v>431</v>
      </c>
      <c r="I94" s="87" t="s">
        <v>511</v>
      </c>
      <c r="J94" s="94">
        <v>0</v>
      </c>
      <c r="K94" s="95">
        <v>45882</v>
      </c>
      <c r="L94" s="116"/>
      <c r="M94" s="116"/>
      <c r="N94" s="116"/>
      <c r="O94" s="116"/>
      <c r="P94" s="116"/>
      <c r="Q94" s="87" t="s">
        <v>512</v>
      </c>
      <c r="R94" s="111"/>
      <c r="S94" s="111"/>
      <c r="T94" s="111"/>
      <c r="U94" s="111"/>
      <c r="V94" s="111"/>
      <c r="W94" s="111"/>
      <c r="X94" s="111"/>
      <c r="Y94" s="111"/>
      <c r="Z94" s="113" t="s">
        <v>950</v>
      </c>
    </row>
    <row r="95" s="69" customFormat="1" ht="66" customHeight="1" spans="1:26">
      <c r="A95" s="109"/>
      <c r="B95" s="110">
        <v>93</v>
      </c>
      <c r="C95" s="86" t="s">
        <v>951</v>
      </c>
      <c r="D95" s="86" t="s">
        <v>952</v>
      </c>
      <c r="E95" s="86" t="s">
        <v>514</v>
      </c>
      <c r="F95" s="87" t="s">
        <v>299</v>
      </c>
      <c r="G95" s="111"/>
      <c r="H95" s="87" t="s">
        <v>431</v>
      </c>
      <c r="I95" s="87" t="s">
        <v>334</v>
      </c>
      <c r="J95" s="87">
        <v>7471343.16</v>
      </c>
      <c r="K95" s="95">
        <v>45875</v>
      </c>
      <c r="L95" s="116"/>
      <c r="M95" s="116"/>
      <c r="N95" s="116"/>
      <c r="O95" s="116"/>
      <c r="P95" s="116"/>
      <c r="Q95" s="86" t="s">
        <v>335</v>
      </c>
      <c r="R95" s="111" t="s">
        <v>953</v>
      </c>
      <c r="S95" s="111"/>
      <c r="T95" s="111"/>
      <c r="U95" s="111"/>
      <c r="V95" s="111"/>
      <c r="W95" s="111"/>
      <c r="X95" s="111"/>
      <c r="Y95" s="111"/>
      <c r="Z95" s="86" t="s">
        <v>335</v>
      </c>
    </row>
    <row r="96" s="69" customFormat="1" ht="66" customHeight="1" spans="1:26">
      <c r="A96" s="109"/>
      <c r="B96" s="110">
        <v>94</v>
      </c>
      <c r="C96" s="86" t="s">
        <v>954</v>
      </c>
      <c r="D96" s="86" t="s">
        <v>955</v>
      </c>
      <c r="E96" s="86" t="s">
        <v>956</v>
      </c>
      <c r="F96" s="87" t="s">
        <v>299</v>
      </c>
      <c r="G96" s="111"/>
      <c r="H96" s="87" t="s">
        <v>431</v>
      </c>
      <c r="I96" s="87" t="s">
        <v>517</v>
      </c>
      <c r="J96" s="117">
        <v>2468000</v>
      </c>
      <c r="K96" s="95">
        <v>45888</v>
      </c>
      <c r="L96" s="116"/>
      <c r="M96" s="116"/>
      <c r="N96" s="116"/>
      <c r="O96" s="116"/>
      <c r="P96" s="116"/>
      <c r="Q96" s="86" t="s">
        <v>518</v>
      </c>
      <c r="R96" s="111" t="s">
        <v>923</v>
      </c>
      <c r="S96" s="111"/>
      <c r="T96" s="111"/>
      <c r="U96" s="111"/>
      <c r="V96" s="111"/>
      <c r="W96" s="111"/>
      <c r="X96" s="111"/>
      <c r="Y96" s="111"/>
      <c r="Z96" s="86" t="s">
        <v>518</v>
      </c>
    </row>
    <row r="97" s="69" customFormat="1" ht="66" customHeight="1" spans="1:26">
      <c r="A97" s="109"/>
      <c r="B97" s="110">
        <v>95</v>
      </c>
      <c r="C97" s="86" t="s">
        <v>957</v>
      </c>
      <c r="D97" s="86" t="s">
        <v>958</v>
      </c>
      <c r="E97" s="86" t="s">
        <v>959</v>
      </c>
      <c r="F97" s="87" t="s">
        <v>299</v>
      </c>
      <c r="G97" s="111"/>
      <c r="H97" s="87" t="s">
        <v>431</v>
      </c>
      <c r="I97" s="87" t="s">
        <v>427</v>
      </c>
      <c r="J97" s="117">
        <v>2252000</v>
      </c>
      <c r="K97" s="95">
        <v>45888</v>
      </c>
      <c r="L97" s="116"/>
      <c r="M97" s="116"/>
      <c r="N97" s="116"/>
      <c r="O97" s="116"/>
      <c r="P97" s="116"/>
      <c r="Q97" s="86" t="s">
        <v>520</v>
      </c>
      <c r="R97" s="111" t="s">
        <v>923</v>
      </c>
      <c r="S97" s="111"/>
      <c r="T97" s="111"/>
      <c r="U97" s="111"/>
      <c r="V97" s="111"/>
      <c r="W97" s="111"/>
      <c r="X97" s="111"/>
      <c r="Y97" s="111"/>
      <c r="Z97" s="86" t="s">
        <v>520</v>
      </c>
    </row>
    <row r="98" s="69" customFormat="1" ht="66" customHeight="1" spans="1:26">
      <c r="A98" s="109"/>
      <c r="B98" s="110">
        <v>96</v>
      </c>
      <c r="C98" s="86" t="s">
        <v>960</v>
      </c>
      <c r="D98" s="111"/>
      <c r="E98" s="86" t="s">
        <v>522</v>
      </c>
      <c r="F98" s="87" t="s">
        <v>525</v>
      </c>
      <c r="G98" s="111"/>
      <c r="H98" s="87" t="s">
        <v>431</v>
      </c>
      <c r="I98" s="87" t="s">
        <v>523</v>
      </c>
      <c r="J98" s="94">
        <v>324244</v>
      </c>
      <c r="K98" s="116"/>
      <c r="L98" s="87"/>
      <c r="M98" s="87"/>
      <c r="N98" s="87"/>
      <c r="O98" s="87" t="s">
        <v>524</v>
      </c>
      <c r="P98" s="87" t="s">
        <v>524</v>
      </c>
      <c r="Q98" s="87" t="s">
        <v>961</v>
      </c>
      <c r="R98" s="111" t="s">
        <v>962</v>
      </c>
      <c r="S98" s="111" t="s">
        <v>963</v>
      </c>
      <c r="T98" s="111"/>
      <c r="U98" s="111"/>
      <c r="V98" s="111"/>
      <c r="W98" s="111"/>
      <c r="X98" s="111"/>
      <c r="Y98" s="111"/>
      <c r="Z98" s="87" t="s">
        <v>524</v>
      </c>
    </row>
    <row r="99" s="69" customFormat="1" ht="66" customHeight="1" spans="1:26">
      <c r="A99" s="109"/>
      <c r="B99" s="110">
        <v>97</v>
      </c>
      <c r="C99" s="86" t="s">
        <v>964</v>
      </c>
      <c r="D99" s="111"/>
      <c r="E99" s="86" t="s">
        <v>528</v>
      </c>
      <c r="F99" s="87" t="s">
        <v>405</v>
      </c>
      <c r="G99" s="111"/>
      <c r="H99" s="87" t="s">
        <v>431</v>
      </c>
      <c r="I99" s="87" t="s">
        <v>340</v>
      </c>
      <c r="J99" s="94">
        <v>98400</v>
      </c>
      <c r="K99" s="95">
        <v>45903</v>
      </c>
      <c r="L99" s="116"/>
      <c r="M99" s="116"/>
      <c r="N99" s="116"/>
      <c r="O99" s="116"/>
      <c r="P99" s="116"/>
      <c r="Q99" s="113"/>
      <c r="R99" s="111"/>
      <c r="S99" s="111"/>
      <c r="T99" s="111"/>
      <c r="U99" s="111"/>
      <c r="V99" s="111"/>
      <c r="W99" s="111"/>
      <c r="X99" s="111"/>
      <c r="Y99" s="111"/>
      <c r="Z99" s="113"/>
    </row>
    <row r="100" s="69" customFormat="1" ht="66" customHeight="1" spans="1:26">
      <c r="A100" s="109"/>
      <c r="B100" s="110">
        <v>98</v>
      </c>
      <c r="C100" s="86" t="s">
        <v>965</v>
      </c>
      <c r="D100" s="86" t="s">
        <v>966</v>
      </c>
      <c r="E100" s="86" t="s">
        <v>531</v>
      </c>
      <c r="F100" s="87" t="s">
        <v>710</v>
      </c>
      <c r="G100" s="111"/>
      <c r="H100" s="87" t="s">
        <v>431</v>
      </c>
      <c r="I100" s="87" t="s">
        <v>532</v>
      </c>
      <c r="J100" s="94">
        <v>86000</v>
      </c>
      <c r="K100" s="95">
        <v>45903</v>
      </c>
      <c r="L100" s="116"/>
      <c r="M100" s="116"/>
      <c r="N100" s="116"/>
      <c r="O100" s="87" t="s">
        <v>967</v>
      </c>
      <c r="P100" s="87" t="s">
        <v>533</v>
      </c>
      <c r="Q100" s="87" t="s">
        <v>533</v>
      </c>
      <c r="R100" s="111" t="s">
        <v>968</v>
      </c>
      <c r="S100" s="111" t="s">
        <v>969</v>
      </c>
      <c r="T100" s="111"/>
      <c r="U100" s="111">
        <v>45928</v>
      </c>
      <c r="V100" s="111"/>
      <c r="W100" s="111"/>
      <c r="X100" s="111"/>
      <c r="Y100" s="111"/>
      <c r="Z100" s="87" t="s">
        <v>533</v>
      </c>
    </row>
    <row r="101" s="69" customFormat="1" ht="66" customHeight="1" spans="1:26">
      <c r="A101" s="109"/>
      <c r="B101" s="110">
        <v>99</v>
      </c>
      <c r="C101" s="86" t="s">
        <v>970</v>
      </c>
      <c r="D101" s="111"/>
      <c r="E101" s="86" t="s">
        <v>971</v>
      </c>
      <c r="F101" s="87" t="s">
        <v>405</v>
      </c>
      <c r="G101" s="111"/>
      <c r="H101" s="87" t="s">
        <v>431</v>
      </c>
      <c r="I101" s="87" t="s">
        <v>539</v>
      </c>
      <c r="J101" s="94">
        <v>0</v>
      </c>
      <c r="K101" s="95">
        <v>45910</v>
      </c>
      <c r="L101" s="116"/>
      <c r="M101" s="116"/>
      <c r="N101" s="116"/>
      <c r="O101" s="116"/>
      <c r="P101" s="87" t="s">
        <v>540</v>
      </c>
      <c r="Q101" s="87" t="s">
        <v>540</v>
      </c>
      <c r="R101" s="111"/>
      <c r="S101" s="111"/>
      <c r="T101" s="111"/>
      <c r="U101" s="111"/>
      <c r="V101" s="111"/>
      <c r="W101" s="111"/>
      <c r="X101" s="111"/>
      <c r="Y101" s="111"/>
      <c r="Z101" s="113"/>
    </row>
    <row r="102" s="69" customFormat="1" ht="66" customHeight="1" spans="1:26">
      <c r="A102" s="109"/>
      <c r="B102" s="110"/>
      <c r="C102" s="86" t="s">
        <v>972</v>
      </c>
      <c r="D102" s="111"/>
      <c r="E102" s="86" t="s">
        <v>973</v>
      </c>
      <c r="F102" s="87" t="s">
        <v>405</v>
      </c>
      <c r="G102" s="111"/>
      <c r="H102" s="87" t="s">
        <v>431</v>
      </c>
      <c r="I102" s="87" t="s">
        <v>544</v>
      </c>
      <c r="J102" s="94">
        <v>0</v>
      </c>
      <c r="K102" s="95">
        <v>45910</v>
      </c>
      <c r="L102" s="116"/>
      <c r="M102" s="116"/>
      <c r="N102" s="116"/>
      <c r="O102" s="116"/>
      <c r="P102" s="87" t="s">
        <v>545</v>
      </c>
      <c r="Q102" s="87" t="s">
        <v>545</v>
      </c>
      <c r="R102" s="111"/>
      <c r="S102" s="111"/>
      <c r="T102" s="111"/>
      <c r="U102" s="111"/>
      <c r="V102" s="111"/>
      <c r="W102" s="111"/>
      <c r="X102" s="111"/>
      <c r="Y102" s="111"/>
      <c r="Z102" s="113"/>
    </row>
    <row r="103" s="69" customFormat="1" ht="66" customHeight="1" spans="1:26">
      <c r="A103" s="109"/>
      <c r="B103" s="110">
        <v>100</v>
      </c>
      <c r="C103" s="86" t="s">
        <v>974</v>
      </c>
      <c r="D103" s="111"/>
      <c r="E103" s="86" t="s">
        <v>975</v>
      </c>
      <c r="F103" s="87" t="s">
        <v>405</v>
      </c>
      <c r="G103" s="111"/>
      <c r="H103" s="87" t="s">
        <v>431</v>
      </c>
      <c r="I103" s="87" t="s">
        <v>548</v>
      </c>
      <c r="J103" s="94">
        <v>0</v>
      </c>
      <c r="K103" s="95">
        <v>45923</v>
      </c>
      <c r="L103" s="116"/>
      <c r="M103" s="116"/>
      <c r="N103" s="116"/>
      <c r="O103" s="116"/>
      <c r="P103" s="87" t="s">
        <v>549</v>
      </c>
      <c r="Q103" s="87" t="s">
        <v>549</v>
      </c>
      <c r="R103" s="111"/>
      <c r="S103" s="111"/>
      <c r="T103" s="111"/>
      <c r="U103" s="111"/>
      <c r="V103" s="111"/>
      <c r="W103" s="111"/>
      <c r="X103" s="111"/>
      <c r="Y103" s="111"/>
      <c r="Z103" s="113"/>
    </row>
    <row r="104" s="69" customFormat="1" ht="66" customHeight="1" spans="1:26">
      <c r="A104" s="109"/>
      <c r="B104" s="110"/>
      <c r="C104" s="86" t="s">
        <v>976</v>
      </c>
      <c r="D104" s="111"/>
      <c r="E104" s="86" t="s">
        <v>977</v>
      </c>
      <c r="F104" s="87" t="s">
        <v>405</v>
      </c>
      <c r="G104" s="111"/>
      <c r="H104" s="87" t="s">
        <v>431</v>
      </c>
      <c r="I104" s="87" t="s">
        <v>553</v>
      </c>
      <c r="J104" s="94">
        <v>0</v>
      </c>
      <c r="K104" s="95">
        <v>45923</v>
      </c>
      <c r="L104" s="116"/>
      <c r="M104" s="116"/>
      <c r="N104" s="116"/>
      <c r="O104" s="116"/>
      <c r="P104" s="87" t="s">
        <v>554</v>
      </c>
      <c r="Q104" s="87" t="s">
        <v>554</v>
      </c>
      <c r="R104" s="111"/>
      <c r="S104" s="111"/>
      <c r="T104" s="111"/>
      <c r="U104" s="111"/>
      <c r="V104" s="111"/>
      <c r="W104" s="111"/>
      <c r="X104" s="111"/>
      <c r="Y104" s="111"/>
      <c r="Z104" s="113"/>
    </row>
    <row r="105" s="69" customFormat="1" ht="66" customHeight="1" spans="1:26">
      <c r="A105" s="109"/>
      <c r="B105" s="110">
        <v>101</v>
      </c>
      <c r="C105" s="86" t="s">
        <v>978</v>
      </c>
      <c r="D105" s="111"/>
      <c r="E105" s="86" t="s">
        <v>979</v>
      </c>
      <c r="F105" s="87" t="s">
        <v>299</v>
      </c>
      <c r="G105" s="111"/>
      <c r="H105" s="87" t="s">
        <v>431</v>
      </c>
      <c r="I105" s="87" t="s">
        <v>427</v>
      </c>
      <c r="J105" s="94">
        <v>2682500</v>
      </c>
      <c r="K105" s="95">
        <v>45919</v>
      </c>
      <c r="L105" s="116"/>
      <c r="M105" s="116"/>
      <c r="N105" s="116"/>
      <c r="O105" s="116"/>
      <c r="P105" s="116"/>
      <c r="Q105" s="113"/>
      <c r="R105" s="111"/>
      <c r="S105" s="111"/>
      <c r="T105" s="111"/>
      <c r="U105" s="111"/>
      <c r="V105" s="111"/>
      <c r="W105" s="111"/>
      <c r="X105" s="111"/>
      <c r="Y105" s="111"/>
      <c r="Z105" s="113"/>
    </row>
    <row r="106" s="69" customFormat="1" ht="66" customHeight="1" spans="1:26">
      <c r="A106" s="109"/>
      <c r="B106" s="110">
        <v>102</v>
      </c>
      <c r="C106" s="86" t="s">
        <v>980</v>
      </c>
      <c r="D106" s="111"/>
      <c r="E106" s="86" t="s">
        <v>981</v>
      </c>
      <c r="F106" s="87" t="s">
        <v>299</v>
      </c>
      <c r="G106" s="111"/>
      <c r="H106" s="87" t="s">
        <v>431</v>
      </c>
      <c r="I106" s="87" t="s">
        <v>561</v>
      </c>
      <c r="J106" s="94">
        <v>2535772.18</v>
      </c>
      <c r="K106" s="95">
        <v>45923</v>
      </c>
      <c r="L106" s="116"/>
      <c r="M106" s="116"/>
      <c r="N106" s="116"/>
      <c r="O106" s="116"/>
      <c r="P106" s="116"/>
      <c r="Q106" s="113"/>
      <c r="R106" s="111"/>
      <c r="S106" s="111"/>
      <c r="T106" s="111"/>
      <c r="U106" s="111"/>
      <c r="V106" s="111"/>
      <c r="W106" s="111"/>
      <c r="X106" s="111"/>
      <c r="Y106" s="111"/>
      <c r="Z106" s="113"/>
    </row>
    <row r="107" ht="56.25" spans="1:26">
      <c r="A107" s="24"/>
      <c r="B107" s="110">
        <v>103</v>
      </c>
      <c r="C107" s="86" t="s">
        <v>982</v>
      </c>
      <c r="D107" s="111"/>
      <c r="E107" s="86" t="s">
        <v>983</v>
      </c>
      <c r="F107" s="87" t="s">
        <v>299</v>
      </c>
      <c r="G107" s="111"/>
      <c r="H107" s="87" t="s">
        <v>431</v>
      </c>
      <c r="I107" s="87" t="s">
        <v>565</v>
      </c>
      <c r="J107" s="94">
        <v>3453450.85</v>
      </c>
      <c r="K107" s="116"/>
      <c r="L107" s="116"/>
      <c r="M107" s="116"/>
      <c r="N107" s="116"/>
      <c r="O107" s="116"/>
      <c r="P107" s="116"/>
      <c r="Q107" s="113"/>
      <c r="R107" s="111"/>
      <c r="S107" s="111"/>
      <c r="T107" s="111"/>
      <c r="U107" s="111"/>
      <c r="V107" s="111"/>
      <c r="W107" s="111"/>
      <c r="X107" s="111"/>
      <c r="Y107" s="111"/>
      <c r="Z107" s="112"/>
    </row>
    <row r="108" ht="56.25" spans="1:26">
      <c r="A108" s="24"/>
      <c r="B108" s="110">
        <v>104</v>
      </c>
      <c r="C108" s="86" t="s">
        <v>984</v>
      </c>
      <c r="D108" s="111"/>
      <c r="E108" s="86" t="s">
        <v>985</v>
      </c>
      <c r="F108" s="87" t="s">
        <v>299</v>
      </c>
      <c r="G108" s="111"/>
      <c r="H108" s="87" t="s">
        <v>431</v>
      </c>
      <c r="I108" s="87" t="s">
        <v>571</v>
      </c>
      <c r="J108" s="94">
        <v>3326878.72</v>
      </c>
      <c r="K108" s="116"/>
      <c r="L108" s="116"/>
      <c r="M108" s="116"/>
      <c r="N108" s="116"/>
      <c r="O108" s="116"/>
      <c r="P108" s="116"/>
      <c r="Q108" s="113"/>
      <c r="R108" s="111"/>
      <c r="S108" s="111"/>
      <c r="T108" s="111"/>
      <c r="U108" s="111"/>
      <c r="V108" s="111"/>
      <c r="W108" s="111"/>
      <c r="X108" s="111"/>
      <c r="Y108" s="111"/>
      <c r="Z108" s="112"/>
    </row>
    <row r="109" ht="67" customHeight="1" spans="1:26">
      <c r="A109" s="24"/>
      <c r="B109" s="110">
        <v>105</v>
      </c>
      <c r="C109" s="86" t="s">
        <v>986</v>
      </c>
      <c r="D109" s="111"/>
      <c r="E109" s="86" t="s">
        <v>987</v>
      </c>
      <c r="F109" s="87" t="s">
        <v>525</v>
      </c>
      <c r="G109" s="111"/>
      <c r="H109" s="87" t="s">
        <v>431</v>
      </c>
      <c r="I109" s="87"/>
      <c r="J109" s="94"/>
      <c r="K109" s="116"/>
      <c r="L109" s="116"/>
      <c r="M109" s="116"/>
      <c r="N109" s="116"/>
      <c r="O109" s="116"/>
      <c r="P109" s="116"/>
      <c r="Q109" s="113"/>
      <c r="R109" s="111"/>
      <c r="S109" s="111"/>
      <c r="T109" s="111"/>
      <c r="U109" s="111"/>
      <c r="V109" s="111"/>
      <c r="W109" s="111"/>
      <c r="X109" s="111"/>
      <c r="Y109" s="111"/>
      <c r="Z109" s="112"/>
    </row>
    <row r="110" ht="42" customHeight="1" spans="1:26">
      <c r="A110" s="24"/>
      <c r="B110" s="110">
        <v>106</v>
      </c>
      <c r="C110" s="86" t="s">
        <v>988</v>
      </c>
      <c r="D110" s="111"/>
      <c r="E110" s="86" t="s">
        <v>989</v>
      </c>
      <c r="F110" s="87" t="s">
        <v>299</v>
      </c>
      <c r="G110" s="111"/>
      <c r="H110" s="87" t="s">
        <v>431</v>
      </c>
      <c r="I110" s="87" t="s">
        <v>577</v>
      </c>
      <c r="J110" s="94">
        <v>2785754.6</v>
      </c>
      <c r="K110" s="116"/>
      <c r="L110" s="116"/>
      <c r="M110" s="116"/>
      <c r="N110" s="116"/>
      <c r="O110" s="116"/>
      <c r="P110" s="116"/>
      <c r="Q110" s="113"/>
      <c r="R110" s="111"/>
      <c r="S110" s="111"/>
      <c r="T110" s="111"/>
      <c r="U110" s="111"/>
      <c r="V110" s="111"/>
      <c r="W110" s="111"/>
      <c r="X110" s="111"/>
      <c r="Y110" s="111"/>
      <c r="Z110" s="112"/>
    </row>
    <row r="111" ht="42" customHeight="1" spans="1:26">
      <c r="A111" s="24"/>
      <c r="B111" s="110">
        <v>107</v>
      </c>
      <c r="C111" s="86" t="s">
        <v>990</v>
      </c>
      <c r="D111" s="111"/>
      <c r="E111" s="86" t="s">
        <v>991</v>
      </c>
      <c r="F111" s="87" t="s">
        <v>299</v>
      </c>
      <c r="G111" s="111"/>
      <c r="H111" s="87" t="s">
        <v>431</v>
      </c>
      <c r="I111" s="87" t="s">
        <v>582</v>
      </c>
      <c r="J111" s="94">
        <v>2655682.6</v>
      </c>
      <c r="K111" s="116"/>
      <c r="L111" s="116"/>
      <c r="M111" s="116"/>
      <c r="N111" s="116"/>
      <c r="O111" s="116"/>
      <c r="P111" s="116"/>
      <c r="Q111" s="113"/>
      <c r="R111" s="111"/>
      <c r="S111" s="111"/>
      <c r="T111" s="111"/>
      <c r="U111" s="111"/>
      <c r="V111" s="111"/>
      <c r="W111" s="111"/>
      <c r="X111" s="111"/>
      <c r="Y111" s="111"/>
      <c r="Z111" s="112"/>
    </row>
    <row r="112" ht="21" spans="1:26">
      <c r="A112" s="24"/>
      <c r="B112" s="110">
        <v>108</v>
      </c>
      <c r="C112" s="111"/>
      <c r="D112" s="111"/>
      <c r="E112" s="112"/>
      <c r="F112" s="111"/>
      <c r="G112" s="111"/>
      <c r="H112" s="113"/>
      <c r="I112" s="113"/>
      <c r="J112" s="113"/>
      <c r="K112" s="116"/>
      <c r="L112" s="116"/>
      <c r="M112" s="116"/>
      <c r="N112" s="116"/>
      <c r="O112" s="116"/>
      <c r="P112" s="116"/>
      <c r="Q112" s="113"/>
      <c r="R112" s="111"/>
      <c r="S112" s="111"/>
      <c r="T112" s="111"/>
      <c r="U112" s="111"/>
      <c r="V112" s="111"/>
      <c r="W112" s="111"/>
      <c r="X112" s="111"/>
      <c r="Y112" s="111"/>
      <c r="Z112" s="112"/>
    </row>
    <row r="113" ht="21" spans="1:26">
      <c r="A113" s="24"/>
      <c r="B113" s="110">
        <v>109</v>
      </c>
      <c r="C113" s="111"/>
      <c r="D113" s="111"/>
      <c r="E113" s="112"/>
      <c r="F113" s="111"/>
      <c r="G113" s="111"/>
      <c r="H113" s="113"/>
      <c r="I113" s="113"/>
      <c r="J113" s="113"/>
      <c r="K113" s="116"/>
      <c r="L113" s="116"/>
      <c r="M113" s="116"/>
      <c r="N113" s="116"/>
      <c r="O113" s="116"/>
      <c r="P113" s="116"/>
      <c r="Q113" s="113"/>
      <c r="R113" s="111"/>
      <c r="S113" s="111"/>
      <c r="T113" s="111"/>
      <c r="U113" s="111"/>
      <c r="V113" s="111"/>
      <c r="W113" s="111"/>
      <c r="X113" s="111"/>
      <c r="Y113" s="111"/>
      <c r="Z113" s="112"/>
    </row>
    <row r="114" ht="21" spans="1:26">
      <c r="A114" s="24"/>
      <c r="B114" s="110">
        <v>110</v>
      </c>
      <c r="C114" s="111"/>
      <c r="D114" s="111"/>
      <c r="E114" s="112"/>
      <c r="F114" s="111"/>
      <c r="G114" s="111"/>
      <c r="H114" s="113"/>
      <c r="I114" s="113"/>
      <c r="J114" s="113"/>
      <c r="K114" s="116"/>
      <c r="L114" s="116"/>
      <c r="M114" s="116"/>
      <c r="N114" s="116"/>
      <c r="O114" s="116"/>
      <c r="P114" s="116"/>
      <c r="Q114" s="113"/>
      <c r="R114" s="111"/>
      <c r="S114" s="111"/>
      <c r="T114" s="111"/>
      <c r="U114" s="111"/>
      <c r="V114" s="111"/>
      <c r="W114" s="111"/>
      <c r="X114" s="111"/>
      <c r="Y114" s="111"/>
      <c r="Z114" s="112"/>
    </row>
    <row r="115" ht="21" spans="1:26">
      <c r="A115" s="24"/>
      <c r="B115" s="110">
        <v>111</v>
      </c>
      <c r="C115" s="111"/>
      <c r="D115" s="111"/>
      <c r="E115" s="112"/>
      <c r="F115" s="111"/>
      <c r="G115" s="111"/>
      <c r="H115" s="113"/>
      <c r="I115" s="113"/>
      <c r="J115" s="113"/>
      <c r="K115" s="116"/>
      <c r="L115" s="116"/>
      <c r="M115" s="116"/>
      <c r="N115" s="116"/>
      <c r="O115" s="116"/>
      <c r="P115" s="116"/>
      <c r="Q115" s="113"/>
      <c r="R115" s="111"/>
      <c r="S115" s="111"/>
      <c r="T115" s="111"/>
      <c r="U115" s="111"/>
      <c r="V115" s="111"/>
      <c r="W115" s="111"/>
      <c r="X115" s="111"/>
      <c r="Y115" s="111"/>
      <c r="Z115" s="112"/>
    </row>
    <row r="116" ht="21" spans="1:26">
      <c r="A116" s="24"/>
      <c r="B116" s="110">
        <v>112</v>
      </c>
      <c r="C116" s="111"/>
      <c r="D116" s="111"/>
      <c r="E116" s="112"/>
      <c r="F116" s="111"/>
      <c r="G116" s="111"/>
      <c r="H116" s="113"/>
      <c r="I116" s="113"/>
      <c r="J116" s="113"/>
      <c r="K116" s="116"/>
      <c r="L116" s="116"/>
      <c r="M116" s="116"/>
      <c r="N116" s="116"/>
      <c r="O116" s="116"/>
      <c r="P116" s="116"/>
      <c r="Q116" s="113"/>
      <c r="R116" s="111"/>
      <c r="S116" s="111"/>
      <c r="T116" s="111"/>
      <c r="U116" s="111"/>
      <c r="V116" s="111"/>
      <c r="W116" s="111"/>
      <c r="X116" s="111"/>
      <c r="Y116" s="111"/>
      <c r="Z116" s="112"/>
    </row>
    <row r="117" ht="21" spans="1:26">
      <c r="A117" s="24"/>
      <c r="B117" s="110">
        <v>113</v>
      </c>
      <c r="C117" s="111"/>
      <c r="D117" s="111"/>
      <c r="E117" s="112"/>
      <c r="F117" s="111"/>
      <c r="G117" s="111"/>
      <c r="H117" s="113"/>
      <c r="I117" s="113"/>
      <c r="J117" s="113"/>
      <c r="K117" s="116"/>
      <c r="L117" s="116"/>
      <c r="M117" s="116"/>
      <c r="N117" s="116"/>
      <c r="O117" s="116"/>
      <c r="P117" s="116"/>
      <c r="Q117" s="113"/>
      <c r="R117" s="111"/>
      <c r="S117" s="111"/>
      <c r="T117" s="111"/>
      <c r="U117" s="111"/>
      <c r="V117" s="111"/>
      <c r="W117" s="111"/>
      <c r="X117" s="111"/>
      <c r="Y117" s="111"/>
      <c r="Z117" s="112"/>
    </row>
    <row r="118" spans="1:26">
      <c r="A118" s="24"/>
      <c r="B118" s="114"/>
      <c r="C118" s="111"/>
      <c r="D118" s="111"/>
      <c r="E118" s="112"/>
      <c r="F118" s="111"/>
      <c r="G118" s="111"/>
      <c r="H118" s="113"/>
      <c r="I118" s="113"/>
      <c r="J118" s="113"/>
      <c r="K118" s="116"/>
      <c r="L118" s="116"/>
      <c r="M118" s="116"/>
      <c r="N118" s="116"/>
      <c r="O118" s="116"/>
      <c r="P118" s="116"/>
      <c r="Q118" s="113"/>
      <c r="R118" s="111"/>
      <c r="S118" s="111"/>
      <c r="T118" s="111"/>
      <c r="U118" s="111"/>
      <c r="V118" s="111"/>
      <c r="W118" s="111"/>
      <c r="X118" s="111"/>
      <c r="Y118" s="111"/>
      <c r="Z118" s="112"/>
    </row>
    <row r="119" spans="1:26">
      <c r="A119" s="24"/>
      <c r="B119" s="114"/>
      <c r="C119" s="111"/>
      <c r="D119" s="111"/>
      <c r="E119" s="112"/>
      <c r="F119" s="111"/>
      <c r="G119" s="111"/>
      <c r="H119" s="113"/>
      <c r="I119" s="113"/>
      <c r="J119" s="113"/>
      <c r="K119" s="116"/>
      <c r="L119" s="116"/>
      <c r="M119" s="116"/>
      <c r="N119" s="116"/>
      <c r="O119" s="116"/>
      <c r="P119" s="116"/>
      <c r="Q119" s="113"/>
      <c r="R119" s="111"/>
      <c r="S119" s="111"/>
      <c r="T119" s="111"/>
      <c r="U119" s="111"/>
      <c r="V119" s="111"/>
      <c r="W119" s="111"/>
      <c r="X119" s="111"/>
      <c r="Y119" s="111"/>
      <c r="Z119" s="112"/>
    </row>
    <row r="120" spans="1:26">
      <c r="A120" s="24"/>
      <c r="B120" s="114"/>
      <c r="C120" s="111"/>
      <c r="D120" s="111"/>
      <c r="E120" s="112"/>
      <c r="F120" s="111"/>
      <c r="G120" s="111"/>
      <c r="H120" s="113"/>
      <c r="I120" s="113"/>
      <c r="J120" s="113"/>
      <c r="K120" s="116"/>
      <c r="L120" s="116"/>
      <c r="M120" s="116"/>
      <c r="N120" s="116"/>
      <c r="O120" s="116"/>
      <c r="P120" s="116"/>
      <c r="Q120" s="113"/>
      <c r="R120" s="111"/>
      <c r="S120" s="111"/>
      <c r="T120" s="111"/>
      <c r="U120" s="111"/>
      <c r="V120" s="111"/>
      <c r="W120" s="111"/>
      <c r="X120" s="111"/>
      <c r="Y120" s="111"/>
      <c r="Z120" s="112"/>
    </row>
    <row r="121" spans="1:26">
      <c r="A121" s="24"/>
      <c r="B121" s="114"/>
      <c r="C121" s="111"/>
      <c r="D121" s="111"/>
      <c r="E121" s="112"/>
      <c r="F121" s="111"/>
      <c r="G121" s="111"/>
      <c r="H121" s="113"/>
      <c r="I121" s="113"/>
      <c r="J121" s="113"/>
      <c r="K121" s="116"/>
      <c r="L121" s="116"/>
      <c r="M121" s="116"/>
      <c r="N121" s="116"/>
      <c r="O121" s="116"/>
      <c r="P121" s="116"/>
      <c r="Q121" s="113"/>
      <c r="R121" s="111"/>
      <c r="S121" s="111"/>
      <c r="T121" s="111"/>
      <c r="U121" s="111"/>
      <c r="V121" s="111"/>
      <c r="W121" s="111"/>
      <c r="X121" s="111"/>
      <c r="Y121" s="111"/>
      <c r="Z121" s="112"/>
    </row>
    <row r="122" spans="1:26">
      <c r="A122" s="24"/>
      <c r="B122" s="114"/>
      <c r="C122" s="111"/>
      <c r="D122" s="111"/>
      <c r="E122" s="112"/>
      <c r="F122" s="111"/>
      <c r="G122" s="111"/>
      <c r="H122" s="113"/>
      <c r="I122" s="113"/>
      <c r="J122" s="113"/>
      <c r="K122" s="116"/>
      <c r="L122" s="116"/>
      <c r="M122" s="116"/>
      <c r="N122" s="116"/>
      <c r="O122" s="116"/>
      <c r="P122" s="116"/>
      <c r="Q122" s="113"/>
      <c r="R122" s="111"/>
      <c r="S122" s="111"/>
      <c r="T122" s="111"/>
      <c r="U122" s="111"/>
      <c r="V122" s="111"/>
      <c r="W122" s="111"/>
      <c r="X122" s="111"/>
      <c r="Y122" s="111"/>
      <c r="Z122" s="112"/>
    </row>
    <row r="123" spans="1:26">
      <c r="A123" s="24"/>
      <c r="B123" s="114"/>
      <c r="C123" s="111"/>
      <c r="D123" s="111"/>
      <c r="E123" s="112"/>
      <c r="F123" s="111"/>
      <c r="G123" s="111"/>
      <c r="H123" s="113"/>
      <c r="I123" s="113"/>
      <c r="J123" s="113"/>
      <c r="K123" s="116"/>
      <c r="L123" s="116"/>
      <c r="M123" s="116"/>
      <c r="N123" s="116"/>
      <c r="O123" s="116"/>
      <c r="P123" s="116"/>
      <c r="Q123" s="113"/>
      <c r="R123" s="111"/>
      <c r="S123" s="111"/>
      <c r="T123" s="111"/>
      <c r="U123" s="111"/>
      <c r="V123" s="111"/>
      <c r="W123" s="111"/>
      <c r="X123" s="111"/>
      <c r="Y123" s="111"/>
      <c r="Z123" s="112"/>
    </row>
    <row r="124" spans="1:26">
      <c r="A124" s="24"/>
      <c r="B124" s="114"/>
      <c r="C124" s="111"/>
      <c r="D124" s="111"/>
      <c r="E124" s="112"/>
      <c r="F124" s="111"/>
      <c r="G124" s="111"/>
      <c r="H124" s="113"/>
      <c r="I124" s="113"/>
      <c r="J124" s="113"/>
      <c r="K124" s="116"/>
      <c r="L124" s="116"/>
      <c r="M124" s="116"/>
      <c r="N124" s="116"/>
      <c r="O124" s="116"/>
      <c r="P124" s="116"/>
      <c r="Q124" s="113"/>
      <c r="R124" s="111"/>
      <c r="S124" s="111"/>
      <c r="T124" s="111"/>
      <c r="U124" s="111"/>
      <c r="V124" s="111"/>
      <c r="W124" s="111"/>
      <c r="X124" s="111"/>
      <c r="Y124" s="111"/>
      <c r="Z124" s="112"/>
    </row>
    <row r="125" spans="1:26">
      <c r="A125" s="24"/>
      <c r="B125" s="114"/>
      <c r="C125" s="111"/>
      <c r="D125" s="111"/>
      <c r="E125" s="112"/>
      <c r="F125" s="111"/>
      <c r="G125" s="111"/>
      <c r="H125" s="113"/>
      <c r="I125" s="113"/>
      <c r="J125" s="113"/>
      <c r="K125" s="116"/>
      <c r="L125" s="116"/>
      <c r="M125" s="116"/>
      <c r="N125" s="116"/>
      <c r="O125" s="116"/>
      <c r="P125" s="116"/>
      <c r="Q125" s="113"/>
      <c r="R125" s="111"/>
      <c r="S125" s="111"/>
      <c r="T125" s="111"/>
      <c r="U125" s="111"/>
      <c r="V125" s="111"/>
      <c r="W125" s="111"/>
      <c r="X125" s="111"/>
      <c r="Y125" s="111"/>
      <c r="Z125" s="112"/>
    </row>
    <row r="126" spans="1:26">
      <c r="A126" s="24"/>
      <c r="B126" s="114"/>
      <c r="C126" s="111"/>
      <c r="D126" s="111"/>
      <c r="E126" s="112"/>
      <c r="F126" s="111"/>
      <c r="G126" s="111"/>
      <c r="H126" s="113"/>
      <c r="I126" s="113"/>
      <c r="J126" s="113"/>
      <c r="K126" s="116"/>
      <c r="L126" s="116"/>
      <c r="M126" s="116"/>
      <c r="N126" s="116"/>
      <c r="O126" s="116"/>
      <c r="P126" s="116"/>
      <c r="Q126" s="113"/>
      <c r="R126" s="111"/>
      <c r="S126" s="111"/>
      <c r="T126" s="111"/>
      <c r="U126" s="111"/>
      <c r="V126" s="111"/>
      <c r="W126" s="111"/>
      <c r="X126" s="111"/>
      <c r="Y126" s="111"/>
      <c r="Z126" s="112"/>
    </row>
    <row r="127" spans="1:26">
      <c r="A127" s="24"/>
      <c r="B127" s="114"/>
      <c r="C127" s="111"/>
      <c r="D127" s="111"/>
      <c r="E127" s="112"/>
      <c r="F127" s="111"/>
      <c r="G127" s="111"/>
      <c r="H127" s="113"/>
      <c r="I127" s="113"/>
      <c r="J127" s="113"/>
      <c r="K127" s="116"/>
      <c r="L127" s="116"/>
      <c r="M127" s="116"/>
      <c r="N127" s="116"/>
      <c r="O127" s="116"/>
      <c r="P127" s="116"/>
      <c r="Q127" s="113"/>
      <c r="R127" s="111"/>
      <c r="S127" s="111"/>
      <c r="T127" s="111"/>
      <c r="U127" s="111"/>
      <c r="V127" s="111"/>
      <c r="W127" s="111"/>
      <c r="X127" s="111"/>
      <c r="Y127" s="111"/>
      <c r="Z127" s="112"/>
    </row>
    <row r="128" spans="1:26">
      <c r="A128" s="24"/>
      <c r="B128" s="114"/>
      <c r="C128" s="111"/>
      <c r="D128" s="111"/>
      <c r="E128" s="112"/>
      <c r="F128" s="111"/>
      <c r="G128" s="111"/>
      <c r="H128" s="113"/>
      <c r="I128" s="113"/>
      <c r="J128" s="113"/>
      <c r="K128" s="116"/>
      <c r="L128" s="116"/>
      <c r="M128" s="116"/>
      <c r="N128" s="116"/>
      <c r="O128" s="116"/>
      <c r="P128" s="116"/>
      <c r="Q128" s="113"/>
      <c r="R128" s="111"/>
      <c r="S128" s="111"/>
      <c r="T128" s="111"/>
      <c r="U128" s="111"/>
      <c r="V128" s="111"/>
      <c r="W128" s="111"/>
      <c r="X128" s="111"/>
      <c r="Y128" s="111"/>
      <c r="Z128" s="112"/>
    </row>
    <row r="129" spans="1:26">
      <c r="A129" s="24"/>
      <c r="B129" s="114"/>
      <c r="C129" s="111"/>
      <c r="D129" s="111"/>
      <c r="E129" s="112"/>
      <c r="F129" s="111"/>
      <c r="G129" s="111"/>
      <c r="H129" s="113"/>
      <c r="I129" s="113"/>
      <c r="J129" s="113"/>
      <c r="K129" s="116"/>
      <c r="L129" s="116"/>
      <c r="M129" s="116"/>
      <c r="N129" s="116"/>
      <c r="O129" s="116"/>
      <c r="P129" s="116"/>
      <c r="Q129" s="113"/>
      <c r="R129" s="111"/>
      <c r="S129" s="111"/>
      <c r="T129" s="111"/>
      <c r="U129" s="111"/>
      <c r="V129" s="111"/>
      <c r="W129" s="111"/>
      <c r="X129" s="111"/>
      <c r="Y129" s="111"/>
      <c r="Z129" s="112"/>
    </row>
    <row r="130" spans="1:26">
      <c r="A130" s="24"/>
      <c r="B130" s="114"/>
      <c r="C130" s="111"/>
      <c r="D130" s="111"/>
      <c r="E130" s="112"/>
      <c r="F130" s="111"/>
      <c r="G130" s="111"/>
      <c r="H130" s="113"/>
      <c r="I130" s="113"/>
      <c r="J130" s="113"/>
      <c r="K130" s="116"/>
      <c r="L130" s="116"/>
      <c r="M130" s="116"/>
      <c r="N130" s="116"/>
      <c r="O130" s="116"/>
      <c r="P130" s="116"/>
      <c r="Q130" s="113"/>
      <c r="R130" s="111"/>
      <c r="S130" s="111"/>
      <c r="T130" s="111"/>
      <c r="U130" s="111"/>
      <c r="V130" s="111"/>
      <c r="W130" s="111"/>
      <c r="X130" s="111"/>
      <c r="Y130" s="111"/>
      <c r="Z130" s="112"/>
    </row>
    <row r="131" spans="1:26">
      <c r="A131" s="24"/>
      <c r="B131" s="114"/>
      <c r="C131" s="111"/>
      <c r="D131" s="111"/>
      <c r="E131" s="112"/>
      <c r="F131" s="111"/>
      <c r="G131" s="111"/>
      <c r="H131" s="113"/>
      <c r="I131" s="113"/>
      <c r="J131" s="113"/>
      <c r="K131" s="116"/>
      <c r="L131" s="116"/>
      <c r="M131" s="116"/>
      <c r="N131" s="116"/>
      <c r="O131" s="116"/>
      <c r="P131" s="116"/>
      <c r="Q131" s="113"/>
      <c r="R131" s="111"/>
      <c r="S131" s="111"/>
      <c r="T131" s="111"/>
      <c r="U131" s="111"/>
      <c r="V131" s="111"/>
      <c r="W131" s="111"/>
      <c r="X131" s="111"/>
      <c r="Y131" s="111"/>
      <c r="Z131" s="112"/>
    </row>
    <row r="132" spans="1:26">
      <c r="A132" s="24"/>
      <c r="B132" s="114"/>
      <c r="C132" s="111"/>
      <c r="D132" s="111"/>
      <c r="E132" s="112"/>
      <c r="F132" s="111"/>
      <c r="G132" s="111"/>
      <c r="H132" s="113"/>
      <c r="I132" s="113"/>
      <c r="J132" s="113"/>
      <c r="K132" s="116"/>
      <c r="L132" s="116"/>
      <c r="M132" s="116"/>
      <c r="N132" s="116"/>
      <c r="O132" s="116"/>
      <c r="P132" s="116"/>
      <c r="Q132" s="113"/>
      <c r="R132" s="111"/>
      <c r="S132" s="111"/>
      <c r="T132" s="111"/>
      <c r="U132" s="111"/>
      <c r="V132" s="111"/>
      <c r="W132" s="111"/>
      <c r="X132" s="111"/>
      <c r="Y132" s="111"/>
      <c r="Z132" s="112"/>
    </row>
    <row r="133" spans="1:26">
      <c r="A133" s="24"/>
      <c r="B133" s="114"/>
      <c r="C133" s="111"/>
      <c r="D133" s="111"/>
      <c r="E133" s="112"/>
      <c r="F133" s="111"/>
      <c r="G133" s="111"/>
      <c r="H133" s="113"/>
      <c r="I133" s="113"/>
      <c r="J133" s="113"/>
      <c r="K133" s="116"/>
      <c r="L133" s="116"/>
      <c r="M133" s="116"/>
      <c r="N133" s="116"/>
      <c r="O133" s="116"/>
      <c r="P133" s="116"/>
      <c r="Q133" s="113"/>
      <c r="R133" s="111"/>
      <c r="S133" s="111"/>
      <c r="T133" s="111"/>
      <c r="U133" s="111"/>
      <c r="V133" s="111"/>
      <c r="W133" s="111"/>
      <c r="X133" s="111"/>
      <c r="Y133" s="111"/>
      <c r="Z133" s="112"/>
    </row>
    <row r="134" spans="1:26">
      <c r="A134" s="24"/>
      <c r="B134" s="114"/>
      <c r="C134" s="111"/>
      <c r="D134" s="111"/>
      <c r="E134" s="112"/>
      <c r="F134" s="111"/>
      <c r="G134" s="111"/>
      <c r="H134" s="113"/>
      <c r="I134" s="113"/>
      <c r="J134" s="113"/>
      <c r="K134" s="116"/>
      <c r="L134" s="116"/>
      <c r="M134" s="116"/>
      <c r="N134" s="116"/>
      <c r="O134" s="116"/>
      <c r="P134" s="116"/>
      <c r="Q134" s="113"/>
      <c r="R134" s="111"/>
      <c r="S134" s="111"/>
      <c r="T134" s="111"/>
      <c r="U134" s="111"/>
      <c r="V134" s="111"/>
      <c r="W134" s="111"/>
      <c r="X134" s="111"/>
      <c r="Y134" s="111"/>
      <c r="Z134" s="112"/>
    </row>
    <row r="135" spans="1:26">
      <c r="A135" s="24"/>
      <c r="B135" s="114"/>
      <c r="C135" s="111"/>
      <c r="D135" s="111"/>
      <c r="E135" s="112"/>
      <c r="F135" s="111"/>
      <c r="G135" s="111"/>
      <c r="H135" s="113"/>
      <c r="I135" s="113"/>
      <c r="J135" s="113"/>
      <c r="K135" s="116"/>
      <c r="L135" s="116"/>
      <c r="M135" s="116"/>
      <c r="N135" s="116"/>
      <c r="O135" s="116"/>
      <c r="P135" s="116"/>
      <c r="Q135" s="113"/>
      <c r="R135" s="111"/>
      <c r="S135" s="111"/>
      <c r="T135" s="111"/>
      <c r="U135" s="111"/>
      <c r="V135" s="111"/>
      <c r="W135" s="111"/>
      <c r="X135" s="111"/>
      <c r="Y135" s="111"/>
      <c r="Z135" s="112"/>
    </row>
  </sheetData>
  <autoFilter xmlns:etc="http://www.wps.cn/officeDocument/2017/etCustomData" ref="B2:Y117" etc:filterBottomFollowUsedRange="0">
    <extLst/>
  </autoFilter>
  <mergeCells count="1">
    <mergeCell ref="A1:Z1"/>
  </mergeCells>
  <pageMargins left="0.0784722222222222" right="0.708333333333333" top="0.472222222222222" bottom="1.10208333333333" header="0.314583333333333" footer="0.5"/>
  <pageSetup paperSize="8" scale="44" orientation="landscape" horizontalDpi="600"/>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pageSetUpPr fitToPage="1"/>
  </sheetPr>
  <dimension ref="A1:CB106"/>
  <sheetViews>
    <sheetView zoomScale="70" zoomScaleNormal="70" workbookViewId="0">
      <pane xSplit="3" ySplit="6" topLeftCell="M57" activePane="bottomRight" state="frozen"/>
      <selection/>
      <selection pane="topRight"/>
      <selection pane="bottomLeft"/>
      <selection pane="bottomRight" activeCell="N5" sqref="N5:N6"/>
    </sheetView>
  </sheetViews>
  <sheetFormatPr defaultColWidth="8.89166666666667" defaultRowHeight="13.5"/>
  <cols>
    <col min="1" max="1" width="11.6083333333333" customWidth="1"/>
    <col min="2" max="2" width="20.9083333333333" customWidth="1"/>
    <col min="3" max="3" width="47.4916666666667" style="4" customWidth="1"/>
    <col min="4" max="5" width="27.0333333333333" customWidth="1"/>
    <col min="6" max="6" width="24.6416666666667" style="5" customWidth="1"/>
    <col min="7" max="7" width="15.4416666666667" customWidth="1"/>
    <col min="8" max="9" width="12.0583333333333" customWidth="1"/>
    <col min="10" max="10" width="12.0583333333333" style="6" customWidth="1"/>
    <col min="11" max="11" width="13.7" customWidth="1"/>
    <col min="13" max="13" width="14.3333333333333" customWidth="1"/>
    <col min="14" max="14" width="16.8833333333333" customWidth="1"/>
    <col min="20" max="20" width="10.4833333333333" customWidth="1"/>
    <col min="28" max="28" width="11.2666666666667" customWidth="1"/>
    <col min="30" max="30" width="10.1583333333333" customWidth="1"/>
    <col min="32" max="32" width="19.3083333333333" customWidth="1"/>
    <col min="34" max="34" width="14.9166666666667" customWidth="1"/>
    <col min="36" max="36" width="12.3833333333333" customWidth="1"/>
    <col min="73" max="73" width="19.3083333333333" customWidth="1"/>
    <col min="74" max="74" width="13.5166666666667" customWidth="1"/>
    <col min="75" max="75" width="14.0666666666667" customWidth="1"/>
    <col min="76" max="76" width="13.8916666666667" customWidth="1"/>
    <col min="77" max="77" width="12.3333333333333" customWidth="1"/>
    <col min="81" max="81" width="8.89166666666667" customWidth="1"/>
    <col min="82" max="82" width="37.5916666666667" customWidth="1"/>
    <col min="83" max="83" width="29.2583333333333" customWidth="1"/>
    <col min="84" max="84" width="28.3333333333333" customWidth="1"/>
    <col min="85" max="85" width="26.6666666666667" customWidth="1"/>
  </cols>
  <sheetData>
    <row r="1" ht="52" customHeight="1" spans="1:80">
      <c r="A1" s="7" t="s">
        <v>992</v>
      </c>
      <c r="B1" s="7"/>
      <c r="C1" s="8"/>
      <c r="D1" s="9"/>
      <c r="E1" s="9"/>
      <c r="F1" s="9"/>
      <c r="G1" s="9"/>
      <c r="H1" s="9"/>
      <c r="I1" s="9"/>
      <c r="J1" s="25"/>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64"/>
      <c r="BV1" s="64"/>
      <c r="BW1" s="64"/>
      <c r="BX1" s="64"/>
      <c r="BY1" s="64"/>
      <c r="BZ1" s="64"/>
      <c r="CA1" s="64"/>
      <c r="CB1" s="64"/>
    </row>
    <row r="2" s="1" customFormat="1" ht="52" customHeight="1" spans="1:80">
      <c r="A2" s="10" t="s">
        <v>993</v>
      </c>
      <c r="B2" s="11" t="s">
        <v>994</v>
      </c>
      <c r="C2" s="10" t="s">
        <v>995</v>
      </c>
      <c r="D2" s="10" t="s">
        <v>996</v>
      </c>
      <c r="E2" s="10" t="s">
        <v>997</v>
      </c>
      <c r="F2" s="10" t="s">
        <v>998</v>
      </c>
      <c r="G2" s="12" t="s">
        <v>999</v>
      </c>
      <c r="H2" s="11"/>
      <c r="I2" s="11"/>
      <c r="J2" s="26"/>
      <c r="K2" s="27" t="s">
        <v>1000</v>
      </c>
      <c r="L2" s="28"/>
      <c r="M2" s="28"/>
      <c r="N2" s="27" t="s">
        <v>1001</v>
      </c>
      <c r="O2" s="10" t="s">
        <v>1002</v>
      </c>
      <c r="P2" s="28"/>
      <c r="Q2" s="28"/>
      <c r="R2" s="28"/>
      <c r="S2" s="28"/>
      <c r="T2" s="28"/>
      <c r="U2" s="28"/>
      <c r="V2" s="28"/>
      <c r="W2" s="28"/>
      <c r="X2" s="28"/>
      <c r="Y2" s="28"/>
      <c r="Z2" s="28"/>
      <c r="AA2" s="28"/>
      <c r="AB2" s="28"/>
      <c r="AC2" s="28"/>
      <c r="AD2" s="28"/>
      <c r="AE2" s="28"/>
      <c r="AF2" s="28"/>
      <c r="AG2" s="28"/>
      <c r="AH2" s="28"/>
      <c r="AI2" s="28"/>
      <c r="AJ2" s="28"/>
      <c r="AK2" s="28"/>
      <c r="AL2" s="28"/>
      <c r="AM2" s="28"/>
      <c r="AN2" s="10" t="s">
        <v>1002</v>
      </c>
      <c r="AO2" s="28"/>
      <c r="AP2" s="28"/>
      <c r="AQ2" s="28"/>
      <c r="AR2" s="28"/>
      <c r="AS2" s="28"/>
      <c r="AT2" s="28"/>
      <c r="AU2" s="28"/>
      <c r="AV2" s="28"/>
      <c r="AW2" s="28"/>
      <c r="AX2" s="28"/>
      <c r="AY2" s="28"/>
      <c r="AZ2" s="28"/>
      <c r="BA2" s="10" t="s">
        <v>1002</v>
      </c>
      <c r="BB2" s="28"/>
      <c r="BC2" s="28"/>
      <c r="BD2" s="28"/>
      <c r="BE2" s="28"/>
      <c r="BF2" s="28"/>
      <c r="BG2" s="28"/>
      <c r="BH2" s="28"/>
      <c r="BI2" s="28"/>
      <c r="BJ2" s="28"/>
      <c r="BK2" s="28"/>
      <c r="BL2" s="28"/>
      <c r="BM2" s="28"/>
      <c r="BN2" s="28"/>
      <c r="BO2" s="28"/>
      <c r="BP2" s="28"/>
      <c r="BQ2" s="28"/>
      <c r="BR2" s="28"/>
      <c r="BS2" s="28"/>
      <c r="BT2" s="28"/>
      <c r="BU2" s="65"/>
      <c r="BV2" s="65"/>
      <c r="BW2" s="65"/>
      <c r="BX2" s="65"/>
      <c r="BY2" s="65"/>
      <c r="BZ2" s="65"/>
      <c r="CA2" s="65"/>
      <c r="CB2" s="65"/>
    </row>
    <row r="3" s="2" customFormat="1" ht="61" customHeight="1" spans="1:80">
      <c r="A3" s="13" t="s">
        <v>2</v>
      </c>
      <c r="B3" s="13" t="s">
        <v>1003</v>
      </c>
      <c r="C3" s="13" t="s">
        <v>590</v>
      </c>
      <c r="D3" s="13" t="s">
        <v>1004</v>
      </c>
      <c r="E3" s="13" t="s">
        <v>1005</v>
      </c>
      <c r="F3" s="13" t="s">
        <v>1006</v>
      </c>
      <c r="G3" s="14" t="s">
        <v>596</v>
      </c>
      <c r="H3" s="13" t="s">
        <v>1007</v>
      </c>
      <c r="I3" s="13" t="s">
        <v>1008</v>
      </c>
      <c r="J3" s="29" t="s">
        <v>1009</v>
      </c>
      <c r="K3" s="30" t="s">
        <v>1010</v>
      </c>
      <c r="L3" s="30"/>
      <c r="M3" s="30"/>
      <c r="N3" s="30"/>
      <c r="O3" s="30"/>
      <c r="P3" s="30"/>
      <c r="Q3" s="30"/>
      <c r="R3" s="30"/>
      <c r="S3" s="30"/>
      <c r="T3" s="30"/>
      <c r="U3" s="30"/>
      <c r="V3" s="30"/>
      <c r="W3" s="30"/>
      <c r="X3" s="30"/>
      <c r="Y3" s="30"/>
      <c r="Z3" s="30"/>
      <c r="AA3" s="30"/>
      <c r="AB3" s="30"/>
      <c r="AC3" s="30"/>
      <c r="AD3" s="30"/>
      <c r="AE3" s="30"/>
      <c r="AF3" s="56"/>
      <c r="AG3" s="56"/>
      <c r="AH3" s="56"/>
      <c r="AI3" s="56"/>
      <c r="AJ3" s="56"/>
      <c r="AK3" s="56"/>
      <c r="AL3" s="56"/>
      <c r="AM3" s="56"/>
      <c r="AN3" s="56"/>
      <c r="AO3" s="56"/>
      <c r="AP3" s="56"/>
      <c r="AQ3" s="56"/>
      <c r="AR3" s="56"/>
      <c r="AS3" s="56"/>
      <c r="AT3" s="56"/>
      <c r="AU3" s="58" t="s">
        <v>1011</v>
      </c>
      <c r="AV3" s="58"/>
      <c r="AW3" s="58"/>
      <c r="AX3" s="58"/>
      <c r="AY3" s="58"/>
      <c r="AZ3" s="58"/>
      <c r="BA3" s="58"/>
      <c r="BB3" s="58"/>
      <c r="BC3" s="58"/>
      <c r="BD3" s="58"/>
      <c r="BE3" s="58"/>
      <c r="BF3" s="58"/>
      <c r="BG3" s="58"/>
      <c r="BH3" s="60" t="s">
        <v>1012</v>
      </c>
      <c r="BI3" s="60"/>
      <c r="BJ3" s="60"/>
      <c r="BK3" s="60"/>
      <c r="BL3" s="60"/>
      <c r="BM3" s="60"/>
      <c r="BN3" s="60"/>
      <c r="BO3" s="60"/>
      <c r="BP3" s="61" t="s">
        <v>1013</v>
      </c>
      <c r="BQ3" s="61" t="s">
        <v>35</v>
      </c>
      <c r="BR3" s="61" t="s">
        <v>36</v>
      </c>
      <c r="BS3" s="61" t="s">
        <v>606</v>
      </c>
      <c r="BT3" s="61" t="s">
        <v>37</v>
      </c>
      <c r="BU3" s="32"/>
      <c r="BV3" s="32"/>
      <c r="BW3" s="32"/>
      <c r="BX3" s="32"/>
      <c r="BY3" s="32"/>
      <c r="BZ3" s="32"/>
      <c r="CA3" s="32"/>
      <c r="CB3" s="32"/>
    </row>
    <row r="4" s="2" customFormat="1" ht="102" customHeight="1" spans="1:80">
      <c r="A4" s="13"/>
      <c r="B4" s="13"/>
      <c r="C4" s="13"/>
      <c r="D4" s="13"/>
      <c r="E4" s="13"/>
      <c r="F4" s="13"/>
      <c r="G4" s="14"/>
      <c r="H4" s="13"/>
      <c r="I4" s="13"/>
      <c r="J4" s="29"/>
      <c r="K4" s="30" t="s">
        <v>1014</v>
      </c>
      <c r="L4" s="30" t="s">
        <v>1015</v>
      </c>
      <c r="M4" s="30" t="s">
        <v>1016</v>
      </c>
      <c r="N4" s="31" t="s">
        <v>1017</v>
      </c>
      <c r="O4" s="31" t="s">
        <v>1018</v>
      </c>
      <c r="P4" s="31"/>
      <c r="Q4" s="31"/>
      <c r="R4" s="49" t="s">
        <v>1019</v>
      </c>
      <c r="S4" s="50"/>
      <c r="T4" s="50"/>
      <c r="U4" s="50"/>
      <c r="V4" s="50"/>
      <c r="W4" s="50"/>
      <c r="X4" s="50"/>
      <c r="Y4" s="50"/>
      <c r="Z4" s="50"/>
      <c r="AA4" s="50"/>
      <c r="AB4" s="50"/>
      <c r="AC4" s="50"/>
      <c r="AD4" s="50"/>
      <c r="AE4" s="50"/>
      <c r="AF4" s="50"/>
      <c r="AG4" s="50"/>
      <c r="AH4" s="50"/>
      <c r="AI4" s="50"/>
      <c r="AJ4" s="50"/>
      <c r="AK4" s="50"/>
      <c r="AL4" s="50"/>
      <c r="AM4" s="57"/>
      <c r="AN4" s="56" t="s">
        <v>1020</v>
      </c>
      <c r="AO4" s="56"/>
      <c r="AP4" s="56"/>
      <c r="AQ4" s="56"/>
      <c r="AR4" s="56"/>
      <c r="AS4" s="56"/>
      <c r="AT4" s="56"/>
      <c r="AU4" s="58" t="s">
        <v>1021</v>
      </c>
      <c r="AV4" s="58" t="s">
        <v>1022</v>
      </c>
      <c r="AW4" s="58" t="s">
        <v>1023</v>
      </c>
      <c r="AX4" s="58"/>
      <c r="AY4" s="58"/>
      <c r="AZ4" s="58"/>
      <c r="BA4" s="58" t="s">
        <v>1024</v>
      </c>
      <c r="BB4" s="58"/>
      <c r="BC4" s="58"/>
      <c r="BD4" s="58"/>
      <c r="BE4" s="58"/>
      <c r="BF4" s="58"/>
      <c r="BG4" s="58"/>
      <c r="BH4" s="60" t="s">
        <v>1025</v>
      </c>
      <c r="BI4" s="60"/>
      <c r="BJ4" s="60"/>
      <c r="BK4" s="60"/>
      <c r="BL4" s="60" t="s">
        <v>1026</v>
      </c>
      <c r="BM4" s="60"/>
      <c r="BN4" s="60"/>
      <c r="BO4" s="60"/>
      <c r="BP4" s="61"/>
      <c r="BQ4" s="61"/>
      <c r="BR4" s="61"/>
      <c r="BS4" s="61"/>
      <c r="BT4" s="61"/>
      <c r="BU4" s="32" t="s">
        <v>1019</v>
      </c>
      <c r="BV4" s="32"/>
      <c r="BW4" s="32"/>
      <c r="BX4" s="32"/>
      <c r="BY4" s="32"/>
      <c r="BZ4" s="32"/>
      <c r="CA4" s="32"/>
      <c r="CB4" s="32"/>
    </row>
    <row r="5" s="2" customFormat="1" ht="40" customHeight="1" spans="1:80">
      <c r="A5" s="13"/>
      <c r="B5" s="13"/>
      <c r="C5" s="13"/>
      <c r="D5" s="13"/>
      <c r="E5" s="13"/>
      <c r="F5" s="13"/>
      <c r="G5" s="14"/>
      <c r="H5" s="13"/>
      <c r="I5" s="13"/>
      <c r="J5" s="29"/>
      <c r="K5" s="30"/>
      <c r="L5" s="30"/>
      <c r="M5" s="30"/>
      <c r="N5" s="30" t="s">
        <v>1027</v>
      </c>
      <c r="O5" s="32" t="s">
        <v>1028</v>
      </c>
      <c r="P5" s="30" t="s">
        <v>1029</v>
      </c>
      <c r="Q5" s="32" t="s">
        <v>1030</v>
      </c>
      <c r="R5" s="51" t="s">
        <v>1031</v>
      </c>
      <c r="S5" s="51"/>
      <c r="T5" s="51" t="s">
        <v>1032</v>
      </c>
      <c r="U5" s="51"/>
      <c r="V5" s="51" t="s">
        <v>1033</v>
      </c>
      <c r="W5" s="51"/>
      <c r="X5" s="51" t="s">
        <v>1034</v>
      </c>
      <c r="Y5" s="51"/>
      <c r="Z5" s="51" t="s">
        <v>1035</v>
      </c>
      <c r="AA5" s="51"/>
      <c r="AB5" s="51" t="s">
        <v>1036</v>
      </c>
      <c r="AC5" s="51"/>
      <c r="AD5" s="51" t="s">
        <v>1037</v>
      </c>
      <c r="AE5" s="51"/>
      <c r="AF5" s="51" t="s">
        <v>1038</v>
      </c>
      <c r="AG5" s="51"/>
      <c r="AH5" s="51" t="s">
        <v>1039</v>
      </c>
      <c r="AI5" s="51"/>
      <c r="AJ5" s="51" t="s">
        <v>1040</v>
      </c>
      <c r="AK5" s="51"/>
      <c r="AL5" s="51" t="s">
        <v>1041</v>
      </c>
      <c r="AM5" s="51"/>
      <c r="AN5" s="32" t="s">
        <v>1042</v>
      </c>
      <c r="AO5" s="56" t="s">
        <v>1043</v>
      </c>
      <c r="AP5" s="56"/>
      <c r="AQ5" s="56"/>
      <c r="AR5" s="56" t="s">
        <v>1044</v>
      </c>
      <c r="AS5" s="56"/>
      <c r="AT5" s="56"/>
      <c r="AU5" s="58"/>
      <c r="AV5" s="58"/>
      <c r="AW5" s="59" t="s">
        <v>1045</v>
      </c>
      <c r="AX5" s="59"/>
      <c r="AY5" s="59" t="s">
        <v>1045</v>
      </c>
      <c r="AZ5" s="59"/>
      <c r="BA5" s="32" t="s">
        <v>1042</v>
      </c>
      <c r="BB5" s="58" t="s">
        <v>1045</v>
      </c>
      <c r="BC5" s="58"/>
      <c r="BD5" s="58"/>
      <c r="BE5" s="58" t="s">
        <v>1045</v>
      </c>
      <c r="BF5" s="58"/>
      <c r="BG5" s="58"/>
      <c r="BH5" s="60"/>
      <c r="BI5" s="60"/>
      <c r="BJ5" s="60"/>
      <c r="BK5" s="60"/>
      <c r="BL5" s="60"/>
      <c r="BM5" s="60"/>
      <c r="BN5" s="60"/>
      <c r="BO5" s="60"/>
      <c r="BP5" s="61"/>
      <c r="BQ5" s="61"/>
      <c r="BR5" s="61"/>
      <c r="BS5" s="61"/>
      <c r="BT5" s="61"/>
      <c r="BU5" s="30" t="s">
        <v>1031</v>
      </c>
      <c r="BV5" s="30"/>
      <c r="BW5" s="30" t="s">
        <v>1046</v>
      </c>
      <c r="BX5" s="30"/>
      <c r="BY5" s="30" t="s">
        <v>1036</v>
      </c>
      <c r="BZ5" s="30"/>
      <c r="CA5" s="30" t="s">
        <v>1037</v>
      </c>
      <c r="CB5" s="30"/>
    </row>
    <row r="6" s="2" customFormat="1" ht="100" customHeight="1" spans="1:80">
      <c r="A6" s="13"/>
      <c r="B6" s="13"/>
      <c r="C6" s="13"/>
      <c r="D6" s="13"/>
      <c r="E6" s="13"/>
      <c r="F6" s="13"/>
      <c r="G6" s="14"/>
      <c r="H6" s="13"/>
      <c r="I6" s="13"/>
      <c r="J6" s="29"/>
      <c r="K6" s="30"/>
      <c r="L6" s="30"/>
      <c r="M6" s="30"/>
      <c r="N6" s="30"/>
      <c r="O6" s="32"/>
      <c r="P6" s="30"/>
      <c r="Q6" s="32"/>
      <c r="R6" s="51" t="s">
        <v>1047</v>
      </c>
      <c r="S6" s="51" t="s">
        <v>1048</v>
      </c>
      <c r="T6" s="51" t="s">
        <v>1047</v>
      </c>
      <c r="U6" s="51" t="s">
        <v>1048</v>
      </c>
      <c r="V6" s="51" t="s">
        <v>1047</v>
      </c>
      <c r="W6" s="51" t="s">
        <v>1048</v>
      </c>
      <c r="X6" s="51" t="s">
        <v>1047</v>
      </c>
      <c r="Y6" s="51" t="s">
        <v>1048</v>
      </c>
      <c r="Z6" s="51" t="s">
        <v>1047</v>
      </c>
      <c r="AA6" s="51" t="s">
        <v>1048</v>
      </c>
      <c r="AB6" s="51" t="s">
        <v>1047</v>
      </c>
      <c r="AC6" s="51" t="s">
        <v>1048</v>
      </c>
      <c r="AD6" s="51" t="s">
        <v>1047</v>
      </c>
      <c r="AE6" s="51" t="s">
        <v>1048</v>
      </c>
      <c r="AF6" s="51" t="s">
        <v>1047</v>
      </c>
      <c r="AG6" s="51" t="s">
        <v>1048</v>
      </c>
      <c r="AH6" s="51" t="s">
        <v>1047</v>
      </c>
      <c r="AI6" s="51" t="s">
        <v>1048</v>
      </c>
      <c r="AJ6" s="51" t="s">
        <v>1047</v>
      </c>
      <c r="AK6" s="51" t="s">
        <v>1048</v>
      </c>
      <c r="AL6" s="51" t="s">
        <v>1047</v>
      </c>
      <c r="AM6" s="51" t="s">
        <v>1048</v>
      </c>
      <c r="AN6" s="32"/>
      <c r="AO6" s="51" t="s">
        <v>1049</v>
      </c>
      <c r="AP6" s="51" t="s">
        <v>1050</v>
      </c>
      <c r="AQ6" s="56" t="s">
        <v>1030</v>
      </c>
      <c r="AR6" s="51" t="s">
        <v>1049</v>
      </c>
      <c r="AS6" s="51" t="s">
        <v>1050</v>
      </c>
      <c r="AT6" s="56" t="s">
        <v>1030</v>
      </c>
      <c r="AU6" s="58"/>
      <c r="AV6" s="58"/>
      <c r="AW6" s="59" t="s">
        <v>1051</v>
      </c>
      <c r="AX6" s="59" t="s">
        <v>1052</v>
      </c>
      <c r="AY6" s="59" t="s">
        <v>1051</v>
      </c>
      <c r="AZ6" s="59" t="s">
        <v>1052</v>
      </c>
      <c r="BA6" s="32"/>
      <c r="BB6" s="59" t="s">
        <v>1053</v>
      </c>
      <c r="BC6" s="59" t="s">
        <v>1054</v>
      </c>
      <c r="BD6" s="58" t="s">
        <v>1030</v>
      </c>
      <c r="BE6" s="59" t="s">
        <v>1053</v>
      </c>
      <c r="BF6" s="59" t="s">
        <v>1054</v>
      </c>
      <c r="BG6" s="58" t="s">
        <v>1030</v>
      </c>
      <c r="BH6" s="60" t="s">
        <v>1055</v>
      </c>
      <c r="BI6" s="60" t="s">
        <v>1056</v>
      </c>
      <c r="BJ6" s="60" t="s">
        <v>1057</v>
      </c>
      <c r="BK6" s="60" t="s">
        <v>1058</v>
      </c>
      <c r="BL6" s="60" t="s">
        <v>1055</v>
      </c>
      <c r="BM6" s="60" t="s">
        <v>1056</v>
      </c>
      <c r="BN6" s="60" t="s">
        <v>1057</v>
      </c>
      <c r="BO6" s="60" t="s">
        <v>1058</v>
      </c>
      <c r="BP6" s="61"/>
      <c r="BQ6" s="61"/>
      <c r="BR6" s="61"/>
      <c r="BS6" s="61"/>
      <c r="BT6" s="61"/>
      <c r="BU6" s="30" t="s">
        <v>1047</v>
      </c>
      <c r="BV6" s="30" t="s">
        <v>1048</v>
      </c>
      <c r="BW6" s="30" t="s">
        <v>1047</v>
      </c>
      <c r="BX6" s="30" t="s">
        <v>1048</v>
      </c>
      <c r="BY6" s="30" t="s">
        <v>1047</v>
      </c>
      <c r="BZ6" s="30" t="s">
        <v>1048</v>
      </c>
      <c r="CA6" s="30" t="s">
        <v>1047</v>
      </c>
      <c r="CB6" s="30" t="s">
        <v>1048</v>
      </c>
    </row>
    <row r="7" s="3" customFormat="1" ht="50" customHeight="1" spans="1:80">
      <c r="A7" s="15">
        <v>1</v>
      </c>
      <c r="B7" s="16" t="str">
        <f>LEFT('棚改本部-采购合同台账'!C3,4)&amp;"-GYS-"&amp;RIGHT('棚改本部-采购合同台账'!C3,3)</f>
        <v>PGGS-GYS-001</v>
      </c>
      <c r="C7" s="15" t="str">
        <f>'棚改本部-采购合同台账'!E3</f>
        <v>深圳市天健棚改投资发展有限公司打印机耗材采购</v>
      </c>
      <c r="D7" s="15" t="str">
        <f>'棚改本部-采购合同台账'!H3</f>
        <v>深圳市天健棚改投资发展有限公司</v>
      </c>
      <c r="E7" s="15" t="str">
        <f>'棚改本部-采购合同台账'!I3</f>
        <v>深圳市振达泰合科技有限公司</v>
      </c>
      <c r="F7" s="15" t="str">
        <f>'棚改本部-采购合同台账'!Q3</f>
        <v>贾振军，13714304051</v>
      </c>
      <c r="G7" s="17">
        <f>'棚改本部-采购合同台账'!K3</f>
        <v>43362</v>
      </c>
      <c r="H7" s="18" t="s">
        <v>299</v>
      </c>
      <c r="I7" s="33" t="s">
        <v>130</v>
      </c>
      <c r="J7" s="34">
        <f>N7*0.4+BZ7*0.6</f>
        <v>85.32</v>
      </c>
      <c r="K7" s="35">
        <v>44553</v>
      </c>
      <c r="L7" s="33" t="s">
        <v>130</v>
      </c>
      <c r="M7" s="36" t="s">
        <v>1059</v>
      </c>
      <c r="N7" s="37">
        <v>87.6</v>
      </c>
      <c r="O7" s="38" t="s">
        <v>1060</v>
      </c>
      <c r="P7" s="39" t="s">
        <v>44</v>
      </c>
      <c r="Q7" s="39" t="s">
        <v>44</v>
      </c>
      <c r="R7" s="52" t="s">
        <v>44</v>
      </c>
      <c r="S7" s="52" t="s">
        <v>44</v>
      </c>
      <c r="T7" s="52" t="s">
        <v>44</v>
      </c>
      <c r="U7" s="52" t="s">
        <v>44</v>
      </c>
      <c r="V7" s="52"/>
      <c r="W7" s="52"/>
      <c r="X7" s="52"/>
      <c r="Y7" s="52"/>
      <c r="Z7" s="52"/>
      <c r="AA7" s="52"/>
      <c r="AB7" s="55" t="s">
        <v>1061</v>
      </c>
      <c r="AC7" s="39">
        <v>83.8</v>
      </c>
      <c r="AD7" s="52" t="s">
        <v>1062</v>
      </c>
      <c r="AE7" s="52" t="s">
        <v>1062</v>
      </c>
      <c r="AF7" s="52" t="s">
        <v>1062</v>
      </c>
      <c r="AG7" s="52" t="s">
        <v>1062</v>
      </c>
      <c r="AH7" s="39" t="s">
        <v>44</v>
      </c>
      <c r="AI7" s="39" t="s">
        <v>44</v>
      </c>
      <c r="AJ7" s="18"/>
      <c r="AK7" s="18"/>
      <c r="AL7" s="18"/>
      <c r="AM7" s="18"/>
      <c r="AN7" s="15" t="s">
        <v>1060</v>
      </c>
      <c r="AO7" s="18"/>
      <c r="AP7" s="18"/>
      <c r="AQ7" s="18"/>
      <c r="AR7" s="18"/>
      <c r="AS7" s="18"/>
      <c r="AT7" s="18"/>
      <c r="AU7" s="18"/>
      <c r="AV7" s="18"/>
      <c r="AW7" s="18"/>
      <c r="AX7" s="18"/>
      <c r="AY7" s="18"/>
      <c r="AZ7" s="18"/>
      <c r="BA7" s="15" t="s">
        <v>1060</v>
      </c>
      <c r="BB7" s="18"/>
      <c r="BC7" s="18"/>
      <c r="BD7" s="18"/>
      <c r="BE7" s="18"/>
      <c r="BF7" s="18"/>
      <c r="BG7" s="18"/>
      <c r="BH7" s="18"/>
      <c r="BI7" s="18"/>
      <c r="BJ7" s="18"/>
      <c r="BK7" s="18"/>
      <c r="BL7" s="18"/>
      <c r="BM7" s="18"/>
      <c r="BN7" s="18"/>
      <c r="BO7" s="18"/>
      <c r="BP7" s="62"/>
      <c r="BQ7" s="62"/>
      <c r="BR7" s="62"/>
      <c r="BS7" s="62"/>
      <c r="BT7" s="62"/>
      <c r="BU7" s="52" t="s">
        <v>44</v>
      </c>
      <c r="BV7" s="52" t="s">
        <v>44</v>
      </c>
      <c r="BW7" s="52" t="s">
        <v>44</v>
      </c>
      <c r="BX7" s="52" t="s">
        <v>44</v>
      </c>
      <c r="BY7" s="55" t="s">
        <v>1061</v>
      </c>
      <c r="BZ7" s="39">
        <v>83.8</v>
      </c>
      <c r="CA7" s="52" t="s">
        <v>1062</v>
      </c>
      <c r="CB7" s="52" t="s">
        <v>1062</v>
      </c>
    </row>
    <row r="8" s="3" customFormat="1" ht="50" customHeight="1" spans="1:80">
      <c r="A8" s="19">
        <v>2</v>
      </c>
      <c r="B8" s="16" t="str">
        <f>LEFT('棚改本部-采购合同台账'!C4,4)&amp;"-GYS-"&amp;RIGHT('棚改本部-采购合同台账'!C4,3)</f>
        <v>PGGS-GYS-002</v>
      </c>
      <c r="C8" s="15" t="str">
        <f>'棚改本部-采购合同台账'!E4</f>
        <v>办公箱房租赁</v>
      </c>
      <c r="D8" s="15" t="str">
        <f>'棚改本部-采购合同台账'!H4</f>
        <v>深圳市天健棚改投资发展有限公司</v>
      </c>
      <c r="E8" s="15" t="str">
        <f>'棚改本部-采购合同台账'!I4</f>
        <v>中国地质工程集团有限公司</v>
      </c>
      <c r="F8" s="15" t="str">
        <f>'棚改本部-采购合同台账'!Q4</f>
        <v>黄新福，010-82408536</v>
      </c>
      <c r="G8" s="17">
        <f>'棚改本部-采购合同台账'!K4</f>
        <v>43368</v>
      </c>
      <c r="H8" s="18" t="s">
        <v>299</v>
      </c>
      <c r="I8" s="33" t="s">
        <v>78</v>
      </c>
      <c r="J8" s="34">
        <f>N8*0.4+AI8*0.6</f>
        <v>89.716</v>
      </c>
      <c r="K8" s="35">
        <v>44587</v>
      </c>
      <c r="L8" s="38" t="s">
        <v>78</v>
      </c>
      <c r="M8" s="38" t="s">
        <v>1063</v>
      </c>
      <c r="N8" s="37">
        <v>88.6</v>
      </c>
      <c r="O8" s="38" t="s">
        <v>1060</v>
      </c>
      <c r="P8" s="39" t="s">
        <v>44</v>
      </c>
      <c r="Q8" s="39" t="s">
        <v>44</v>
      </c>
      <c r="R8" s="52" t="s">
        <v>44</v>
      </c>
      <c r="S8" s="52" t="s">
        <v>44</v>
      </c>
      <c r="T8" s="52" t="s">
        <v>44</v>
      </c>
      <c r="U8" s="52" t="s">
        <v>44</v>
      </c>
      <c r="V8" s="52"/>
      <c r="W8" s="52"/>
      <c r="X8" s="52"/>
      <c r="Y8" s="52"/>
      <c r="Z8" s="52"/>
      <c r="AA8" s="52"/>
      <c r="AB8" s="52" t="s">
        <v>44</v>
      </c>
      <c r="AC8" s="52" t="s">
        <v>44</v>
      </c>
      <c r="AD8" s="52" t="s">
        <v>44</v>
      </c>
      <c r="AE8" s="52" t="s">
        <v>44</v>
      </c>
      <c r="AF8" s="36" t="s">
        <v>44</v>
      </c>
      <c r="AG8" s="39" t="s">
        <v>44</v>
      </c>
      <c r="AH8" s="36" t="s">
        <v>1064</v>
      </c>
      <c r="AI8" s="39">
        <v>90.46</v>
      </c>
      <c r="AJ8" s="21"/>
      <c r="AK8" s="21"/>
      <c r="AL8" s="18"/>
      <c r="AM8" s="18"/>
      <c r="AN8" s="15" t="s">
        <v>1060</v>
      </c>
      <c r="AO8" s="21"/>
      <c r="AP8" s="21"/>
      <c r="AQ8" s="21"/>
      <c r="AR8" s="21"/>
      <c r="AS8" s="21"/>
      <c r="AT8" s="21"/>
      <c r="AU8" s="21"/>
      <c r="AV8" s="21"/>
      <c r="AW8" s="21"/>
      <c r="AX8" s="21"/>
      <c r="AY8" s="21"/>
      <c r="AZ8" s="21"/>
      <c r="BA8" s="15" t="s">
        <v>1060</v>
      </c>
      <c r="BB8" s="21"/>
      <c r="BC8" s="21"/>
      <c r="BD8" s="21"/>
      <c r="BE8" s="21"/>
      <c r="BF8" s="21"/>
      <c r="BG8" s="21"/>
      <c r="BH8" s="21"/>
      <c r="BI8" s="21"/>
      <c r="BJ8" s="21"/>
      <c r="BK8" s="21"/>
      <c r="BL8" s="21"/>
      <c r="BM8" s="21"/>
      <c r="BN8" s="21"/>
      <c r="BO8" s="21"/>
      <c r="BP8" s="63"/>
      <c r="BQ8" s="63"/>
      <c r="BR8" s="63"/>
      <c r="BS8" s="63"/>
      <c r="BT8" s="63"/>
      <c r="BU8" s="52" t="s">
        <v>44</v>
      </c>
      <c r="BV8" s="52" t="s">
        <v>44</v>
      </c>
      <c r="BW8" s="52" t="s">
        <v>44</v>
      </c>
      <c r="BX8" s="52" t="s">
        <v>44</v>
      </c>
      <c r="BY8" s="52" t="s">
        <v>44</v>
      </c>
      <c r="BZ8" s="52" t="s">
        <v>44</v>
      </c>
      <c r="CA8" s="52" t="s">
        <v>44</v>
      </c>
      <c r="CB8" s="52" t="s">
        <v>44</v>
      </c>
    </row>
    <row r="9" s="3" customFormat="1" ht="50" customHeight="1" spans="1:80">
      <c r="A9" s="15">
        <v>3</v>
      </c>
      <c r="B9" s="16" t="str">
        <f>LEFT('棚改本部-采购合同台账'!C5,4)&amp;"-GYS-"&amp;RIGHT('棚改本部-采购合同台账'!C5,3)</f>
        <v>PGGS-GYS-003</v>
      </c>
      <c r="C9" s="15" t="str">
        <f>'棚改本部-采购合同台账'!E5</f>
        <v>深圳市天健棚改投资发展有限公司谈签项目管理系统平台服务框架协议</v>
      </c>
      <c r="D9" s="15" t="str">
        <f>'棚改本部-采购合同台账'!H5</f>
        <v>深圳市天健棚改投资发展有限公司</v>
      </c>
      <c r="E9" s="15" t="str">
        <f>'棚改本部-采购合同台账'!I5</f>
        <v>上海铂蓝信息科际有限公司</v>
      </c>
      <c r="F9" s="15" t="str">
        <f>'棚改本部-采购合同台账'!Q5</f>
        <v>姚焕新，021-31063830</v>
      </c>
      <c r="G9" s="17">
        <f>'棚改本部-采购合同台账'!K5</f>
        <v>43462</v>
      </c>
      <c r="H9" s="18" t="s">
        <v>299</v>
      </c>
      <c r="I9" s="40" t="s">
        <v>44</v>
      </c>
      <c r="J9" s="41" t="s">
        <v>44</v>
      </c>
      <c r="K9" s="39" t="s">
        <v>44</v>
      </c>
      <c r="L9" s="39" t="s">
        <v>44</v>
      </c>
      <c r="M9" s="39" t="s">
        <v>44</v>
      </c>
      <c r="N9" s="37" t="s">
        <v>44</v>
      </c>
      <c r="O9" s="38" t="s">
        <v>1060</v>
      </c>
      <c r="P9" s="39" t="s">
        <v>44</v>
      </c>
      <c r="Q9" s="39" t="s">
        <v>44</v>
      </c>
      <c r="R9" s="52" t="s">
        <v>44</v>
      </c>
      <c r="S9" s="52" t="s">
        <v>44</v>
      </c>
      <c r="T9" s="52" t="s">
        <v>44</v>
      </c>
      <c r="U9" s="52" t="s">
        <v>44</v>
      </c>
      <c r="V9" s="52"/>
      <c r="W9" s="52"/>
      <c r="X9" s="52"/>
      <c r="Y9" s="52"/>
      <c r="Z9" s="52"/>
      <c r="AA9" s="52"/>
      <c r="AB9" s="52" t="s">
        <v>44</v>
      </c>
      <c r="AC9" s="52" t="s">
        <v>44</v>
      </c>
      <c r="AD9" s="52" t="s">
        <v>44</v>
      </c>
      <c r="AE9" s="52" t="s">
        <v>44</v>
      </c>
      <c r="AF9" s="52" t="s">
        <v>44</v>
      </c>
      <c r="AG9" s="52" t="s">
        <v>44</v>
      </c>
      <c r="AH9" s="52" t="s">
        <v>44</v>
      </c>
      <c r="AI9" s="52" t="s">
        <v>44</v>
      </c>
      <c r="AJ9" s="21"/>
      <c r="AK9" s="21"/>
      <c r="AL9" s="18"/>
      <c r="AM9" s="18"/>
      <c r="AN9" s="15" t="s">
        <v>1060</v>
      </c>
      <c r="AO9" s="21"/>
      <c r="AP9" s="21"/>
      <c r="AQ9" s="21"/>
      <c r="AR9" s="21"/>
      <c r="AS9" s="21"/>
      <c r="AT9" s="21"/>
      <c r="AU9" s="21"/>
      <c r="AV9" s="21"/>
      <c r="AW9" s="21"/>
      <c r="AX9" s="21"/>
      <c r="AY9" s="21"/>
      <c r="AZ9" s="21"/>
      <c r="BA9" s="15" t="s">
        <v>1060</v>
      </c>
      <c r="BB9" s="21"/>
      <c r="BC9" s="21"/>
      <c r="BD9" s="21"/>
      <c r="BE9" s="21"/>
      <c r="BF9" s="21"/>
      <c r="BG9" s="21"/>
      <c r="BH9" s="21"/>
      <c r="BI9" s="21"/>
      <c r="BJ9" s="21"/>
      <c r="BK9" s="21"/>
      <c r="BL9" s="21"/>
      <c r="BM9" s="21"/>
      <c r="BN9" s="21"/>
      <c r="BO9" s="21"/>
      <c r="BP9" s="63"/>
      <c r="BQ9" s="63"/>
      <c r="BR9" s="63"/>
      <c r="BS9" s="63"/>
      <c r="BT9" s="63"/>
      <c r="BU9" s="52" t="s">
        <v>44</v>
      </c>
      <c r="BV9" s="52" t="s">
        <v>44</v>
      </c>
      <c r="BW9" s="52" t="s">
        <v>44</v>
      </c>
      <c r="BX9" s="52" t="s">
        <v>44</v>
      </c>
      <c r="BY9" s="52" t="s">
        <v>44</v>
      </c>
      <c r="BZ9" s="52" t="s">
        <v>44</v>
      </c>
      <c r="CA9" s="52" t="s">
        <v>44</v>
      </c>
      <c r="CB9" s="52" t="s">
        <v>44</v>
      </c>
    </row>
    <row r="10" s="3" customFormat="1" ht="50" customHeight="1" spans="1:80">
      <c r="A10" s="19">
        <v>4</v>
      </c>
      <c r="B10" s="16" t="str">
        <f>LEFT('棚改本部-采购合同台账'!C6,4)&amp;"-GYS-"&amp;RIGHT('棚改本部-采购合同台账'!C6,3)</f>
        <v>PGGS-GYS-004</v>
      </c>
      <c r="C10" s="15" t="str">
        <f>'棚改本部-采购合同台账'!E6</f>
        <v>深圳市天健棚改投资发展有限公司商务车采购</v>
      </c>
      <c r="D10" s="15" t="str">
        <f>'棚改本部-采购合同台账'!H6</f>
        <v>深圳市天健地产集团有限公司</v>
      </c>
      <c r="E10" s="15" t="str">
        <f>'棚改本部-采购合同台账'!I6</f>
        <v>深圳市安骅吉通汽车销售服务有限公司</v>
      </c>
      <c r="F10" s="15" t="str">
        <f>'棚改本部-采购合同台账'!Q6</f>
        <v>无合同拟定审查表</v>
      </c>
      <c r="G10" s="20">
        <f>'棚改本部-采购合同台账'!K6</f>
        <v>43599</v>
      </c>
      <c r="H10" s="21" t="s">
        <v>299</v>
      </c>
      <c r="I10" s="33" t="s">
        <v>78</v>
      </c>
      <c r="J10" s="34">
        <f>N10*0.4+AI10*0.6</f>
        <v>83.96</v>
      </c>
      <c r="K10" s="35">
        <v>44587</v>
      </c>
      <c r="L10" s="38" t="s">
        <v>78</v>
      </c>
      <c r="M10" s="38" t="s">
        <v>1065</v>
      </c>
      <c r="N10" s="37">
        <v>84.8</v>
      </c>
      <c r="O10" s="38" t="s">
        <v>1060</v>
      </c>
      <c r="P10" s="39" t="s">
        <v>44</v>
      </c>
      <c r="Q10" s="39" t="s">
        <v>44</v>
      </c>
      <c r="R10" s="52" t="s">
        <v>44</v>
      </c>
      <c r="S10" s="52" t="s">
        <v>44</v>
      </c>
      <c r="T10" s="52" t="s">
        <v>44</v>
      </c>
      <c r="U10" s="52" t="s">
        <v>44</v>
      </c>
      <c r="V10" s="52"/>
      <c r="W10" s="52"/>
      <c r="X10" s="52"/>
      <c r="Y10" s="52"/>
      <c r="Z10" s="52"/>
      <c r="AA10" s="52"/>
      <c r="AB10" s="52" t="s">
        <v>44</v>
      </c>
      <c r="AC10" s="52" t="s">
        <v>44</v>
      </c>
      <c r="AD10" s="52" t="s">
        <v>44</v>
      </c>
      <c r="AE10" s="52" t="s">
        <v>44</v>
      </c>
      <c r="AF10" s="52" t="s">
        <v>44</v>
      </c>
      <c r="AG10" s="52" t="s">
        <v>44</v>
      </c>
      <c r="AH10" s="36" t="s">
        <v>1066</v>
      </c>
      <c r="AI10" s="39">
        <v>83.4</v>
      </c>
      <c r="AJ10" s="21"/>
      <c r="AK10" s="21"/>
      <c r="AL10" s="21"/>
      <c r="AM10" s="21"/>
      <c r="AN10" s="15" t="s">
        <v>1060</v>
      </c>
      <c r="AO10" s="21"/>
      <c r="AP10" s="21"/>
      <c r="AQ10" s="21"/>
      <c r="AR10" s="21"/>
      <c r="AS10" s="21"/>
      <c r="AT10" s="21"/>
      <c r="AU10" s="21"/>
      <c r="AV10" s="21"/>
      <c r="AW10" s="21"/>
      <c r="AX10" s="21"/>
      <c r="AY10" s="21"/>
      <c r="AZ10" s="21"/>
      <c r="BA10" s="15" t="s">
        <v>1060</v>
      </c>
      <c r="BB10" s="21"/>
      <c r="BC10" s="21"/>
      <c r="BD10" s="21"/>
      <c r="BE10" s="21"/>
      <c r="BF10" s="21"/>
      <c r="BG10" s="21"/>
      <c r="BH10" s="21"/>
      <c r="BI10" s="21"/>
      <c r="BJ10" s="21"/>
      <c r="BK10" s="21"/>
      <c r="BL10" s="21"/>
      <c r="BM10" s="21"/>
      <c r="BN10" s="21"/>
      <c r="BO10" s="21"/>
      <c r="BP10" s="63"/>
      <c r="BQ10" s="63"/>
      <c r="BR10" s="63"/>
      <c r="BS10" s="63"/>
      <c r="BT10" s="63"/>
      <c r="BU10" s="52" t="s">
        <v>44</v>
      </c>
      <c r="BV10" s="52" t="s">
        <v>44</v>
      </c>
      <c r="BW10" s="52" t="s">
        <v>44</v>
      </c>
      <c r="BX10" s="52" t="s">
        <v>44</v>
      </c>
      <c r="BY10" s="52" t="s">
        <v>44</v>
      </c>
      <c r="BZ10" s="52" t="s">
        <v>44</v>
      </c>
      <c r="CA10" s="52" t="s">
        <v>44</v>
      </c>
      <c r="CB10" s="52" t="s">
        <v>44</v>
      </c>
    </row>
    <row r="11" s="3" customFormat="1" ht="50" customHeight="1" spans="1:80">
      <c r="A11" s="15">
        <v>5</v>
      </c>
      <c r="B11" s="16" t="str">
        <f>LEFT('棚改本部-采购合同台账'!C7,4)&amp;"-GYS-"&amp;RIGHT('棚改本部-采购合同台账'!C7,3)</f>
        <v>PGGS-GYS-005</v>
      </c>
      <c r="C11" s="15" t="str">
        <f>'棚改本部-采购合同台账'!E7</f>
        <v>深圳市天健棚改投资发展有限公司2019年度办公用品采购</v>
      </c>
      <c r="D11" s="15" t="str">
        <f>'棚改本部-采购合同台账'!H7</f>
        <v>深圳市天健棚改投资发展有限公司</v>
      </c>
      <c r="E11" s="15" t="str">
        <f>'棚改本部-采购合同台账'!I7</f>
        <v>深圳市伊忆源文化用品有限公司</v>
      </c>
      <c r="F11" s="15" t="str">
        <f>'棚改本部-采购合同台账'!Q7</f>
        <v>陈文华，13715291558</v>
      </c>
      <c r="G11" s="20">
        <f>'棚改本部-采购合同台账'!K7</f>
        <v>43647</v>
      </c>
      <c r="H11" s="21" t="s">
        <v>299</v>
      </c>
      <c r="I11" s="33" t="s">
        <v>78</v>
      </c>
      <c r="J11" s="34">
        <f>N11*0.4+AG11*0.6</f>
        <v>84.18</v>
      </c>
      <c r="K11" s="35">
        <v>44250</v>
      </c>
      <c r="L11" s="38" t="s">
        <v>78</v>
      </c>
      <c r="M11" s="36" t="s">
        <v>1067</v>
      </c>
      <c r="N11" s="37">
        <v>79.2</v>
      </c>
      <c r="O11" s="38" t="s">
        <v>1060</v>
      </c>
      <c r="P11" s="39" t="s">
        <v>44</v>
      </c>
      <c r="Q11" s="39" t="s">
        <v>44</v>
      </c>
      <c r="R11" s="52" t="s">
        <v>44</v>
      </c>
      <c r="S11" s="52" t="s">
        <v>44</v>
      </c>
      <c r="T11" s="52" t="s">
        <v>44</v>
      </c>
      <c r="U11" s="52" t="s">
        <v>44</v>
      </c>
      <c r="V11" s="52"/>
      <c r="W11" s="52"/>
      <c r="X11" s="52"/>
      <c r="Y11" s="52"/>
      <c r="Z11" s="52"/>
      <c r="AA11" s="52"/>
      <c r="AB11" s="52" t="s">
        <v>44</v>
      </c>
      <c r="AC11" s="52" t="s">
        <v>44</v>
      </c>
      <c r="AD11" s="52" t="s">
        <v>44</v>
      </c>
      <c r="AE11" s="52" t="s">
        <v>44</v>
      </c>
      <c r="AF11" s="36" t="s">
        <v>1068</v>
      </c>
      <c r="AG11" s="39">
        <v>87.5</v>
      </c>
      <c r="AH11" s="52" t="s">
        <v>44</v>
      </c>
      <c r="AI11" s="52" t="s">
        <v>44</v>
      </c>
      <c r="AJ11" s="21"/>
      <c r="AK11" s="21"/>
      <c r="AL11" s="21"/>
      <c r="AM11" s="21"/>
      <c r="AN11" s="15" t="s">
        <v>1060</v>
      </c>
      <c r="AO11" s="21"/>
      <c r="AP11" s="21"/>
      <c r="AQ11" s="21"/>
      <c r="AR11" s="21"/>
      <c r="AS11" s="21"/>
      <c r="AT11" s="21"/>
      <c r="AU11" s="21"/>
      <c r="AV11" s="21"/>
      <c r="AW11" s="21"/>
      <c r="AX11" s="21"/>
      <c r="AY11" s="21"/>
      <c r="AZ11" s="21"/>
      <c r="BA11" s="15" t="s">
        <v>1060</v>
      </c>
      <c r="BB11" s="21"/>
      <c r="BC11" s="21"/>
      <c r="BD11" s="21"/>
      <c r="BE11" s="21"/>
      <c r="BF11" s="21"/>
      <c r="BG11" s="21"/>
      <c r="BH11" s="21"/>
      <c r="BI11" s="21"/>
      <c r="BJ11" s="21"/>
      <c r="BK11" s="21"/>
      <c r="BL11" s="21"/>
      <c r="BM11" s="21"/>
      <c r="BN11" s="21"/>
      <c r="BO11" s="21"/>
      <c r="BP11" s="63"/>
      <c r="BQ11" s="63"/>
      <c r="BR11" s="63"/>
      <c r="BS11" s="63"/>
      <c r="BT11" s="63"/>
      <c r="BU11" s="52" t="s">
        <v>44</v>
      </c>
      <c r="BV11" s="52" t="s">
        <v>44</v>
      </c>
      <c r="BW11" s="52" t="s">
        <v>44</v>
      </c>
      <c r="BX11" s="52" t="s">
        <v>44</v>
      </c>
      <c r="BY11" s="52" t="s">
        <v>44</v>
      </c>
      <c r="BZ11" s="52" t="s">
        <v>44</v>
      </c>
      <c r="CA11" s="52" t="s">
        <v>44</v>
      </c>
      <c r="CB11" s="52" t="s">
        <v>44</v>
      </c>
    </row>
    <row r="12" s="3" customFormat="1" ht="50" customHeight="1" spans="1:80">
      <c r="A12" s="19">
        <v>6</v>
      </c>
      <c r="B12" s="16" t="str">
        <f>LEFT('棚改本部-采购合同台账'!C8,4)&amp;"-GYS-"&amp;RIGHT('棚改本部-采购合同台账'!C8,3)</f>
        <v>PGGS-GYS-006</v>
      </c>
      <c r="C12" s="15" t="str">
        <f>'棚改本部-采购合同台账'!E8</f>
        <v>深圳市天健棚改投资发展有限公司2019-2020年度食堂主副食品配送服务</v>
      </c>
      <c r="D12" s="15" t="str">
        <f>'棚改本部-采购合同台账'!H8</f>
        <v>深圳市天健棚改投资发展有限公司</v>
      </c>
      <c r="E12" s="15" t="str">
        <f>'棚改本部-采购合同台账'!I8</f>
        <v>深圳市润泰实业发展有限公司</v>
      </c>
      <c r="F12" s="15" t="str">
        <f>'棚改本部-采购合同台账'!Q8</f>
        <v>兰军，18124772479</v>
      </c>
      <c r="G12" s="20">
        <f>'棚改本部-采购合同台账'!K8</f>
        <v>43648</v>
      </c>
      <c r="H12" s="21" t="s">
        <v>299</v>
      </c>
      <c r="I12" s="33" t="s">
        <v>78</v>
      </c>
      <c r="J12" s="34">
        <f t="shared" ref="J12:J16" si="0">N12*0.4+(AG12+CB12)*0.6/2</f>
        <v>87.316</v>
      </c>
      <c r="K12" s="35">
        <v>44249</v>
      </c>
      <c r="L12" s="38" t="s">
        <v>78</v>
      </c>
      <c r="M12" s="36" t="s">
        <v>1069</v>
      </c>
      <c r="N12" s="37">
        <v>89.74</v>
      </c>
      <c r="O12" s="38" t="s">
        <v>1060</v>
      </c>
      <c r="P12" s="39" t="s">
        <v>44</v>
      </c>
      <c r="Q12" s="39" t="s">
        <v>44</v>
      </c>
      <c r="R12" s="52" t="s">
        <v>44</v>
      </c>
      <c r="S12" s="52" t="s">
        <v>44</v>
      </c>
      <c r="T12" s="52" t="s">
        <v>44</v>
      </c>
      <c r="U12" s="52" t="s">
        <v>44</v>
      </c>
      <c r="V12" s="52"/>
      <c r="W12" s="52"/>
      <c r="X12" s="52"/>
      <c r="Y12" s="52"/>
      <c r="Z12" s="52"/>
      <c r="AA12" s="52"/>
      <c r="AB12" s="52" t="s">
        <v>44</v>
      </c>
      <c r="AC12" s="52" t="s">
        <v>44</v>
      </c>
      <c r="AD12" s="55" t="s">
        <v>1070</v>
      </c>
      <c r="AE12" s="54">
        <v>90.4</v>
      </c>
      <c r="AF12" s="36" t="s">
        <v>1071</v>
      </c>
      <c r="AG12" s="39">
        <v>81</v>
      </c>
      <c r="AH12" s="52" t="s">
        <v>44</v>
      </c>
      <c r="AI12" s="52" t="s">
        <v>44</v>
      </c>
      <c r="AJ12" s="21"/>
      <c r="AK12" s="21"/>
      <c r="AL12" s="21"/>
      <c r="AM12" s="21"/>
      <c r="AN12" s="15" t="s">
        <v>1060</v>
      </c>
      <c r="AO12" s="21"/>
      <c r="AP12" s="21"/>
      <c r="AQ12" s="21"/>
      <c r="AR12" s="21"/>
      <c r="AS12" s="21"/>
      <c r="AT12" s="21"/>
      <c r="AU12" s="21"/>
      <c r="AV12" s="21"/>
      <c r="AW12" s="21"/>
      <c r="AX12" s="21"/>
      <c r="AY12" s="21"/>
      <c r="AZ12" s="21"/>
      <c r="BA12" s="15" t="s">
        <v>1060</v>
      </c>
      <c r="BB12" s="21"/>
      <c r="BC12" s="21"/>
      <c r="BD12" s="21"/>
      <c r="BE12" s="21"/>
      <c r="BF12" s="21"/>
      <c r="BG12" s="21"/>
      <c r="BH12" s="21"/>
      <c r="BI12" s="21"/>
      <c r="BJ12" s="21"/>
      <c r="BK12" s="21"/>
      <c r="BL12" s="21"/>
      <c r="BM12" s="21"/>
      <c r="BN12" s="21"/>
      <c r="BO12" s="21"/>
      <c r="BP12" s="63"/>
      <c r="BQ12" s="63"/>
      <c r="BR12" s="63"/>
      <c r="BS12" s="63"/>
      <c r="BT12" s="63"/>
      <c r="BU12" s="52" t="s">
        <v>44</v>
      </c>
      <c r="BV12" s="52" t="s">
        <v>44</v>
      </c>
      <c r="BW12" s="52" t="s">
        <v>44</v>
      </c>
      <c r="BX12" s="52" t="s">
        <v>44</v>
      </c>
      <c r="BY12" s="52" t="s">
        <v>44</v>
      </c>
      <c r="BZ12" s="52" t="s">
        <v>44</v>
      </c>
      <c r="CA12" s="55" t="s">
        <v>1070</v>
      </c>
      <c r="CB12" s="54">
        <v>90.4</v>
      </c>
    </row>
    <row r="13" s="3" customFormat="1" ht="50" customHeight="1" spans="1:80">
      <c r="A13" s="15">
        <v>7</v>
      </c>
      <c r="B13" s="16" t="str">
        <f>LEFT('棚改本部-采购合同台账'!C9,4)&amp;"-GYS-"&amp;RIGHT('棚改本部-采购合同台账'!C9,3)</f>
        <v>PGGS-GYS-007</v>
      </c>
      <c r="C13" s="15" t="str">
        <f>'棚改本部-采购合同台账'!E9</f>
        <v>深圳市天健棚改投资发展有限公司南岭项目部办公及生活区域保洁服务</v>
      </c>
      <c r="D13" s="15" t="str">
        <f>'棚改本部-采购合同台账'!H9</f>
        <v>深圳市天健棚改投资发展有限公司</v>
      </c>
      <c r="E13" s="15" t="str">
        <f>'棚改本部-采购合同台账'!I9</f>
        <v>深圳市为民环保科技有限公司</v>
      </c>
      <c r="F13" s="15" t="str">
        <f>'棚改本部-采购合同台账'!Q9</f>
        <v>马增军，
13699888261</v>
      </c>
      <c r="G13" s="20">
        <f>'棚改本部-采购合同台账'!K9</f>
        <v>43657</v>
      </c>
      <c r="H13" s="21" t="s">
        <v>299</v>
      </c>
      <c r="I13" s="33" t="s">
        <v>78</v>
      </c>
      <c r="J13" s="34">
        <f>N13*0.4+CB13*0.6</f>
        <v>88.456</v>
      </c>
      <c r="K13" s="35">
        <v>43732</v>
      </c>
      <c r="L13" s="38" t="s">
        <v>78</v>
      </c>
      <c r="M13" s="39" t="s">
        <v>1072</v>
      </c>
      <c r="N13" s="37">
        <v>88</v>
      </c>
      <c r="O13" s="38" t="s">
        <v>1060</v>
      </c>
      <c r="P13" s="39" t="s">
        <v>44</v>
      </c>
      <c r="Q13" s="39" t="s">
        <v>44</v>
      </c>
      <c r="R13" s="52" t="s">
        <v>44</v>
      </c>
      <c r="S13" s="52" t="s">
        <v>44</v>
      </c>
      <c r="T13" s="52" t="s">
        <v>44</v>
      </c>
      <c r="U13" s="52" t="s">
        <v>44</v>
      </c>
      <c r="V13" s="52"/>
      <c r="W13" s="52"/>
      <c r="X13" s="52"/>
      <c r="Y13" s="52"/>
      <c r="Z13" s="52"/>
      <c r="AA13" s="52"/>
      <c r="AB13" s="52" t="s">
        <v>44</v>
      </c>
      <c r="AC13" s="52" t="s">
        <v>44</v>
      </c>
      <c r="AD13" s="55" t="s">
        <v>1072</v>
      </c>
      <c r="AE13" s="54">
        <v>88.76</v>
      </c>
      <c r="AF13" s="52" t="s">
        <v>44</v>
      </c>
      <c r="AG13" s="52" t="s">
        <v>44</v>
      </c>
      <c r="AH13" s="52" t="s">
        <v>44</v>
      </c>
      <c r="AI13" s="52" t="s">
        <v>44</v>
      </c>
      <c r="AJ13" s="21"/>
      <c r="AK13" s="21"/>
      <c r="AL13" s="21"/>
      <c r="AM13" s="21"/>
      <c r="AN13" s="15" t="s">
        <v>1060</v>
      </c>
      <c r="AO13" s="21"/>
      <c r="AP13" s="21"/>
      <c r="AQ13" s="21"/>
      <c r="AR13" s="21"/>
      <c r="AS13" s="21"/>
      <c r="AT13" s="21"/>
      <c r="AU13" s="21"/>
      <c r="AV13" s="21"/>
      <c r="AW13" s="21"/>
      <c r="AX13" s="21"/>
      <c r="AY13" s="21"/>
      <c r="AZ13" s="21"/>
      <c r="BA13" s="15" t="s">
        <v>1060</v>
      </c>
      <c r="BB13" s="21"/>
      <c r="BC13" s="21"/>
      <c r="BD13" s="21"/>
      <c r="BE13" s="21"/>
      <c r="BF13" s="21"/>
      <c r="BG13" s="21"/>
      <c r="BH13" s="21"/>
      <c r="BI13" s="21"/>
      <c r="BJ13" s="21"/>
      <c r="BK13" s="21"/>
      <c r="BL13" s="21"/>
      <c r="BM13" s="21"/>
      <c r="BN13" s="21"/>
      <c r="BO13" s="21"/>
      <c r="BP13" s="63"/>
      <c r="BQ13" s="63"/>
      <c r="BR13" s="63"/>
      <c r="BS13" s="63"/>
      <c r="BT13" s="63"/>
      <c r="BU13" s="52" t="s">
        <v>44</v>
      </c>
      <c r="BV13" s="52" t="s">
        <v>44</v>
      </c>
      <c r="BW13" s="52" t="s">
        <v>44</v>
      </c>
      <c r="BX13" s="52" t="s">
        <v>44</v>
      </c>
      <c r="BY13" s="52" t="s">
        <v>44</v>
      </c>
      <c r="BZ13" s="52" t="s">
        <v>44</v>
      </c>
      <c r="CA13" s="55" t="s">
        <v>1072</v>
      </c>
      <c r="CB13" s="54">
        <v>88.76</v>
      </c>
    </row>
    <row r="14" s="3" customFormat="1" ht="50" customHeight="1" spans="1:80">
      <c r="A14" s="19">
        <v>8</v>
      </c>
      <c r="B14" s="16" t="str">
        <f>LEFT('棚改本部-采购合同台账'!C10,4)&amp;"-GYS-"&amp;RIGHT('棚改本部-采购合同台账'!C10,3)</f>
        <v>PGGS-GYS-008</v>
      </c>
      <c r="C14" s="15" t="str">
        <f>'棚改本部-采购合同台账'!E10</f>
        <v>深圳市天健棚改投资发展有限公司党建及宣传设计</v>
      </c>
      <c r="D14" s="15" t="str">
        <f>'棚改本部-采购合同台账'!H10</f>
        <v>深圳市天健棚改投资发展有限公司</v>
      </c>
      <c r="E14" s="15" t="str">
        <f>'棚改本部-采购合同台账'!I10</f>
        <v>深圳市卓纳世纪广告有限公司</v>
      </c>
      <c r="F14" s="15" t="str">
        <f>'棚改本部-采购合同台账'!Q10</f>
        <v>李岩，13823710127</v>
      </c>
      <c r="G14" s="20">
        <f>'棚改本部-采购合同台账'!K10</f>
        <v>43733</v>
      </c>
      <c r="H14" s="21" t="s">
        <v>299</v>
      </c>
      <c r="I14" s="33" t="s">
        <v>78</v>
      </c>
      <c r="J14" s="34">
        <f t="shared" si="0"/>
        <v>87.26</v>
      </c>
      <c r="K14" s="35">
        <v>44350</v>
      </c>
      <c r="L14" s="38" t="s">
        <v>78</v>
      </c>
      <c r="M14" s="36" t="s">
        <v>1073</v>
      </c>
      <c r="N14" s="37">
        <v>89.6</v>
      </c>
      <c r="O14" s="38" t="s">
        <v>1060</v>
      </c>
      <c r="P14" s="39" t="s">
        <v>44</v>
      </c>
      <c r="Q14" s="39" t="s">
        <v>44</v>
      </c>
      <c r="R14" s="52" t="s">
        <v>44</v>
      </c>
      <c r="S14" s="52" t="s">
        <v>44</v>
      </c>
      <c r="T14" s="52" t="s">
        <v>44</v>
      </c>
      <c r="U14" s="52" t="s">
        <v>44</v>
      </c>
      <c r="V14" s="52"/>
      <c r="W14" s="52"/>
      <c r="X14" s="52"/>
      <c r="Y14" s="52"/>
      <c r="Z14" s="52"/>
      <c r="AA14" s="52"/>
      <c r="AB14" s="52" t="s">
        <v>44</v>
      </c>
      <c r="AC14" s="52" t="s">
        <v>44</v>
      </c>
      <c r="AD14" s="55" t="s">
        <v>1074</v>
      </c>
      <c r="AE14" s="54">
        <v>84.4</v>
      </c>
      <c r="AF14" s="36" t="s">
        <v>1075</v>
      </c>
      <c r="AG14" s="39">
        <v>87</v>
      </c>
      <c r="AH14" s="52" t="s">
        <v>44</v>
      </c>
      <c r="AI14" s="52" t="s">
        <v>44</v>
      </c>
      <c r="AJ14" s="21"/>
      <c r="AK14" s="21"/>
      <c r="AL14" s="21"/>
      <c r="AM14" s="21"/>
      <c r="AN14" s="15" t="s">
        <v>1060</v>
      </c>
      <c r="AO14" s="21"/>
      <c r="AP14" s="21"/>
      <c r="AQ14" s="21"/>
      <c r="AR14" s="21"/>
      <c r="AS14" s="21"/>
      <c r="AT14" s="21"/>
      <c r="AU14" s="21"/>
      <c r="AV14" s="21"/>
      <c r="AW14" s="21"/>
      <c r="AX14" s="21"/>
      <c r="AY14" s="21"/>
      <c r="AZ14" s="21"/>
      <c r="BA14" s="15" t="s">
        <v>1060</v>
      </c>
      <c r="BB14" s="21"/>
      <c r="BC14" s="21"/>
      <c r="BD14" s="21"/>
      <c r="BE14" s="21"/>
      <c r="BF14" s="21"/>
      <c r="BG14" s="21"/>
      <c r="BH14" s="21"/>
      <c r="BI14" s="21"/>
      <c r="BJ14" s="21"/>
      <c r="BK14" s="21"/>
      <c r="BL14" s="21"/>
      <c r="BM14" s="21"/>
      <c r="BN14" s="21"/>
      <c r="BO14" s="21"/>
      <c r="BP14" s="63"/>
      <c r="BQ14" s="63"/>
      <c r="BR14" s="63"/>
      <c r="BS14" s="63"/>
      <c r="BT14" s="63"/>
      <c r="BU14" s="52" t="s">
        <v>44</v>
      </c>
      <c r="BV14" s="52" t="s">
        <v>44</v>
      </c>
      <c r="BW14" s="52" t="s">
        <v>44</v>
      </c>
      <c r="BX14" s="52" t="s">
        <v>44</v>
      </c>
      <c r="BY14" s="52" t="s">
        <v>44</v>
      </c>
      <c r="BZ14" s="52" t="s">
        <v>44</v>
      </c>
      <c r="CA14" s="55" t="s">
        <v>1074</v>
      </c>
      <c r="CB14" s="54">
        <v>84.4</v>
      </c>
    </row>
    <row r="15" s="3" customFormat="1" ht="50" customHeight="1" spans="1:80">
      <c r="A15" s="15">
        <v>9</v>
      </c>
      <c r="B15" s="16" t="str">
        <f>LEFT('棚改本部-采购合同台账'!C11,4)&amp;"-GYS-"&amp;RIGHT('棚改本部-采购合同台账'!C11,3)</f>
        <v>PGGS-GYS-009</v>
      </c>
      <c r="C15" s="15" t="str">
        <f>'棚改本部-采购合同台账'!E11</f>
        <v>办公箱房租赁合同补充协议</v>
      </c>
      <c r="D15" s="15" t="str">
        <f>'棚改本部-采购合同台账'!H11</f>
        <v>深圳市天健棚改投资发展有限公司</v>
      </c>
      <c r="E15" s="15" t="str">
        <f>'棚改本部-采购合同台账'!I11</f>
        <v>中国地质工程集团有限公司</v>
      </c>
      <c r="F15" s="15" t="str">
        <f>'棚改本部-采购合同台账'!Q11</f>
        <v>黄新福，010-82408536</v>
      </c>
      <c r="G15" s="20">
        <f>'棚改本部-采购合同台账'!K11</f>
        <v>43666</v>
      </c>
      <c r="H15" s="21" t="s">
        <v>299</v>
      </c>
      <c r="I15" s="33" t="s">
        <v>44</v>
      </c>
      <c r="J15" s="34" t="s">
        <v>44</v>
      </c>
      <c r="K15" s="35" t="s">
        <v>44</v>
      </c>
      <c r="L15" s="38" t="s">
        <v>44</v>
      </c>
      <c r="M15" s="36" t="s">
        <v>44</v>
      </c>
      <c r="N15" s="37" t="s">
        <v>44</v>
      </c>
      <c r="O15" s="38" t="s">
        <v>1060</v>
      </c>
      <c r="P15" s="39" t="s">
        <v>44</v>
      </c>
      <c r="Q15" s="39" t="s">
        <v>44</v>
      </c>
      <c r="R15" s="52" t="s">
        <v>44</v>
      </c>
      <c r="S15" s="52" t="s">
        <v>44</v>
      </c>
      <c r="T15" s="52" t="s">
        <v>44</v>
      </c>
      <c r="U15" s="52" t="s">
        <v>44</v>
      </c>
      <c r="V15" s="52"/>
      <c r="W15" s="52"/>
      <c r="X15" s="52"/>
      <c r="Y15" s="52"/>
      <c r="Z15" s="52"/>
      <c r="AA15" s="52"/>
      <c r="AB15" s="52" t="s">
        <v>44</v>
      </c>
      <c r="AC15" s="52" t="s">
        <v>44</v>
      </c>
      <c r="AD15" s="52" t="s">
        <v>44</v>
      </c>
      <c r="AE15" s="52" t="s">
        <v>44</v>
      </c>
      <c r="AF15" s="52" t="s">
        <v>44</v>
      </c>
      <c r="AG15" s="52" t="s">
        <v>44</v>
      </c>
      <c r="AH15" s="52" t="s">
        <v>44</v>
      </c>
      <c r="AI15" s="52" t="s">
        <v>44</v>
      </c>
      <c r="AJ15" s="21"/>
      <c r="AK15" s="21"/>
      <c r="AL15" s="21"/>
      <c r="AM15" s="21"/>
      <c r="AN15" s="15" t="s">
        <v>1060</v>
      </c>
      <c r="AO15" s="21"/>
      <c r="AP15" s="21"/>
      <c r="AQ15" s="21"/>
      <c r="AR15" s="21"/>
      <c r="AS15" s="21"/>
      <c r="AT15" s="21"/>
      <c r="AU15" s="21"/>
      <c r="AV15" s="21"/>
      <c r="AW15" s="21"/>
      <c r="AX15" s="21"/>
      <c r="AY15" s="21"/>
      <c r="AZ15" s="21"/>
      <c r="BA15" s="15" t="s">
        <v>1060</v>
      </c>
      <c r="BB15" s="21"/>
      <c r="BC15" s="21"/>
      <c r="BD15" s="21"/>
      <c r="BE15" s="21"/>
      <c r="BF15" s="21"/>
      <c r="BG15" s="21"/>
      <c r="BH15" s="21"/>
      <c r="BI15" s="21"/>
      <c r="BJ15" s="21"/>
      <c r="BK15" s="21"/>
      <c r="BL15" s="21"/>
      <c r="BM15" s="21"/>
      <c r="BN15" s="21"/>
      <c r="BO15" s="21"/>
      <c r="BP15" s="63"/>
      <c r="BQ15" s="63"/>
      <c r="BR15" s="63"/>
      <c r="BS15" s="63"/>
      <c r="BT15" s="63"/>
      <c r="BU15" s="39" t="s">
        <v>44</v>
      </c>
      <c r="BV15" s="52" t="s">
        <v>44</v>
      </c>
      <c r="BW15" s="52" t="s">
        <v>44</v>
      </c>
      <c r="BX15" s="52" t="s">
        <v>44</v>
      </c>
      <c r="BY15" s="52" t="s">
        <v>44</v>
      </c>
      <c r="BZ15" s="52" t="s">
        <v>44</v>
      </c>
      <c r="CA15" s="52" t="s">
        <v>44</v>
      </c>
      <c r="CB15" s="52" t="s">
        <v>44</v>
      </c>
    </row>
    <row r="16" s="3" customFormat="1" ht="50" customHeight="1" spans="1:80">
      <c r="A16" s="19">
        <v>10</v>
      </c>
      <c r="B16" s="16" t="str">
        <f>LEFT('棚改本部-采购合同台账'!C12,4)&amp;"-GYS-"&amp;RIGHT('棚改本部-采购合同台账'!C12,3)</f>
        <v>PGGS-GYS-010</v>
      </c>
      <c r="C16" s="15" t="str">
        <f>'棚改本部-采购合同台账'!E12</f>
        <v>商务车租赁</v>
      </c>
      <c r="D16" s="15" t="str">
        <f>'棚改本部-采购合同台账'!H12</f>
        <v>深圳市天健地产集团有限公司</v>
      </c>
      <c r="E16" s="15" t="str">
        <f>'棚改本部-采购合同台账'!I12</f>
        <v>深圳市天健棚改投资发展有限公司</v>
      </c>
      <c r="F16" s="15" t="str">
        <f>'棚改本部-采购合同台账'!Q12</f>
        <v>/</v>
      </c>
      <c r="G16" s="20">
        <f>'棚改本部-采购合同台账'!K12</f>
        <v>43679</v>
      </c>
      <c r="H16" s="21" t="s">
        <v>299</v>
      </c>
      <c r="I16" s="33" t="s">
        <v>78</v>
      </c>
      <c r="J16" s="34">
        <f>N16*0.4+(BV16+BX16)*0.6/2</f>
        <v>91.16</v>
      </c>
      <c r="K16" s="35">
        <v>43670</v>
      </c>
      <c r="L16" s="38" t="s">
        <v>78</v>
      </c>
      <c r="M16" s="38" t="s">
        <v>1076</v>
      </c>
      <c r="N16" s="37">
        <v>96.8</v>
      </c>
      <c r="O16" s="38" t="s">
        <v>1060</v>
      </c>
      <c r="P16" s="39" t="s">
        <v>44</v>
      </c>
      <c r="Q16" s="39" t="s">
        <v>44</v>
      </c>
      <c r="R16" s="53" t="s">
        <v>1077</v>
      </c>
      <c r="S16" s="54">
        <v>93.2</v>
      </c>
      <c r="T16" s="55" t="s">
        <v>1078</v>
      </c>
      <c r="U16" s="54">
        <v>81.6</v>
      </c>
      <c r="V16" s="54"/>
      <c r="W16" s="54"/>
      <c r="X16" s="54"/>
      <c r="Y16" s="54"/>
      <c r="Z16" s="54"/>
      <c r="AA16" s="54"/>
      <c r="AB16" s="52" t="s">
        <v>44</v>
      </c>
      <c r="AC16" s="52" t="s">
        <v>44</v>
      </c>
      <c r="AD16" s="52" t="s">
        <v>44</v>
      </c>
      <c r="AE16" s="52" t="s">
        <v>44</v>
      </c>
      <c r="AF16" s="52" t="s">
        <v>44</v>
      </c>
      <c r="AG16" s="52" t="s">
        <v>44</v>
      </c>
      <c r="AH16" s="52" t="s">
        <v>44</v>
      </c>
      <c r="AI16" s="52" t="s">
        <v>44</v>
      </c>
      <c r="AJ16" s="21"/>
      <c r="AK16" s="21"/>
      <c r="AL16" s="21"/>
      <c r="AM16" s="21"/>
      <c r="AN16" s="15" t="s">
        <v>1060</v>
      </c>
      <c r="AO16" s="21"/>
      <c r="AP16" s="21"/>
      <c r="AQ16" s="21"/>
      <c r="AR16" s="21"/>
      <c r="AS16" s="21"/>
      <c r="AT16" s="21"/>
      <c r="AU16" s="21"/>
      <c r="AV16" s="21"/>
      <c r="AW16" s="21"/>
      <c r="AX16" s="21"/>
      <c r="AY16" s="21"/>
      <c r="AZ16" s="21"/>
      <c r="BA16" s="15" t="s">
        <v>1060</v>
      </c>
      <c r="BB16" s="21"/>
      <c r="BC16" s="21"/>
      <c r="BD16" s="21"/>
      <c r="BE16" s="21"/>
      <c r="BF16" s="21"/>
      <c r="BG16" s="21"/>
      <c r="BH16" s="21"/>
      <c r="BI16" s="21"/>
      <c r="BJ16" s="21"/>
      <c r="BK16" s="21"/>
      <c r="BL16" s="21"/>
      <c r="BM16" s="21"/>
      <c r="BN16" s="21"/>
      <c r="BO16" s="21"/>
      <c r="BP16" s="63"/>
      <c r="BQ16" s="63"/>
      <c r="BR16" s="63"/>
      <c r="BS16" s="63"/>
      <c r="BT16" s="63"/>
      <c r="BU16" s="55" t="s">
        <v>1079</v>
      </c>
      <c r="BV16" s="54">
        <v>93.2</v>
      </c>
      <c r="BW16" s="55" t="s">
        <v>1080</v>
      </c>
      <c r="BX16" s="54">
        <v>81.6</v>
      </c>
      <c r="BY16" s="52" t="s">
        <v>44</v>
      </c>
      <c r="BZ16" s="52" t="s">
        <v>44</v>
      </c>
      <c r="CA16" s="52" t="s">
        <v>44</v>
      </c>
      <c r="CB16" s="52" t="s">
        <v>44</v>
      </c>
    </row>
    <row r="17" s="3" customFormat="1" ht="50" customHeight="1" spans="1:80">
      <c r="A17" s="15">
        <v>11</v>
      </c>
      <c r="B17" s="16" t="str">
        <f>LEFT('棚改本部-采购合同台账'!C13,4)&amp;"-GYS-"&amp;RIGHT('棚改本部-采购合同台账'!C13,3)</f>
        <v>PGGS-GYS-011</v>
      </c>
      <c r="C17" s="15" t="str">
        <f>'棚改本部-采购合同台账'!E13</f>
        <v>深圳市天健棚改投资发展有限公司员工团体保险</v>
      </c>
      <c r="D17" s="15" t="str">
        <f>'棚改本部-采购合同台账'!H13</f>
        <v>深圳市天健棚改投资发展有限公司</v>
      </c>
      <c r="E17" s="15" t="str">
        <f>'棚改本部-采购合同台账'!I13</f>
        <v>中国人寿保险股份有限公司深圳市分公司</v>
      </c>
      <c r="F17" s="15" t="str">
        <f>'棚改本部-采购合同台账'!Q13</f>
        <v>/</v>
      </c>
      <c r="G17" s="20">
        <f>'棚改本部-采购合同台账'!K13</f>
        <v>43788</v>
      </c>
      <c r="H17" s="21" t="s">
        <v>299</v>
      </c>
      <c r="I17" s="33" t="s">
        <v>78</v>
      </c>
      <c r="J17" s="34">
        <f t="shared" ref="J17:J23" si="1">N17*0.4+(AG17)*0.6</f>
        <v>90.56</v>
      </c>
      <c r="K17" s="35">
        <v>44182</v>
      </c>
      <c r="L17" s="38" t="s">
        <v>78</v>
      </c>
      <c r="M17" s="39" t="s">
        <v>1081</v>
      </c>
      <c r="N17" s="37">
        <v>92.9</v>
      </c>
      <c r="O17" s="38" t="s">
        <v>1060</v>
      </c>
      <c r="P17" s="39" t="s">
        <v>44</v>
      </c>
      <c r="Q17" s="39" t="s">
        <v>44</v>
      </c>
      <c r="R17" s="52" t="s">
        <v>44</v>
      </c>
      <c r="S17" s="52" t="s">
        <v>44</v>
      </c>
      <c r="T17" s="52" t="s">
        <v>44</v>
      </c>
      <c r="U17" s="52" t="s">
        <v>44</v>
      </c>
      <c r="V17" s="52"/>
      <c r="W17" s="52"/>
      <c r="X17" s="52"/>
      <c r="Y17" s="52"/>
      <c r="Z17" s="52"/>
      <c r="AA17" s="52"/>
      <c r="AB17" s="52" t="s">
        <v>44</v>
      </c>
      <c r="AC17" s="52" t="s">
        <v>44</v>
      </c>
      <c r="AD17" s="52" t="s">
        <v>44</v>
      </c>
      <c r="AE17" s="52" t="s">
        <v>44</v>
      </c>
      <c r="AF17" s="39" t="s">
        <v>1081</v>
      </c>
      <c r="AG17" s="39">
        <v>89</v>
      </c>
      <c r="AH17" s="52" t="s">
        <v>44</v>
      </c>
      <c r="AI17" s="52" t="s">
        <v>44</v>
      </c>
      <c r="AJ17" s="21"/>
      <c r="AK17" s="21"/>
      <c r="AL17" s="21"/>
      <c r="AM17" s="21"/>
      <c r="AN17" s="15" t="s">
        <v>1060</v>
      </c>
      <c r="AO17" s="21"/>
      <c r="AP17" s="21"/>
      <c r="AQ17" s="21"/>
      <c r="AR17" s="21"/>
      <c r="AS17" s="21"/>
      <c r="AT17" s="21"/>
      <c r="AU17" s="21"/>
      <c r="AV17" s="21"/>
      <c r="AW17" s="21"/>
      <c r="AX17" s="21"/>
      <c r="AY17" s="21"/>
      <c r="AZ17" s="21"/>
      <c r="BA17" s="15" t="s">
        <v>1060</v>
      </c>
      <c r="BB17" s="21"/>
      <c r="BC17" s="21"/>
      <c r="BD17" s="21"/>
      <c r="BE17" s="21"/>
      <c r="BF17" s="21"/>
      <c r="BG17" s="21"/>
      <c r="BH17" s="21"/>
      <c r="BI17" s="21"/>
      <c r="BJ17" s="21"/>
      <c r="BK17" s="21"/>
      <c r="BL17" s="21"/>
      <c r="BM17" s="21"/>
      <c r="BN17" s="21"/>
      <c r="BO17" s="21"/>
      <c r="BP17" s="63"/>
      <c r="BQ17" s="63"/>
      <c r="BR17" s="63"/>
      <c r="BS17" s="63"/>
      <c r="BT17" s="63"/>
      <c r="BU17" s="52" t="s">
        <v>44</v>
      </c>
      <c r="BV17" s="52" t="s">
        <v>44</v>
      </c>
      <c r="BW17" s="52" t="s">
        <v>44</v>
      </c>
      <c r="BX17" s="52" t="s">
        <v>44</v>
      </c>
      <c r="BY17" s="52" t="s">
        <v>44</v>
      </c>
      <c r="BZ17" s="52" t="s">
        <v>44</v>
      </c>
      <c r="CA17" s="52" t="s">
        <v>44</v>
      </c>
      <c r="CB17" s="52" t="s">
        <v>44</v>
      </c>
    </row>
    <row r="18" s="3" customFormat="1" ht="50" customHeight="1" spans="1:80">
      <c r="A18" s="19">
        <v>12</v>
      </c>
      <c r="B18" s="16" t="str">
        <f>LEFT('棚改本部-采购合同台账'!C14,4)&amp;"-GYS-"&amp;RIGHT('棚改本部-采购合同台账'!C14,3)</f>
        <v>PGGS-GYS-012</v>
      </c>
      <c r="C18" s="15" t="str">
        <f>'棚改本部-采购合同台账'!E14</f>
        <v>深圳市天健棚改投资发展有限公司2019年度打印机耗材采购</v>
      </c>
      <c r="D18" s="15" t="str">
        <f>'棚改本部-采购合同台账'!H14</f>
        <v>深圳市天健棚改投资发展有限公司</v>
      </c>
      <c r="E18" s="15" t="str">
        <f>'棚改本部-采购合同台账'!I14</f>
        <v>深圳市欧佰特办公设备有限公司</v>
      </c>
      <c r="F18" s="15" t="str">
        <f>'棚改本部-采购合同台账'!Q14</f>
        <v>吴工，
13798379691，/</v>
      </c>
      <c r="G18" s="20">
        <f>'棚改本部-采购合同台账'!K14</f>
        <v>43798</v>
      </c>
      <c r="H18" s="21" t="s">
        <v>299</v>
      </c>
      <c r="I18" s="38" t="s">
        <v>130</v>
      </c>
      <c r="J18" s="34">
        <f>N18*0.4+(AG18+CB18)*0.6/2</f>
        <v>85.95</v>
      </c>
      <c r="K18" s="35">
        <v>44249</v>
      </c>
      <c r="L18" s="38" t="s">
        <v>130</v>
      </c>
      <c r="M18" s="39" t="s">
        <v>1068</v>
      </c>
      <c r="N18" s="37">
        <v>85.2</v>
      </c>
      <c r="O18" s="38" t="s">
        <v>1060</v>
      </c>
      <c r="P18" s="39" t="s">
        <v>44</v>
      </c>
      <c r="Q18" s="39" t="s">
        <v>44</v>
      </c>
      <c r="R18" s="52" t="s">
        <v>44</v>
      </c>
      <c r="S18" s="52" t="s">
        <v>44</v>
      </c>
      <c r="T18" s="52" t="s">
        <v>44</v>
      </c>
      <c r="U18" s="52" t="s">
        <v>44</v>
      </c>
      <c r="V18" s="52"/>
      <c r="W18" s="52"/>
      <c r="X18" s="52"/>
      <c r="Y18" s="52"/>
      <c r="Z18" s="52"/>
      <c r="AA18" s="52"/>
      <c r="AB18" s="52" t="s">
        <v>44</v>
      </c>
      <c r="AC18" s="52" t="s">
        <v>44</v>
      </c>
      <c r="AD18" s="55" t="s">
        <v>1082</v>
      </c>
      <c r="AE18" s="54">
        <v>85.4</v>
      </c>
      <c r="AF18" s="39" t="s">
        <v>1068</v>
      </c>
      <c r="AG18" s="39">
        <v>87.5</v>
      </c>
      <c r="AH18" s="52" t="s">
        <v>44</v>
      </c>
      <c r="AI18" s="52" t="s">
        <v>44</v>
      </c>
      <c r="AJ18" s="21"/>
      <c r="AK18" s="21"/>
      <c r="AL18" s="21"/>
      <c r="AM18" s="21"/>
      <c r="AN18" s="15" t="s">
        <v>1060</v>
      </c>
      <c r="AO18" s="21"/>
      <c r="AP18" s="21"/>
      <c r="AQ18" s="21"/>
      <c r="AR18" s="21"/>
      <c r="AS18" s="21"/>
      <c r="AT18" s="21"/>
      <c r="AU18" s="21"/>
      <c r="AV18" s="21"/>
      <c r="AW18" s="21"/>
      <c r="AX18" s="21"/>
      <c r="AY18" s="21"/>
      <c r="AZ18" s="21"/>
      <c r="BA18" s="15" t="s">
        <v>1060</v>
      </c>
      <c r="BB18" s="21"/>
      <c r="BC18" s="21"/>
      <c r="BD18" s="21"/>
      <c r="BE18" s="21"/>
      <c r="BF18" s="21"/>
      <c r="BG18" s="21"/>
      <c r="BH18" s="21"/>
      <c r="BI18" s="21"/>
      <c r="BJ18" s="21"/>
      <c r="BK18" s="21"/>
      <c r="BL18" s="21"/>
      <c r="BM18" s="21"/>
      <c r="BN18" s="21"/>
      <c r="BO18" s="21"/>
      <c r="BP18" s="63"/>
      <c r="BQ18" s="63"/>
      <c r="BR18" s="63"/>
      <c r="BS18" s="63"/>
      <c r="BT18" s="63"/>
      <c r="BU18" s="52" t="s">
        <v>44</v>
      </c>
      <c r="BV18" s="52" t="s">
        <v>44</v>
      </c>
      <c r="BW18" s="52" t="s">
        <v>44</v>
      </c>
      <c r="BX18" s="52" t="s">
        <v>44</v>
      </c>
      <c r="BY18" s="52" t="s">
        <v>44</v>
      </c>
      <c r="BZ18" s="52" t="s">
        <v>44</v>
      </c>
      <c r="CA18" s="55" t="s">
        <v>1082</v>
      </c>
      <c r="CB18" s="54">
        <v>85.4</v>
      </c>
    </row>
    <row r="19" s="3" customFormat="1" ht="50" customHeight="1" spans="1:80">
      <c r="A19" s="15">
        <v>13</v>
      </c>
      <c r="B19" s="16" t="str">
        <f>LEFT('棚改本部-采购合同台账'!C15,4)&amp;"-GYS-"&amp;RIGHT('棚改本部-采购合同台账'!C15,3)</f>
        <v>PGGS-GYS-013</v>
      </c>
      <c r="C19" s="15" t="str">
        <f>'棚改本部-采购合同台账'!E15</f>
        <v>深圳市天健棚改投资发展有限公司2019年度员工拓展活动</v>
      </c>
      <c r="D19" s="15" t="str">
        <f>'棚改本部-采购合同台账'!H15</f>
        <v>深圳市天健棚改投资发展有限公司</v>
      </c>
      <c r="E19" s="15" t="str">
        <f>'棚改本部-采购合同台账'!I15</f>
        <v>狼魂企业管理咨询（深圳）有限公司</v>
      </c>
      <c r="F19" s="15" t="str">
        <f>'棚改本部-采购合同台账'!Q15</f>
        <v>肖瑶霞，18566743251，/</v>
      </c>
      <c r="G19" s="20">
        <f>'棚改本部-采购合同台账'!K15</f>
        <v>43803</v>
      </c>
      <c r="H19" s="21" t="s">
        <v>299</v>
      </c>
      <c r="I19" s="38" t="s">
        <v>78</v>
      </c>
      <c r="J19" s="34">
        <f>N19*0.4+(CB19)*0.6</f>
        <v>88.12</v>
      </c>
      <c r="K19" s="35">
        <v>43824</v>
      </c>
      <c r="L19" s="38" t="s">
        <v>78</v>
      </c>
      <c r="M19" s="38" t="s">
        <v>1070</v>
      </c>
      <c r="N19" s="37">
        <v>90.7</v>
      </c>
      <c r="O19" s="38" t="s">
        <v>1060</v>
      </c>
      <c r="P19" s="39" t="s">
        <v>44</v>
      </c>
      <c r="Q19" s="39" t="s">
        <v>44</v>
      </c>
      <c r="R19" s="52" t="s">
        <v>44</v>
      </c>
      <c r="S19" s="52" t="s">
        <v>44</v>
      </c>
      <c r="T19" s="52" t="s">
        <v>44</v>
      </c>
      <c r="U19" s="52" t="s">
        <v>44</v>
      </c>
      <c r="V19" s="52"/>
      <c r="W19" s="52"/>
      <c r="X19" s="52"/>
      <c r="Y19" s="52"/>
      <c r="Z19" s="52"/>
      <c r="AA19" s="52"/>
      <c r="AB19" s="52" t="s">
        <v>44</v>
      </c>
      <c r="AC19" s="52" t="s">
        <v>44</v>
      </c>
      <c r="AD19" s="55" t="s">
        <v>1083</v>
      </c>
      <c r="AE19" s="54">
        <v>86.4</v>
      </c>
      <c r="AF19" s="52" t="s">
        <v>44</v>
      </c>
      <c r="AG19" s="52" t="s">
        <v>44</v>
      </c>
      <c r="AH19" s="52" t="s">
        <v>44</v>
      </c>
      <c r="AI19" s="52" t="s">
        <v>44</v>
      </c>
      <c r="AJ19" s="21"/>
      <c r="AK19" s="21"/>
      <c r="AL19" s="21"/>
      <c r="AM19" s="21"/>
      <c r="AN19" s="15" t="s">
        <v>1060</v>
      </c>
      <c r="AO19" s="21"/>
      <c r="AP19" s="21"/>
      <c r="AQ19" s="21"/>
      <c r="AR19" s="21"/>
      <c r="AS19" s="21"/>
      <c r="AT19" s="21"/>
      <c r="AU19" s="21"/>
      <c r="AV19" s="21"/>
      <c r="AW19" s="21"/>
      <c r="AX19" s="21"/>
      <c r="AY19" s="21"/>
      <c r="AZ19" s="21"/>
      <c r="BA19" s="15" t="s">
        <v>1060</v>
      </c>
      <c r="BB19" s="21"/>
      <c r="BC19" s="21"/>
      <c r="BD19" s="21"/>
      <c r="BE19" s="21"/>
      <c r="BF19" s="21"/>
      <c r="BG19" s="21"/>
      <c r="BH19" s="21"/>
      <c r="BI19" s="21"/>
      <c r="BJ19" s="21"/>
      <c r="BK19" s="21"/>
      <c r="BL19" s="21"/>
      <c r="BM19" s="21"/>
      <c r="BN19" s="21"/>
      <c r="BO19" s="21"/>
      <c r="BP19" s="63"/>
      <c r="BQ19" s="63"/>
      <c r="BR19" s="63"/>
      <c r="BS19" s="63"/>
      <c r="BT19" s="63"/>
      <c r="BU19" s="52" t="s">
        <v>44</v>
      </c>
      <c r="BV19" s="52" t="s">
        <v>44</v>
      </c>
      <c r="BW19" s="52" t="s">
        <v>44</v>
      </c>
      <c r="BX19" s="52" t="s">
        <v>44</v>
      </c>
      <c r="BY19" s="52" t="s">
        <v>44</v>
      </c>
      <c r="BZ19" s="52" t="s">
        <v>44</v>
      </c>
      <c r="CA19" s="55" t="s">
        <v>1083</v>
      </c>
      <c r="CB19" s="54">
        <v>86.4</v>
      </c>
    </row>
    <row r="20" s="3" customFormat="1" ht="50" customHeight="1" spans="1:80">
      <c r="A20" s="19">
        <v>14</v>
      </c>
      <c r="B20" s="16" t="str">
        <f>LEFT('棚改本部-采购合同台账'!C16,4)&amp;"-GYS-"&amp;RIGHT('棚改本部-采购合同台账'!C16,3)</f>
        <v>PGGS-GYS-014</v>
      </c>
      <c r="C20" s="15" t="str">
        <f>'棚改本部-采购合同台账'!E16</f>
        <v>深圳市天健棚改投资发展有限公司2020年度办公用品采购</v>
      </c>
      <c r="D20" s="15" t="str">
        <f>'棚改本部-采购合同台账'!H16</f>
        <v>深圳市天健棚改投资发展有限公司</v>
      </c>
      <c r="E20" s="15" t="str">
        <f>'棚改本部-采购合同台账'!I16</f>
        <v>深圳市欧佰特办公设备有限公司</v>
      </c>
      <c r="F20" s="15" t="str">
        <f>'棚改本部-采购合同台账'!Q16</f>
        <v>吴开昌，18138438695，/</v>
      </c>
      <c r="G20" s="20">
        <f>'棚改本部-采购合同台账'!K16</f>
        <v>44013</v>
      </c>
      <c r="H20" s="21" t="s">
        <v>299</v>
      </c>
      <c r="I20" s="38" t="s">
        <v>78</v>
      </c>
      <c r="J20" s="34">
        <f t="shared" si="1"/>
        <v>80.08</v>
      </c>
      <c r="K20" s="35">
        <v>44561</v>
      </c>
      <c r="L20" s="38" t="s">
        <v>78</v>
      </c>
      <c r="M20" s="39" t="s">
        <v>1084</v>
      </c>
      <c r="N20" s="37">
        <v>80.8</v>
      </c>
      <c r="O20" s="38" t="s">
        <v>1060</v>
      </c>
      <c r="P20" s="39" t="s">
        <v>44</v>
      </c>
      <c r="Q20" s="39" t="s">
        <v>44</v>
      </c>
      <c r="R20" s="52" t="s">
        <v>44</v>
      </c>
      <c r="S20" s="52" t="s">
        <v>44</v>
      </c>
      <c r="T20" s="52" t="s">
        <v>44</v>
      </c>
      <c r="U20" s="52" t="s">
        <v>44</v>
      </c>
      <c r="V20" s="52"/>
      <c r="W20" s="52"/>
      <c r="X20" s="52"/>
      <c r="Y20" s="52"/>
      <c r="Z20" s="52"/>
      <c r="AA20" s="52"/>
      <c r="AB20" s="52" t="s">
        <v>44</v>
      </c>
      <c r="AC20" s="52" t="s">
        <v>44</v>
      </c>
      <c r="AD20" s="52" t="s">
        <v>44</v>
      </c>
      <c r="AE20" s="52" t="s">
        <v>44</v>
      </c>
      <c r="AF20" s="39" t="s">
        <v>1075</v>
      </c>
      <c r="AG20" s="39">
        <v>79.6</v>
      </c>
      <c r="AH20" s="52" t="s">
        <v>44</v>
      </c>
      <c r="AI20" s="52" t="s">
        <v>44</v>
      </c>
      <c r="AJ20" s="21"/>
      <c r="AK20" s="21"/>
      <c r="AL20" s="21"/>
      <c r="AM20" s="21"/>
      <c r="AN20" s="15" t="s">
        <v>1060</v>
      </c>
      <c r="AO20" s="21"/>
      <c r="AP20" s="21"/>
      <c r="AQ20" s="21"/>
      <c r="AR20" s="21"/>
      <c r="AS20" s="21"/>
      <c r="AT20" s="21"/>
      <c r="AU20" s="21"/>
      <c r="AV20" s="21"/>
      <c r="AW20" s="21"/>
      <c r="AX20" s="21"/>
      <c r="AY20" s="21"/>
      <c r="AZ20" s="21"/>
      <c r="BA20" s="15" t="s">
        <v>1060</v>
      </c>
      <c r="BB20" s="21"/>
      <c r="BC20" s="21"/>
      <c r="BD20" s="21"/>
      <c r="BE20" s="21"/>
      <c r="BF20" s="21"/>
      <c r="BG20" s="21"/>
      <c r="BH20" s="21"/>
      <c r="BI20" s="21"/>
      <c r="BJ20" s="21"/>
      <c r="BK20" s="21"/>
      <c r="BL20" s="21"/>
      <c r="BM20" s="21"/>
      <c r="BN20" s="21"/>
      <c r="BO20" s="21"/>
      <c r="BP20" s="63"/>
      <c r="BQ20" s="63"/>
      <c r="BR20" s="63"/>
      <c r="BS20" s="63"/>
      <c r="BT20" s="63"/>
      <c r="BU20" s="52" t="s">
        <v>44</v>
      </c>
      <c r="BV20" s="52" t="s">
        <v>44</v>
      </c>
      <c r="BW20" s="52" t="s">
        <v>44</v>
      </c>
      <c r="BX20" s="52" t="s">
        <v>44</v>
      </c>
      <c r="BY20" s="52" t="s">
        <v>44</v>
      </c>
      <c r="BZ20" s="52" t="s">
        <v>44</v>
      </c>
      <c r="CA20" s="52" t="s">
        <v>44</v>
      </c>
      <c r="CB20" s="52" t="s">
        <v>44</v>
      </c>
    </row>
    <row r="21" s="3" customFormat="1" ht="50" customHeight="1" spans="1:80">
      <c r="A21" s="15">
        <v>15</v>
      </c>
      <c r="B21" s="16" t="str">
        <f>LEFT('棚改本部-采购合同台账'!C17,4)&amp;"-GYS-"&amp;RIGHT('棚改本部-采购合同台账'!C17,3)</f>
        <v>PGGS-GYS-015</v>
      </c>
      <c r="C21" s="15" t="str">
        <f>'棚改本部-采购合同台账'!E17</f>
        <v>深圳市天健棚改投资发展有限公司 2020-2021 年度食堂主副食品配送服务</v>
      </c>
      <c r="D21" s="15" t="str">
        <f>'棚改本部-采购合同台账'!H17</f>
        <v>深圳市天健棚改投资发展有限公司</v>
      </c>
      <c r="E21" s="15" t="str">
        <f>'棚改本部-采购合同台账'!I17</f>
        <v>深圳市润泰实业发展有限公司</v>
      </c>
      <c r="F21" s="15" t="str">
        <f>'棚改本部-采购合同台账'!Q17</f>
        <v>廖先文，13928401891，/</v>
      </c>
      <c r="G21" s="20">
        <f>'棚改本部-采购合同台账'!K17</f>
        <v>44013</v>
      </c>
      <c r="H21" s="21" t="s">
        <v>299</v>
      </c>
      <c r="I21" s="38" t="s">
        <v>78</v>
      </c>
      <c r="J21" s="34">
        <f t="shared" si="1"/>
        <v>88.752</v>
      </c>
      <c r="K21" s="35">
        <v>44560</v>
      </c>
      <c r="L21" s="38" t="s">
        <v>78</v>
      </c>
      <c r="M21" s="39" t="s">
        <v>1085</v>
      </c>
      <c r="N21" s="37">
        <v>90.78</v>
      </c>
      <c r="O21" s="38" t="s">
        <v>1060</v>
      </c>
      <c r="P21" s="39" t="s">
        <v>44</v>
      </c>
      <c r="Q21" s="39" t="s">
        <v>44</v>
      </c>
      <c r="R21" s="52" t="s">
        <v>44</v>
      </c>
      <c r="S21" s="52" t="s">
        <v>44</v>
      </c>
      <c r="T21" s="52" t="s">
        <v>44</v>
      </c>
      <c r="U21" s="52" t="s">
        <v>44</v>
      </c>
      <c r="V21" s="52"/>
      <c r="W21" s="52"/>
      <c r="X21" s="52"/>
      <c r="Y21" s="52"/>
      <c r="Z21" s="52"/>
      <c r="AA21" s="52"/>
      <c r="AB21" s="52" t="s">
        <v>44</v>
      </c>
      <c r="AC21" s="52" t="s">
        <v>44</v>
      </c>
      <c r="AD21" s="52" t="s">
        <v>44</v>
      </c>
      <c r="AE21" s="52" t="s">
        <v>44</v>
      </c>
      <c r="AF21" s="38" t="s">
        <v>1075</v>
      </c>
      <c r="AG21" s="39">
        <v>87.4</v>
      </c>
      <c r="AH21" s="52" t="s">
        <v>44</v>
      </c>
      <c r="AI21" s="52" t="s">
        <v>44</v>
      </c>
      <c r="AJ21" s="21"/>
      <c r="AK21" s="21"/>
      <c r="AL21" s="21"/>
      <c r="AM21" s="21"/>
      <c r="AN21" s="15" t="s">
        <v>1060</v>
      </c>
      <c r="AO21" s="21"/>
      <c r="AP21" s="21"/>
      <c r="AQ21" s="21"/>
      <c r="AR21" s="21"/>
      <c r="AS21" s="21"/>
      <c r="AT21" s="21"/>
      <c r="AU21" s="21"/>
      <c r="AV21" s="21"/>
      <c r="AW21" s="21"/>
      <c r="AX21" s="21"/>
      <c r="AY21" s="21"/>
      <c r="AZ21" s="21"/>
      <c r="BA21" s="15" t="s">
        <v>1060</v>
      </c>
      <c r="BB21" s="21"/>
      <c r="BC21" s="21"/>
      <c r="BD21" s="21"/>
      <c r="BE21" s="21"/>
      <c r="BF21" s="21"/>
      <c r="BG21" s="21"/>
      <c r="BH21" s="21"/>
      <c r="BI21" s="21"/>
      <c r="BJ21" s="21"/>
      <c r="BK21" s="21"/>
      <c r="BL21" s="21"/>
      <c r="BM21" s="21"/>
      <c r="BN21" s="21"/>
      <c r="BO21" s="21"/>
      <c r="BP21" s="63"/>
      <c r="BQ21" s="63"/>
      <c r="BR21" s="63"/>
      <c r="BS21" s="63"/>
      <c r="BT21" s="63"/>
      <c r="BU21" s="52" t="s">
        <v>44</v>
      </c>
      <c r="BV21" s="52" t="s">
        <v>44</v>
      </c>
      <c r="BW21" s="52" t="s">
        <v>44</v>
      </c>
      <c r="BX21" s="52" t="s">
        <v>44</v>
      </c>
      <c r="BY21" s="52" t="s">
        <v>44</v>
      </c>
      <c r="BZ21" s="52" t="s">
        <v>44</v>
      </c>
      <c r="CA21" s="52" t="s">
        <v>44</v>
      </c>
      <c r="CB21" s="52" t="s">
        <v>44</v>
      </c>
    </row>
    <row r="22" s="3" customFormat="1" ht="50" customHeight="1" spans="1:80">
      <c r="A22" s="19">
        <v>16</v>
      </c>
      <c r="B22" s="16" t="str">
        <f>LEFT('棚改本部-采购合同台账'!C18,4)&amp;"-GYS-"&amp;RIGHT('棚改本部-采购合同台账'!C18,3)</f>
        <v>PGGS-GYS-016</v>
      </c>
      <c r="C22" s="15" t="str">
        <f>'棚改本部-采购合同台账'!E18</f>
        <v>深圳市天健棚改投资有限公司党群流动服务站宣传物料采购</v>
      </c>
      <c r="D22" s="15" t="str">
        <f>'棚改本部-采购合同台账'!H18</f>
        <v>深圳市天健棚改投资发展有限公司</v>
      </c>
      <c r="E22" s="15" t="str">
        <f>'棚改本部-采购合同台账'!I18</f>
        <v>深圳市轩美佳广告设计有限公司</v>
      </c>
      <c r="F22" s="15" t="str">
        <f>'棚改本部-采购合同台账'!Q18</f>
        <v>张建鹏，
18124758242，/</v>
      </c>
      <c r="G22" s="20">
        <f>'棚改本部-采购合同台账'!K18</f>
        <v>44025</v>
      </c>
      <c r="H22" s="21" t="s">
        <v>299</v>
      </c>
      <c r="I22" s="38" t="s">
        <v>78</v>
      </c>
      <c r="J22" s="34">
        <f t="shared" si="1"/>
        <v>91.41</v>
      </c>
      <c r="K22" s="35">
        <v>44061</v>
      </c>
      <c r="L22" s="38" t="s">
        <v>78</v>
      </c>
      <c r="M22" s="38" t="s">
        <v>1086</v>
      </c>
      <c r="N22" s="37">
        <v>92.4</v>
      </c>
      <c r="O22" s="38" t="s">
        <v>1060</v>
      </c>
      <c r="P22" s="39" t="s">
        <v>44</v>
      </c>
      <c r="Q22" s="39" t="s">
        <v>44</v>
      </c>
      <c r="R22" s="52" t="s">
        <v>44</v>
      </c>
      <c r="S22" s="52" t="s">
        <v>44</v>
      </c>
      <c r="T22" s="52" t="s">
        <v>44</v>
      </c>
      <c r="U22" s="52" t="s">
        <v>44</v>
      </c>
      <c r="V22" s="52"/>
      <c r="W22" s="52"/>
      <c r="X22" s="52"/>
      <c r="Y22" s="52"/>
      <c r="Z22" s="52"/>
      <c r="AA22" s="52"/>
      <c r="AB22" s="52" t="s">
        <v>44</v>
      </c>
      <c r="AC22" s="52" t="s">
        <v>44</v>
      </c>
      <c r="AD22" s="52" t="s">
        <v>44</v>
      </c>
      <c r="AE22" s="52" t="s">
        <v>44</v>
      </c>
      <c r="AF22" s="38" t="s">
        <v>1086</v>
      </c>
      <c r="AG22" s="39">
        <v>90.75</v>
      </c>
      <c r="AH22" s="52" t="s">
        <v>44</v>
      </c>
      <c r="AI22" s="52" t="s">
        <v>44</v>
      </c>
      <c r="AJ22" s="21"/>
      <c r="AK22" s="21"/>
      <c r="AL22" s="21"/>
      <c r="AM22" s="21"/>
      <c r="AN22" s="15" t="s">
        <v>1060</v>
      </c>
      <c r="AO22" s="21"/>
      <c r="AP22" s="21"/>
      <c r="AQ22" s="21"/>
      <c r="AR22" s="21"/>
      <c r="AS22" s="21"/>
      <c r="AT22" s="21"/>
      <c r="AU22" s="21"/>
      <c r="AV22" s="21"/>
      <c r="AW22" s="21"/>
      <c r="AX22" s="21"/>
      <c r="AY22" s="21"/>
      <c r="AZ22" s="21"/>
      <c r="BA22" s="15" t="s">
        <v>1060</v>
      </c>
      <c r="BB22" s="21"/>
      <c r="BC22" s="21"/>
      <c r="BD22" s="21"/>
      <c r="BE22" s="21"/>
      <c r="BF22" s="21"/>
      <c r="BG22" s="21"/>
      <c r="BH22" s="21"/>
      <c r="BI22" s="21"/>
      <c r="BJ22" s="21"/>
      <c r="BK22" s="21"/>
      <c r="BL22" s="21"/>
      <c r="BM22" s="21"/>
      <c r="BN22" s="21"/>
      <c r="BO22" s="21"/>
      <c r="BP22" s="63"/>
      <c r="BQ22" s="63"/>
      <c r="BR22" s="63"/>
      <c r="BS22" s="63"/>
      <c r="BT22" s="63"/>
      <c r="BU22" s="52" t="s">
        <v>44</v>
      </c>
      <c r="BV22" s="52" t="s">
        <v>44</v>
      </c>
      <c r="BW22" s="52" t="s">
        <v>44</v>
      </c>
      <c r="BX22" s="52" t="s">
        <v>44</v>
      </c>
      <c r="BY22" s="52" t="s">
        <v>44</v>
      </c>
      <c r="BZ22" s="52" t="s">
        <v>44</v>
      </c>
      <c r="CA22" s="52" t="s">
        <v>44</v>
      </c>
      <c r="CB22" s="52" t="s">
        <v>44</v>
      </c>
    </row>
    <row r="23" s="3" customFormat="1" ht="50" customHeight="1" spans="1:80">
      <c r="A23" s="15">
        <v>17</v>
      </c>
      <c r="B23" s="16" t="str">
        <f>LEFT('棚改本部-采购合同台账'!C19,4)&amp;"-GYS-"&amp;RIGHT('棚改本部-采购合同台账'!C19,3)</f>
        <v>PGGS-GYS-017</v>
      </c>
      <c r="C23" s="15" t="str">
        <f>'棚改本部-采购合同台账'!E19</f>
        <v>深圳市天健棚改投资发展有限公司2020年度打印机耗材采购</v>
      </c>
      <c r="D23" s="15" t="str">
        <f>'棚改本部-采购合同台账'!H19</f>
        <v>深圳市天健棚改投资发展有限公司</v>
      </c>
      <c r="E23" s="15" t="str">
        <f>'棚改本部-采购合同台账'!I19</f>
        <v>深圳市欧佰特办公设备有限公司</v>
      </c>
      <c r="F23" s="15" t="str">
        <f>'棚改本部-采购合同台账'!Q19</f>
        <v>吴开昌，18138438695，/</v>
      </c>
      <c r="G23" s="20">
        <f>'棚改本部-采购合同台账'!K19</f>
        <v>44095</v>
      </c>
      <c r="H23" s="21" t="s">
        <v>299</v>
      </c>
      <c r="I23" s="38" t="s">
        <v>130</v>
      </c>
      <c r="J23" s="34">
        <f>N23*0.4+(AI23)*0.6</f>
        <v>86.512</v>
      </c>
      <c r="K23" s="35">
        <v>44553</v>
      </c>
      <c r="L23" s="38" t="s">
        <v>130</v>
      </c>
      <c r="M23" s="36" t="s">
        <v>1087</v>
      </c>
      <c r="N23" s="42">
        <v>87.28</v>
      </c>
      <c r="O23" s="38" t="s">
        <v>1060</v>
      </c>
      <c r="P23" s="39" t="s">
        <v>44</v>
      </c>
      <c r="Q23" s="39" t="s">
        <v>44</v>
      </c>
      <c r="R23" s="52" t="s">
        <v>44</v>
      </c>
      <c r="S23" s="52" t="s">
        <v>44</v>
      </c>
      <c r="T23" s="52" t="s">
        <v>44</v>
      </c>
      <c r="U23" s="52" t="s">
        <v>44</v>
      </c>
      <c r="V23" s="52"/>
      <c r="W23" s="52"/>
      <c r="X23" s="52"/>
      <c r="Y23" s="52"/>
      <c r="Z23" s="52"/>
      <c r="AA23" s="52"/>
      <c r="AB23" s="52" t="s">
        <v>44</v>
      </c>
      <c r="AC23" s="52" t="s">
        <v>44</v>
      </c>
      <c r="AD23" s="52" t="s">
        <v>44</v>
      </c>
      <c r="AE23" s="52" t="s">
        <v>44</v>
      </c>
      <c r="AF23" s="52" t="s">
        <v>44</v>
      </c>
      <c r="AG23" s="52" t="s">
        <v>44</v>
      </c>
      <c r="AH23" s="36" t="s">
        <v>1087</v>
      </c>
      <c r="AI23" s="39">
        <v>86</v>
      </c>
      <c r="AJ23" s="21"/>
      <c r="AK23" s="21"/>
      <c r="AL23" s="21"/>
      <c r="AM23" s="21"/>
      <c r="AN23" s="15" t="s">
        <v>1060</v>
      </c>
      <c r="AO23" s="21"/>
      <c r="AP23" s="21"/>
      <c r="AQ23" s="21"/>
      <c r="AR23" s="21"/>
      <c r="AS23" s="21"/>
      <c r="AT23" s="21"/>
      <c r="AU23" s="21"/>
      <c r="AV23" s="21"/>
      <c r="AW23" s="21"/>
      <c r="AX23" s="21"/>
      <c r="AY23" s="21"/>
      <c r="AZ23" s="21"/>
      <c r="BA23" s="15" t="s">
        <v>1060</v>
      </c>
      <c r="BB23" s="21"/>
      <c r="BC23" s="21"/>
      <c r="BD23" s="21"/>
      <c r="BE23" s="21"/>
      <c r="BF23" s="21"/>
      <c r="BG23" s="21"/>
      <c r="BH23" s="21"/>
      <c r="BI23" s="21"/>
      <c r="BJ23" s="21"/>
      <c r="BK23" s="21"/>
      <c r="BL23" s="21"/>
      <c r="BM23" s="21"/>
      <c r="BN23" s="21"/>
      <c r="BO23" s="21"/>
      <c r="BP23" s="63"/>
      <c r="BQ23" s="63"/>
      <c r="BR23" s="63"/>
      <c r="BS23" s="63"/>
      <c r="BT23" s="63"/>
      <c r="BU23" s="52" t="s">
        <v>44</v>
      </c>
      <c r="BV23" s="52" t="s">
        <v>44</v>
      </c>
      <c r="BW23" s="52" t="s">
        <v>44</v>
      </c>
      <c r="BX23" s="52" t="s">
        <v>44</v>
      </c>
      <c r="BY23" s="52" t="s">
        <v>44</v>
      </c>
      <c r="BZ23" s="52" t="s">
        <v>44</v>
      </c>
      <c r="CA23" s="52" t="s">
        <v>44</v>
      </c>
      <c r="CB23" s="52" t="s">
        <v>44</v>
      </c>
    </row>
    <row r="24" s="3" customFormat="1" ht="50" customHeight="1" spans="1:80">
      <c r="A24" s="19">
        <v>18</v>
      </c>
      <c r="B24" s="16" t="str">
        <f>LEFT('棚改本部-采购合同台账'!C20,4)&amp;"-GYS-"&amp;RIGHT('棚改本部-采购合同台账'!C20,3)</f>
        <v>PGGS-GYS-018</v>
      </c>
      <c r="C24" s="15" t="str">
        <f>'棚改本部-采购合同台账'!E20</f>
        <v>深圳市天健棚改投资发展有限公司2020年度党建及宣传设计制作服务</v>
      </c>
      <c r="D24" s="15" t="str">
        <f>'棚改本部-采购合同台账'!H20</f>
        <v>深圳市天健棚改投资发展有限公司</v>
      </c>
      <c r="E24" s="15" t="str">
        <f>'棚改本部-采购合同台账'!I20</f>
        <v>深圳市卓纳世纪广告有限公司</v>
      </c>
      <c r="F24" s="15" t="str">
        <f>'棚改本部-采购合同台账'!Q20</f>
        <v>边疆 ，13510679582，/</v>
      </c>
      <c r="G24" s="20">
        <f>'棚改本部-采购合同台账'!K20</f>
        <v>44116</v>
      </c>
      <c r="H24" s="21" t="s">
        <v>299</v>
      </c>
      <c r="I24" s="38" t="s">
        <v>78</v>
      </c>
      <c r="J24" s="34">
        <f>N24*0.4+(AG24)*0.6</f>
        <v>92.24</v>
      </c>
      <c r="K24" s="35">
        <v>44561</v>
      </c>
      <c r="L24" s="38" t="s">
        <v>78</v>
      </c>
      <c r="M24" s="39" t="s">
        <v>1088</v>
      </c>
      <c r="N24" s="37">
        <v>89.6</v>
      </c>
      <c r="O24" s="38" t="s">
        <v>1060</v>
      </c>
      <c r="P24" s="39" t="s">
        <v>44</v>
      </c>
      <c r="Q24" s="39" t="s">
        <v>44</v>
      </c>
      <c r="R24" s="52" t="s">
        <v>44</v>
      </c>
      <c r="S24" s="52" t="s">
        <v>44</v>
      </c>
      <c r="T24" s="52" t="s">
        <v>44</v>
      </c>
      <c r="U24" s="52" t="s">
        <v>44</v>
      </c>
      <c r="V24" s="52"/>
      <c r="W24" s="52"/>
      <c r="X24" s="52"/>
      <c r="Y24" s="52"/>
      <c r="Z24" s="52"/>
      <c r="AA24" s="52"/>
      <c r="AB24" s="39" t="s">
        <v>44</v>
      </c>
      <c r="AC24" s="39" t="s">
        <v>44</v>
      </c>
      <c r="AD24" s="39" t="s">
        <v>44</v>
      </c>
      <c r="AE24" s="39" t="s">
        <v>44</v>
      </c>
      <c r="AF24" s="38" t="s">
        <v>1089</v>
      </c>
      <c r="AG24" s="39">
        <v>94</v>
      </c>
      <c r="AH24" s="52" t="s">
        <v>44</v>
      </c>
      <c r="AI24" s="52" t="s">
        <v>44</v>
      </c>
      <c r="AJ24" s="21"/>
      <c r="AK24" s="21"/>
      <c r="AL24" s="21"/>
      <c r="AM24" s="21"/>
      <c r="AN24" s="15" t="s">
        <v>1060</v>
      </c>
      <c r="AO24" s="21"/>
      <c r="AP24" s="21"/>
      <c r="AQ24" s="21"/>
      <c r="AR24" s="21"/>
      <c r="AS24" s="21"/>
      <c r="AT24" s="21"/>
      <c r="AU24" s="21"/>
      <c r="AV24" s="21"/>
      <c r="AW24" s="21"/>
      <c r="AX24" s="21"/>
      <c r="AY24" s="21"/>
      <c r="AZ24" s="21"/>
      <c r="BA24" s="15" t="s">
        <v>1060</v>
      </c>
      <c r="BB24" s="21"/>
      <c r="BC24" s="21"/>
      <c r="BD24" s="21"/>
      <c r="BE24" s="21"/>
      <c r="BF24" s="21"/>
      <c r="BG24" s="21"/>
      <c r="BH24" s="21"/>
      <c r="BI24" s="21"/>
      <c r="BJ24" s="21"/>
      <c r="BK24" s="21"/>
      <c r="BL24" s="21"/>
      <c r="BM24" s="21"/>
      <c r="BN24" s="21"/>
      <c r="BO24" s="21"/>
      <c r="BP24" s="63"/>
      <c r="BQ24" s="63"/>
      <c r="BR24" s="63"/>
      <c r="BS24" s="63"/>
      <c r="BT24" s="63"/>
      <c r="BU24" s="52" t="s">
        <v>44</v>
      </c>
      <c r="BV24" s="52" t="s">
        <v>44</v>
      </c>
      <c r="BW24" s="52" t="s">
        <v>44</v>
      </c>
      <c r="BX24" s="52" t="s">
        <v>44</v>
      </c>
      <c r="BY24" s="39" t="s">
        <v>44</v>
      </c>
      <c r="BZ24" s="39" t="s">
        <v>44</v>
      </c>
      <c r="CA24" s="39" t="s">
        <v>44</v>
      </c>
      <c r="CB24" s="39" t="s">
        <v>44</v>
      </c>
    </row>
    <row r="25" s="3" customFormat="1" ht="50" customHeight="1" spans="1:80">
      <c r="A25" s="15">
        <v>19</v>
      </c>
      <c r="B25" s="16" t="str">
        <f>LEFT('棚改本部-采购合同台账'!C21,4)&amp;"-GYS-"&amp;RIGHT('棚改本部-采购合同台账'!C21,3)</f>
        <v>PGGS-GYS-019</v>
      </c>
      <c r="C25" s="15" t="str">
        <f>'棚改本部-采购合同台账'!E21</f>
        <v>深圳市天健棚改投资发展有限公司知识产权代理服务</v>
      </c>
      <c r="D25" s="15" t="str">
        <f>'棚改本部-采购合同台账'!H21</f>
        <v>深圳市天健棚改投资发展有限公司</v>
      </c>
      <c r="E25" s="15" t="str">
        <f>'棚改本部-采购合同台账'!I21</f>
        <v>深圳市壹品专利代理事务所（普通合伙）</v>
      </c>
      <c r="F25" s="15" t="str">
        <f>'棚改本部-采购合同台账'!Q21</f>
        <v>江文鑫，15989599519，/</v>
      </c>
      <c r="G25" s="20">
        <f>'棚改本部-采购合同台账'!K21</f>
        <v>44146</v>
      </c>
      <c r="H25" s="21" t="s">
        <v>299</v>
      </c>
      <c r="I25" s="33" t="s">
        <v>171</v>
      </c>
      <c r="J25" s="34">
        <f>N25*0.4+(AG25+AI25)*0.6/2</f>
        <v>90.32</v>
      </c>
      <c r="K25" s="35">
        <v>44732</v>
      </c>
      <c r="L25" s="38" t="s">
        <v>171</v>
      </c>
      <c r="M25" s="36" t="s">
        <v>1090</v>
      </c>
      <c r="N25" s="37">
        <v>92.6</v>
      </c>
      <c r="O25" s="38" t="s">
        <v>1060</v>
      </c>
      <c r="P25" s="39" t="s">
        <v>44</v>
      </c>
      <c r="Q25" s="39" t="s">
        <v>44</v>
      </c>
      <c r="R25" s="52" t="s">
        <v>44</v>
      </c>
      <c r="S25" s="52" t="s">
        <v>44</v>
      </c>
      <c r="T25" s="52" t="s">
        <v>44</v>
      </c>
      <c r="U25" s="52" t="s">
        <v>44</v>
      </c>
      <c r="V25" s="52"/>
      <c r="W25" s="52"/>
      <c r="X25" s="52"/>
      <c r="Y25" s="52"/>
      <c r="Z25" s="52"/>
      <c r="AA25" s="52"/>
      <c r="AB25" s="39" t="s">
        <v>44</v>
      </c>
      <c r="AC25" s="39" t="s">
        <v>44</v>
      </c>
      <c r="AD25" s="39" t="s">
        <v>44</v>
      </c>
      <c r="AE25" s="39" t="s">
        <v>44</v>
      </c>
      <c r="AF25" s="38" t="s">
        <v>1091</v>
      </c>
      <c r="AG25" s="39">
        <v>89.6</v>
      </c>
      <c r="AH25" s="38" t="s">
        <v>1092</v>
      </c>
      <c r="AI25" s="39">
        <v>88</v>
      </c>
      <c r="AJ25" s="21"/>
      <c r="AK25" s="21"/>
      <c r="AL25" s="21"/>
      <c r="AM25" s="21"/>
      <c r="AN25" s="15" t="s">
        <v>1060</v>
      </c>
      <c r="AO25" s="21"/>
      <c r="AP25" s="21"/>
      <c r="AQ25" s="21"/>
      <c r="AR25" s="21"/>
      <c r="AS25" s="21"/>
      <c r="AT25" s="21"/>
      <c r="AU25" s="21"/>
      <c r="AV25" s="21"/>
      <c r="AW25" s="21"/>
      <c r="AX25" s="21"/>
      <c r="AY25" s="21"/>
      <c r="AZ25" s="21"/>
      <c r="BA25" s="15" t="s">
        <v>1060</v>
      </c>
      <c r="BB25" s="21"/>
      <c r="BC25" s="21"/>
      <c r="BD25" s="21"/>
      <c r="BE25" s="21"/>
      <c r="BF25" s="21"/>
      <c r="BG25" s="21"/>
      <c r="BH25" s="21"/>
      <c r="BI25" s="21"/>
      <c r="BJ25" s="21"/>
      <c r="BK25" s="21"/>
      <c r="BL25" s="21"/>
      <c r="BM25" s="21"/>
      <c r="BN25" s="21"/>
      <c r="BO25" s="21"/>
      <c r="BP25" s="63"/>
      <c r="BQ25" s="63"/>
      <c r="BR25" s="63"/>
      <c r="BS25" s="63"/>
      <c r="BT25" s="63"/>
      <c r="BU25" s="52" t="s">
        <v>44</v>
      </c>
      <c r="BV25" s="52" t="s">
        <v>44</v>
      </c>
      <c r="BW25" s="52" t="s">
        <v>44</v>
      </c>
      <c r="BX25" s="52" t="s">
        <v>44</v>
      </c>
      <c r="BY25" s="39" t="s">
        <v>44</v>
      </c>
      <c r="BZ25" s="39" t="s">
        <v>44</v>
      </c>
      <c r="CA25" s="39" t="s">
        <v>44</v>
      </c>
      <c r="CB25" s="39" t="s">
        <v>44</v>
      </c>
    </row>
    <row r="26" s="3" customFormat="1" ht="50" customHeight="1" spans="1:80">
      <c r="A26" s="19">
        <v>20</v>
      </c>
      <c r="B26" s="16" t="str">
        <f>LEFT('棚改本部-采购合同台账'!C22,4)&amp;"-GYS-"&amp;RIGHT('棚改本部-采购合同台账'!C22,3)</f>
        <v>PGGS-GYS-020</v>
      </c>
      <c r="C26" s="15" t="str">
        <f>'棚改本部-采购合同台账'!E22</f>
        <v>深圳市天健棚改投资发展有限公司2020年度员工拓展活动</v>
      </c>
      <c r="D26" s="15" t="str">
        <f>'棚改本部-采购合同台账'!H22</f>
        <v>深圳市天健棚改投资发展有限公司</v>
      </c>
      <c r="E26" s="15" t="str">
        <f>'棚改本部-采购合同台账'!I22</f>
        <v>狼魂企业管理咨询(深圳)有限公司</v>
      </c>
      <c r="F26" s="15" t="str">
        <f>'棚改本部-采购合同台账'!Q22</f>
        <v>肖瑶霞，18566743251，/</v>
      </c>
      <c r="G26" s="20">
        <f>'棚改本部-采购合同台账'!K22</f>
        <v>44168</v>
      </c>
      <c r="H26" s="21" t="s">
        <v>299</v>
      </c>
      <c r="I26" s="38" t="s">
        <v>78</v>
      </c>
      <c r="J26" s="34">
        <f>N26*0.4+(AG26)*0.6</f>
        <v>90.856</v>
      </c>
      <c r="K26" s="35">
        <v>44190</v>
      </c>
      <c r="L26" s="38" t="s">
        <v>78</v>
      </c>
      <c r="M26" s="39" t="s">
        <v>1093</v>
      </c>
      <c r="N26" s="37">
        <v>90.28</v>
      </c>
      <c r="O26" s="38" t="s">
        <v>1060</v>
      </c>
      <c r="P26" s="39" t="s">
        <v>44</v>
      </c>
      <c r="Q26" s="39" t="s">
        <v>44</v>
      </c>
      <c r="R26" s="52" t="s">
        <v>44</v>
      </c>
      <c r="S26" s="52" t="s">
        <v>44</v>
      </c>
      <c r="T26" s="52" t="s">
        <v>44</v>
      </c>
      <c r="U26" s="52" t="s">
        <v>44</v>
      </c>
      <c r="V26" s="52"/>
      <c r="W26" s="52"/>
      <c r="X26" s="52"/>
      <c r="Y26" s="52"/>
      <c r="Z26" s="52"/>
      <c r="AA26" s="52"/>
      <c r="AB26" s="52"/>
      <c r="AC26" s="52"/>
      <c r="AD26" s="52"/>
      <c r="AE26" s="52"/>
      <c r="AF26" s="38" t="s">
        <v>1093</v>
      </c>
      <c r="AG26" s="39">
        <v>91.24</v>
      </c>
      <c r="AH26" s="52" t="s">
        <v>44</v>
      </c>
      <c r="AI26" s="52" t="s">
        <v>44</v>
      </c>
      <c r="AJ26" s="21"/>
      <c r="AK26" s="21"/>
      <c r="AL26" s="21"/>
      <c r="AM26" s="21"/>
      <c r="AN26" s="15" t="s">
        <v>1060</v>
      </c>
      <c r="AO26" s="21"/>
      <c r="AP26" s="21"/>
      <c r="AQ26" s="21"/>
      <c r="AR26" s="21"/>
      <c r="AS26" s="21"/>
      <c r="AT26" s="21"/>
      <c r="AU26" s="21"/>
      <c r="AV26" s="21"/>
      <c r="AW26" s="21"/>
      <c r="AX26" s="21"/>
      <c r="AY26" s="21"/>
      <c r="AZ26" s="21"/>
      <c r="BA26" s="15" t="s">
        <v>1060</v>
      </c>
      <c r="BB26" s="21"/>
      <c r="BC26" s="21"/>
      <c r="BD26" s="21"/>
      <c r="BE26" s="21"/>
      <c r="BF26" s="21"/>
      <c r="BG26" s="21"/>
      <c r="BH26" s="21"/>
      <c r="BI26" s="21"/>
      <c r="BJ26" s="21"/>
      <c r="BK26" s="21"/>
      <c r="BL26" s="21"/>
      <c r="BM26" s="21"/>
      <c r="BN26" s="21"/>
      <c r="BO26" s="21"/>
      <c r="BP26" s="63"/>
      <c r="BQ26" s="63"/>
      <c r="BR26" s="63"/>
      <c r="BS26" s="63"/>
      <c r="BT26" s="63"/>
      <c r="BU26" s="52" t="s">
        <v>44</v>
      </c>
      <c r="BV26" s="52" t="s">
        <v>44</v>
      </c>
      <c r="BW26" s="52" t="s">
        <v>44</v>
      </c>
      <c r="BX26" s="52" t="s">
        <v>44</v>
      </c>
      <c r="BY26" s="52"/>
      <c r="BZ26" s="52"/>
      <c r="CA26" s="52"/>
      <c r="CB26" s="52"/>
    </row>
    <row r="27" s="3" customFormat="1" ht="65" customHeight="1" spans="1:80">
      <c r="A27" s="15">
        <v>21</v>
      </c>
      <c r="B27" s="16" t="str">
        <f>LEFT('棚改本部-采购合同台账'!C23,4)&amp;"-GYS-"&amp;RIGHT('棚改本部-采购合同台账'!C23,6)</f>
        <v>PGGS-GYS-021-01</v>
      </c>
      <c r="C27" s="15" t="str">
        <f>'棚改本部-采购合同台账'!E23</f>
        <v>2021-2023年度前期项目调研及城市更新、棚户区改造或土地整备项目计划立项规划研究服务战略(集中)采购</v>
      </c>
      <c r="D27" s="15" t="str">
        <f>'棚改本部-采购合同台账'!H23</f>
        <v>深圳市天健棚改投资发展有限公司</v>
      </c>
      <c r="E27" s="15" t="str">
        <f>'棚改本部-采购合同台账'!I23</f>
        <v>广东省城乡规划设计研究院有限责任公司</v>
      </c>
      <c r="F27" s="15" t="str">
        <f>'棚改本部-采购合同台账'!Q23</f>
        <v>1.张工，15527968668，/；
2.张宜军， 13510241669，/</v>
      </c>
      <c r="G27" s="20">
        <f>'棚改本部-采购合同台账'!K23</f>
        <v>44316</v>
      </c>
      <c r="H27" s="21" t="s">
        <v>299</v>
      </c>
      <c r="I27" s="39" t="s">
        <v>44</v>
      </c>
      <c r="J27" s="34" t="s">
        <v>44</v>
      </c>
      <c r="K27" s="39" t="s">
        <v>44</v>
      </c>
      <c r="L27" s="39" t="s">
        <v>44</v>
      </c>
      <c r="M27" s="39" t="s">
        <v>44</v>
      </c>
      <c r="N27" s="37" t="s">
        <v>44</v>
      </c>
      <c r="O27" s="38" t="s">
        <v>1060</v>
      </c>
      <c r="P27" s="39" t="s">
        <v>44</v>
      </c>
      <c r="Q27" s="39" t="s">
        <v>44</v>
      </c>
      <c r="R27" s="52" t="s">
        <v>44</v>
      </c>
      <c r="S27" s="52" t="s">
        <v>44</v>
      </c>
      <c r="T27" s="52" t="s">
        <v>44</v>
      </c>
      <c r="U27" s="52" t="s">
        <v>44</v>
      </c>
      <c r="V27" s="52"/>
      <c r="W27" s="52"/>
      <c r="X27" s="52"/>
      <c r="Y27" s="52"/>
      <c r="Z27" s="52"/>
      <c r="AA27" s="52"/>
      <c r="AB27" s="39" t="s">
        <v>44</v>
      </c>
      <c r="AC27" s="39" t="s">
        <v>44</v>
      </c>
      <c r="AD27" s="39" t="s">
        <v>44</v>
      </c>
      <c r="AE27" s="39" t="s">
        <v>44</v>
      </c>
      <c r="AF27" s="39" t="s">
        <v>44</v>
      </c>
      <c r="AG27" s="39" t="s">
        <v>44</v>
      </c>
      <c r="AH27" s="39" t="s">
        <v>44</v>
      </c>
      <c r="AI27" s="39" t="s">
        <v>44</v>
      </c>
      <c r="AJ27" s="21"/>
      <c r="AK27" s="21"/>
      <c r="AL27" s="21"/>
      <c r="AM27" s="21"/>
      <c r="AN27" s="15" t="s">
        <v>1060</v>
      </c>
      <c r="AO27" s="21"/>
      <c r="AP27" s="21"/>
      <c r="AQ27" s="21"/>
      <c r="AR27" s="21"/>
      <c r="AS27" s="21"/>
      <c r="AT27" s="21"/>
      <c r="AU27" s="21"/>
      <c r="AV27" s="21"/>
      <c r="AW27" s="21"/>
      <c r="AX27" s="21"/>
      <c r="AY27" s="21"/>
      <c r="AZ27" s="21"/>
      <c r="BA27" s="15" t="s">
        <v>1060</v>
      </c>
      <c r="BB27" s="21"/>
      <c r="BC27" s="21"/>
      <c r="BD27" s="21"/>
      <c r="BE27" s="21"/>
      <c r="BF27" s="21"/>
      <c r="BG27" s="21"/>
      <c r="BH27" s="21"/>
      <c r="BI27" s="21"/>
      <c r="BJ27" s="21"/>
      <c r="BK27" s="21"/>
      <c r="BL27" s="21"/>
      <c r="BM27" s="21"/>
      <c r="BN27" s="21"/>
      <c r="BO27" s="21"/>
      <c r="BP27" s="63"/>
      <c r="BQ27" s="63"/>
      <c r="BR27" s="63"/>
      <c r="BS27" s="63"/>
      <c r="BT27" s="63"/>
      <c r="BU27" s="52" t="s">
        <v>44</v>
      </c>
      <c r="BV27" s="52" t="s">
        <v>44</v>
      </c>
      <c r="BW27" s="52" t="s">
        <v>44</v>
      </c>
      <c r="BX27" s="52" t="s">
        <v>44</v>
      </c>
      <c r="BY27" s="39" t="s">
        <v>44</v>
      </c>
      <c r="BZ27" s="39" t="s">
        <v>44</v>
      </c>
      <c r="CA27" s="39" t="s">
        <v>44</v>
      </c>
      <c r="CB27" s="39" t="s">
        <v>44</v>
      </c>
    </row>
    <row r="28" s="3" customFormat="1" ht="65" customHeight="1" spans="1:80">
      <c r="A28" s="19">
        <v>22</v>
      </c>
      <c r="B28" s="16" t="str">
        <f>LEFT('棚改本部-采购合同台账'!C24,4)&amp;"-GYS-"&amp;RIGHT('棚改本部-采购合同台账'!C24,6)</f>
        <v>PGGS-GYS-021-02</v>
      </c>
      <c r="C28" s="15" t="str">
        <f>'棚改本部-采购合同台账'!E24</f>
        <v>2021-2023年度前期项目调研及城市更新、棚户区改造或土地整备项目计划立项规划研究服务战略(集中)采购</v>
      </c>
      <c r="D28" s="15" t="str">
        <f>'棚改本部-采购合同台账'!H24</f>
        <v>深圳市天健棚改投资发展有限公司</v>
      </c>
      <c r="E28" s="15" t="str">
        <f>'棚改本部-采购合同台账'!I24</f>
        <v>深圳市新城市规划建筑设计股份有限公司</v>
      </c>
      <c r="F28" s="15" t="str">
        <f>'棚改本部-采购合同台账'!Q24</f>
        <v>林工13670236647，/</v>
      </c>
      <c r="G28" s="20">
        <f>'棚改本部-采购合同台账'!K24</f>
        <v>44316</v>
      </c>
      <c r="H28" s="21" t="s">
        <v>299</v>
      </c>
      <c r="I28" s="39" t="s">
        <v>44</v>
      </c>
      <c r="J28" s="34" t="s">
        <v>44</v>
      </c>
      <c r="K28" s="39" t="s">
        <v>44</v>
      </c>
      <c r="L28" s="39" t="s">
        <v>44</v>
      </c>
      <c r="M28" s="39" t="s">
        <v>44</v>
      </c>
      <c r="N28" s="37" t="s">
        <v>44</v>
      </c>
      <c r="O28" s="38" t="s">
        <v>1060</v>
      </c>
      <c r="P28" s="39" t="s">
        <v>44</v>
      </c>
      <c r="Q28" s="39" t="s">
        <v>44</v>
      </c>
      <c r="R28" s="52" t="s">
        <v>44</v>
      </c>
      <c r="S28" s="52" t="s">
        <v>44</v>
      </c>
      <c r="T28" s="52" t="s">
        <v>44</v>
      </c>
      <c r="U28" s="52" t="s">
        <v>44</v>
      </c>
      <c r="V28" s="52"/>
      <c r="W28" s="52"/>
      <c r="X28" s="52"/>
      <c r="Y28" s="52"/>
      <c r="Z28" s="52"/>
      <c r="AA28" s="52"/>
      <c r="AB28" s="39" t="s">
        <v>44</v>
      </c>
      <c r="AC28" s="39" t="s">
        <v>44</v>
      </c>
      <c r="AD28" s="39" t="s">
        <v>44</v>
      </c>
      <c r="AE28" s="39" t="s">
        <v>44</v>
      </c>
      <c r="AF28" s="39" t="s">
        <v>44</v>
      </c>
      <c r="AG28" s="39" t="s">
        <v>44</v>
      </c>
      <c r="AH28" s="39" t="s">
        <v>44</v>
      </c>
      <c r="AI28" s="39" t="s">
        <v>44</v>
      </c>
      <c r="AJ28" s="21"/>
      <c r="AK28" s="21"/>
      <c r="AL28" s="21"/>
      <c r="AM28" s="21"/>
      <c r="AN28" s="15" t="s">
        <v>1060</v>
      </c>
      <c r="AO28" s="21"/>
      <c r="AP28" s="21"/>
      <c r="AQ28" s="21"/>
      <c r="AR28" s="21"/>
      <c r="AS28" s="21"/>
      <c r="AT28" s="21"/>
      <c r="AU28" s="21"/>
      <c r="AV28" s="21"/>
      <c r="AW28" s="21"/>
      <c r="AX28" s="21"/>
      <c r="AY28" s="21"/>
      <c r="AZ28" s="21"/>
      <c r="BA28" s="15" t="s">
        <v>1060</v>
      </c>
      <c r="BB28" s="21"/>
      <c r="BC28" s="21"/>
      <c r="BD28" s="21"/>
      <c r="BE28" s="21"/>
      <c r="BF28" s="21"/>
      <c r="BG28" s="21"/>
      <c r="BH28" s="21"/>
      <c r="BI28" s="21"/>
      <c r="BJ28" s="21"/>
      <c r="BK28" s="21"/>
      <c r="BL28" s="21"/>
      <c r="BM28" s="21"/>
      <c r="BN28" s="21"/>
      <c r="BO28" s="21"/>
      <c r="BP28" s="63"/>
      <c r="BQ28" s="63"/>
      <c r="BR28" s="63"/>
      <c r="BS28" s="63"/>
      <c r="BT28" s="63"/>
      <c r="BU28" s="52" t="s">
        <v>44</v>
      </c>
      <c r="BV28" s="52" t="s">
        <v>44</v>
      </c>
      <c r="BW28" s="52" t="s">
        <v>44</v>
      </c>
      <c r="BX28" s="52" t="s">
        <v>44</v>
      </c>
      <c r="BY28" s="39" t="s">
        <v>44</v>
      </c>
      <c r="BZ28" s="39" t="s">
        <v>44</v>
      </c>
      <c r="CA28" s="39" t="s">
        <v>44</v>
      </c>
      <c r="CB28" s="39" t="s">
        <v>44</v>
      </c>
    </row>
    <row r="29" s="3" customFormat="1" ht="65" customHeight="1" spans="1:80">
      <c r="A29" s="15">
        <v>23</v>
      </c>
      <c r="B29" s="16" t="str">
        <f>LEFT('棚改本部-采购合同台账'!C25,4)&amp;"-GYS-"&amp;RIGHT('棚改本部-采购合同台账'!C25,6)</f>
        <v>PGGS-GYS-021-03</v>
      </c>
      <c r="C29" s="15" t="str">
        <f>'棚改本部-采购合同台账'!E25</f>
        <v>2021-2023年度前期项目调研及城市更新、棚户区改造或土地整备项目计划立项规划研究服务战略(集中)采购</v>
      </c>
      <c r="D29" s="15" t="str">
        <f>'棚改本部-采购合同台账'!H25</f>
        <v>深圳市天健棚改投资发展有限公司</v>
      </c>
      <c r="E29" s="15" t="str">
        <f>'棚改本部-采购合同台账'!I25</f>
        <v>深圳市城市规划设计研究院有限公司</v>
      </c>
      <c r="F29" s="15" t="str">
        <f>'棚改本部-采购合同台账'!Q25</f>
        <v>1.王岳，19129366008，/；
2.王岳，15527968668，/；</v>
      </c>
      <c r="G29" s="20">
        <f>'棚改本部-采购合同台账'!K25</f>
        <v>44316</v>
      </c>
      <c r="H29" s="21" t="s">
        <v>299</v>
      </c>
      <c r="I29" s="39" t="s">
        <v>44</v>
      </c>
      <c r="J29" s="34" t="s">
        <v>44</v>
      </c>
      <c r="K29" s="39" t="s">
        <v>44</v>
      </c>
      <c r="L29" s="39" t="s">
        <v>44</v>
      </c>
      <c r="M29" s="39" t="s">
        <v>44</v>
      </c>
      <c r="N29" s="37" t="s">
        <v>44</v>
      </c>
      <c r="O29" s="38" t="s">
        <v>1060</v>
      </c>
      <c r="P29" s="39" t="s">
        <v>44</v>
      </c>
      <c r="Q29" s="39" t="s">
        <v>44</v>
      </c>
      <c r="R29" s="52" t="s">
        <v>44</v>
      </c>
      <c r="S29" s="52" t="s">
        <v>44</v>
      </c>
      <c r="T29" s="52" t="s">
        <v>44</v>
      </c>
      <c r="U29" s="52" t="s">
        <v>44</v>
      </c>
      <c r="V29" s="52"/>
      <c r="W29" s="52"/>
      <c r="X29" s="52"/>
      <c r="Y29" s="52"/>
      <c r="Z29" s="52"/>
      <c r="AA29" s="52"/>
      <c r="AB29" s="39" t="s">
        <v>44</v>
      </c>
      <c r="AC29" s="39" t="s">
        <v>44</v>
      </c>
      <c r="AD29" s="39" t="s">
        <v>44</v>
      </c>
      <c r="AE29" s="39" t="s">
        <v>44</v>
      </c>
      <c r="AF29" s="39" t="s">
        <v>44</v>
      </c>
      <c r="AG29" s="39" t="s">
        <v>44</v>
      </c>
      <c r="AH29" s="39" t="s">
        <v>44</v>
      </c>
      <c r="AI29" s="39" t="s">
        <v>44</v>
      </c>
      <c r="AJ29" s="21"/>
      <c r="AK29" s="21"/>
      <c r="AL29" s="21"/>
      <c r="AM29" s="21"/>
      <c r="AN29" s="15" t="s">
        <v>1060</v>
      </c>
      <c r="AO29" s="21"/>
      <c r="AP29" s="21"/>
      <c r="AQ29" s="21"/>
      <c r="AR29" s="21"/>
      <c r="AS29" s="21"/>
      <c r="AT29" s="21"/>
      <c r="AU29" s="21"/>
      <c r="AV29" s="21"/>
      <c r="AW29" s="21"/>
      <c r="AX29" s="21"/>
      <c r="AY29" s="21"/>
      <c r="AZ29" s="21"/>
      <c r="BA29" s="15" t="s">
        <v>1060</v>
      </c>
      <c r="BB29" s="21"/>
      <c r="BC29" s="21"/>
      <c r="BD29" s="21"/>
      <c r="BE29" s="21"/>
      <c r="BF29" s="21"/>
      <c r="BG29" s="21"/>
      <c r="BH29" s="21"/>
      <c r="BI29" s="21"/>
      <c r="BJ29" s="21"/>
      <c r="BK29" s="21"/>
      <c r="BL29" s="21"/>
      <c r="BM29" s="21"/>
      <c r="BN29" s="21"/>
      <c r="BO29" s="21"/>
      <c r="BP29" s="63"/>
      <c r="BQ29" s="63"/>
      <c r="BR29" s="63"/>
      <c r="BS29" s="63"/>
      <c r="BT29" s="63"/>
      <c r="BU29" s="52" t="s">
        <v>44</v>
      </c>
      <c r="BV29" s="52" t="s">
        <v>44</v>
      </c>
      <c r="BW29" s="52" t="s">
        <v>44</v>
      </c>
      <c r="BX29" s="52" t="s">
        <v>44</v>
      </c>
      <c r="BY29" s="39" t="s">
        <v>44</v>
      </c>
      <c r="BZ29" s="39" t="s">
        <v>44</v>
      </c>
      <c r="CA29" s="39" t="s">
        <v>44</v>
      </c>
      <c r="CB29" s="39" t="s">
        <v>44</v>
      </c>
    </row>
    <row r="30" s="3" customFormat="1" ht="50" customHeight="1" spans="1:80">
      <c r="A30" s="19">
        <v>24</v>
      </c>
      <c r="B30" s="16" t="str">
        <f>LEFT('棚改本部-采购合同台账'!C26,4)&amp;"-GYS-"&amp;RIGHT('棚改本部-采购合同台账'!C26,3)</f>
        <v>PGGS-GYS-022</v>
      </c>
      <c r="C30" s="15" t="str">
        <f>'棚改本部-采购合同台账'!E26</f>
        <v>深圳市天健棚改投资发展有限公司2021-2023年度食堂主副食配送服务</v>
      </c>
      <c r="D30" s="15" t="str">
        <f>'棚改本部-采购合同台账'!H26</f>
        <v>深圳市天健棚改投资发展有限公司</v>
      </c>
      <c r="E30" s="15" t="str">
        <f>'棚改本部-采购合同台账'!I26</f>
        <v>深圳市九连山农产品配送有限公司</v>
      </c>
      <c r="F30" s="15" t="str">
        <f>'棚改本部-采购合同台账'!Q26</f>
        <v>谢爱群，1382379004，/</v>
      </c>
      <c r="G30" s="20">
        <f>'棚改本部-采购合同台账'!K26</f>
        <v>44376</v>
      </c>
      <c r="H30" s="21" t="s">
        <v>299</v>
      </c>
      <c r="I30" s="38" t="s">
        <v>78</v>
      </c>
      <c r="J30" s="34" t="s">
        <v>44</v>
      </c>
      <c r="K30" s="39" t="s">
        <v>44</v>
      </c>
      <c r="L30" s="39" t="s">
        <v>44</v>
      </c>
      <c r="M30" s="39" t="s">
        <v>44</v>
      </c>
      <c r="N30" s="39" t="s">
        <v>44</v>
      </c>
      <c r="O30" s="38" t="s">
        <v>1060</v>
      </c>
      <c r="P30" s="39" t="s">
        <v>44</v>
      </c>
      <c r="Q30" s="39" t="s">
        <v>44</v>
      </c>
      <c r="R30" s="52" t="s">
        <v>44</v>
      </c>
      <c r="S30" s="52" t="s">
        <v>44</v>
      </c>
      <c r="T30" s="52" t="s">
        <v>44</v>
      </c>
      <c r="U30" s="52" t="s">
        <v>44</v>
      </c>
      <c r="V30" s="52"/>
      <c r="W30" s="52"/>
      <c r="X30" s="52"/>
      <c r="Y30" s="52"/>
      <c r="Z30" s="52"/>
      <c r="AA30" s="52"/>
      <c r="AB30" s="39" t="s">
        <v>44</v>
      </c>
      <c r="AC30" s="39" t="s">
        <v>44</v>
      </c>
      <c r="AD30" s="39" t="s">
        <v>44</v>
      </c>
      <c r="AE30" s="39" t="s">
        <v>44</v>
      </c>
      <c r="AF30" s="39" t="s">
        <v>44</v>
      </c>
      <c r="AG30" s="39" t="s">
        <v>44</v>
      </c>
      <c r="AH30" s="38" t="s">
        <v>1094</v>
      </c>
      <c r="AI30" s="39">
        <v>89.56</v>
      </c>
      <c r="AJ30" s="21"/>
      <c r="AK30" s="21"/>
      <c r="AL30" s="21"/>
      <c r="AM30" s="21"/>
      <c r="AN30" s="15" t="s">
        <v>1060</v>
      </c>
      <c r="AO30" s="21"/>
      <c r="AP30" s="21"/>
      <c r="AQ30" s="21"/>
      <c r="AR30" s="21"/>
      <c r="AS30" s="21"/>
      <c r="AT30" s="21"/>
      <c r="AU30" s="21"/>
      <c r="AV30" s="21"/>
      <c r="AW30" s="21"/>
      <c r="AX30" s="21"/>
      <c r="AY30" s="21"/>
      <c r="AZ30" s="21"/>
      <c r="BA30" s="15" t="s">
        <v>1060</v>
      </c>
      <c r="BB30" s="21"/>
      <c r="BC30" s="21"/>
      <c r="BD30" s="21"/>
      <c r="BE30" s="21"/>
      <c r="BF30" s="21"/>
      <c r="BG30" s="21"/>
      <c r="BH30" s="21"/>
      <c r="BI30" s="21"/>
      <c r="BJ30" s="21"/>
      <c r="BK30" s="21"/>
      <c r="BL30" s="21"/>
      <c r="BM30" s="21"/>
      <c r="BN30" s="21"/>
      <c r="BO30" s="21"/>
      <c r="BP30" s="63"/>
      <c r="BQ30" s="63"/>
      <c r="BR30" s="63"/>
      <c r="BS30" s="63"/>
      <c r="BT30" s="63"/>
      <c r="BU30" s="52" t="s">
        <v>44</v>
      </c>
      <c r="BV30" s="52" t="s">
        <v>44</v>
      </c>
      <c r="BW30" s="52" t="s">
        <v>44</v>
      </c>
      <c r="BX30" s="52" t="s">
        <v>44</v>
      </c>
      <c r="BY30" s="39" t="s">
        <v>44</v>
      </c>
      <c r="BZ30" s="39" t="s">
        <v>44</v>
      </c>
      <c r="CA30" s="39" t="s">
        <v>44</v>
      </c>
      <c r="CB30" s="39" t="s">
        <v>44</v>
      </c>
    </row>
    <row r="31" s="3" customFormat="1" ht="50" customHeight="1" spans="1:80">
      <c r="A31" s="15">
        <v>25</v>
      </c>
      <c r="B31" s="16" t="str">
        <f>LEFT('棚改本部-采购合同台账'!C27,4)&amp;"-GYS-"&amp;RIGHT('棚改本部-采购合同台账'!C27,3)</f>
        <v>PGGS-GYS-023</v>
      </c>
      <c r="C31" s="15" t="str">
        <f>'棚改本部-采购合同台账'!E27</f>
        <v>深圳市天健棚改投资发展有限公司广联达软件采购</v>
      </c>
      <c r="D31" s="15" t="str">
        <f>'棚改本部-采购合同台账'!H27</f>
        <v>深圳市天健棚改投资发展有限公司</v>
      </c>
      <c r="E31" s="15" t="str">
        <f>'棚改本部-采购合同台账'!I27</f>
        <v>广联达科技股份有限公司深圳分公司</v>
      </c>
      <c r="F31" s="15" t="str">
        <f>'棚改本部-采购合同台账'!Q27</f>
        <v>潘如祥，1867669957，/</v>
      </c>
      <c r="G31" s="20">
        <f>'棚改本部-采购合同台账'!K27</f>
        <v>44378</v>
      </c>
      <c r="H31" s="21" t="s">
        <v>299</v>
      </c>
      <c r="I31" s="33" t="s">
        <v>206</v>
      </c>
      <c r="J31" s="34">
        <f>N31*0.4+(AI31)*0.6</f>
        <v>89.44</v>
      </c>
      <c r="K31" s="35">
        <v>44484</v>
      </c>
      <c r="L31" s="33" t="s">
        <v>130</v>
      </c>
      <c r="M31" s="38" t="s">
        <v>1095</v>
      </c>
      <c r="N31" s="37">
        <v>90.4</v>
      </c>
      <c r="O31" s="38" t="s">
        <v>1060</v>
      </c>
      <c r="P31" s="39" t="s">
        <v>44</v>
      </c>
      <c r="Q31" s="39" t="s">
        <v>44</v>
      </c>
      <c r="R31" s="52" t="s">
        <v>44</v>
      </c>
      <c r="S31" s="52" t="s">
        <v>44</v>
      </c>
      <c r="T31" s="52" t="s">
        <v>44</v>
      </c>
      <c r="U31" s="52" t="s">
        <v>44</v>
      </c>
      <c r="V31" s="52"/>
      <c r="W31" s="52"/>
      <c r="X31" s="52"/>
      <c r="Y31" s="52"/>
      <c r="Z31" s="52"/>
      <c r="AA31" s="52"/>
      <c r="AB31" s="39" t="s">
        <v>44</v>
      </c>
      <c r="AC31" s="39" t="s">
        <v>44</v>
      </c>
      <c r="AD31" s="39" t="s">
        <v>44</v>
      </c>
      <c r="AE31" s="39" t="s">
        <v>44</v>
      </c>
      <c r="AF31" s="39" t="s">
        <v>44</v>
      </c>
      <c r="AG31" s="39" t="s">
        <v>44</v>
      </c>
      <c r="AH31" s="38" t="s">
        <v>1096</v>
      </c>
      <c r="AI31" s="39">
        <v>88.8</v>
      </c>
      <c r="AJ31" s="21"/>
      <c r="AK31" s="21"/>
      <c r="AL31" s="21"/>
      <c r="AM31" s="21"/>
      <c r="AN31" s="15" t="s">
        <v>1060</v>
      </c>
      <c r="AO31" s="21"/>
      <c r="AP31" s="21"/>
      <c r="AQ31" s="21"/>
      <c r="AR31" s="21"/>
      <c r="AS31" s="21"/>
      <c r="AT31" s="21"/>
      <c r="AU31" s="21"/>
      <c r="AV31" s="21"/>
      <c r="AW31" s="21"/>
      <c r="AX31" s="21"/>
      <c r="AY31" s="21"/>
      <c r="AZ31" s="21"/>
      <c r="BA31" s="15" t="s">
        <v>1060</v>
      </c>
      <c r="BB31" s="21"/>
      <c r="BC31" s="21"/>
      <c r="BD31" s="21"/>
      <c r="BE31" s="21"/>
      <c r="BF31" s="21"/>
      <c r="BG31" s="21"/>
      <c r="BH31" s="21"/>
      <c r="BI31" s="21"/>
      <c r="BJ31" s="21"/>
      <c r="BK31" s="21"/>
      <c r="BL31" s="21"/>
      <c r="BM31" s="21"/>
      <c r="BN31" s="21"/>
      <c r="BO31" s="21"/>
      <c r="BP31" s="63"/>
      <c r="BQ31" s="63"/>
      <c r="BR31" s="63"/>
      <c r="BS31" s="63"/>
      <c r="BT31" s="63"/>
      <c r="BU31" s="52" t="s">
        <v>44</v>
      </c>
      <c r="BV31" s="52" t="s">
        <v>44</v>
      </c>
      <c r="BW31" s="52" t="s">
        <v>44</v>
      </c>
      <c r="BX31" s="52" t="s">
        <v>44</v>
      </c>
      <c r="BY31" s="39" t="s">
        <v>44</v>
      </c>
      <c r="BZ31" s="39" t="s">
        <v>44</v>
      </c>
      <c r="CA31" s="39" t="s">
        <v>44</v>
      </c>
      <c r="CB31" s="39" t="s">
        <v>44</v>
      </c>
    </row>
    <row r="32" s="3" customFormat="1" ht="50" customHeight="1" spans="1:80">
      <c r="A32" s="19">
        <v>26</v>
      </c>
      <c r="B32" s="16" t="str">
        <f>LEFT('棚改本部-采购合同台账'!C28,4)&amp;"-GYS-"&amp;RIGHT('棚改本部-采购合同台账'!C28,3)</f>
        <v>PGGS-GYS-024</v>
      </c>
      <c r="C32" s="15" t="str">
        <f>'棚改本部-采购合同台账'!E28</f>
        <v>深圳市天健棚改投资发展有限公司2021-2023年度办公用品采购</v>
      </c>
      <c r="D32" s="15" t="str">
        <f>'棚改本部-采购合同台账'!H28</f>
        <v>深圳市天健棚改投资发展有限公司</v>
      </c>
      <c r="E32" s="15" t="str">
        <f>'棚改本部-采购合同台账'!I28</f>
        <v>深圳市优秘商贸有限公司</v>
      </c>
      <c r="F32" s="15" t="str">
        <f>'棚改本部-采购合同台账'!Q28</f>
        <v>余桂纯，13822039414，/</v>
      </c>
      <c r="G32" s="20">
        <f>'棚改本部-采购合同台账'!K28</f>
        <v>44375</v>
      </c>
      <c r="H32" s="21" t="s">
        <v>299</v>
      </c>
      <c r="I32" s="43" t="s">
        <v>78</v>
      </c>
      <c r="J32" s="34" t="s">
        <v>44</v>
      </c>
      <c r="K32" s="39" t="s">
        <v>44</v>
      </c>
      <c r="L32" s="39" t="s">
        <v>44</v>
      </c>
      <c r="M32" s="39" t="s">
        <v>44</v>
      </c>
      <c r="N32" s="39" t="s">
        <v>44</v>
      </c>
      <c r="O32" s="38" t="s">
        <v>1060</v>
      </c>
      <c r="P32" s="39" t="s">
        <v>44</v>
      </c>
      <c r="Q32" s="39" t="s">
        <v>44</v>
      </c>
      <c r="R32" s="52" t="s">
        <v>44</v>
      </c>
      <c r="S32" s="52" t="s">
        <v>44</v>
      </c>
      <c r="T32" s="52" t="s">
        <v>44</v>
      </c>
      <c r="U32" s="52" t="s">
        <v>44</v>
      </c>
      <c r="V32" s="52"/>
      <c r="W32" s="52"/>
      <c r="X32" s="52"/>
      <c r="Y32" s="52"/>
      <c r="Z32" s="52"/>
      <c r="AA32" s="52"/>
      <c r="AB32" s="39" t="s">
        <v>44</v>
      </c>
      <c r="AC32" s="39" t="s">
        <v>44</v>
      </c>
      <c r="AD32" s="39" t="s">
        <v>44</v>
      </c>
      <c r="AE32" s="39" t="s">
        <v>44</v>
      </c>
      <c r="AF32" s="39" t="s">
        <v>44</v>
      </c>
      <c r="AG32" s="39" t="s">
        <v>44</v>
      </c>
      <c r="AH32" s="38" t="s">
        <v>1084</v>
      </c>
      <c r="AI32" s="39">
        <v>85.4</v>
      </c>
      <c r="AJ32" s="21"/>
      <c r="AK32" s="21"/>
      <c r="AL32" s="21"/>
      <c r="AM32" s="21"/>
      <c r="AN32" s="15" t="s">
        <v>1060</v>
      </c>
      <c r="AO32" s="21"/>
      <c r="AP32" s="21"/>
      <c r="AQ32" s="21"/>
      <c r="AR32" s="21"/>
      <c r="AS32" s="21"/>
      <c r="AT32" s="21"/>
      <c r="AU32" s="21"/>
      <c r="AV32" s="21"/>
      <c r="AW32" s="21"/>
      <c r="AX32" s="21"/>
      <c r="AY32" s="21"/>
      <c r="AZ32" s="21"/>
      <c r="BA32" s="15" t="s">
        <v>1060</v>
      </c>
      <c r="BB32" s="21"/>
      <c r="BC32" s="21"/>
      <c r="BD32" s="21"/>
      <c r="BE32" s="21"/>
      <c r="BF32" s="21"/>
      <c r="BG32" s="21"/>
      <c r="BH32" s="21"/>
      <c r="BI32" s="21"/>
      <c r="BJ32" s="21"/>
      <c r="BK32" s="21"/>
      <c r="BL32" s="21"/>
      <c r="BM32" s="21"/>
      <c r="BN32" s="21"/>
      <c r="BO32" s="21"/>
      <c r="BP32" s="63"/>
      <c r="BQ32" s="63"/>
      <c r="BR32" s="63"/>
      <c r="BS32" s="63"/>
      <c r="BT32" s="63"/>
      <c r="BU32" s="52" t="s">
        <v>44</v>
      </c>
      <c r="BV32" s="52" t="s">
        <v>44</v>
      </c>
      <c r="BW32" s="52" t="s">
        <v>44</v>
      </c>
      <c r="BX32" s="52" t="s">
        <v>44</v>
      </c>
      <c r="BY32" s="39" t="s">
        <v>44</v>
      </c>
      <c r="BZ32" s="39" t="s">
        <v>44</v>
      </c>
      <c r="CA32" s="39" t="s">
        <v>44</v>
      </c>
      <c r="CB32" s="39" t="s">
        <v>44</v>
      </c>
    </row>
    <row r="33" s="3" customFormat="1" ht="50" customHeight="1" spans="1:80">
      <c r="A33" s="15">
        <v>27</v>
      </c>
      <c r="B33" s="16" t="str">
        <f>LEFT('棚改本部-采购合同台账'!C29,4)&amp;"-GYS-"&amp;RIGHT('棚改本部-采购合同台账'!C29,3)</f>
        <v>PGGS-GYS-025</v>
      </c>
      <c r="C33" s="15" t="str">
        <f>'棚改本部-采购合同台账'!E29</f>
        <v>深圳市天健棚改投资发展有限公司文化衫采购</v>
      </c>
      <c r="D33" s="15" t="str">
        <f>'棚改本部-采购合同台账'!H29</f>
        <v>深圳市天健棚改投资发展有限公司</v>
      </c>
      <c r="E33" s="15" t="str">
        <f>'棚改本部-采购合同台账'!I29</f>
        <v>义乌市鹏仕服饰有限公司</v>
      </c>
      <c r="F33" s="15" t="str">
        <f>'棚改本部-采购合同台账'!Q29</f>
        <v>胡艳霞，18257812600，/</v>
      </c>
      <c r="G33" s="20">
        <f>'棚改本部-采购合同台账'!K29</f>
        <v>44377</v>
      </c>
      <c r="H33" s="21" t="s">
        <v>299</v>
      </c>
      <c r="I33" s="43" t="s">
        <v>78</v>
      </c>
      <c r="J33" s="34">
        <f>N33*0.4+(AI33)*0.6</f>
        <v>94.872</v>
      </c>
      <c r="K33" s="35">
        <v>44390</v>
      </c>
      <c r="L33" s="43" t="s">
        <v>78</v>
      </c>
      <c r="M33" s="38" t="s">
        <v>1097</v>
      </c>
      <c r="N33" s="37">
        <v>95.4</v>
      </c>
      <c r="O33" s="38" t="s">
        <v>1060</v>
      </c>
      <c r="P33" s="39" t="s">
        <v>44</v>
      </c>
      <c r="Q33" s="39" t="s">
        <v>44</v>
      </c>
      <c r="R33" s="52" t="s">
        <v>44</v>
      </c>
      <c r="S33" s="52" t="s">
        <v>44</v>
      </c>
      <c r="T33" s="52" t="s">
        <v>44</v>
      </c>
      <c r="U33" s="52" t="s">
        <v>44</v>
      </c>
      <c r="V33" s="52"/>
      <c r="W33" s="52"/>
      <c r="X33" s="52"/>
      <c r="Y33" s="52"/>
      <c r="Z33" s="52"/>
      <c r="AA33" s="52"/>
      <c r="AB33" s="39" t="s">
        <v>44</v>
      </c>
      <c r="AC33" s="39" t="s">
        <v>44</v>
      </c>
      <c r="AD33" s="39" t="s">
        <v>44</v>
      </c>
      <c r="AE33" s="39" t="s">
        <v>44</v>
      </c>
      <c r="AF33" s="39" t="s">
        <v>44</v>
      </c>
      <c r="AG33" s="39" t="s">
        <v>44</v>
      </c>
      <c r="AH33" s="38" t="s">
        <v>1097</v>
      </c>
      <c r="AI33" s="39">
        <v>94.52</v>
      </c>
      <c r="AJ33" s="21"/>
      <c r="AK33" s="21"/>
      <c r="AL33" s="21"/>
      <c r="AM33" s="21"/>
      <c r="AN33" s="15" t="s">
        <v>1060</v>
      </c>
      <c r="AO33" s="21"/>
      <c r="AP33" s="21"/>
      <c r="AQ33" s="21"/>
      <c r="AR33" s="21"/>
      <c r="AS33" s="21"/>
      <c r="AT33" s="21"/>
      <c r="AU33" s="21"/>
      <c r="AV33" s="21"/>
      <c r="AW33" s="21"/>
      <c r="AX33" s="21"/>
      <c r="AY33" s="21"/>
      <c r="AZ33" s="21"/>
      <c r="BA33" s="15" t="s">
        <v>1060</v>
      </c>
      <c r="BB33" s="21"/>
      <c r="BC33" s="21"/>
      <c r="BD33" s="21"/>
      <c r="BE33" s="21"/>
      <c r="BF33" s="21"/>
      <c r="BG33" s="21"/>
      <c r="BH33" s="21"/>
      <c r="BI33" s="21"/>
      <c r="BJ33" s="21"/>
      <c r="BK33" s="21"/>
      <c r="BL33" s="21"/>
      <c r="BM33" s="21"/>
      <c r="BN33" s="21"/>
      <c r="BO33" s="21"/>
      <c r="BP33" s="63"/>
      <c r="BQ33" s="63"/>
      <c r="BR33" s="63"/>
      <c r="BS33" s="63"/>
      <c r="BT33" s="63"/>
      <c r="BU33" s="52" t="s">
        <v>44</v>
      </c>
      <c r="BV33" s="52" t="s">
        <v>44</v>
      </c>
      <c r="BW33" s="52" t="s">
        <v>44</v>
      </c>
      <c r="BX33" s="52" t="s">
        <v>44</v>
      </c>
      <c r="BY33" s="39" t="s">
        <v>44</v>
      </c>
      <c r="BZ33" s="39" t="s">
        <v>44</v>
      </c>
      <c r="CA33" s="39" t="s">
        <v>44</v>
      </c>
      <c r="CB33" s="39" t="s">
        <v>44</v>
      </c>
    </row>
    <row r="34" s="3" customFormat="1" ht="50" customHeight="1" spans="1:80">
      <c r="A34" s="19">
        <v>28</v>
      </c>
      <c r="B34" s="16" t="str">
        <f>LEFT('棚改本部-采购合同台账'!C30,4)&amp;"-GYS-"&amp;RIGHT('棚改本部-采购合同台账'!C30,3)</f>
        <v>PGGS-GYS-026</v>
      </c>
      <c r="C34" s="15" t="str">
        <f>'棚改本部-采购合同台账'!E30</f>
        <v>深圳市天健棚改投资发展有限公司2021-2023年度打印机耗材采购</v>
      </c>
      <c r="D34" s="15" t="str">
        <f>'棚改本部-采购合同台账'!H30</f>
        <v>深圳市天健棚改投资发展有限公司</v>
      </c>
      <c r="E34" s="15" t="str">
        <f>'棚改本部-采购合同台账'!I30</f>
        <v>深圳市欧佰特办公设备有限公司</v>
      </c>
      <c r="F34" s="15" t="str">
        <f>'棚改本部-采购合同台账'!Q30</f>
        <v>朱德才，13828800156，/</v>
      </c>
      <c r="G34" s="20">
        <f>'棚改本部-采购合同台账'!K30</f>
        <v>44467</v>
      </c>
      <c r="H34" s="21" t="s">
        <v>299</v>
      </c>
      <c r="I34" s="33" t="s">
        <v>130</v>
      </c>
      <c r="J34" s="34" t="s">
        <v>44</v>
      </c>
      <c r="K34" s="39" t="s">
        <v>44</v>
      </c>
      <c r="L34" s="39" t="s">
        <v>44</v>
      </c>
      <c r="M34" s="39" t="s">
        <v>44</v>
      </c>
      <c r="N34" s="39" t="s">
        <v>44</v>
      </c>
      <c r="O34" s="38" t="s">
        <v>1060</v>
      </c>
      <c r="P34" s="39" t="s">
        <v>44</v>
      </c>
      <c r="Q34" s="39" t="s">
        <v>44</v>
      </c>
      <c r="R34" s="52" t="s">
        <v>44</v>
      </c>
      <c r="S34" s="52" t="s">
        <v>44</v>
      </c>
      <c r="T34" s="52" t="s">
        <v>44</v>
      </c>
      <c r="U34" s="52" t="s">
        <v>44</v>
      </c>
      <c r="V34" s="52"/>
      <c r="W34" s="52"/>
      <c r="X34" s="52"/>
      <c r="Y34" s="52"/>
      <c r="Z34" s="52"/>
      <c r="AA34" s="52"/>
      <c r="AB34" s="39" t="s">
        <v>44</v>
      </c>
      <c r="AC34" s="39" t="s">
        <v>44</v>
      </c>
      <c r="AD34" s="39" t="s">
        <v>44</v>
      </c>
      <c r="AE34" s="39" t="s">
        <v>44</v>
      </c>
      <c r="AF34" s="39" t="s">
        <v>44</v>
      </c>
      <c r="AG34" s="39" t="s">
        <v>44</v>
      </c>
      <c r="AH34" s="38" t="s">
        <v>1059</v>
      </c>
      <c r="AI34" s="39">
        <v>86</v>
      </c>
      <c r="AJ34" s="21"/>
      <c r="AK34" s="21"/>
      <c r="AL34" s="21"/>
      <c r="AM34" s="21"/>
      <c r="AN34" s="15" t="s">
        <v>1060</v>
      </c>
      <c r="AO34" s="21"/>
      <c r="AP34" s="21"/>
      <c r="AQ34" s="21"/>
      <c r="AR34" s="21"/>
      <c r="AS34" s="21"/>
      <c r="AT34" s="21"/>
      <c r="AU34" s="21"/>
      <c r="AV34" s="21"/>
      <c r="AW34" s="21"/>
      <c r="AX34" s="21"/>
      <c r="AY34" s="21"/>
      <c r="AZ34" s="21"/>
      <c r="BA34" s="15" t="s">
        <v>1060</v>
      </c>
      <c r="BB34" s="21"/>
      <c r="BC34" s="21"/>
      <c r="BD34" s="21"/>
      <c r="BE34" s="21"/>
      <c r="BF34" s="21"/>
      <c r="BG34" s="21"/>
      <c r="BH34" s="21"/>
      <c r="BI34" s="21"/>
      <c r="BJ34" s="21"/>
      <c r="BK34" s="21"/>
      <c r="BL34" s="21"/>
      <c r="BM34" s="21"/>
      <c r="BN34" s="21"/>
      <c r="BO34" s="21"/>
      <c r="BP34" s="63"/>
      <c r="BQ34" s="63"/>
      <c r="BR34" s="63"/>
      <c r="BS34" s="63"/>
      <c r="BT34" s="63"/>
      <c r="BU34" s="52" t="s">
        <v>44</v>
      </c>
      <c r="BV34" s="52" t="s">
        <v>44</v>
      </c>
      <c r="BW34" s="52" t="s">
        <v>44</v>
      </c>
      <c r="BX34" s="52" t="s">
        <v>44</v>
      </c>
      <c r="BY34" s="39" t="s">
        <v>44</v>
      </c>
      <c r="BZ34" s="39" t="s">
        <v>44</v>
      </c>
      <c r="CA34" s="39" t="s">
        <v>44</v>
      </c>
      <c r="CB34" s="39" t="s">
        <v>44</v>
      </c>
    </row>
    <row r="35" s="3" customFormat="1" ht="50" customHeight="1" spans="1:80">
      <c r="A35" s="15">
        <v>29</v>
      </c>
      <c r="B35" s="16" t="str">
        <f>LEFT('棚改本部-采购合同台账'!C31,4)&amp;"-GYS-"&amp;RIGHT('棚改本部-采购合同台账'!C31,6)</f>
        <v>PGGS-GYS-027-01</v>
      </c>
      <c r="C35" s="15" t="str">
        <f>'棚改本部-采购合同台账'!E31</f>
        <v>2021-2023年度谈签项目管理系统平台使用及定制开发服务战略（集中）采购</v>
      </c>
      <c r="D35" s="15" t="str">
        <f>'棚改本部-采购合同台账'!H31</f>
        <v>深圳市天健棚改投资发展有限公司</v>
      </c>
      <c r="E35" s="15" t="str">
        <f>'棚改本部-采购合同台账'!I31</f>
        <v>上海铂蓝信息科技有限公司</v>
      </c>
      <c r="F35" s="15" t="str">
        <f>'棚改本部-采购合同台账'!Q31</f>
        <v>姚焕新，13311687816，/</v>
      </c>
      <c r="G35" s="20">
        <f>'棚改本部-采购合同台账'!K31</f>
        <v>44515</v>
      </c>
      <c r="H35" s="21" t="s">
        <v>299</v>
      </c>
      <c r="I35" s="39" t="s">
        <v>44</v>
      </c>
      <c r="J35" s="34" t="s">
        <v>44</v>
      </c>
      <c r="K35" s="39" t="s">
        <v>44</v>
      </c>
      <c r="L35" s="39" t="s">
        <v>44</v>
      </c>
      <c r="M35" s="39" t="s">
        <v>44</v>
      </c>
      <c r="N35" s="37" t="s">
        <v>44</v>
      </c>
      <c r="O35" s="38" t="s">
        <v>1060</v>
      </c>
      <c r="P35" s="39" t="s">
        <v>44</v>
      </c>
      <c r="Q35" s="39" t="s">
        <v>44</v>
      </c>
      <c r="R35" s="52" t="s">
        <v>44</v>
      </c>
      <c r="S35" s="52" t="s">
        <v>44</v>
      </c>
      <c r="T35" s="52" t="s">
        <v>44</v>
      </c>
      <c r="U35" s="52" t="s">
        <v>44</v>
      </c>
      <c r="V35" s="52"/>
      <c r="W35" s="52"/>
      <c r="X35" s="52"/>
      <c r="Y35" s="52"/>
      <c r="Z35" s="52"/>
      <c r="AA35" s="52"/>
      <c r="AB35" s="39" t="s">
        <v>44</v>
      </c>
      <c r="AC35" s="39" t="s">
        <v>44</v>
      </c>
      <c r="AD35" s="39" t="s">
        <v>44</v>
      </c>
      <c r="AE35" s="39" t="s">
        <v>44</v>
      </c>
      <c r="AF35" s="39" t="s">
        <v>44</v>
      </c>
      <c r="AG35" s="39" t="s">
        <v>44</v>
      </c>
      <c r="AH35" s="39" t="s">
        <v>44</v>
      </c>
      <c r="AI35" s="39" t="s">
        <v>44</v>
      </c>
      <c r="AJ35" s="21"/>
      <c r="AK35" s="21"/>
      <c r="AL35" s="21"/>
      <c r="AM35" s="21"/>
      <c r="AN35" s="15" t="s">
        <v>1060</v>
      </c>
      <c r="AO35" s="21"/>
      <c r="AP35" s="21"/>
      <c r="AQ35" s="21"/>
      <c r="AR35" s="21"/>
      <c r="AS35" s="21"/>
      <c r="AT35" s="21"/>
      <c r="AU35" s="21"/>
      <c r="AV35" s="21"/>
      <c r="AW35" s="21"/>
      <c r="AX35" s="21"/>
      <c r="AY35" s="21"/>
      <c r="AZ35" s="21"/>
      <c r="BA35" s="15" t="s">
        <v>1060</v>
      </c>
      <c r="BB35" s="21"/>
      <c r="BC35" s="21"/>
      <c r="BD35" s="21"/>
      <c r="BE35" s="21"/>
      <c r="BF35" s="21"/>
      <c r="BG35" s="21"/>
      <c r="BH35" s="21"/>
      <c r="BI35" s="21"/>
      <c r="BJ35" s="21"/>
      <c r="BK35" s="21"/>
      <c r="BL35" s="21"/>
      <c r="BM35" s="21"/>
      <c r="BN35" s="21"/>
      <c r="BO35" s="21"/>
      <c r="BP35" s="63"/>
      <c r="BQ35" s="63"/>
      <c r="BR35" s="63"/>
      <c r="BS35" s="63"/>
      <c r="BT35" s="63"/>
      <c r="BU35" s="52" t="s">
        <v>44</v>
      </c>
      <c r="BV35" s="52" t="s">
        <v>44</v>
      </c>
      <c r="BW35" s="52" t="s">
        <v>44</v>
      </c>
      <c r="BX35" s="52" t="s">
        <v>44</v>
      </c>
      <c r="BY35" s="39" t="s">
        <v>44</v>
      </c>
      <c r="BZ35" s="39" t="s">
        <v>44</v>
      </c>
      <c r="CA35" s="39" t="s">
        <v>44</v>
      </c>
      <c r="CB35" s="39" t="s">
        <v>44</v>
      </c>
    </row>
    <row r="36" s="3" customFormat="1" ht="50" customHeight="1" spans="1:80">
      <c r="A36" s="19">
        <v>30</v>
      </c>
      <c r="B36" s="16" t="str">
        <f>LEFT('棚改本部-采购合同台账'!C32,4)&amp;"-GYS-"&amp;RIGHT('棚改本部-采购合同台账'!C32,6)</f>
        <v>PGGS-GYS-027-02</v>
      </c>
      <c r="C36" s="15" t="str">
        <f>'棚改本部-采购合同台账'!E32</f>
        <v>2021-2023年度谈签项目管理系统平台使用及定制开发服务战略（集中）采购</v>
      </c>
      <c r="D36" s="15" t="str">
        <f>'棚改本部-采购合同台账'!H32</f>
        <v>深圳市天健棚改投资发展有限公司</v>
      </c>
      <c r="E36" s="15" t="str">
        <f>'棚改本部-采购合同台账'!I32</f>
        <v>叁嵘（上海）信息技术咨询中心</v>
      </c>
      <c r="F36" s="15" t="str">
        <f>'棚改本部-采购合同台账'!Q32</f>
        <v>吴佳颖，13817521363，/</v>
      </c>
      <c r="G36" s="20">
        <f>'棚改本部-采购合同台账'!K32</f>
        <v>44515</v>
      </c>
      <c r="H36" s="21" t="s">
        <v>299</v>
      </c>
      <c r="I36" s="39" t="s">
        <v>44</v>
      </c>
      <c r="J36" s="34" t="s">
        <v>44</v>
      </c>
      <c r="K36" s="39" t="s">
        <v>44</v>
      </c>
      <c r="L36" s="39" t="s">
        <v>44</v>
      </c>
      <c r="M36" s="39" t="s">
        <v>44</v>
      </c>
      <c r="N36" s="37" t="s">
        <v>44</v>
      </c>
      <c r="O36" s="38" t="s">
        <v>1060</v>
      </c>
      <c r="P36" s="39" t="s">
        <v>44</v>
      </c>
      <c r="Q36" s="39" t="s">
        <v>44</v>
      </c>
      <c r="R36" s="52" t="s">
        <v>44</v>
      </c>
      <c r="S36" s="52" t="s">
        <v>44</v>
      </c>
      <c r="T36" s="52" t="s">
        <v>44</v>
      </c>
      <c r="U36" s="52" t="s">
        <v>44</v>
      </c>
      <c r="V36" s="52"/>
      <c r="W36" s="52"/>
      <c r="X36" s="52"/>
      <c r="Y36" s="52"/>
      <c r="Z36" s="52"/>
      <c r="AA36" s="52"/>
      <c r="AB36" s="39" t="s">
        <v>44</v>
      </c>
      <c r="AC36" s="39" t="s">
        <v>44</v>
      </c>
      <c r="AD36" s="39" t="s">
        <v>44</v>
      </c>
      <c r="AE36" s="39" t="s">
        <v>44</v>
      </c>
      <c r="AF36" s="39" t="s">
        <v>44</v>
      </c>
      <c r="AG36" s="39" t="s">
        <v>44</v>
      </c>
      <c r="AH36" s="39" t="s">
        <v>44</v>
      </c>
      <c r="AI36" s="39" t="s">
        <v>44</v>
      </c>
      <c r="AJ36" s="21"/>
      <c r="AK36" s="21"/>
      <c r="AL36" s="21"/>
      <c r="AM36" s="21"/>
      <c r="AN36" s="15" t="s">
        <v>1060</v>
      </c>
      <c r="AO36" s="21"/>
      <c r="AP36" s="21"/>
      <c r="AQ36" s="21"/>
      <c r="AR36" s="21"/>
      <c r="AS36" s="21"/>
      <c r="AT36" s="21"/>
      <c r="AU36" s="21"/>
      <c r="AV36" s="21"/>
      <c r="AW36" s="21"/>
      <c r="AX36" s="21"/>
      <c r="AY36" s="21"/>
      <c r="AZ36" s="21"/>
      <c r="BA36" s="15" t="s">
        <v>1060</v>
      </c>
      <c r="BB36" s="21"/>
      <c r="BC36" s="21"/>
      <c r="BD36" s="21"/>
      <c r="BE36" s="21"/>
      <c r="BF36" s="21"/>
      <c r="BG36" s="21"/>
      <c r="BH36" s="21"/>
      <c r="BI36" s="21"/>
      <c r="BJ36" s="21"/>
      <c r="BK36" s="21"/>
      <c r="BL36" s="21"/>
      <c r="BM36" s="21"/>
      <c r="BN36" s="21"/>
      <c r="BO36" s="21"/>
      <c r="BP36" s="63"/>
      <c r="BQ36" s="63"/>
      <c r="BR36" s="63"/>
      <c r="BS36" s="63"/>
      <c r="BT36" s="63"/>
      <c r="BU36" s="52" t="s">
        <v>44</v>
      </c>
      <c r="BV36" s="52" t="s">
        <v>44</v>
      </c>
      <c r="BW36" s="52" t="s">
        <v>44</v>
      </c>
      <c r="BX36" s="52" t="s">
        <v>44</v>
      </c>
      <c r="BY36" s="39" t="s">
        <v>44</v>
      </c>
      <c r="BZ36" s="39" t="s">
        <v>44</v>
      </c>
      <c r="CA36" s="39" t="s">
        <v>44</v>
      </c>
      <c r="CB36" s="39" t="s">
        <v>44</v>
      </c>
    </row>
    <row r="37" s="3" customFormat="1" ht="50" customHeight="1" spans="1:80">
      <c r="A37" s="15">
        <v>31</v>
      </c>
      <c r="B37" s="16" t="str">
        <f>LEFT('棚改本部-采购合同台账'!C33,4)&amp;"-GYS-"&amp;RIGHT('棚改本部-采购合同台账'!C33,3)</f>
        <v>PGGS-GYS-028</v>
      </c>
      <c r="C37" s="15" t="str">
        <f>'棚改本部-采购合同台账'!E33</f>
        <v>深圳市天健棚改投资发展有限公司2022-2023年度知识产权代理服务项目</v>
      </c>
      <c r="D37" s="15" t="str">
        <f>'棚改本部-采购合同台账'!H33</f>
        <v>深圳市天健棚改投资发展有限公司</v>
      </c>
      <c r="E37" s="15" t="str">
        <f>'棚改本部-采购合同台账'!I33</f>
        <v>深圳市壹品专利代理事务所（普通合伙）</v>
      </c>
      <c r="F37" s="15" t="str">
        <f>'棚改本部-采购合同台账'!Q33</f>
        <v>江文鑫，15989599519，jiangwenxin@inpre.cn</v>
      </c>
      <c r="G37" s="20">
        <f>'棚改本部-采购合同台账'!K33</f>
        <v>44606</v>
      </c>
      <c r="H37" s="21" t="s">
        <v>299</v>
      </c>
      <c r="I37" s="44"/>
      <c r="J37" s="34" t="s">
        <v>44</v>
      </c>
      <c r="K37" s="39" t="s">
        <v>44</v>
      </c>
      <c r="L37" s="39" t="s">
        <v>44</v>
      </c>
      <c r="M37" s="39" t="s">
        <v>44</v>
      </c>
      <c r="N37" s="39"/>
      <c r="O37" s="38" t="s">
        <v>1060</v>
      </c>
      <c r="P37" s="39" t="s">
        <v>44</v>
      </c>
      <c r="Q37" s="39" t="s">
        <v>44</v>
      </c>
      <c r="R37" s="47"/>
      <c r="S37" s="21"/>
      <c r="T37" s="21"/>
      <c r="U37" s="21"/>
      <c r="V37" s="21"/>
      <c r="W37" s="21"/>
      <c r="X37" s="21"/>
      <c r="Y37" s="21"/>
      <c r="Z37" s="21"/>
      <c r="AA37" s="21"/>
      <c r="AB37" s="21"/>
      <c r="AC37" s="21"/>
      <c r="AD37" s="21"/>
      <c r="AE37" s="21"/>
      <c r="AF37" s="39" t="s">
        <v>44</v>
      </c>
      <c r="AG37" s="39" t="s">
        <v>44</v>
      </c>
      <c r="AH37" s="39" t="s">
        <v>44</v>
      </c>
      <c r="AI37" s="39" t="s">
        <v>44</v>
      </c>
      <c r="AJ37" s="38" t="s">
        <v>1092</v>
      </c>
      <c r="AK37" s="39">
        <v>91.6</v>
      </c>
      <c r="AL37" s="21"/>
      <c r="AM37" s="21"/>
      <c r="AN37" s="15" t="s">
        <v>1060</v>
      </c>
      <c r="AO37" s="21"/>
      <c r="AP37" s="21"/>
      <c r="AQ37" s="21"/>
      <c r="AR37" s="21"/>
      <c r="AS37" s="21"/>
      <c r="AT37" s="21"/>
      <c r="AU37" s="21"/>
      <c r="AV37" s="21"/>
      <c r="AW37" s="21"/>
      <c r="AX37" s="21"/>
      <c r="AY37" s="21"/>
      <c r="AZ37" s="21"/>
      <c r="BA37" s="15" t="s">
        <v>1060</v>
      </c>
      <c r="BB37" s="21"/>
      <c r="BC37" s="21"/>
      <c r="BD37" s="21"/>
      <c r="BE37" s="21"/>
      <c r="BF37" s="21"/>
      <c r="BG37" s="21"/>
      <c r="BH37" s="21"/>
      <c r="BI37" s="21"/>
      <c r="BJ37" s="21"/>
      <c r="BK37" s="21"/>
      <c r="BL37" s="21"/>
      <c r="BM37" s="21"/>
      <c r="BN37" s="21"/>
      <c r="BO37" s="21"/>
      <c r="BP37" s="63"/>
      <c r="BQ37" s="63"/>
      <c r="BR37" s="63"/>
      <c r="BS37" s="63"/>
      <c r="BT37" s="63"/>
      <c r="BU37" s="47"/>
      <c r="BV37" s="21"/>
      <c r="BW37" s="21"/>
      <c r="BX37" s="21"/>
      <c r="BY37" s="21"/>
      <c r="BZ37" s="21"/>
      <c r="CA37" s="21"/>
      <c r="CB37" s="21"/>
    </row>
    <row r="38" s="3" customFormat="1" ht="50" customHeight="1" spans="1:80">
      <c r="A38" s="19">
        <v>32</v>
      </c>
      <c r="B38" s="16" t="str">
        <f>LEFT('棚改本部-采购合同台账'!C34,7)&amp;"-GYS-"&amp;RIGHT('棚改本部-采购合同台账'!C34,3)</f>
        <v>2022-PG-GYS-001</v>
      </c>
      <c r="C38" s="15" t="str">
        <f>'棚改本部-采购合同台账'!E34</f>
        <v>深圳市天健棚改投资发展有限公司2022年度党建及宣传设计制作服务</v>
      </c>
      <c r="D38" s="15" t="str">
        <f>'棚改本部-采购合同台账'!H34</f>
        <v>深圳市天健棚改投资发展有限公司</v>
      </c>
      <c r="E38" s="15" t="str">
        <f>'棚改本部-采购合同台账'!I34</f>
        <v>深圳市卓纳世纪广告有限公司</v>
      </c>
      <c r="F38" s="15" t="str">
        <f>'棚改本部-采购合同台账'!Q34</f>
        <v>边疆，13510679582，150595686@qq.com</v>
      </c>
      <c r="G38" s="20">
        <f>'棚改本部-采购合同台账'!K34</f>
        <v>44623</v>
      </c>
      <c r="H38" s="21" t="s">
        <v>299</v>
      </c>
      <c r="I38" s="44"/>
      <c r="J38" s="34" t="s">
        <v>44</v>
      </c>
      <c r="K38" s="39" t="s">
        <v>44</v>
      </c>
      <c r="L38" s="39" t="s">
        <v>44</v>
      </c>
      <c r="M38" s="39" t="s">
        <v>44</v>
      </c>
      <c r="N38" s="39"/>
      <c r="O38" s="38" t="s">
        <v>1060</v>
      </c>
      <c r="P38" s="39" t="s">
        <v>44</v>
      </c>
      <c r="Q38" s="39" t="s">
        <v>44</v>
      </c>
      <c r="R38" s="47"/>
      <c r="S38" s="21"/>
      <c r="T38" s="21"/>
      <c r="U38" s="21"/>
      <c r="V38" s="21"/>
      <c r="W38" s="21"/>
      <c r="X38" s="21"/>
      <c r="Y38" s="21"/>
      <c r="Z38" s="21"/>
      <c r="AA38" s="21"/>
      <c r="AB38" s="21"/>
      <c r="AC38" s="21"/>
      <c r="AD38" s="21"/>
      <c r="AE38" s="21"/>
      <c r="AF38" s="39" t="s">
        <v>44</v>
      </c>
      <c r="AG38" s="39" t="s">
        <v>44</v>
      </c>
      <c r="AH38" s="39" t="s">
        <v>44</v>
      </c>
      <c r="AI38" s="39" t="s">
        <v>44</v>
      </c>
      <c r="AJ38" s="38" t="s">
        <v>1098</v>
      </c>
      <c r="AK38" s="39">
        <v>90</v>
      </c>
      <c r="AL38" s="21"/>
      <c r="AM38" s="21"/>
      <c r="AN38" s="15" t="s">
        <v>1060</v>
      </c>
      <c r="AO38" s="21"/>
      <c r="AP38" s="21"/>
      <c r="AQ38" s="21"/>
      <c r="AR38" s="21"/>
      <c r="AS38" s="21"/>
      <c r="AT38" s="21"/>
      <c r="AU38" s="21"/>
      <c r="AV38" s="21"/>
      <c r="AW38" s="21"/>
      <c r="AX38" s="21"/>
      <c r="AY38" s="21"/>
      <c r="AZ38" s="21"/>
      <c r="BA38" s="15" t="s">
        <v>1060</v>
      </c>
      <c r="BB38" s="21"/>
      <c r="BC38" s="21"/>
      <c r="BD38" s="21"/>
      <c r="BE38" s="21"/>
      <c r="BF38" s="21"/>
      <c r="BG38" s="21"/>
      <c r="BH38" s="21"/>
      <c r="BI38" s="21"/>
      <c r="BJ38" s="21"/>
      <c r="BK38" s="21"/>
      <c r="BL38" s="21"/>
      <c r="BM38" s="21"/>
      <c r="BN38" s="21"/>
      <c r="BO38" s="21"/>
      <c r="BP38" s="63"/>
      <c r="BQ38" s="63"/>
      <c r="BR38" s="63"/>
      <c r="BS38" s="63"/>
      <c r="BT38" s="63"/>
      <c r="BU38" s="47"/>
      <c r="BV38" s="21"/>
      <c r="BW38" s="21"/>
      <c r="BX38" s="21"/>
      <c r="BY38" s="21"/>
      <c r="BZ38" s="21"/>
      <c r="CA38" s="21"/>
      <c r="CB38" s="21"/>
    </row>
    <row r="39" s="3" customFormat="1" ht="50" customHeight="1" spans="1:80">
      <c r="A39" s="15">
        <v>33</v>
      </c>
      <c r="B39" s="16" t="str">
        <f>LEFT('棚改本部-采购合同台账'!C35,7)&amp;"-GYS-"&amp;RIGHT('棚改本部-采购合同台账'!C35,3)</f>
        <v>2022-PG-GYS-002</v>
      </c>
      <c r="C39" s="15" t="str">
        <f>'棚改本部-采购合同台账'!E35</f>
        <v>深圳市天健棚改投资发展有限公司机房搬迁及安装服务</v>
      </c>
      <c r="D39" s="15" t="str">
        <f>'棚改本部-采购合同台账'!H35</f>
        <v>深圳市天健棚改投资发展有限公司</v>
      </c>
      <c r="E39" s="15" t="str">
        <f>'棚改本部-采购合同台账'!I35</f>
        <v>深圳市鸿盛信息技术有限公司</v>
      </c>
      <c r="F39" s="15" t="str">
        <f>'棚改本部-采购合同台账'!Q35</f>
        <v>罗钦文；联系电话：13423913380；电子邮箱：13423913380@163.com</v>
      </c>
      <c r="G39" s="20">
        <f>'棚改本部-采购合同台账'!K35</f>
        <v>44831</v>
      </c>
      <c r="H39" s="21" t="s">
        <v>299</v>
      </c>
      <c r="I39" s="44"/>
      <c r="J39" s="34" t="s">
        <v>44</v>
      </c>
      <c r="K39" s="39" t="s">
        <v>44</v>
      </c>
      <c r="L39" s="39" t="s">
        <v>44</v>
      </c>
      <c r="M39" s="39" t="s">
        <v>44</v>
      </c>
      <c r="N39" s="39"/>
      <c r="O39" s="38" t="s">
        <v>1060</v>
      </c>
      <c r="P39" s="39" t="s">
        <v>44</v>
      </c>
      <c r="Q39" s="39" t="s">
        <v>44</v>
      </c>
      <c r="R39" s="47"/>
      <c r="S39" s="21"/>
      <c r="T39" s="21"/>
      <c r="U39" s="21"/>
      <c r="V39" s="21"/>
      <c r="W39" s="21"/>
      <c r="X39" s="21"/>
      <c r="Y39" s="21"/>
      <c r="Z39" s="21"/>
      <c r="AA39" s="21"/>
      <c r="AB39" s="21"/>
      <c r="AC39" s="21"/>
      <c r="AD39" s="21"/>
      <c r="AE39" s="21"/>
      <c r="AF39" s="39" t="s">
        <v>44</v>
      </c>
      <c r="AG39" s="39" t="s">
        <v>44</v>
      </c>
      <c r="AH39" s="39" t="s">
        <v>44</v>
      </c>
      <c r="AI39" s="39" t="s">
        <v>44</v>
      </c>
      <c r="AJ39" s="21"/>
      <c r="AK39" s="21"/>
      <c r="AL39" s="21"/>
      <c r="AM39" s="21"/>
      <c r="AN39" s="15" t="s">
        <v>1060</v>
      </c>
      <c r="AO39" s="21"/>
      <c r="AP39" s="21"/>
      <c r="AQ39" s="21"/>
      <c r="AR39" s="21"/>
      <c r="AS39" s="21"/>
      <c r="AT39" s="21"/>
      <c r="AU39" s="21"/>
      <c r="AV39" s="21"/>
      <c r="AW39" s="21"/>
      <c r="AX39" s="21"/>
      <c r="AY39" s="21"/>
      <c r="AZ39" s="21"/>
      <c r="BA39" s="15" t="s">
        <v>1060</v>
      </c>
      <c r="BB39" s="21"/>
      <c r="BC39" s="21"/>
      <c r="BD39" s="21"/>
      <c r="BE39" s="21"/>
      <c r="BF39" s="21"/>
      <c r="BG39" s="21"/>
      <c r="BH39" s="21"/>
      <c r="BI39" s="21"/>
      <c r="BJ39" s="21"/>
      <c r="BK39" s="21"/>
      <c r="BL39" s="21"/>
      <c r="BM39" s="21"/>
      <c r="BN39" s="21"/>
      <c r="BO39" s="21"/>
      <c r="BP39" s="63"/>
      <c r="BQ39" s="63"/>
      <c r="BR39" s="63"/>
      <c r="BS39" s="63"/>
      <c r="BT39" s="63"/>
      <c r="BU39" s="47"/>
      <c r="BV39" s="21"/>
      <c r="BW39" s="21"/>
      <c r="BX39" s="21"/>
      <c r="BY39" s="21"/>
      <c r="BZ39" s="21"/>
      <c r="CA39" s="21"/>
      <c r="CB39" s="21"/>
    </row>
    <row r="40" s="3" customFormat="1" ht="50" customHeight="1" spans="1:80">
      <c r="A40" s="19">
        <v>34</v>
      </c>
      <c r="B40" s="16" t="str">
        <f>LEFT('棚改本部-采购合同台账'!C36,7)&amp;"-GYS-"&amp;RIGHT('棚改本部-采购合同台账'!C36,3)</f>
        <v>2022-PG-GYS-003</v>
      </c>
      <c r="C40" s="15" t="str">
        <f>'棚改本部-采购合同台账'!E36</f>
        <v>天健棚改公司BIM管理平台与集团BIM全过程项目管理平台集成服务</v>
      </c>
      <c r="D40" s="15" t="str">
        <f>'棚改本部-采购合同台账'!H36</f>
        <v>深圳市天健棚改投资发展有限公司</v>
      </c>
      <c r="E40" s="15" t="str">
        <f>'棚改本部-采购合同台账'!I36</f>
        <v>数云科际（深圳）技术有限公司</v>
      </c>
      <c r="F40" s="15" t="str">
        <f>'棚改本部-采购合同台账'!Q36</f>
        <v>刘丽苹，13798304217，liulp@digital-h.cn</v>
      </c>
      <c r="G40" s="20">
        <f>'棚改本部-采购合同台账'!K36</f>
        <v>44867</v>
      </c>
      <c r="H40" s="21"/>
      <c r="I40" s="44"/>
      <c r="J40" s="45"/>
      <c r="K40" s="46"/>
      <c r="L40" s="21"/>
      <c r="M40" s="47"/>
      <c r="N40" s="21"/>
      <c r="O40" s="38" t="s">
        <v>1060</v>
      </c>
      <c r="P40" s="21"/>
      <c r="Q40" s="21"/>
      <c r="R40" s="47"/>
      <c r="S40" s="21"/>
      <c r="T40" s="21"/>
      <c r="U40" s="21"/>
      <c r="V40" s="21"/>
      <c r="W40" s="21"/>
      <c r="X40" s="21"/>
      <c r="Y40" s="21"/>
      <c r="Z40" s="21"/>
      <c r="AA40" s="21"/>
      <c r="AB40" s="21"/>
      <c r="AC40" s="21"/>
      <c r="AD40" s="21"/>
      <c r="AE40" s="21"/>
      <c r="AF40" s="47"/>
      <c r="AG40" s="21"/>
      <c r="AH40" s="21"/>
      <c r="AI40" s="21"/>
      <c r="AJ40" s="21"/>
      <c r="AK40" s="21"/>
      <c r="AL40" s="21"/>
      <c r="AM40" s="21"/>
      <c r="AN40" s="15" t="s">
        <v>1060</v>
      </c>
      <c r="AO40" s="21"/>
      <c r="AP40" s="21"/>
      <c r="AQ40" s="21"/>
      <c r="AR40" s="21"/>
      <c r="AS40" s="21"/>
      <c r="AT40" s="21"/>
      <c r="AU40" s="21"/>
      <c r="AV40" s="21"/>
      <c r="AW40" s="21"/>
      <c r="AX40" s="21"/>
      <c r="AY40" s="21"/>
      <c r="AZ40" s="21"/>
      <c r="BA40" s="15" t="s">
        <v>1060</v>
      </c>
      <c r="BB40" s="21"/>
      <c r="BC40" s="21"/>
      <c r="BD40" s="21"/>
      <c r="BE40" s="21"/>
      <c r="BF40" s="21"/>
      <c r="BG40" s="21"/>
      <c r="BH40" s="21"/>
      <c r="BI40" s="21"/>
      <c r="BJ40" s="21"/>
      <c r="BK40" s="21"/>
      <c r="BL40" s="21"/>
      <c r="BM40" s="21"/>
      <c r="BN40" s="21"/>
      <c r="BO40" s="21"/>
      <c r="BP40" s="63"/>
      <c r="BQ40" s="63"/>
      <c r="BR40" s="63"/>
      <c r="BS40" s="63"/>
      <c r="BT40" s="63"/>
      <c r="BU40" s="47"/>
      <c r="BV40" s="21"/>
      <c r="BW40" s="21"/>
      <c r="BX40" s="21"/>
      <c r="BY40" s="21"/>
      <c r="BZ40" s="21"/>
      <c r="CA40" s="21"/>
      <c r="CB40" s="21"/>
    </row>
    <row r="41" s="3" customFormat="1" ht="50" customHeight="1" spans="1:80">
      <c r="A41" s="15">
        <v>35</v>
      </c>
      <c r="B41" s="16" t="str">
        <f>LEFT('棚改本部-采购合同台账'!C37,7)&amp;"-GYS-"&amp;RIGHT('棚改本部-采购合同台账'!C37,3)</f>
        <v>2022-PG-GYS-004</v>
      </c>
      <c r="C41" s="15" t="str">
        <f>'棚改本部-采购合同台账'!E37</f>
        <v>特区建工集团经营拓展大数据系统“建设+运维升级”服务</v>
      </c>
      <c r="D41" s="15" t="str">
        <f>'棚改本部-采购合同台账'!H37</f>
        <v>深圳市天健棚改投资发展有限公司</v>
      </c>
      <c r="E41" s="15" t="str">
        <f>'棚改本部-采购合同台账'!I37</f>
        <v>深圳市综合交通与市政工程设计研究总院有限公司</v>
      </c>
      <c r="F41" s="15" t="str">
        <f>'棚改本部-采购合同台账'!Q37</f>
        <v>江燕玉，13510262858，760577403@qq.com</v>
      </c>
      <c r="G41" s="20">
        <f>'棚改本部-采购合同台账'!K37</f>
        <v>44896</v>
      </c>
      <c r="H41" s="21"/>
      <c r="I41" s="44"/>
      <c r="J41" s="45"/>
      <c r="K41" s="46"/>
      <c r="L41" s="21"/>
      <c r="M41" s="47"/>
      <c r="N41" s="21"/>
      <c r="O41" s="38" t="s">
        <v>1060</v>
      </c>
      <c r="P41" s="21"/>
      <c r="Q41" s="21"/>
      <c r="R41" s="47"/>
      <c r="S41" s="21"/>
      <c r="T41" s="21"/>
      <c r="U41" s="21"/>
      <c r="V41" s="21"/>
      <c r="W41" s="21"/>
      <c r="X41" s="21"/>
      <c r="Y41" s="21"/>
      <c r="Z41" s="21"/>
      <c r="AA41" s="21"/>
      <c r="AB41" s="21"/>
      <c r="AC41" s="21"/>
      <c r="AD41" s="21"/>
      <c r="AE41" s="21"/>
      <c r="AF41" s="47"/>
      <c r="AG41" s="21"/>
      <c r="AH41" s="21"/>
      <c r="AI41" s="21"/>
      <c r="AJ41" s="21"/>
      <c r="AK41" s="21"/>
      <c r="AL41" s="21"/>
      <c r="AM41" s="21"/>
      <c r="AN41" s="15" t="s">
        <v>1060</v>
      </c>
      <c r="AO41" s="21"/>
      <c r="AP41" s="21"/>
      <c r="AQ41" s="21"/>
      <c r="AR41" s="21"/>
      <c r="AS41" s="21"/>
      <c r="AT41" s="21"/>
      <c r="AU41" s="21"/>
      <c r="AV41" s="21"/>
      <c r="AW41" s="21"/>
      <c r="AX41" s="21"/>
      <c r="AY41" s="21"/>
      <c r="AZ41" s="21"/>
      <c r="BA41" s="15" t="s">
        <v>1060</v>
      </c>
      <c r="BB41" s="21"/>
      <c r="BC41" s="21"/>
      <c r="BD41" s="21"/>
      <c r="BE41" s="21"/>
      <c r="BF41" s="21"/>
      <c r="BG41" s="21"/>
      <c r="BH41" s="21"/>
      <c r="BI41" s="21"/>
      <c r="BJ41" s="21"/>
      <c r="BK41" s="21"/>
      <c r="BL41" s="21"/>
      <c r="BM41" s="21"/>
      <c r="BN41" s="21"/>
      <c r="BO41" s="21"/>
      <c r="BP41" s="63"/>
      <c r="BQ41" s="63"/>
      <c r="BR41" s="63"/>
      <c r="BS41" s="63"/>
      <c r="BT41" s="63"/>
      <c r="BU41" s="47"/>
      <c r="BV41" s="21"/>
      <c r="BW41" s="21"/>
      <c r="BX41" s="21"/>
      <c r="BY41" s="21"/>
      <c r="BZ41" s="21"/>
      <c r="CA41" s="21"/>
      <c r="CB41" s="21"/>
    </row>
    <row r="42" s="3" customFormat="1" ht="50" customHeight="1" spans="1:80">
      <c r="A42" s="19">
        <v>36</v>
      </c>
      <c r="B42" s="16" t="str">
        <f>LEFT('棚改本部-采购合同台账'!C38,7)&amp;"-GYS-"&amp;RIGHT('棚改本部-采购合同台账'!C38,3)</f>
        <v>2023-PG-GYS-1-1</v>
      </c>
      <c r="C42" s="15" t="str">
        <f>'棚改本部-采购合同台账'!E38</f>
        <v>2023-2025年度城市更新、旧住宅区改造或土地整备项目现状房屋测绘服务战略(集中)采购框架合同（一）</v>
      </c>
      <c r="D42" s="15" t="str">
        <f>'棚改本部-采购合同台账'!H38</f>
        <v>深圳市天健棚改投资发展有限公司</v>
      </c>
      <c r="E42" s="15" t="str">
        <f>'棚改本部-采购合同台账'!I38</f>
        <v>深圳市勘察测绘院（集团）有限公司</v>
      </c>
      <c r="F42" s="15" t="s">
        <v>744</v>
      </c>
      <c r="G42" s="20">
        <f>'棚改本部-采购合同台账'!K38</f>
        <v>45076</v>
      </c>
      <c r="H42" s="21"/>
      <c r="I42" s="44"/>
      <c r="J42" s="45"/>
      <c r="K42" s="46"/>
      <c r="L42" s="21"/>
      <c r="M42" s="47"/>
      <c r="N42" s="21"/>
      <c r="O42" s="38" t="s">
        <v>1060</v>
      </c>
      <c r="P42" s="21"/>
      <c r="Q42" s="21"/>
      <c r="R42" s="47"/>
      <c r="S42" s="21"/>
      <c r="T42" s="21"/>
      <c r="U42" s="21"/>
      <c r="V42" s="21"/>
      <c r="W42" s="21"/>
      <c r="X42" s="21"/>
      <c r="Y42" s="21"/>
      <c r="Z42" s="21"/>
      <c r="AA42" s="21"/>
      <c r="AB42" s="21"/>
      <c r="AC42" s="21"/>
      <c r="AD42" s="21"/>
      <c r="AE42" s="21"/>
      <c r="AF42" s="47"/>
      <c r="AG42" s="21"/>
      <c r="AH42" s="21"/>
      <c r="AI42" s="21"/>
      <c r="AJ42" s="21"/>
      <c r="AK42" s="21"/>
      <c r="AL42" s="21"/>
      <c r="AM42" s="21"/>
      <c r="AN42" s="15" t="s">
        <v>1060</v>
      </c>
      <c r="AO42" s="21"/>
      <c r="AP42" s="21"/>
      <c r="AQ42" s="21"/>
      <c r="AR42" s="21"/>
      <c r="AS42" s="21"/>
      <c r="AT42" s="21"/>
      <c r="AU42" s="21"/>
      <c r="AV42" s="21"/>
      <c r="AW42" s="21"/>
      <c r="AX42" s="21"/>
      <c r="AY42" s="21"/>
      <c r="AZ42" s="21"/>
      <c r="BA42" s="15" t="s">
        <v>1060</v>
      </c>
      <c r="BB42" s="21"/>
      <c r="BC42" s="21"/>
      <c r="BD42" s="21"/>
      <c r="BE42" s="21"/>
      <c r="BF42" s="21"/>
      <c r="BG42" s="21"/>
      <c r="BH42" s="21"/>
      <c r="BI42" s="21"/>
      <c r="BJ42" s="21"/>
      <c r="BK42" s="21"/>
      <c r="BL42" s="21"/>
      <c r="BM42" s="21"/>
      <c r="BN42" s="21"/>
      <c r="BO42" s="21"/>
      <c r="BP42" s="63"/>
      <c r="BQ42" s="63"/>
      <c r="BR42" s="63"/>
      <c r="BS42" s="63"/>
      <c r="BT42" s="63"/>
      <c r="BU42" s="47"/>
      <c r="BV42" s="21"/>
      <c r="BW42" s="21"/>
      <c r="BX42" s="21"/>
      <c r="BY42" s="21"/>
      <c r="BZ42" s="21"/>
      <c r="CA42" s="21"/>
      <c r="CB42" s="21"/>
    </row>
    <row r="43" s="3" customFormat="1" ht="50" customHeight="1" spans="1:80">
      <c r="A43" s="15">
        <v>37</v>
      </c>
      <c r="B43" s="16" t="str">
        <f>LEFT('棚改本部-采购合同台账'!C39,7)&amp;"-GYS-"&amp;RIGHT('棚改本部-采购合同台账'!C39,3)</f>
        <v>2023-PG-GYS-1-2</v>
      </c>
      <c r="C43" s="15" t="str">
        <f>'棚改本部-采购合同台账'!E39</f>
        <v>2023-2025年度城市更新、旧住宅区改造或土地整备项目现状房屋测绘服务战略(集中)采购框架合同（二）</v>
      </c>
      <c r="D43" s="15" t="str">
        <f>'棚改本部-采购合同台账'!H39</f>
        <v>深圳市天健棚改投资发展有限公司</v>
      </c>
      <c r="E43" s="15" t="str">
        <f>'棚改本部-采购合同台账'!I39</f>
        <v>湖南省第一测绘院</v>
      </c>
      <c r="F43" s="15" t="s">
        <v>748</v>
      </c>
      <c r="G43" s="20">
        <f>'棚改本部-采购合同台账'!K39</f>
        <v>45076</v>
      </c>
      <c r="H43" s="21"/>
      <c r="I43" s="44"/>
      <c r="J43" s="45"/>
      <c r="K43" s="46"/>
      <c r="L43" s="21"/>
      <c r="M43" s="47"/>
      <c r="N43" s="21"/>
      <c r="O43" s="38" t="s">
        <v>1060</v>
      </c>
      <c r="P43" s="21"/>
      <c r="Q43" s="21"/>
      <c r="R43" s="47"/>
      <c r="S43" s="21"/>
      <c r="T43" s="21"/>
      <c r="U43" s="21"/>
      <c r="V43" s="21"/>
      <c r="W43" s="21"/>
      <c r="X43" s="21"/>
      <c r="Y43" s="21"/>
      <c r="Z43" s="21"/>
      <c r="AA43" s="21"/>
      <c r="AB43" s="21"/>
      <c r="AC43" s="21"/>
      <c r="AD43" s="21"/>
      <c r="AE43" s="21"/>
      <c r="AF43" s="47"/>
      <c r="AG43" s="21"/>
      <c r="AH43" s="21"/>
      <c r="AI43" s="21"/>
      <c r="AJ43" s="21"/>
      <c r="AK43" s="21"/>
      <c r="AL43" s="21"/>
      <c r="AM43" s="21"/>
      <c r="AN43" s="15" t="s">
        <v>1060</v>
      </c>
      <c r="AO43" s="21"/>
      <c r="AP43" s="21"/>
      <c r="AQ43" s="21"/>
      <c r="AR43" s="21"/>
      <c r="AS43" s="21"/>
      <c r="AT43" s="21"/>
      <c r="AU43" s="21"/>
      <c r="AV43" s="21"/>
      <c r="AW43" s="21"/>
      <c r="AX43" s="21"/>
      <c r="AY43" s="21"/>
      <c r="AZ43" s="21"/>
      <c r="BA43" s="15" t="s">
        <v>1060</v>
      </c>
      <c r="BB43" s="21"/>
      <c r="BC43" s="21"/>
      <c r="BD43" s="21"/>
      <c r="BE43" s="21"/>
      <c r="BF43" s="21"/>
      <c r="BG43" s="21"/>
      <c r="BH43" s="21"/>
      <c r="BI43" s="21"/>
      <c r="BJ43" s="21"/>
      <c r="BK43" s="21"/>
      <c r="BL43" s="21"/>
      <c r="BM43" s="21"/>
      <c r="BN43" s="21"/>
      <c r="BO43" s="21"/>
      <c r="BP43" s="63"/>
      <c r="BQ43" s="63"/>
      <c r="BR43" s="63"/>
      <c r="BS43" s="63"/>
      <c r="BT43" s="63"/>
      <c r="BU43" s="47"/>
      <c r="BV43" s="21"/>
      <c r="BW43" s="21"/>
      <c r="BX43" s="21"/>
      <c r="BY43" s="21"/>
      <c r="BZ43" s="21"/>
      <c r="CA43" s="21"/>
      <c r="CB43" s="21"/>
    </row>
    <row r="44" s="3" customFormat="1" ht="50" customHeight="1" spans="1:80">
      <c r="A44" s="19">
        <v>38</v>
      </c>
      <c r="B44" s="22" t="str">
        <f>LEFT('棚改本部-采购合同台账'!C40,7)&amp;"-GYS-"&amp;RIGHT('棚改本部-采购合同台账'!C40,3)</f>
        <v>2023-PG-GYS-1-3</v>
      </c>
      <c r="C44" s="15" t="str">
        <f>'棚改本部-采购合同台账'!E40</f>
        <v>2023-2025年度城市更新、旧住宅区改造或土地整备项目现状房屋测绘服务战略(集中)采购框架合同（三）</v>
      </c>
      <c r="D44" s="15" t="str">
        <f>'棚改本部-采购合同台账'!H40</f>
        <v>深圳市天健棚改投资发展有限公司</v>
      </c>
      <c r="E44" s="15" t="str">
        <f>'棚改本部-采购合同台账'!I40</f>
        <v>深圳市中正测绘科技有限公司</v>
      </c>
      <c r="F44" s="15" t="s">
        <v>261</v>
      </c>
      <c r="G44" s="20">
        <f>'棚改本部-采购合同台账'!K40</f>
        <v>45076</v>
      </c>
      <c r="H44" s="21"/>
      <c r="I44" s="47"/>
      <c r="J44" s="45"/>
      <c r="K44" s="21"/>
      <c r="L44" s="21"/>
      <c r="M44" s="21"/>
      <c r="N44" s="21"/>
      <c r="O44" s="38" t="s">
        <v>1060</v>
      </c>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15" t="s">
        <v>1060</v>
      </c>
      <c r="AO44" s="21"/>
      <c r="AP44" s="21"/>
      <c r="AQ44" s="21"/>
      <c r="AR44" s="21"/>
      <c r="AS44" s="21"/>
      <c r="AT44" s="21"/>
      <c r="AU44" s="21"/>
      <c r="AV44" s="21"/>
      <c r="AW44" s="21"/>
      <c r="AX44" s="21"/>
      <c r="AY44" s="21"/>
      <c r="AZ44" s="21"/>
      <c r="BA44" s="15" t="s">
        <v>1060</v>
      </c>
      <c r="BB44" s="21"/>
      <c r="BC44" s="21"/>
      <c r="BD44" s="21"/>
      <c r="BE44" s="21"/>
      <c r="BF44" s="21"/>
      <c r="BG44" s="21"/>
      <c r="BH44" s="21"/>
      <c r="BI44" s="21"/>
      <c r="BJ44" s="21"/>
      <c r="BK44" s="21"/>
      <c r="BL44" s="21"/>
      <c r="BM44" s="21"/>
      <c r="BN44" s="21"/>
      <c r="BO44" s="21"/>
      <c r="BP44" s="63"/>
      <c r="BQ44" s="63"/>
      <c r="BR44" s="63"/>
      <c r="BS44" s="63"/>
      <c r="BT44" s="63"/>
      <c r="BU44" s="21"/>
      <c r="BV44" s="21"/>
      <c r="BW44" s="21"/>
      <c r="BX44" s="21"/>
      <c r="BY44" s="21"/>
      <c r="BZ44" s="21"/>
      <c r="CA44" s="21"/>
      <c r="CB44" s="21"/>
    </row>
    <row r="45" ht="50" customHeight="1" spans="1:80">
      <c r="A45" s="15">
        <v>39</v>
      </c>
      <c r="B45" s="23" t="str">
        <f>LEFT('棚改本部-采购合同台账'!C41,7)&amp;"-GYS-"&amp;RIGHT('棚改本部-采购合同台账'!C41,3)</f>
        <v>2023-PG-GYS-1-4</v>
      </c>
      <c r="C45" s="15" t="str">
        <f>'棚改本部-采购合同台账'!E41</f>
        <v>2023-2025年度城市更新、旧住宅区改造或土地整备项目现状房屋测绘服务战略(集中)采购框架合同（四）</v>
      </c>
      <c r="D45" s="15" t="str">
        <f>'棚改本部-采购合同台账'!H41</f>
        <v>深圳市天健棚改投资发展有限公司</v>
      </c>
      <c r="E45" s="15" t="str">
        <f>'棚改本部-采购合同台账'!I41</f>
        <v>深圳市建设综合勘察设计院有限公司</v>
      </c>
      <c r="F45" s="15" t="s">
        <v>267</v>
      </c>
      <c r="G45" s="20">
        <f>'棚改本部-采购合同台账'!K41</f>
        <v>45076</v>
      </c>
      <c r="H45" s="24"/>
      <c r="I45" s="24"/>
      <c r="J45" s="48"/>
      <c r="K45" s="24"/>
      <c r="L45" s="24"/>
      <c r="M45" s="24"/>
      <c r="N45" s="24"/>
      <c r="O45" s="38" t="s">
        <v>1060</v>
      </c>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15" t="s">
        <v>1060</v>
      </c>
      <c r="AO45" s="24"/>
      <c r="AP45" s="24"/>
      <c r="AQ45" s="24"/>
      <c r="AR45" s="24"/>
      <c r="AS45" s="24"/>
      <c r="AT45" s="24"/>
      <c r="AU45" s="24"/>
      <c r="AV45" s="24"/>
      <c r="AW45" s="24"/>
      <c r="AX45" s="24"/>
      <c r="AY45" s="24"/>
      <c r="AZ45" s="24"/>
      <c r="BA45" s="15" t="s">
        <v>1060</v>
      </c>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row>
    <row r="46" ht="50" customHeight="1" spans="1:80">
      <c r="A46" s="19">
        <v>40</v>
      </c>
      <c r="B46" s="23" t="str">
        <f>LEFT('棚改本部-采购合同台账'!C42,7)&amp;"-GYS-"&amp;RIGHT('棚改本部-采购合同台账'!C42,3)</f>
        <v>2023-PG-GYS-1-5</v>
      </c>
      <c r="C46" s="15" t="str">
        <f>'棚改本部-采购合同台账'!E42</f>
        <v>2023-2025年度城市更新、旧住宅区改造或土地整备项目现状房屋测绘服务战略(集中)采购框架合同（五）</v>
      </c>
      <c r="D46" s="15" t="str">
        <f>'棚改本部-采购合同台账'!H42</f>
        <v>深圳市天健棚改投资发展有限公司</v>
      </c>
      <c r="E46" s="15" t="str">
        <f>'棚改本部-采购合同台账'!I42</f>
        <v>深圳市南湖勘测技术有限公司</v>
      </c>
      <c r="F46" s="15" t="s">
        <v>270</v>
      </c>
      <c r="G46" s="20">
        <f>'棚改本部-采购合同台账'!K42</f>
        <v>45076</v>
      </c>
      <c r="H46" s="24"/>
      <c r="I46" s="24"/>
      <c r="J46" s="48"/>
      <c r="K46" s="24"/>
      <c r="L46" s="24"/>
      <c r="M46" s="24"/>
      <c r="N46" s="24"/>
      <c r="O46" s="38" t="s">
        <v>1060</v>
      </c>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15" t="s">
        <v>1060</v>
      </c>
      <c r="AO46" s="24"/>
      <c r="AP46" s="24"/>
      <c r="AQ46" s="24"/>
      <c r="AR46" s="24"/>
      <c r="AS46" s="24"/>
      <c r="AT46" s="24"/>
      <c r="AU46" s="24"/>
      <c r="AV46" s="24"/>
      <c r="AW46" s="24"/>
      <c r="AX46" s="24"/>
      <c r="AY46" s="24"/>
      <c r="AZ46" s="24"/>
      <c r="BA46" s="15" t="s">
        <v>1060</v>
      </c>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row>
    <row r="47" ht="50" customHeight="1" spans="1:80">
      <c r="A47" s="15">
        <v>41</v>
      </c>
      <c r="B47" s="23" t="str">
        <f>LEFT('棚改本部-采购合同台账'!C43,7)&amp;"-GYS-"&amp;RIGHT('棚改本部-采购合同台账'!C43,3)</f>
        <v>2023-PG-GYS-1-6</v>
      </c>
      <c r="C47" s="15" t="str">
        <f>'棚改本部-采购合同台账'!E43</f>
        <v>2023-2025年度城市更新、旧住宅区改造或土地整备项目现状房屋测绘服务战略(集中)采购框架合同（六）</v>
      </c>
      <c r="D47" s="15" t="str">
        <f>'棚改本部-采购合同台账'!H43</f>
        <v>深圳市天健棚改投资发展有限公司</v>
      </c>
      <c r="E47" s="15" t="str">
        <f>'棚改本部-采购合同台账'!I43</f>
        <v>深圳市中科科地勘测地理信息有限公司</v>
      </c>
      <c r="F47" s="15" t="s">
        <v>273</v>
      </c>
      <c r="G47" s="20">
        <f>'棚改本部-采购合同台账'!K43</f>
        <v>45076</v>
      </c>
      <c r="H47" s="24"/>
      <c r="I47" s="24"/>
      <c r="J47" s="48"/>
      <c r="K47" s="24"/>
      <c r="L47" s="24"/>
      <c r="M47" s="24"/>
      <c r="N47" s="24"/>
      <c r="O47" s="38" t="s">
        <v>1060</v>
      </c>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15" t="s">
        <v>1060</v>
      </c>
      <c r="AO47" s="24"/>
      <c r="AP47" s="24"/>
      <c r="AQ47" s="24"/>
      <c r="AR47" s="24"/>
      <c r="AS47" s="24"/>
      <c r="AT47" s="24"/>
      <c r="AU47" s="24"/>
      <c r="AV47" s="24"/>
      <c r="AW47" s="24"/>
      <c r="AX47" s="24"/>
      <c r="AY47" s="24"/>
      <c r="AZ47" s="24"/>
      <c r="BA47" s="15" t="s">
        <v>1060</v>
      </c>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row>
    <row r="48" ht="50" customHeight="1" spans="1:80">
      <c r="A48" s="19">
        <v>42</v>
      </c>
      <c r="B48" s="23" t="str">
        <f>LEFT('棚改本部-采购合同台账'!C44,7)&amp;"-GYS-"&amp;RIGHT('棚改本部-采购合同台账'!C44,3)</f>
        <v>2023-PG-GYS-002</v>
      </c>
      <c r="C48" s="15" t="str">
        <f>'棚改本部-采购合同台账'!E44</f>
        <v>深圳市天健棚改投资发展有限公司2023-2025年度办公用品采购合同</v>
      </c>
      <c r="D48" s="15" t="str">
        <f>'棚改本部-采购合同台账'!H44</f>
        <v>深圳市天健棚改投资发展有限公司</v>
      </c>
      <c r="E48" s="15" t="str">
        <f>'棚改本部-采购合同台账'!I44</f>
        <v>深圳市优秘商贸有限公司</v>
      </c>
      <c r="F48" s="15" t="s">
        <v>213</v>
      </c>
      <c r="G48" s="20">
        <f>'棚改本部-采购合同台账'!K44</f>
        <v>45132</v>
      </c>
      <c r="H48" s="24"/>
      <c r="I48" s="24"/>
      <c r="J48" s="48"/>
      <c r="K48" s="24"/>
      <c r="L48" s="24"/>
      <c r="M48" s="24"/>
      <c r="N48" s="24"/>
      <c r="O48" s="38" t="s">
        <v>1060</v>
      </c>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15" t="s">
        <v>1060</v>
      </c>
      <c r="AO48" s="24"/>
      <c r="AP48" s="24"/>
      <c r="AQ48" s="24"/>
      <c r="AR48" s="24"/>
      <c r="AS48" s="24"/>
      <c r="AT48" s="24"/>
      <c r="AU48" s="24"/>
      <c r="AV48" s="24"/>
      <c r="AW48" s="24"/>
      <c r="AX48" s="24"/>
      <c r="AY48" s="24"/>
      <c r="AZ48" s="24"/>
      <c r="BA48" s="15" t="s">
        <v>1060</v>
      </c>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row>
    <row r="49" ht="50" customHeight="1" spans="1:80">
      <c r="A49" s="15">
        <v>43</v>
      </c>
      <c r="B49" s="23" t="str">
        <f>LEFT('棚改本部-采购合同台账'!C45,7)&amp;"-GYS-"&amp;RIGHT('棚改本部-采购合同台账'!C45,3)</f>
        <v>2023-PG-GYS-3-1</v>
      </c>
      <c r="C49" s="15" t="str">
        <f>'棚改本部-采购合同台账'!E45</f>
        <v>2023-2025年度前期项目调研及城市更新、旧住宅区改造或土地整备项目计划立项规划研究服务战略（集中）采购框架合同（一）</v>
      </c>
      <c r="D49" s="15" t="str">
        <f>'棚改本部-采购合同台账'!H45</f>
        <v>深圳市天健棚改投资发展有限公司</v>
      </c>
      <c r="E49" s="15" t="str">
        <f>'棚改本部-采购合同台账'!I45</f>
        <v>广东省城乡规划设计研究院有限责任公司</v>
      </c>
      <c r="F49" s="15" t="s">
        <v>283</v>
      </c>
      <c r="G49" s="20">
        <f>'棚改本部-采购合同台账'!K45</f>
        <v>45076</v>
      </c>
      <c r="H49" s="24"/>
      <c r="I49" s="24"/>
      <c r="J49" s="48"/>
      <c r="K49" s="24"/>
      <c r="L49" s="24"/>
      <c r="M49" s="24"/>
      <c r="N49" s="24"/>
      <c r="O49" s="38" t="s">
        <v>1060</v>
      </c>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15" t="s">
        <v>1060</v>
      </c>
      <c r="AO49" s="24"/>
      <c r="AP49" s="24"/>
      <c r="AQ49" s="24"/>
      <c r="AR49" s="24"/>
      <c r="AS49" s="24"/>
      <c r="AT49" s="24"/>
      <c r="AU49" s="24"/>
      <c r="AV49" s="24"/>
      <c r="AW49" s="24"/>
      <c r="AX49" s="24"/>
      <c r="AY49" s="24"/>
      <c r="AZ49" s="24"/>
      <c r="BA49" s="15" t="s">
        <v>1060</v>
      </c>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row>
    <row r="50" ht="50" customHeight="1" spans="1:80">
      <c r="A50" s="19">
        <v>44</v>
      </c>
      <c r="B50" s="23" t="str">
        <f>LEFT('棚改本部-采购合同台账'!C46,7)&amp;"-GYS-"&amp;RIGHT('棚改本部-采购合同台账'!C46,3)</f>
        <v>2023-PG-GYS-3-2</v>
      </c>
      <c r="C50" s="15" t="str">
        <f>'棚改本部-采购合同台账'!E46</f>
        <v>2023-2025年度前期项目调研及城市更新、旧住宅区改造或土地整备项目计划立项规划研究服务战略（集中）采购框架合同（二）</v>
      </c>
      <c r="D50" s="15" t="str">
        <f>'棚改本部-采购合同台账'!H46</f>
        <v>深圳市天健棚改投资发展有限公司</v>
      </c>
      <c r="E50" s="15" t="str">
        <f>'棚改本部-采购合同台账'!I46</f>
        <v>深圳市建筑设计研究总院有限公司</v>
      </c>
      <c r="F50" s="15" t="s">
        <v>287</v>
      </c>
      <c r="G50" s="20">
        <f>'棚改本部-采购合同台账'!K46</f>
        <v>45076</v>
      </c>
      <c r="H50" s="24"/>
      <c r="I50" s="24"/>
      <c r="J50" s="48"/>
      <c r="K50" s="24"/>
      <c r="L50" s="24"/>
      <c r="M50" s="24"/>
      <c r="N50" s="24"/>
      <c r="O50" s="38" t="s">
        <v>1060</v>
      </c>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15" t="s">
        <v>1060</v>
      </c>
      <c r="AO50" s="24"/>
      <c r="AP50" s="24"/>
      <c r="AQ50" s="24"/>
      <c r="AR50" s="24"/>
      <c r="AS50" s="24"/>
      <c r="AT50" s="24"/>
      <c r="AU50" s="24"/>
      <c r="AV50" s="24"/>
      <c r="AW50" s="24"/>
      <c r="AX50" s="24"/>
      <c r="AY50" s="24"/>
      <c r="AZ50" s="24"/>
      <c r="BA50" s="15" t="s">
        <v>1060</v>
      </c>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row>
    <row r="51" ht="50" customHeight="1" spans="1:80">
      <c r="A51" s="15">
        <v>45</v>
      </c>
      <c r="B51" s="23" t="str">
        <f>LEFT('棚改本部-采购合同台账'!C47,7)&amp;"-GYS-"&amp;RIGHT('棚改本部-采购合同台账'!C47,3)</f>
        <v>2023-PG-GYS-004</v>
      </c>
      <c r="C51" s="15" t="str">
        <f>'棚改本部-采购合同台账'!E47</f>
        <v>深圳市天健棚改投资发展有限公司2023年计算机保密检测服务合同</v>
      </c>
      <c r="D51" s="15" t="str">
        <f>'棚改本部-采购合同台账'!H47</f>
        <v>深圳市天健棚改投资发展有限公司</v>
      </c>
      <c r="E51" s="15" t="str">
        <f>'棚改本部-采购合同台账'!I47</f>
        <v>深圳市利谱信息技术有限公司</v>
      </c>
      <c r="F51" s="15" t="s">
        <v>776</v>
      </c>
      <c r="G51" s="20">
        <f>'棚改本部-采购合同台账'!K47</f>
        <v>45068</v>
      </c>
      <c r="H51" s="24"/>
      <c r="I51" s="24"/>
      <c r="J51" s="48"/>
      <c r="K51" s="24"/>
      <c r="L51" s="24"/>
      <c r="M51" s="24"/>
      <c r="N51" s="24"/>
      <c r="O51" s="38" t="s">
        <v>1060</v>
      </c>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15" t="s">
        <v>1060</v>
      </c>
      <c r="AO51" s="24"/>
      <c r="AP51" s="24"/>
      <c r="AQ51" s="24"/>
      <c r="AR51" s="24"/>
      <c r="AS51" s="24"/>
      <c r="AT51" s="24"/>
      <c r="AU51" s="24"/>
      <c r="AV51" s="24"/>
      <c r="AW51" s="24"/>
      <c r="AX51" s="24"/>
      <c r="AY51" s="24"/>
      <c r="AZ51" s="24"/>
      <c r="BA51" s="15" t="s">
        <v>1060</v>
      </c>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row>
    <row r="52" ht="50" customHeight="1" spans="1:80">
      <c r="A52" s="19">
        <v>46</v>
      </c>
      <c r="B52" s="23" t="str">
        <f>LEFT('棚改本部-采购合同台账'!C48,7)&amp;"-GYS-"&amp;RIGHT('棚改本部-采购合同台账'!C48,3)</f>
        <v>2023-PG-GYS-005</v>
      </c>
      <c r="C52" s="15" t="str">
        <f>'棚改本部-采购合同台账'!E48</f>
        <v>深南东路东延工程南油宿舍楼征拆协助服务项目专项法律服务合同</v>
      </c>
      <c r="D52" s="15" t="str">
        <f>'棚改本部-采购合同台账'!H48</f>
        <v>深圳市天健棚改投资发展有限公司</v>
      </c>
      <c r="E52" s="15" t="str">
        <f>'棚改本部-采购合同台账'!I48</f>
        <v>上海市锦天城（深圳）律师事务所</v>
      </c>
      <c r="F52" s="15" t="s">
        <v>781</v>
      </c>
      <c r="G52" s="20">
        <f>'棚改本部-采购合同台账'!K48</f>
        <v>45078</v>
      </c>
      <c r="H52" s="24"/>
      <c r="I52" s="24"/>
      <c r="J52" s="48"/>
      <c r="K52" s="24"/>
      <c r="L52" s="24"/>
      <c r="M52" s="24"/>
      <c r="N52" s="24"/>
      <c r="O52" s="38" t="s">
        <v>1060</v>
      </c>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15" t="s">
        <v>1060</v>
      </c>
      <c r="AO52" s="24"/>
      <c r="AP52" s="24"/>
      <c r="AQ52" s="24"/>
      <c r="AR52" s="24"/>
      <c r="AS52" s="24"/>
      <c r="AT52" s="24"/>
      <c r="AU52" s="24"/>
      <c r="AV52" s="24"/>
      <c r="AW52" s="24"/>
      <c r="AX52" s="24"/>
      <c r="AY52" s="24"/>
      <c r="AZ52" s="24"/>
      <c r="BA52" s="15" t="s">
        <v>1060</v>
      </c>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row>
    <row r="53" ht="50" customHeight="1" spans="1:80">
      <c r="A53" s="15">
        <v>47</v>
      </c>
      <c r="B53" s="23" t="str">
        <f>LEFT('棚改本部-采购合同台账'!C49,7)&amp;"-GYS-"&amp;RIGHT('棚改本部-采购合同台账'!C49,3)</f>
        <v>2023-PG-GYS-6-1</v>
      </c>
      <c r="C53" s="15" t="str">
        <f>'棚改本部-采购合同台账'!E49</f>
        <v>2023-2025年度城市更新、旧住宅区改造或土地整备项目现状房屋测绘监理服务战略(集中)采购框架合同（一）</v>
      </c>
      <c r="D53" s="15" t="str">
        <f>'棚改本部-采购合同台账'!H49</f>
        <v>深圳市天健棚改投资发展有限公司</v>
      </c>
      <c r="E53" s="15" t="str">
        <f>'棚改本部-采购合同台账'!I49</f>
        <v>深圳市好山水测绘科技有限公司</v>
      </c>
      <c r="F53" s="15" t="s">
        <v>306</v>
      </c>
      <c r="G53" s="20">
        <f>'棚改本部-采购合同台账'!K49</f>
        <v>45093</v>
      </c>
      <c r="H53" s="24"/>
      <c r="I53" s="24"/>
      <c r="J53" s="48"/>
      <c r="K53" s="24"/>
      <c r="L53" s="24"/>
      <c r="M53" s="24"/>
      <c r="N53" s="24"/>
      <c r="O53" s="38" t="s">
        <v>1060</v>
      </c>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15" t="s">
        <v>1060</v>
      </c>
      <c r="AO53" s="24"/>
      <c r="AP53" s="24"/>
      <c r="AQ53" s="24"/>
      <c r="AR53" s="24"/>
      <c r="AS53" s="24"/>
      <c r="AT53" s="24"/>
      <c r="AU53" s="24"/>
      <c r="AV53" s="24"/>
      <c r="AW53" s="24"/>
      <c r="AX53" s="24"/>
      <c r="AY53" s="24"/>
      <c r="AZ53" s="24"/>
      <c r="BA53" s="15" t="s">
        <v>1060</v>
      </c>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row>
    <row r="54" ht="50" customHeight="1" spans="1:80">
      <c r="A54" s="19">
        <v>48</v>
      </c>
      <c r="B54" s="23" t="str">
        <f>LEFT('棚改本部-采购合同台账'!C50,7)&amp;"-GYS-"&amp;RIGHT('棚改本部-采购合同台账'!C50,3)</f>
        <v>2023-PG-GYS-6-2</v>
      </c>
      <c r="C54" s="15" t="str">
        <f>'棚改本部-采购合同台账'!E50</f>
        <v>2023-2025年度城市更新、旧住宅区改造或土地整备项目现状房屋测绘监理服务
战略(集中)采购框架合同（二）</v>
      </c>
      <c r="D54" s="15" t="str">
        <f>'棚改本部-采购合同台账'!H50</f>
        <v>深圳市天健棚改投资发展有限公司</v>
      </c>
      <c r="E54" s="15" t="str">
        <f>'棚改本部-采购合同台账'!I50</f>
        <v>深圳市南湖勘测技术有限公司</v>
      </c>
      <c r="F54" s="15" t="s">
        <v>270</v>
      </c>
      <c r="G54" s="20">
        <f>'棚改本部-采购合同台账'!K50</f>
        <v>45093</v>
      </c>
      <c r="H54" s="24"/>
      <c r="I54" s="24"/>
      <c r="J54" s="48"/>
      <c r="K54" s="24"/>
      <c r="L54" s="24"/>
      <c r="M54" s="24"/>
      <c r="N54" s="24"/>
      <c r="O54" s="38" t="s">
        <v>1060</v>
      </c>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15" t="s">
        <v>1060</v>
      </c>
      <c r="AO54" s="24"/>
      <c r="AP54" s="24"/>
      <c r="AQ54" s="24"/>
      <c r="AR54" s="24"/>
      <c r="AS54" s="24"/>
      <c r="AT54" s="24"/>
      <c r="AU54" s="24"/>
      <c r="AV54" s="24"/>
      <c r="AW54" s="24"/>
      <c r="AX54" s="24"/>
      <c r="AY54" s="24"/>
      <c r="AZ54" s="24"/>
      <c r="BA54" s="15" t="s">
        <v>1060</v>
      </c>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c r="CA54" s="24"/>
      <c r="CB54" s="24"/>
    </row>
    <row r="55" ht="50" customHeight="1" spans="1:80">
      <c r="A55" s="15">
        <v>49</v>
      </c>
      <c r="B55" s="23" t="str">
        <f>LEFT('棚改本部-采购合同台账'!C51,7)&amp;"-GYS-"&amp;RIGHT('棚改本部-采购合同台账'!C51,3)</f>
        <v>2023-PG-GYS-6-3</v>
      </c>
      <c r="C55" s="15" t="str">
        <f>'棚改本部-采购合同台账'!E51</f>
        <v>2023-2025年度城市更新、旧住宅区改造或土地整备项目现状房屋测绘监理服务
战略(集中)采购框架合同（三）</v>
      </c>
      <c r="D55" s="15" t="str">
        <f>'棚改本部-采购合同台账'!H51</f>
        <v>深圳市天健棚改投资发展有限公司</v>
      </c>
      <c r="E55" s="15" t="str">
        <f>'棚改本部-采购合同台账'!I51</f>
        <v>深圳市勘察测绘院（集团）有限公司</v>
      </c>
      <c r="F55" s="15" t="s">
        <v>311</v>
      </c>
      <c r="G55" s="20">
        <f>'棚改本部-采购合同台账'!K51</f>
        <v>45093</v>
      </c>
      <c r="H55" s="24"/>
      <c r="I55" s="24"/>
      <c r="J55" s="48"/>
      <c r="K55" s="24"/>
      <c r="L55" s="24"/>
      <c r="M55" s="24"/>
      <c r="N55" s="24"/>
      <c r="O55" s="38" t="s">
        <v>1060</v>
      </c>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15" t="s">
        <v>1060</v>
      </c>
      <c r="AO55" s="24"/>
      <c r="AP55" s="24"/>
      <c r="AQ55" s="24"/>
      <c r="AR55" s="24"/>
      <c r="AS55" s="24"/>
      <c r="AT55" s="24"/>
      <c r="AU55" s="24"/>
      <c r="AV55" s="24"/>
      <c r="AW55" s="24"/>
      <c r="AX55" s="24"/>
      <c r="AY55" s="24"/>
      <c r="AZ55" s="24"/>
      <c r="BA55" s="15" t="s">
        <v>1060</v>
      </c>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row>
    <row r="56" ht="50" customHeight="1" spans="1:80">
      <c r="A56" s="19">
        <v>50</v>
      </c>
      <c r="B56" s="23" t="str">
        <f>LEFT('棚改本部-采购合同台账'!C52,7)&amp;"-GYS-"&amp;RIGHT('棚改本部-采购合同台账'!C52,3)</f>
        <v>2023-PG-GYS-6-4</v>
      </c>
      <c r="C56" s="15" t="str">
        <f>'棚改本部-采购合同台账'!E52</f>
        <v>2023-2025年度城市更新、旧住宅区改造或土地整备项目现状房屋测绘监理服务
战略(集中)采购框架合同（四）</v>
      </c>
      <c r="D56" s="15" t="str">
        <f>'棚改本部-采购合同台账'!H52</f>
        <v>深圳市天健棚改投资发展有限公司</v>
      </c>
      <c r="E56" s="15" t="str">
        <f>'棚改本部-采购合同台账'!I52</f>
        <v>湖南省第一测绘院</v>
      </c>
      <c r="F56" s="15" t="s">
        <v>314</v>
      </c>
      <c r="G56" s="20">
        <f>'棚改本部-采购合同台账'!K52</f>
        <v>45093</v>
      </c>
      <c r="H56" s="24"/>
      <c r="I56" s="24"/>
      <c r="J56" s="48"/>
      <c r="K56" s="24"/>
      <c r="L56" s="24"/>
      <c r="M56" s="24"/>
      <c r="N56" s="24"/>
      <c r="O56" s="38" t="s">
        <v>1060</v>
      </c>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15" t="s">
        <v>1060</v>
      </c>
      <c r="AO56" s="24"/>
      <c r="AP56" s="24"/>
      <c r="AQ56" s="24"/>
      <c r="AR56" s="24"/>
      <c r="AS56" s="24"/>
      <c r="AT56" s="24"/>
      <c r="AU56" s="24"/>
      <c r="AV56" s="24"/>
      <c r="AW56" s="24"/>
      <c r="AX56" s="24"/>
      <c r="AY56" s="24"/>
      <c r="AZ56" s="24"/>
      <c r="BA56" s="15" t="s">
        <v>1060</v>
      </c>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row>
    <row r="57" ht="56" customHeight="1" spans="1:80">
      <c r="A57" s="15">
        <v>51</v>
      </c>
      <c r="B57" s="23" t="str">
        <f>LEFT('棚改本部-采购合同台账'!C53,7)&amp;"-GYS-"&amp;RIGHT('棚改本部-采购合同台账'!C53,3)</f>
        <v>2023-PG-GYS-7-1</v>
      </c>
      <c r="C57" s="15" t="str">
        <f>'棚改本部-采购合同台账'!E53</f>
        <v>2023-2025年度城市更新、旧住宅区改造或土地整备项目法律服务战略（集中）采购框架合同（一）</v>
      </c>
      <c r="D57" s="15" t="str">
        <f>'棚改本部-采购合同台账'!H53</f>
        <v>深圳市天健棚改投资发展有限公司</v>
      </c>
      <c r="E57" s="15" t="str">
        <f>'棚改本部-采购合同台账'!I53</f>
        <v>广东晟典律师事务所</v>
      </c>
      <c r="F57" s="15" t="s">
        <v>799</v>
      </c>
      <c r="G57" s="20">
        <f>'棚改本部-采购合同台账'!K53</f>
        <v>45102</v>
      </c>
      <c r="H57" s="24"/>
      <c r="I57" s="24"/>
      <c r="J57" s="48"/>
      <c r="K57" s="24"/>
      <c r="L57" s="24"/>
      <c r="M57" s="24"/>
      <c r="N57" s="24"/>
      <c r="O57" s="38" t="s">
        <v>1060</v>
      </c>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15" t="s">
        <v>1060</v>
      </c>
      <c r="AO57" s="24"/>
      <c r="AP57" s="24"/>
      <c r="AQ57" s="24"/>
      <c r="AR57" s="24"/>
      <c r="AS57" s="24"/>
      <c r="AT57" s="24"/>
      <c r="AU57" s="24"/>
      <c r="AV57" s="24"/>
      <c r="AW57" s="24"/>
      <c r="AX57" s="24"/>
      <c r="AY57" s="24"/>
      <c r="AZ57" s="24"/>
      <c r="BA57" s="15" t="s">
        <v>1060</v>
      </c>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c r="CA57" s="24"/>
      <c r="CB57" s="24"/>
    </row>
    <row r="58" ht="56" customHeight="1" spans="1:80">
      <c r="A58" s="19">
        <v>52</v>
      </c>
      <c r="B58" s="23" t="str">
        <f>LEFT('棚改本部-采购合同台账'!C54,7)&amp;"-GYS-"&amp;RIGHT('棚改本部-采购合同台账'!C54,3)</f>
        <v>2023-PG-GYS-7-2</v>
      </c>
      <c r="C58" s="15" t="str">
        <f>'棚改本部-采购合同台账'!E54</f>
        <v>2023-2025年度城市更新、旧住宅区改造或土地整备项目法律服务战略（集中）采购框架合同（二）</v>
      </c>
      <c r="D58" s="15" t="str">
        <f>'棚改本部-采购合同台账'!H54</f>
        <v>深圳市天健棚改投资发展有限公司</v>
      </c>
      <c r="E58" s="15" t="str">
        <f>'棚改本部-采购合同台账'!I54</f>
        <v>北京市两高（深圳）律师事务所</v>
      </c>
      <c r="F58" s="15" t="s">
        <v>803</v>
      </c>
      <c r="G58" s="20">
        <f>'棚改本部-采购合同台账'!K54</f>
        <v>45102</v>
      </c>
      <c r="H58" s="24"/>
      <c r="I58" s="24"/>
      <c r="J58" s="48"/>
      <c r="K58" s="24"/>
      <c r="L58" s="24"/>
      <c r="M58" s="24"/>
      <c r="N58" s="24"/>
      <c r="O58" s="38" t="s">
        <v>1060</v>
      </c>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15" t="s">
        <v>1060</v>
      </c>
      <c r="AO58" s="24"/>
      <c r="AP58" s="24"/>
      <c r="AQ58" s="24"/>
      <c r="AR58" s="24"/>
      <c r="AS58" s="24"/>
      <c r="AT58" s="24"/>
      <c r="AU58" s="24"/>
      <c r="AV58" s="24"/>
      <c r="AW58" s="24"/>
      <c r="AX58" s="24"/>
      <c r="AY58" s="24"/>
      <c r="AZ58" s="24"/>
      <c r="BA58" s="15" t="s">
        <v>1060</v>
      </c>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c r="CA58" s="24"/>
      <c r="CB58" s="24"/>
    </row>
    <row r="59" ht="56" customHeight="1" spans="1:80">
      <c r="A59" s="15">
        <v>53</v>
      </c>
      <c r="B59" s="23" t="str">
        <f>LEFT('棚改本部-采购合同台账'!C55,7)&amp;"-GYS-"&amp;RIGHT('棚改本部-采购合同台账'!C55,3)</f>
        <v>2023-PG-GYS-7-3</v>
      </c>
      <c r="C59" s="15" t="str">
        <f>'棚改本部-采购合同台账'!E55</f>
        <v>2023-2025年度城市更新、旧住宅区改造或土地整备项目法律服务战略（集中）采购框架合同（三）</v>
      </c>
      <c r="D59" s="15" t="str">
        <f>'棚改本部-采购合同台账'!H55</f>
        <v>深圳市天健棚改投资发展有限公司</v>
      </c>
      <c r="E59" s="15" t="str">
        <f>'棚改本部-采购合同台账'!I55</f>
        <v>广东联建律师事务所</v>
      </c>
      <c r="F59" s="15" t="s">
        <v>807</v>
      </c>
      <c r="G59" s="20">
        <f>'棚改本部-采购合同台账'!K55</f>
        <v>45102</v>
      </c>
      <c r="H59" s="24"/>
      <c r="I59" s="24"/>
      <c r="J59" s="48"/>
      <c r="K59" s="24"/>
      <c r="L59" s="24"/>
      <c r="M59" s="24"/>
      <c r="N59" s="24"/>
      <c r="O59" s="38" t="s">
        <v>1060</v>
      </c>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15" t="s">
        <v>1060</v>
      </c>
      <c r="AO59" s="24"/>
      <c r="AP59" s="24"/>
      <c r="AQ59" s="24"/>
      <c r="AR59" s="24"/>
      <c r="AS59" s="24"/>
      <c r="AT59" s="24"/>
      <c r="AU59" s="24"/>
      <c r="AV59" s="24"/>
      <c r="AW59" s="24"/>
      <c r="AX59" s="24"/>
      <c r="AY59" s="24"/>
      <c r="AZ59" s="24"/>
      <c r="BA59" s="15" t="s">
        <v>1060</v>
      </c>
      <c r="BB59" s="24"/>
      <c r="BC59" s="24"/>
      <c r="BD59" s="24"/>
      <c r="BE59" s="24"/>
      <c r="BF59" s="24"/>
      <c r="BG59" s="24"/>
      <c r="BH59" s="24"/>
      <c r="BI59" s="24"/>
      <c r="BJ59" s="24"/>
      <c r="BK59" s="24"/>
      <c r="BL59" s="24"/>
      <c r="BM59" s="24"/>
      <c r="BN59" s="24"/>
      <c r="BO59" s="24"/>
      <c r="BP59" s="24"/>
      <c r="BQ59" s="24"/>
      <c r="BR59" s="24"/>
      <c r="BS59" s="24"/>
      <c r="BT59" s="24"/>
      <c r="BU59" s="24"/>
      <c r="BV59" s="24"/>
      <c r="BW59" s="24"/>
      <c r="BX59" s="24"/>
      <c r="BY59" s="24"/>
      <c r="BZ59" s="24"/>
      <c r="CA59" s="24"/>
      <c r="CB59" s="24"/>
    </row>
    <row r="60" ht="56" customHeight="1" spans="1:80">
      <c r="A60" s="19">
        <v>54</v>
      </c>
      <c r="B60" s="23" t="str">
        <f>LEFT('棚改本部-采购合同台账'!C56,7)&amp;"-GYS-"&amp;RIGHT('棚改本部-采购合同台账'!C56,3)</f>
        <v>2023-PG-GYS-7-4</v>
      </c>
      <c r="C60" s="15" t="str">
        <f>'棚改本部-采购合同台账'!E56</f>
        <v>2023-2025年度城市更新、旧住宅区改造或土地整备项目法律服务战略（集中）采购框架合同（四）</v>
      </c>
      <c r="D60" s="15" t="str">
        <f>'棚改本部-采购合同台账'!H56</f>
        <v>深圳市天健棚改投资发展有限公司</v>
      </c>
      <c r="E60" s="15" t="str">
        <f>'棚改本部-采购合同台账'!I56</f>
        <v>北京德恒（深圳）律师事务所</v>
      </c>
      <c r="F60" s="15" t="s">
        <v>811</v>
      </c>
      <c r="G60" s="20">
        <f>'棚改本部-采购合同台账'!K56</f>
        <v>45102</v>
      </c>
      <c r="H60" s="24"/>
      <c r="I60" s="24"/>
      <c r="J60" s="48"/>
      <c r="K60" s="24"/>
      <c r="L60" s="24"/>
      <c r="M60" s="24"/>
      <c r="N60" s="24"/>
      <c r="O60" s="38" t="s">
        <v>1060</v>
      </c>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15" t="s">
        <v>1060</v>
      </c>
      <c r="AO60" s="24"/>
      <c r="AP60" s="24"/>
      <c r="AQ60" s="24"/>
      <c r="AR60" s="24"/>
      <c r="AS60" s="24"/>
      <c r="AT60" s="24"/>
      <c r="AU60" s="24"/>
      <c r="AV60" s="24"/>
      <c r="AW60" s="24"/>
      <c r="AX60" s="24"/>
      <c r="AY60" s="24"/>
      <c r="AZ60" s="24"/>
      <c r="BA60" s="15" t="s">
        <v>1060</v>
      </c>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row>
    <row r="61" ht="56" customHeight="1" spans="1:80">
      <c r="A61" s="15">
        <v>55</v>
      </c>
      <c r="B61" s="23" t="str">
        <f>LEFT('棚改本部-采购合同台账'!C57,7)&amp;"-GYS-"&amp;RIGHT('棚改本部-采购合同台账'!C57,3)</f>
        <v>2023-PG-GYS-7-5</v>
      </c>
      <c r="C61" s="15" t="str">
        <f>'棚改本部-采购合同台账'!E57</f>
        <v>2023-2025年度城市更新、旧住宅区改造或土地整备项目法律服务战略（集中）采购框架合同（五）</v>
      </c>
      <c r="D61" s="15" t="str">
        <f>'棚改本部-采购合同台账'!H57</f>
        <v>深圳市天健棚改投资发展有限公司</v>
      </c>
      <c r="E61" s="15" t="str">
        <f>'棚改本部-采购合同台账'!I57</f>
        <v>上海市锦天城（深圳）律师事务所</v>
      </c>
      <c r="F61" s="15" t="s">
        <v>815</v>
      </c>
      <c r="G61" s="20">
        <f>'棚改本部-采购合同台账'!K57</f>
        <v>45102</v>
      </c>
      <c r="H61" s="24"/>
      <c r="I61" s="24"/>
      <c r="J61" s="48"/>
      <c r="K61" s="24"/>
      <c r="L61" s="24"/>
      <c r="M61" s="24"/>
      <c r="N61" s="24"/>
      <c r="O61" s="38" t="s">
        <v>1060</v>
      </c>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15" t="s">
        <v>1060</v>
      </c>
      <c r="AO61" s="24"/>
      <c r="AP61" s="24"/>
      <c r="AQ61" s="24"/>
      <c r="AR61" s="24"/>
      <c r="AS61" s="24"/>
      <c r="AT61" s="24"/>
      <c r="AU61" s="24"/>
      <c r="AV61" s="24"/>
      <c r="AW61" s="24"/>
      <c r="AX61" s="24"/>
      <c r="AY61" s="24"/>
      <c r="AZ61" s="24"/>
      <c r="BA61" s="15" t="s">
        <v>1060</v>
      </c>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row>
    <row r="62" ht="56" customHeight="1" spans="1:80">
      <c r="A62" s="19">
        <v>56</v>
      </c>
      <c r="B62" s="23" t="str">
        <f>LEFT('棚改本部-采购合同台账'!C58,7)&amp;"-GYS-"&amp;RIGHT('棚改本部-采购合同台账'!C58,3)</f>
        <v>2023-PG-GYS-7-6</v>
      </c>
      <c r="C62" s="15" t="str">
        <f>'棚改本部-采购合同台账'!E58</f>
        <v>2023-2025年度城市更新、旧住宅区改造或土地整备项目法律服务战略（集中）采购框架合同（六）</v>
      </c>
      <c r="D62" s="15" t="str">
        <f>'棚改本部-采购合同台账'!H58</f>
        <v>深圳市天健棚改投资发展有限公司</v>
      </c>
      <c r="E62" s="15" t="str">
        <f>'棚改本部-采购合同台账'!I58</f>
        <v>广东诚公律师事务所</v>
      </c>
      <c r="F62" s="15" t="s">
        <v>819</v>
      </c>
      <c r="G62" s="20">
        <f>'棚改本部-采购合同台账'!K58</f>
        <v>45102</v>
      </c>
      <c r="H62" s="24"/>
      <c r="I62" s="24"/>
      <c r="J62" s="48"/>
      <c r="K62" s="24"/>
      <c r="L62" s="24"/>
      <c r="M62" s="24"/>
      <c r="N62" s="24"/>
      <c r="O62" s="38" t="s">
        <v>1060</v>
      </c>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15" t="s">
        <v>1060</v>
      </c>
      <c r="AO62" s="24"/>
      <c r="AP62" s="24"/>
      <c r="AQ62" s="24"/>
      <c r="AR62" s="24"/>
      <c r="AS62" s="24"/>
      <c r="AT62" s="24"/>
      <c r="AU62" s="24"/>
      <c r="AV62" s="24"/>
      <c r="AW62" s="24"/>
      <c r="AX62" s="24"/>
      <c r="AY62" s="24"/>
      <c r="AZ62" s="24"/>
      <c r="BA62" s="15" t="s">
        <v>1060</v>
      </c>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row>
    <row r="63" ht="56" customHeight="1" spans="1:80">
      <c r="A63" s="15">
        <v>57</v>
      </c>
      <c r="B63" s="23" t="str">
        <f>LEFT('棚改本部-采购合同台账'!C59,7)&amp;"-GYS-"&amp;RIGHT('棚改本部-采购合同台账'!C59,3)</f>
        <v>2023-PG-GYS-008</v>
      </c>
      <c r="C63" s="15" t="str">
        <f>'棚改本部-采购合同台账'!E59</f>
        <v>深圳市天健棚改投资发展有限公司2023-2025年度食堂主副食配送服务合同</v>
      </c>
      <c r="D63" s="15" t="str">
        <f>'棚改本部-采购合同台账'!H59</f>
        <v>深圳市天健棚改投资发展有限公司</v>
      </c>
      <c r="E63" s="15" t="str">
        <f>'棚改本部-采购合同台账'!I59</f>
        <v>深圳市绿环源农副产品配送有限公司</v>
      </c>
      <c r="F63" s="15" t="s">
        <v>335</v>
      </c>
      <c r="G63" s="20">
        <f>'棚改本部-采购合同台账'!K59</f>
        <v>45107</v>
      </c>
      <c r="H63" s="24"/>
      <c r="I63" s="24"/>
      <c r="J63" s="48"/>
      <c r="K63" s="24"/>
      <c r="L63" s="24"/>
      <c r="M63" s="24"/>
      <c r="N63" s="24"/>
      <c r="O63" s="38" t="s">
        <v>1060</v>
      </c>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15" t="s">
        <v>1060</v>
      </c>
      <c r="AO63" s="24"/>
      <c r="AP63" s="24"/>
      <c r="AQ63" s="24"/>
      <c r="AR63" s="24"/>
      <c r="AS63" s="24"/>
      <c r="AT63" s="24"/>
      <c r="AU63" s="24"/>
      <c r="AV63" s="24"/>
      <c r="AW63" s="24"/>
      <c r="AX63" s="24"/>
      <c r="AY63" s="24"/>
      <c r="AZ63" s="24"/>
      <c r="BA63" s="15" t="s">
        <v>1060</v>
      </c>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row>
    <row r="64" ht="56" customHeight="1" spans="1:80">
      <c r="A64" s="19">
        <v>58</v>
      </c>
      <c r="B64" s="23" t="str">
        <f>LEFT('棚改本部-采购合同台账'!C60,7)&amp;"-GYS-"&amp;RIGHT('棚改本部-采购合同台账'!C60,3)</f>
        <v>2023-PG-GYS-009</v>
      </c>
      <c r="C64" s="15" t="str">
        <f>'棚改本部-采购合同台账'!E60</f>
        <v>深圳市天健棚改投资发展有限公司2023-2024年度新能源汽车租赁服务合同</v>
      </c>
      <c r="D64" s="15" t="str">
        <f>'棚改本部-采购合同台账'!H60</f>
        <v>深圳市天健棚改投资发展有限公司</v>
      </c>
      <c r="E64" s="15" t="str">
        <f>'棚改本部-采购合同台账'!I60</f>
        <v>深圳市华港汽车租赁有限公司</v>
      </c>
      <c r="F64" s="15" t="s">
        <v>341</v>
      </c>
      <c r="G64" s="20">
        <f>'棚改本部-采购合同台账'!K60</f>
        <v>45165</v>
      </c>
      <c r="H64" s="24"/>
      <c r="I64" s="24"/>
      <c r="J64" s="48"/>
      <c r="K64" s="24"/>
      <c r="L64" s="24"/>
      <c r="M64" s="24"/>
      <c r="N64" s="24"/>
      <c r="O64" s="38" t="s">
        <v>1060</v>
      </c>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15" t="s">
        <v>1060</v>
      </c>
      <c r="AO64" s="24"/>
      <c r="AP64" s="24"/>
      <c r="AQ64" s="24"/>
      <c r="AR64" s="24"/>
      <c r="AS64" s="24"/>
      <c r="AT64" s="24"/>
      <c r="AU64" s="24"/>
      <c r="AV64" s="24"/>
      <c r="AW64" s="24"/>
      <c r="AX64" s="24"/>
      <c r="AY64" s="24"/>
      <c r="AZ64" s="24"/>
      <c r="BA64" s="15" t="s">
        <v>1060</v>
      </c>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row>
    <row r="65" ht="56" customHeight="1" spans="1:80">
      <c r="A65" s="15">
        <v>59</v>
      </c>
      <c r="B65" s="23" t="str">
        <f>LEFT('棚改本部-采购合同台账'!C61,7)&amp;"-GYS-"&amp;RIGHT('棚改本部-采购合同台账'!C61,3)</f>
        <v>2023-PG-GYS-010</v>
      </c>
      <c r="C65" s="15" t="str">
        <f>'棚改本部-采购合同台账'!E61</f>
        <v>深圳市天健棚改投资发展有限公司2023-2025年度打印机耗材采购合同</v>
      </c>
      <c r="D65" s="15" t="str">
        <f>'棚改本部-采购合同台账'!H61</f>
        <v>深圳市天健棚改投资发展有限公司</v>
      </c>
      <c r="E65" s="15" t="str">
        <f>'棚改本部-采购合同台账'!I61</f>
        <v>深圳市欧博特办公设备有限公司</v>
      </c>
      <c r="F65" s="15" t="s">
        <v>349</v>
      </c>
      <c r="G65" s="20">
        <f>'棚改本部-采购合同台账'!K61</f>
        <v>45194</v>
      </c>
      <c r="H65" s="24"/>
      <c r="I65" s="24"/>
      <c r="J65" s="48"/>
      <c r="K65" s="24"/>
      <c r="L65" s="24"/>
      <c r="M65" s="24"/>
      <c r="N65" s="24"/>
      <c r="O65" s="38" t="s">
        <v>1060</v>
      </c>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15" t="s">
        <v>1060</v>
      </c>
      <c r="AO65" s="24"/>
      <c r="AP65" s="24"/>
      <c r="AQ65" s="24"/>
      <c r="AR65" s="24"/>
      <c r="AS65" s="24"/>
      <c r="AT65" s="24"/>
      <c r="AU65" s="24"/>
      <c r="AV65" s="24"/>
      <c r="AW65" s="24"/>
      <c r="AX65" s="24"/>
      <c r="AY65" s="24"/>
      <c r="AZ65" s="24"/>
      <c r="BA65" s="15" t="s">
        <v>1060</v>
      </c>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c r="CA65" s="24"/>
      <c r="CB65" s="24"/>
    </row>
    <row r="66" ht="56" customHeight="1" spans="1:80">
      <c r="A66" s="19">
        <v>60</v>
      </c>
      <c r="B66" s="23" t="str">
        <f>LEFT('棚改本部-采购合同台账'!C62,7)&amp;"-GYS-"&amp;RIGHT('棚改本部-采购合同台账'!C62,3)</f>
        <v>2024-PG-GYS-001</v>
      </c>
      <c r="C66" s="15" t="str">
        <f>'棚改本部-采购合同台账'!E62</f>
        <v>深圳市天健棚改投资发展有限公司办公电脑及相关电子辅材采购合同</v>
      </c>
      <c r="D66" s="15" t="str">
        <f>'棚改本部-采购合同台账'!H62</f>
        <v>深圳市天健棚改投资发展有限公司</v>
      </c>
      <c r="E66" s="15" t="str">
        <f>'棚改本部-采购合同台账'!I62</f>
        <v>深圳市世纪至诚科技有限公司</v>
      </c>
      <c r="F66" s="15" t="str">
        <f>'棚改本部-采购合同台账'!Q62</f>
        <v>后颖斌15019242581</v>
      </c>
      <c r="G66" s="20">
        <f>'棚改本部-采购合同台账'!K62</f>
        <v>45350</v>
      </c>
      <c r="H66" s="24"/>
      <c r="I66" s="24"/>
      <c r="J66" s="48"/>
      <c r="K66" s="24"/>
      <c r="L66" s="24"/>
      <c r="M66" s="24"/>
      <c r="N66" s="24"/>
      <c r="O66" s="38" t="s">
        <v>1060</v>
      </c>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15" t="s">
        <v>1060</v>
      </c>
      <c r="AO66" s="24"/>
      <c r="AP66" s="24"/>
      <c r="AQ66" s="24"/>
      <c r="AR66" s="24"/>
      <c r="AS66" s="24"/>
      <c r="AT66" s="24"/>
      <c r="AU66" s="24"/>
      <c r="AV66" s="24"/>
      <c r="AW66" s="24"/>
      <c r="AX66" s="24"/>
      <c r="AY66" s="24"/>
      <c r="AZ66" s="24"/>
      <c r="BA66" s="15" t="s">
        <v>1060</v>
      </c>
      <c r="BB66" s="24"/>
      <c r="BC66" s="24"/>
      <c r="BD66" s="24"/>
      <c r="BE66" s="24"/>
      <c r="BF66" s="24"/>
      <c r="BG66" s="24"/>
      <c r="BH66" s="24"/>
      <c r="BI66" s="24"/>
      <c r="BJ66" s="24"/>
      <c r="BK66" s="24"/>
      <c r="BL66" s="24"/>
      <c r="BM66" s="24"/>
      <c r="BN66" s="24"/>
      <c r="BO66" s="24"/>
      <c r="BP66" s="24"/>
      <c r="BQ66" s="24"/>
      <c r="BR66" s="24"/>
      <c r="BS66" s="24"/>
      <c r="BT66" s="24"/>
      <c r="BU66" s="24"/>
      <c r="BV66" s="24"/>
      <c r="BW66" s="24"/>
      <c r="BX66" s="24"/>
      <c r="BY66" s="24"/>
      <c r="BZ66" s="24"/>
      <c r="CA66" s="24"/>
      <c r="CB66" s="24"/>
    </row>
    <row r="67" ht="56" customHeight="1" spans="1:80">
      <c r="A67" s="15">
        <v>61</v>
      </c>
      <c r="B67" s="23" t="str">
        <f>LEFT('棚改本部-采购合同台账'!C63,7)&amp;"-GYS-"&amp;RIGHT('棚改本部-采购合同台账'!C63,3)</f>
        <v>2024-PG-GYS-002</v>
      </c>
      <c r="C67" s="15" t="str">
        <f>'棚改本部-采购合同台账'!E63</f>
        <v>深圳市天健棚改投资发展有限公司公务用车广汽传祺E9购置合同</v>
      </c>
      <c r="D67" s="15" t="str">
        <f>'棚改本部-采购合同台账'!H63</f>
        <v>深圳市天健棚改投资发展有限公司</v>
      </c>
      <c r="E67" s="15" t="str">
        <f>'棚改本部-采购合同台账'!I63</f>
        <v>深圳市大兴宝兴汽车销售服务有限公司</v>
      </c>
      <c r="F67" s="15" t="str">
        <f>'棚改本部-采购合同台账'!Q63</f>
        <v>侯林福18588893919</v>
      </c>
      <c r="G67" s="20">
        <f>'棚改本部-采购合同台账'!K63</f>
        <v>45389</v>
      </c>
      <c r="H67" s="24"/>
      <c r="I67" s="24"/>
      <c r="J67" s="48"/>
      <c r="K67" s="24"/>
      <c r="L67" s="24"/>
      <c r="M67" s="24"/>
      <c r="N67" s="24"/>
      <c r="O67" s="38" t="s">
        <v>1060</v>
      </c>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15" t="s">
        <v>1060</v>
      </c>
      <c r="AO67" s="24"/>
      <c r="AP67" s="24"/>
      <c r="AQ67" s="24"/>
      <c r="AR67" s="24"/>
      <c r="AS67" s="24"/>
      <c r="AT67" s="24"/>
      <c r="AU67" s="24"/>
      <c r="AV67" s="24"/>
      <c r="AW67" s="24"/>
      <c r="AX67" s="24"/>
      <c r="AY67" s="24"/>
      <c r="AZ67" s="24"/>
      <c r="BA67" s="15" t="s">
        <v>1060</v>
      </c>
      <c r="BB67" s="24"/>
      <c r="BC67" s="24"/>
      <c r="BD67" s="24"/>
      <c r="BE67" s="24"/>
      <c r="BF67" s="24"/>
      <c r="BG67" s="24"/>
      <c r="BH67" s="24"/>
      <c r="BI67" s="24"/>
      <c r="BJ67" s="24"/>
      <c r="BK67" s="24"/>
      <c r="BL67" s="24"/>
      <c r="BM67" s="24"/>
      <c r="BN67" s="24"/>
      <c r="BO67" s="24"/>
      <c r="BP67" s="24"/>
      <c r="BQ67" s="24"/>
      <c r="BR67" s="24"/>
      <c r="BS67" s="24"/>
      <c r="BT67" s="24"/>
      <c r="BU67" s="24"/>
      <c r="BV67" s="24"/>
      <c r="BW67" s="24"/>
      <c r="BX67" s="24"/>
      <c r="BY67" s="24"/>
      <c r="BZ67" s="24"/>
      <c r="CA67" s="24"/>
      <c r="CB67" s="24"/>
    </row>
    <row r="68" ht="28.5" spans="1:80">
      <c r="A68" s="19">
        <v>62</v>
      </c>
      <c r="B68" s="23" t="str">
        <f>LEFT('棚改本部-采购合同台账'!C64,7)&amp;"-GYS-"&amp;RIGHT('棚改本部-采购合同台账'!C64,3)</f>
        <v>2024-PG-GYS-003</v>
      </c>
      <c r="C68" s="15" t="str">
        <f>'棚改本部-采购合同台账'!E64</f>
        <v>深圳市天健棚改投资发展有限公司2023年度企业所得税汇算清缴审计服务合同</v>
      </c>
      <c r="D68" s="15" t="str">
        <f>'棚改本部-采购合同台账'!H64</f>
        <v>深圳市天健棚改投资发展有限公司</v>
      </c>
      <c r="E68" s="15" t="str">
        <f>'棚改本部-采购合同台账'!I64</f>
        <v>深圳市人和税务师事务所有限责任公司</v>
      </c>
      <c r="F68" s="15" t="str">
        <f>'棚改本部-采购合同台账'!Q64</f>
        <v>覃秀料13424197856</v>
      </c>
      <c r="G68" s="20">
        <f>'棚改本部-采购合同台账'!K64</f>
        <v>45400</v>
      </c>
      <c r="H68" s="24"/>
      <c r="I68" s="24"/>
      <c r="J68" s="48"/>
      <c r="K68" s="24"/>
      <c r="L68" s="24"/>
      <c r="M68" s="24"/>
      <c r="N68" s="24"/>
      <c r="O68" s="38" t="s">
        <v>1060</v>
      </c>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15" t="s">
        <v>1060</v>
      </c>
      <c r="AO68" s="24"/>
      <c r="AP68" s="24"/>
      <c r="AQ68" s="24"/>
      <c r="AR68" s="24"/>
      <c r="AS68" s="24"/>
      <c r="AT68" s="24"/>
      <c r="AU68" s="24"/>
      <c r="AV68" s="24"/>
      <c r="AW68" s="24"/>
      <c r="AX68" s="24"/>
      <c r="AY68" s="24"/>
      <c r="AZ68" s="24"/>
      <c r="BA68" s="15" t="s">
        <v>1060</v>
      </c>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row>
    <row r="69" ht="28.5" spans="1:80">
      <c r="A69" s="15">
        <v>63</v>
      </c>
      <c r="B69" s="23" t="str">
        <f>LEFT('棚改本部-采购合同台账'!C65,7)&amp;"-GYS-"&amp;RIGHT('棚改本部-采购合同台账'!C65,3)</f>
        <v>2024-PG-GYS-004</v>
      </c>
      <c r="C69" s="15" t="str">
        <f>'棚改本部-采购合同台账'!E65</f>
        <v>深圳市天健棚改投资发展有限公司2024-2026年度华为云平台计算系统维保服务合同</v>
      </c>
      <c r="D69" s="15" t="str">
        <f>'棚改本部-采购合同台账'!H65</f>
        <v>深圳市天健棚改投资发展有限公司</v>
      </c>
      <c r="E69" s="15" t="str">
        <f>'棚改本部-采购合同台账'!I65</f>
        <v>深圳市引航信息技术有限公司</v>
      </c>
      <c r="F69" s="15" t="str">
        <f>'棚改本部-采购合同台账'!Q65</f>
        <v>黄群威13729006548</v>
      </c>
      <c r="G69" s="20">
        <f>'棚改本部-采购合同台账'!K65</f>
        <v>45426</v>
      </c>
      <c r="H69" s="24"/>
      <c r="I69" s="24"/>
      <c r="J69" s="48"/>
      <c r="K69" s="24"/>
      <c r="L69" s="24"/>
      <c r="M69" s="24"/>
      <c r="N69" s="24"/>
      <c r="O69" s="38" t="s">
        <v>1060</v>
      </c>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15" t="s">
        <v>1060</v>
      </c>
      <c r="AO69" s="24"/>
      <c r="AP69" s="24"/>
      <c r="AQ69" s="24"/>
      <c r="AR69" s="24"/>
      <c r="AS69" s="24"/>
      <c r="AT69" s="24"/>
      <c r="AU69" s="24"/>
      <c r="AV69" s="24"/>
      <c r="AW69" s="24"/>
      <c r="AX69" s="24"/>
      <c r="AY69" s="24"/>
      <c r="AZ69" s="24"/>
      <c r="BA69" s="15" t="s">
        <v>1060</v>
      </c>
      <c r="BB69" s="24"/>
      <c r="BC69" s="24"/>
      <c r="BD69" s="24"/>
      <c r="BE69" s="24"/>
      <c r="BF69" s="24"/>
      <c r="BG69" s="24"/>
      <c r="BH69" s="24"/>
      <c r="BI69" s="24"/>
      <c r="BJ69" s="24"/>
      <c r="BK69" s="24"/>
      <c r="BL69" s="24"/>
      <c r="BM69" s="24"/>
      <c r="BN69" s="24"/>
      <c r="BO69" s="24"/>
      <c r="BP69" s="24"/>
      <c r="BQ69" s="24"/>
      <c r="BR69" s="24"/>
      <c r="BS69" s="24"/>
      <c r="BT69" s="24"/>
      <c r="BU69" s="24"/>
      <c r="BV69" s="24"/>
      <c r="BW69" s="24"/>
      <c r="BX69" s="24"/>
      <c r="BY69" s="24"/>
      <c r="BZ69" s="24"/>
      <c r="CA69" s="24"/>
      <c r="CB69" s="24"/>
    </row>
    <row r="70" ht="28.5" spans="1:80">
      <c r="A70" s="19">
        <v>64</v>
      </c>
      <c r="B70" s="23" t="str">
        <f>LEFT('棚改本部-采购合同台账'!C66,7)&amp;"-GYS-"&amp;RIGHT('棚改本部-采购合同台账'!C66,3)</f>
        <v>2024-PG-GYS-005</v>
      </c>
      <c r="C70" s="15" t="str">
        <f>'棚改本部-采购合同台账'!E66</f>
        <v>深圳市天健棚改投资发展有限公司2024-2025年度知识产权代理服务合同</v>
      </c>
      <c r="D70" s="15" t="str">
        <f>'棚改本部-采购合同台账'!H66</f>
        <v>深圳市天健棚改投资发展有限公司</v>
      </c>
      <c r="E70" s="15" t="str">
        <f>'棚改本部-采购合同台账'!I66</f>
        <v>深圳市壹品专利代理事务所（普通合伙）</v>
      </c>
      <c r="F70" s="15" t="str">
        <f>'棚改本部-采购合同台账'!Q66</f>
        <v>江文鑫，15989599519，/</v>
      </c>
      <c r="G70" s="20">
        <f>'棚改本部-采购合同台账'!K66</f>
        <v>45433</v>
      </c>
      <c r="H70" s="24"/>
      <c r="I70" s="24"/>
      <c r="J70" s="48"/>
      <c r="K70" s="24"/>
      <c r="L70" s="24"/>
      <c r="M70" s="24"/>
      <c r="N70" s="24"/>
      <c r="O70" s="38" t="s">
        <v>1060</v>
      </c>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15" t="s">
        <v>1060</v>
      </c>
      <c r="AO70" s="24"/>
      <c r="AP70" s="24"/>
      <c r="AQ70" s="24"/>
      <c r="AR70" s="24"/>
      <c r="AS70" s="24"/>
      <c r="AT70" s="24"/>
      <c r="AU70" s="24"/>
      <c r="AV70" s="24"/>
      <c r="AW70" s="24"/>
      <c r="AX70" s="24"/>
      <c r="AY70" s="24"/>
      <c r="AZ70" s="24"/>
      <c r="BA70" s="15" t="s">
        <v>1060</v>
      </c>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row>
    <row r="71" ht="28.5" spans="1:80">
      <c r="A71" s="15">
        <v>65</v>
      </c>
      <c r="B71" s="23" t="str">
        <f>LEFT('棚改本部-采购合同台账'!C67,7)&amp;"-GYS-"&amp;RIGHT('棚改本部-采购合同台账'!C67,3)</f>
        <v>2024-PG-GYS-006</v>
      </c>
      <c r="C71" s="15" t="str">
        <f>'棚改本部-采购合同台账'!E67</f>
        <v>深圳市天健棚改投资发展有限公司2024-2026年度机房网络安全设备维保服务合同</v>
      </c>
      <c r="D71" s="15" t="str">
        <f>'棚改本部-采购合同台账'!H67</f>
        <v>深圳市天健棚改投资发展有限公司</v>
      </c>
      <c r="E71" s="15" t="str">
        <f>'棚改本部-采购合同台账'!I67</f>
        <v>深圳市君科达科技有限公司</v>
      </c>
      <c r="F71" s="15" t="str">
        <f>'棚改本部-采购合同台账'!Q67</f>
        <v>邓琴梅18178079904</v>
      </c>
      <c r="G71" s="20">
        <f>'棚改本部-采购合同台账'!K67</f>
        <v>45456</v>
      </c>
      <c r="H71" s="24"/>
      <c r="I71" s="24"/>
      <c r="J71" s="48"/>
      <c r="K71" s="24"/>
      <c r="L71" s="24"/>
      <c r="M71" s="24"/>
      <c r="N71" s="24"/>
      <c r="O71" s="38" t="s">
        <v>1060</v>
      </c>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15" t="s">
        <v>1060</v>
      </c>
      <c r="AO71" s="24"/>
      <c r="AP71" s="24"/>
      <c r="AQ71" s="24"/>
      <c r="AR71" s="24"/>
      <c r="AS71" s="24"/>
      <c r="AT71" s="24"/>
      <c r="AU71" s="24"/>
      <c r="AV71" s="24"/>
      <c r="AW71" s="24"/>
      <c r="AX71" s="24"/>
      <c r="AY71" s="24"/>
      <c r="AZ71" s="24"/>
      <c r="BA71" s="15" t="s">
        <v>1060</v>
      </c>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c r="CA71" s="24"/>
      <c r="CB71" s="24"/>
    </row>
    <row r="72" ht="28.5" spans="1:80">
      <c r="A72" s="19">
        <v>66</v>
      </c>
      <c r="B72" s="23" t="str">
        <f>LEFT('棚改本部-采购合同台账'!C68,7)&amp;"-GYS-"&amp;RIGHT('棚改本部-采购合同台账'!C68,3)</f>
        <v>2024-PG-GYS-007</v>
      </c>
      <c r="C72" s="15" t="str">
        <f>'棚改本部-采购合同台账'!E68</f>
        <v>深圳市天健棚改投资发展有限公司2024-2026年度维谛微模块化机房软硬件维保服务合同</v>
      </c>
      <c r="D72" s="15" t="str">
        <f>'棚改本部-采购合同台账'!H68</f>
        <v>深圳市天健棚改投资发展有限公司</v>
      </c>
      <c r="E72" s="15" t="str">
        <f>'棚改本部-采购合同台账'!I68</f>
        <v>深圳市瑞云时代科技有限公司</v>
      </c>
      <c r="F72" s="15" t="str">
        <f>'棚改本部-采购合同台账'!Q68</f>
        <v>邵晓雷16675586868</v>
      </c>
      <c r="G72" s="20">
        <f>'棚改本部-采购合同台账'!K68</f>
        <v>45496</v>
      </c>
      <c r="H72" s="24"/>
      <c r="I72" s="24"/>
      <c r="J72" s="48"/>
      <c r="K72" s="24"/>
      <c r="L72" s="24"/>
      <c r="M72" s="24"/>
      <c r="N72" s="24"/>
      <c r="O72" s="38" t="s">
        <v>1060</v>
      </c>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15" t="s">
        <v>1060</v>
      </c>
      <c r="AO72" s="24"/>
      <c r="AP72" s="24"/>
      <c r="AQ72" s="24"/>
      <c r="AR72" s="24"/>
      <c r="AS72" s="24"/>
      <c r="AT72" s="24"/>
      <c r="AU72" s="24"/>
      <c r="AV72" s="24"/>
      <c r="AW72" s="24"/>
      <c r="AX72" s="24"/>
      <c r="AY72" s="24"/>
      <c r="AZ72" s="24"/>
      <c r="BA72" s="15" t="s">
        <v>1060</v>
      </c>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row>
    <row r="73" ht="28.5" spans="1:80">
      <c r="A73" s="15">
        <v>67</v>
      </c>
      <c r="B73" s="23" t="str">
        <f>LEFT('棚改本部-采购合同台账'!C69,7)&amp;"-GYS-"&amp;RIGHT('棚改本部-采购合同台账'!C69,3)</f>
        <v>2024-PG-GYS-008</v>
      </c>
      <c r="C73" s="15" t="str">
        <f>'棚改本部-采购合同台账'!E69</f>
        <v> 深圳市天健棚改投资发展有限公司2024-2025年度新能源汽车租赁服务合同</v>
      </c>
      <c r="D73" s="15" t="str">
        <f>'棚改本部-采购合同台账'!H69</f>
        <v>深圳市天健棚改投资发展有限公司</v>
      </c>
      <c r="E73" s="15" t="str">
        <f>'棚改本部-采购合同台账'!I69</f>
        <v>深圳市华港汽车租赁有限公司</v>
      </c>
      <c r="F73" s="15" t="str">
        <f>'棚改本部-采购合同台账'!Q69</f>
        <v>陈伟杰
13802223902</v>
      </c>
      <c r="G73" s="20">
        <f>'棚改本部-采购合同台账'!K69</f>
        <v>45539</v>
      </c>
      <c r="H73" s="24"/>
      <c r="I73" s="24"/>
      <c r="J73" s="48"/>
      <c r="K73" s="24"/>
      <c r="L73" s="24"/>
      <c r="M73" s="24"/>
      <c r="N73" s="24"/>
      <c r="O73" s="38" t="s">
        <v>1060</v>
      </c>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15" t="s">
        <v>1060</v>
      </c>
      <c r="AO73" s="24"/>
      <c r="AP73" s="24"/>
      <c r="AQ73" s="24"/>
      <c r="AR73" s="24"/>
      <c r="AS73" s="24"/>
      <c r="AT73" s="24"/>
      <c r="AU73" s="24"/>
      <c r="AV73" s="24"/>
      <c r="AW73" s="24"/>
      <c r="AX73" s="24"/>
      <c r="AY73" s="24"/>
      <c r="AZ73" s="24"/>
      <c r="BA73" s="15" t="s">
        <v>1060</v>
      </c>
      <c r="BB73" s="24"/>
      <c r="BC73" s="24"/>
      <c r="BD73" s="24"/>
      <c r="BE73" s="24"/>
      <c r="BF73" s="24"/>
      <c r="BG73" s="24"/>
      <c r="BH73" s="24"/>
      <c r="BI73" s="24"/>
      <c r="BJ73" s="24"/>
      <c r="BK73" s="24"/>
      <c r="BL73" s="24"/>
      <c r="BM73" s="24"/>
      <c r="BN73" s="24"/>
      <c r="BO73" s="24"/>
      <c r="BP73" s="24"/>
      <c r="BQ73" s="24"/>
      <c r="BR73" s="24"/>
      <c r="BS73" s="24"/>
      <c r="BT73" s="24"/>
      <c r="BU73" s="24"/>
      <c r="BV73" s="24"/>
      <c r="BW73" s="24"/>
      <c r="BX73" s="24"/>
      <c r="BY73" s="24"/>
      <c r="BZ73" s="24"/>
      <c r="CA73" s="24"/>
      <c r="CB73" s="24"/>
    </row>
    <row r="74" ht="42.75" spans="1:80">
      <c r="A74" s="19">
        <v>68</v>
      </c>
      <c r="B74" s="23" t="str">
        <f>LEFT('棚改本部-采购合同台账'!C70,7)&amp;"-GYS-"&amp;RIGHT('棚改本部-采购合同台账'!C70,3)</f>
        <v>2024-PG-GYS-009</v>
      </c>
      <c r="C74" s="15" t="str">
        <f>'棚改本部-采购合同台账'!E70</f>
        <v> 深圳市天健棚改投资发展有限公司2024-2025年度特区建工集团内网专线及视频会议系统设备采购合同</v>
      </c>
      <c r="D74" s="15" t="str">
        <f>'棚改本部-采购合同台账'!H70</f>
        <v>深圳市天健棚改投资发展有限公司</v>
      </c>
      <c r="E74" s="15" t="str">
        <f>'棚改本部-采购合同台账'!I70</f>
        <v>深圳市智慧城市通信有限公司</v>
      </c>
      <c r="F74" s="15" t="str">
        <f>'棚改本部-采购合同台账'!Q70</f>
        <v>周旭丽 13480792083</v>
      </c>
      <c r="G74" s="20">
        <f>'棚改本部-采购合同台账'!K70</f>
        <v>45564</v>
      </c>
      <c r="H74" s="24"/>
      <c r="I74" s="24"/>
      <c r="J74" s="48"/>
      <c r="K74" s="24"/>
      <c r="L74" s="24"/>
      <c r="M74" s="24"/>
      <c r="N74" s="24"/>
      <c r="O74" s="38" t="s">
        <v>1060</v>
      </c>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15" t="s">
        <v>1060</v>
      </c>
      <c r="AO74" s="24"/>
      <c r="AP74" s="24"/>
      <c r="AQ74" s="24"/>
      <c r="AR74" s="24"/>
      <c r="AS74" s="24"/>
      <c r="AT74" s="24"/>
      <c r="AU74" s="24"/>
      <c r="AV74" s="24"/>
      <c r="AW74" s="24"/>
      <c r="AX74" s="24"/>
      <c r="AY74" s="24"/>
      <c r="AZ74" s="24"/>
      <c r="BA74" s="15" t="s">
        <v>1060</v>
      </c>
      <c r="BB74" s="24"/>
      <c r="BC74" s="24"/>
      <c r="BD74" s="24"/>
      <c r="BE74" s="24"/>
      <c r="BF74" s="24"/>
      <c r="BG74" s="24"/>
      <c r="BH74" s="24"/>
      <c r="BI74" s="24"/>
      <c r="BJ74" s="24"/>
      <c r="BK74" s="24"/>
      <c r="BL74" s="24"/>
      <c r="BM74" s="24"/>
      <c r="BN74" s="24"/>
      <c r="BO74" s="24"/>
      <c r="BP74" s="24"/>
      <c r="BQ74" s="24"/>
      <c r="BR74" s="24"/>
      <c r="BS74" s="24"/>
      <c r="BT74" s="24"/>
      <c r="BU74" s="24"/>
      <c r="BV74" s="24"/>
      <c r="BW74" s="24"/>
      <c r="BX74" s="24"/>
      <c r="BY74" s="24"/>
      <c r="BZ74" s="24"/>
      <c r="CA74" s="24"/>
      <c r="CB74" s="24"/>
    </row>
    <row r="75" ht="28.5" spans="1:80">
      <c r="A75" s="15">
        <v>69</v>
      </c>
      <c r="B75" s="23" t="str">
        <f>LEFT('棚改本部-采购合同台账'!C71,7)&amp;"-GYS-"&amp;RIGHT('棚改本部-采购合同台账'!C71,3)</f>
        <v>2025-PG-GYS-001</v>
      </c>
      <c r="C75" s="15" t="str">
        <f>'棚改本部-采购合同台账'!E71</f>
        <v>2025-2026年度天健棚改土地信息核查
服务战略(集中)采购框架协议（一）</v>
      </c>
      <c r="D75" s="15" t="str">
        <f>'棚改本部-采购合同台账'!H71</f>
        <v>深圳市天健棚改投资发展有限公司</v>
      </c>
      <c r="E75" s="15" t="str">
        <f>'棚改本部-采购合同台账'!I71</f>
        <v>深圳市龙房地土地信息咨询有限公司</v>
      </c>
      <c r="F75" s="15" t="str">
        <f>'棚改本部-采购合同台账'!Q71</f>
        <v>邓淼13717077113</v>
      </c>
      <c r="G75" s="20">
        <f>'棚改本部-采购合同台账'!K71</f>
        <v>45715</v>
      </c>
      <c r="H75" s="24"/>
      <c r="I75" s="24"/>
      <c r="J75" s="48"/>
      <c r="K75" s="24"/>
      <c r="L75" s="24"/>
      <c r="M75" s="24"/>
      <c r="N75" s="24"/>
      <c r="O75" s="38" t="s">
        <v>1060</v>
      </c>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15" t="s">
        <v>1060</v>
      </c>
      <c r="AO75" s="24"/>
      <c r="AP75" s="24"/>
      <c r="AQ75" s="24"/>
      <c r="AR75" s="24"/>
      <c r="AS75" s="24"/>
      <c r="AT75" s="24"/>
      <c r="AU75" s="24"/>
      <c r="AV75" s="24"/>
      <c r="AW75" s="24"/>
      <c r="AX75" s="24"/>
      <c r="AY75" s="24"/>
      <c r="AZ75" s="24"/>
      <c r="BA75" s="15" t="s">
        <v>1060</v>
      </c>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c r="CA75" s="24"/>
      <c r="CB75" s="24"/>
    </row>
    <row r="76" ht="42.75" spans="1:80">
      <c r="A76" s="19">
        <v>70</v>
      </c>
      <c r="B76" s="23" t="str">
        <f>LEFT('棚改本部-采购合同台账'!C72,7)&amp;"-GYS-"&amp;RIGHT('棚改本部-采购合同台账'!C72,3)</f>
        <v>2025-PG-GYS-002</v>
      </c>
      <c r="C76" s="15" t="str">
        <f>'棚改本部-采购合同台账'!E72</f>
        <v>2025-2027年度天健棚改土地信息核查
服务战略(集中)采购框架协议（二）</v>
      </c>
      <c r="D76" s="15" t="str">
        <f>'棚改本部-采购合同台账'!H72</f>
        <v>深圳市天健棚改投资发展有限公司</v>
      </c>
      <c r="E76" s="15" t="str">
        <f>'棚改本部-采购合同台账'!I72</f>
        <v>深圳市文集土地房地产评估工程咨
询有限公司</v>
      </c>
      <c r="F76" s="15" t="str">
        <f>'棚改本部-采购合同台账'!Q72</f>
        <v>杜爱华13316512005</v>
      </c>
      <c r="G76" s="20">
        <f>'棚改本部-采购合同台账'!K72</f>
        <v>45715</v>
      </c>
      <c r="H76" s="24"/>
      <c r="I76" s="24"/>
      <c r="J76" s="48"/>
      <c r="K76" s="24"/>
      <c r="L76" s="24"/>
      <c r="M76" s="24"/>
      <c r="N76" s="24"/>
      <c r="O76" s="38" t="s">
        <v>1060</v>
      </c>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15" t="s">
        <v>1060</v>
      </c>
      <c r="AO76" s="24"/>
      <c r="AP76" s="24"/>
      <c r="AQ76" s="24"/>
      <c r="AR76" s="24"/>
      <c r="AS76" s="24"/>
      <c r="AT76" s="24"/>
      <c r="AU76" s="24"/>
      <c r="AV76" s="24"/>
      <c r="AW76" s="24"/>
      <c r="AX76" s="24"/>
      <c r="AY76" s="24"/>
      <c r="AZ76" s="24"/>
      <c r="BA76" s="15" t="s">
        <v>1060</v>
      </c>
      <c r="BB76" s="24"/>
      <c r="BC76" s="24"/>
      <c r="BD76" s="24"/>
      <c r="BE76" s="24"/>
      <c r="BF76" s="24"/>
      <c r="BG76" s="24"/>
      <c r="BH76" s="24"/>
      <c r="BI76" s="24"/>
      <c r="BJ76" s="24"/>
      <c r="BK76" s="24"/>
      <c r="BL76" s="24"/>
      <c r="BM76" s="24"/>
      <c r="BN76" s="24"/>
      <c r="BO76" s="24"/>
      <c r="BP76" s="24"/>
      <c r="BQ76" s="24"/>
      <c r="BR76" s="24"/>
      <c r="BS76" s="24"/>
      <c r="BT76" s="24"/>
      <c r="BU76" s="24"/>
      <c r="BV76" s="24"/>
      <c r="BW76" s="24"/>
      <c r="BX76" s="24"/>
      <c r="BY76" s="24"/>
      <c r="BZ76" s="24"/>
      <c r="CA76" s="24"/>
      <c r="CB76" s="24"/>
    </row>
    <row r="77" ht="28.5" spans="1:80">
      <c r="A77" s="15">
        <v>71</v>
      </c>
      <c r="B77" s="23" t="str">
        <f>LEFT('棚改本部-采购合同台账'!C73,7)&amp;"-GYS-"&amp;RIGHT('棚改本部-采购合同台账'!C73,3)</f>
        <v>2025-PG-GYS-002</v>
      </c>
      <c r="C77" s="15" t="str">
        <f>'棚改本部-采购合同台账'!E73</f>
        <v>深圳市天健棚改投资发展有限公司2024-2025年度企业所得税汇算清缴审计服务</v>
      </c>
      <c r="D77" s="15" t="str">
        <f>'棚改本部-采购合同台账'!H73</f>
        <v>深圳市天健棚改投资发展有限公司</v>
      </c>
      <c r="E77" s="15" t="str">
        <f>'棚改本部-采购合同台账'!I73</f>
        <v>深圳市人和税务师事务所有限责任公司</v>
      </c>
      <c r="F77" s="15" t="str">
        <f>'棚改本部-采购合同台账'!Q73</f>
        <v> 覃秀料
13424197856</v>
      </c>
      <c r="G77" s="20">
        <f>'棚改本部-采购合同台账'!K73</f>
        <v>45744</v>
      </c>
      <c r="H77" s="24"/>
      <c r="I77" s="24"/>
      <c r="J77" s="48"/>
      <c r="K77" s="24"/>
      <c r="L77" s="24"/>
      <c r="M77" s="24"/>
      <c r="N77" s="24"/>
      <c r="O77" s="38" t="s">
        <v>1060</v>
      </c>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15" t="s">
        <v>1060</v>
      </c>
      <c r="AO77" s="24"/>
      <c r="AP77" s="24"/>
      <c r="AQ77" s="24"/>
      <c r="AR77" s="24"/>
      <c r="AS77" s="24"/>
      <c r="AT77" s="24"/>
      <c r="AU77" s="24"/>
      <c r="AV77" s="24"/>
      <c r="AW77" s="24"/>
      <c r="AX77" s="24"/>
      <c r="AY77" s="24"/>
      <c r="AZ77" s="24"/>
      <c r="BA77" s="15" t="s">
        <v>1060</v>
      </c>
      <c r="BB77" s="24"/>
      <c r="BC77" s="24"/>
      <c r="BD77" s="24"/>
      <c r="BE77" s="24"/>
      <c r="BF77" s="24"/>
      <c r="BG77" s="24"/>
      <c r="BH77" s="24"/>
      <c r="BI77" s="24"/>
      <c r="BJ77" s="24"/>
      <c r="BK77" s="24"/>
      <c r="BL77" s="24"/>
      <c r="BM77" s="24"/>
      <c r="BN77" s="24"/>
      <c r="BO77" s="24"/>
      <c r="BP77" s="24"/>
      <c r="BQ77" s="24"/>
      <c r="BR77" s="24"/>
      <c r="BS77" s="24"/>
      <c r="BT77" s="24"/>
      <c r="BU77" s="24"/>
      <c r="BV77" s="24"/>
      <c r="BW77" s="24"/>
      <c r="BX77" s="24"/>
      <c r="BY77" s="24"/>
      <c r="BZ77" s="24"/>
      <c r="CA77" s="24"/>
      <c r="CB77" s="24"/>
    </row>
    <row r="78" ht="28.5" spans="1:80">
      <c r="A78" s="19">
        <v>72</v>
      </c>
      <c r="B78" s="23" t="str">
        <f>LEFT('棚改本部-采购合同台账'!C74,7)&amp;"-GYS-"&amp;RIGHT('棚改本部-采购合同台账'!C74,3)</f>
        <v>2025-PG-GYS-001</v>
      </c>
      <c r="C78" s="15" t="str">
        <f>'棚改本部-采购合同台账'!E74</f>
        <v>2025-2026年度天健棚改社会稳定风险评估服务战略(集中)采购框架协议（一）</v>
      </c>
      <c r="D78" s="15" t="str">
        <f>'棚改本部-采购合同台账'!H74</f>
        <v>深圳市天健棚改投资发展有限公司</v>
      </c>
      <c r="E78" s="15" t="str">
        <f>'棚改本部-采购合同台账'!I74</f>
        <v>深圳市中诚土地房地产资产评估顾问有限公司</v>
      </c>
      <c r="F78" s="15" t="str">
        <f>'棚改本部-采购合同台账'!Q74</f>
        <v>张月荣15860751405</v>
      </c>
      <c r="G78" s="20">
        <f>'棚改本部-采购合同台账'!K74</f>
        <v>45757</v>
      </c>
      <c r="H78" s="24"/>
      <c r="I78" s="24"/>
      <c r="J78" s="48"/>
      <c r="K78" s="24"/>
      <c r="L78" s="24"/>
      <c r="M78" s="24"/>
      <c r="N78" s="24"/>
      <c r="O78" s="38" t="s">
        <v>1060</v>
      </c>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15" t="s">
        <v>1060</v>
      </c>
      <c r="AO78" s="24"/>
      <c r="AP78" s="24"/>
      <c r="AQ78" s="24"/>
      <c r="AR78" s="24"/>
      <c r="AS78" s="24"/>
      <c r="AT78" s="24"/>
      <c r="AU78" s="24"/>
      <c r="AV78" s="24"/>
      <c r="AW78" s="24"/>
      <c r="AX78" s="24"/>
      <c r="AY78" s="24"/>
      <c r="AZ78" s="24"/>
      <c r="BA78" s="15" t="s">
        <v>1060</v>
      </c>
      <c r="BB78" s="24"/>
      <c r="BC78" s="24"/>
      <c r="BD78" s="24"/>
      <c r="BE78" s="24"/>
      <c r="BF78" s="24"/>
      <c r="BG78" s="24"/>
      <c r="BH78" s="24"/>
      <c r="BI78" s="24"/>
      <c r="BJ78" s="24"/>
      <c r="BK78" s="24"/>
      <c r="BL78" s="24"/>
      <c r="BM78" s="24"/>
      <c r="BN78" s="24"/>
      <c r="BO78" s="24"/>
      <c r="BP78" s="24"/>
      <c r="BQ78" s="24"/>
      <c r="BR78" s="24"/>
      <c r="BS78" s="24"/>
      <c r="BT78" s="24"/>
      <c r="BU78" s="24"/>
      <c r="BV78" s="24"/>
      <c r="BW78" s="24"/>
      <c r="BX78" s="24"/>
      <c r="BY78" s="24"/>
      <c r="BZ78" s="24"/>
      <c r="CA78" s="24"/>
      <c r="CB78" s="24"/>
    </row>
    <row r="79" ht="28.5" spans="1:80">
      <c r="A79" s="15">
        <v>73</v>
      </c>
      <c r="B79" s="23" t="str">
        <f>LEFT('棚改本部-采购合同台账'!C75,7)&amp;"-GYS-"&amp;RIGHT('棚改本部-采购合同台账'!C75,3)</f>
        <v>2025-PG-GYS-002</v>
      </c>
      <c r="C79" s="15" t="str">
        <f>'棚改本部-采购合同台账'!E75</f>
        <v>2025-2026年度天健棚改社会稳定风险评估服务战略(集中)采购框架协议（二）</v>
      </c>
      <c r="D79" s="15" t="str">
        <f>'棚改本部-采购合同台账'!H75</f>
        <v>深圳市天健棚改投资发展有限公司</v>
      </c>
      <c r="E79" s="15" t="str">
        <f>'棚改本部-采购合同台账'!I75</f>
        <v>深圳市国资源土地房地产资产评估有限公司</v>
      </c>
      <c r="F79" s="15" t="str">
        <f>'棚改本部-采购合同台账'!Q75</f>
        <v>肖泽
18164192602</v>
      </c>
      <c r="G79" s="20">
        <f>'棚改本部-采购合同台账'!K75</f>
        <v>45758</v>
      </c>
      <c r="H79" s="24"/>
      <c r="I79" s="24"/>
      <c r="J79" s="48"/>
      <c r="K79" s="24"/>
      <c r="L79" s="24"/>
      <c r="M79" s="24"/>
      <c r="N79" s="24"/>
      <c r="O79" s="38" t="s">
        <v>1060</v>
      </c>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15" t="s">
        <v>1060</v>
      </c>
      <c r="AO79" s="24"/>
      <c r="AP79" s="24"/>
      <c r="AQ79" s="24"/>
      <c r="AR79" s="24"/>
      <c r="AS79" s="24"/>
      <c r="AT79" s="24"/>
      <c r="AU79" s="24"/>
      <c r="AV79" s="24"/>
      <c r="AW79" s="24"/>
      <c r="AX79" s="24"/>
      <c r="AY79" s="24"/>
      <c r="AZ79" s="24"/>
      <c r="BA79" s="15" t="s">
        <v>1060</v>
      </c>
      <c r="BB79" s="24"/>
      <c r="BC79" s="24"/>
      <c r="BD79" s="24"/>
      <c r="BE79" s="24"/>
      <c r="BF79" s="24"/>
      <c r="BG79" s="24"/>
      <c r="BH79" s="24"/>
      <c r="BI79" s="24"/>
      <c r="BJ79" s="24"/>
      <c r="BK79" s="24"/>
      <c r="BL79" s="24"/>
      <c r="BM79" s="24"/>
      <c r="BN79" s="24"/>
      <c r="BO79" s="24"/>
      <c r="BP79" s="24"/>
      <c r="BQ79" s="24"/>
      <c r="BR79" s="24"/>
      <c r="BS79" s="24"/>
      <c r="BT79" s="24"/>
      <c r="BU79" s="24"/>
      <c r="BV79" s="24"/>
      <c r="BW79" s="24"/>
      <c r="BX79" s="24"/>
      <c r="BY79" s="24"/>
      <c r="BZ79" s="24"/>
      <c r="CA79" s="24"/>
      <c r="CB79" s="24"/>
    </row>
    <row r="80" ht="28.5" spans="1:80">
      <c r="A80" s="19">
        <v>74</v>
      </c>
      <c r="B80" s="23" t="str">
        <f>LEFT('棚改本部-采购合同台账'!C76,7)&amp;"-GYS-"&amp;RIGHT('棚改本部-采购合同台账'!C76,3)</f>
        <v>2025-PG-GYS-001</v>
      </c>
      <c r="C80" s="15" t="str">
        <f>'棚改本部-采购合同台账'!E76</f>
        <v>2025-2026年度天健城发历史文化资源调查服务战略(集中)采购框架协议（一）</v>
      </c>
      <c r="D80" s="15" t="str">
        <f>'棚改本部-采购合同台账'!H76</f>
        <v>深圳市天健城市发展有限公司</v>
      </c>
      <c r="E80" s="15" t="str">
        <f>'棚改本部-采购合同台账'!I76</f>
        <v>深圳大学城市规划设计研究院有限公司</v>
      </c>
      <c r="F80" s="15" t="str">
        <f>'棚改本部-采购合同台账'!Q76</f>
        <v>严芳丽
18320868880</v>
      </c>
      <c r="G80" s="20">
        <f>'棚改本部-采购合同台账'!K76</f>
        <v>45820</v>
      </c>
      <c r="H80" s="24"/>
      <c r="I80" s="24"/>
      <c r="J80" s="48"/>
      <c r="K80" s="24"/>
      <c r="L80" s="24"/>
      <c r="M80" s="24"/>
      <c r="N80" s="24"/>
      <c r="O80" s="38" t="s">
        <v>1060</v>
      </c>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15" t="s">
        <v>1060</v>
      </c>
      <c r="AO80" s="24"/>
      <c r="AP80" s="24"/>
      <c r="AQ80" s="24"/>
      <c r="AR80" s="24"/>
      <c r="AS80" s="24"/>
      <c r="AT80" s="24"/>
      <c r="AU80" s="24"/>
      <c r="AV80" s="24"/>
      <c r="AW80" s="24"/>
      <c r="AX80" s="24"/>
      <c r="AY80" s="24"/>
      <c r="AZ80" s="24"/>
      <c r="BA80" s="15" t="s">
        <v>1060</v>
      </c>
      <c r="BB80" s="24"/>
      <c r="BC80" s="24"/>
      <c r="BD80" s="24"/>
      <c r="BE80" s="24"/>
      <c r="BF80" s="24"/>
      <c r="BG80" s="24"/>
      <c r="BH80" s="24"/>
      <c r="BI80" s="24"/>
      <c r="BJ80" s="24"/>
      <c r="BK80" s="24"/>
      <c r="BL80" s="24"/>
      <c r="BM80" s="24"/>
      <c r="BN80" s="24"/>
      <c r="BO80" s="24"/>
      <c r="BP80" s="24"/>
      <c r="BQ80" s="24"/>
      <c r="BR80" s="24"/>
      <c r="BS80" s="24"/>
      <c r="BT80" s="24"/>
      <c r="BU80" s="24"/>
      <c r="BV80" s="24"/>
      <c r="BW80" s="24"/>
      <c r="BX80" s="24"/>
      <c r="BY80" s="24"/>
      <c r="BZ80" s="24"/>
      <c r="CA80" s="24"/>
      <c r="CB80" s="24"/>
    </row>
    <row r="81" ht="28.5" spans="1:80">
      <c r="A81" s="15">
        <v>75</v>
      </c>
      <c r="B81" s="23" t="str">
        <f>LEFT('棚改本部-采购合同台账'!C77,7)&amp;"-GYS-"&amp;RIGHT('棚改本部-采购合同台账'!C77,3)</f>
        <v>2025-PG-GYS-002</v>
      </c>
      <c r="C81" s="15" t="str">
        <f>'棚改本部-采购合同台账'!E77</f>
        <v>2025-2026年度天健城发历史文化资源调查服务战略(集中)采购框架协议（二）</v>
      </c>
      <c r="D81" s="15" t="str">
        <f>'棚改本部-采购合同台账'!H77</f>
        <v>深圳市天健城市发展有限公司</v>
      </c>
      <c r="E81" s="15" t="str">
        <f>'棚改本部-采购合同台账'!I77</f>
        <v>广东百川历史建筑保护修缮设计工程有限公司</v>
      </c>
      <c r="F81" s="15" t="str">
        <f>'棚改本部-采购合同台账'!Q77</f>
        <v>侯美文
18576469052</v>
      </c>
      <c r="G81" s="20">
        <f>'棚改本部-采购合同台账'!K77</f>
        <v>45820</v>
      </c>
      <c r="H81" s="24"/>
      <c r="I81" s="24"/>
      <c r="J81" s="48"/>
      <c r="K81" s="24"/>
      <c r="L81" s="24"/>
      <c r="M81" s="24"/>
      <c r="N81" s="24"/>
      <c r="O81" s="38" t="s">
        <v>1060</v>
      </c>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15" t="s">
        <v>1060</v>
      </c>
      <c r="AO81" s="24"/>
      <c r="AP81" s="24"/>
      <c r="AQ81" s="24"/>
      <c r="AR81" s="24"/>
      <c r="AS81" s="24"/>
      <c r="AT81" s="24"/>
      <c r="AU81" s="24"/>
      <c r="AV81" s="24"/>
      <c r="AW81" s="24"/>
      <c r="AX81" s="24"/>
      <c r="AY81" s="24"/>
      <c r="AZ81" s="24"/>
      <c r="BA81" s="15" t="s">
        <v>1060</v>
      </c>
      <c r="BB81" s="24"/>
      <c r="BC81" s="24"/>
      <c r="BD81" s="24"/>
      <c r="BE81" s="24"/>
      <c r="BF81" s="24"/>
      <c r="BG81" s="24"/>
      <c r="BH81" s="24"/>
      <c r="BI81" s="24"/>
      <c r="BJ81" s="24"/>
      <c r="BK81" s="24"/>
      <c r="BL81" s="24"/>
      <c r="BM81" s="24"/>
      <c r="BN81" s="24"/>
      <c r="BO81" s="24"/>
      <c r="BP81" s="24"/>
      <c r="BQ81" s="24"/>
      <c r="BR81" s="24"/>
      <c r="BS81" s="24"/>
      <c r="BT81" s="24"/>
      <c r="BU81" s="24"/>
      <c r="BV81" s="24"/>
      <c r="BW81" s="24"/>
      <c r="BX81" s="24"/>
      <c r="BY81" s="24"/>
      <c r="BZ81" s="24"/>
      <c r="CA81" s="24"/>
      <c r="CB81" s="24"/>
    </row>
    <row r="82" ht="28.5" spans="1:80">
      <c r="A82" s="19">
        <v>76</v>
      </c>
      <c r="B82" s="23" t="str">
        <f>LEFT('棚改本部-采购合同台账'!C78,7)&amp;"-GYS-"&amp;RIGHT('棚改本部-采购合同台账'!C78,3)</f>
        <v>2025-PG-GYS-005</v>
      </c>
      <c r="C82" s="15" t="str">
        <f>'棚改本部-采购合同台账'!E78</f>
        <v>深圳市天健城市发展有限公司2025年7月份食堂主副食配送服务合同</v>
      </c>
      <c r="D82" s="15" t="str">
        <f>'棚改本部-采购合同台账'!H78</f>
        <v>深圳市天健城市发展有限公司</v>
      </c>
      <c r="E82" s="15" t="str">
        <f>'棚改本部-采购合同台账'!I78</f>
        <v>深圳市绿环源农副产品配送有限公司</v>
      </c>
      <c r="F82" s="15" t="str">
        <f>'棚改本部-采购合同台账'!Q78</f>
        <v>邹冠平18565773223</v>
      </c>
      <c r="G82" s="20">
        <f>'棚改本部-采购合同台账'!K78</f>
        <v>45840</v>
      </c>
      <c r="H82" s="24"/>
      <c r="I82" s="24"/>
      <c r="J82" s="48"/>
      <c r="K82" s="24"/>
      <c r="L82" s="24"/>
      <c r="M82" s="24"/>
      <c r="N82" s="24"/>
      <c r="O82" s="38" t="s">
        <v>1060</v>
      </c>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15" t="s">
        <v>1060</v>
      </c>
      <c r="AO82" s="24"/>
      <c r="AP82" s="24"/>
      <c r="AQ82" s="24"/>
      <c r="AR82" s="24"/>
      <c r="AS82" s="24"/>
      <c r="AT82" s="24"/>
      <c r="AU82" s="24"/>
      <c r="AV82" s="24"/>
      <c r="AW82" s="24"/>
      <c r="AX82" s="24"/>
      <c r="AY82" s="24"/>
      <c r="AZ82" s="24"/>
      <c r="BA82" s="15" t="s">
        <v>1060</v>
      </c>
      <c r="BB82" s="24"/>
      <c r="BC82" s="24"/>
      <c r="BD82" s="24"/>
      <c r="BE82" s="24"/>
      <c r="BF82" s="24"/>
      <c r="BG82" s="24"/>
      <c r="BH82" s="24"/>
      <c r="BI82" s="24"/>
      <c r="BJ82" s="24"/>
      <c r="BK82" s="24"/>
      <c r="BL82" s="24"/>
      <c r="BM82" s="24"/>
      <c r="BN82" s="24"/>
      <c r="BO82" s="24"/>
      <c r="BP82" s="24"/>
      <c r="BQ82" s="24"/>
      <c r="BR82" s="24"/>
      <c r="BS82" s="24"/>
      <c r="BT82" s="24"/>
      <c r="BU82" s="24"/>
      <c r="BV82" s="24"/>
      <c r="BW82" s="24"/>
      <c r="BX82" s="24"/>
      <c r="BY82" s="24"/>
      <c r="BZ82" s="24"/>
      <c r="CA82" s="24"/>
      <c r="CB82" s="24"/>
    </row>
    <row r="83" ht="28.5" spans="1:80">
      <c r="A83" s="15">
        <v>77</v>
      </c>
      <c r="B83" s="23" t="str">
        <f>LEFT('棚改本部-采购合同台账'!C79,7)&amp;"-GYS-"&amp;RIGHT('棚改本部-采购合同台账'!C79,3)</f>
        <v>2025-PG-GYS-001</v>
      </c>
      <c r="C83" s="15" t="str">
        <f>'棚改本部-采购合同台账'!E79</f>
        <v>2025-2026年度天健城发项目零星改造工程战略(集中)采购框架协议（一）</v>
      </c>
      <c r="D83" s="15" t="str">
        <f>'棚改本部-采购合同台账'!H79</f>
        <v>深圳市天健城市发展有限公司</v>
      </c>
      <c r="E83" s="15" t="str">
        <f>'棚改本部-采购合同台账'!I79</f>
        <v>深圳市国盛建设工程有限公司</v>
      </c>
      <c r="F83" s="15" t="str">
        <f>'棚改本部-采购合同台账'!Q79</f>
        <v>罗秋娜
15915378117</v>
      </c>
      <c r="G83" s="20">
        <f>'棚改本部-采购合同台账'!K79</f>
        <v>45860</v>
      </c>
      <c r="H83" s="24"/>
      <c r="I83" s="24"/>
      <c r="J83" s="48"/>
      <c r="K83" s="24"/>
      <c r="L83" s="24"/>
      <c r="M83" s="24"/>
      <c r="N83" s="24"/>
      <c r="O83" s="38" t="s">
        <v>1060</v>
      </c>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15" t="s">
        <v>1060</v>
      </c>
      <c r="AO83" s="24"/>
      <c r="AP83" s="24"/>
      <c r="AQ83" s="24"/>
      <c r="AR83" s="24"/>
      <c r="AS83" s="24"/>
      <c r="AT83" s="24"/>
      <c r="AU83" s="24"/>
      <c r="AV83" s="24"/>
      <c r="AW83" s="24"/>
      <c r="AX83" s="24"/>
      <c r="AY83" s="24"/>
      <c r="AZ83" s="24"/>
      <c r="BA83" s="15" t="s">
        <v>1060</v>
      </c>
      <c r="BB83" s="24"/>
      <c r="BC83" s="24"/>
      <c r="BD83" s="24"/>
      <c r="BE83" s="24"/>
      <c r="BF83" s="24"/>
      <c r="BG83" s="24"/>
      <c r="BH83" s="24"/>
      <c r="BI83" s="24"/>
      <c r="BJ83" s="24"/>
      <c r="BK83" s="24"/>
      <c r="BL83" s="24"/>
      <c r="BM83" s="24"/>
      <c r="BN83" s="24"/>
      <c r="BO83" s="24"/>
      <c r="BP83" s="24"/>
      <c r="BQ83" s="24"/>
      <c r="BR83" s="24"/>
      <c r="BS83" s="24"/>
      <c r="BT83" s="24"/>
      <c r="BU83" s="24"/>
      <c r="BV83" s="24"/>
      <c r="BW83" s="24"/>
      <c r="BX83" s="24"/>
      <c r="BY83" s="24"/>
      <c r="BZ83" s="24"/>
      <c r="CA83" s="24"/>
      <c r="CB83" s="24"/>
    </row>
    <row r="84" ht="28.5" spans="1:80">
      <c r="A84" s="19">
        <v>78</v>
      </c>
      <c r="B84" s="23" t="str">
        <f>LEFT('棚改本部-采购合同台账'!C80,7)&amp;"-GYS-"&amp;RIGHT('棚改本部-采购合同台账'!C80,3)</f>
        <v>2025-PG-GYS-002</v>
      </c>
      <c r="C84" s="15" t="str">
        <f>'棚改本部-采购合同台账'!E80</f>
        <v>2025-2026年度天健城发项目零星改造工程战略(集中)采购框架协议（二）</v>
      </c>
      <c r="D84" s="15" t="str">
        <f>'棚改本部-采购合同台账'!H80</f>
        <v>深圳市天健城市发展有限公司</v>
      </c>
      <c r="E84" s="15" t="str">
        <f>'棚改本部-采购合同台账'!I80</f>
        <v>深圳市四通装饰设计工程有限公司</v>
      </c>
      <c r="F84" s="15" t="str">
        <f>'棚改本部-采购合同台账'!Q80</f>
        <v>陈飘
18390240812</v>
      </c>
      <c r="G84" s="20">
        <f>'棚改本部-采购合同台账'!K80</f>
        <v>45860</v>
      </c>
      <c r="H84" s="24"/>
      <c r="I84" s="24"/>
      <c r="J84" s="48"/>
      <c r="K84" s="24"/>
      <c r="L84" s="24"/>
      <c r="M84" s="24"/>
      <c r="N84" s="24"/>
      <c r="O84" s="38" t="s">
        <v>1060</v>
      </c>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15" t="s">
        <v>1060</v>
      </c>
      <c r="AO84" s="24"/>
      <c r="AP84" s="24"/>
      <c r="AQ84" s="24"/>
      <c r="AR84" s="24"/>
      <c r="AS84" s="24"/>
      <c r="AT84" s="24"/>
      <c r="AU84" s="24"/>
      <c r="AV84" s="24"/>
      <c r="AW84" s="24"/>
      <c r="AX84" s="24"/>
      <c r="AY84" s="24"/>
      <c r="AZ84" s="24"/>
      <c r="BA84" s="15" t="s">
        <v>1060</v>
      </c>
      <c r="BB84" s="24"/>
      <c r="BC84" s="24"/>
      <c r="BD84" s="24"/>
      <c r="BE84" s="24"/>
      <c r="BF84" s="24"/>
      <c r="BG84" s="24"/>
      <c r="BH84" s="24"/>
      <c r="BI84" s="24"/>
      <c r="BJ84" s="24"/>
      <c r="BK84" s="24"/>
      <c r="BL84" s="24"/>
      <c r="BM84" s="24"/>
      <c r="BN84" s="24"/>
      <c r="BO84" s="24"/>
      <c r="BP84" s="24"/>
      <c r="BQ84" s="24"/>
      <c r="BR84" s="24"/>
      <c r="BS84" s="24"/>
      <c r="BT84" s="24"/>
      <c r="BU84" s="24"/>
      <c r="BV84" s="24"/>
      <c r="BW84" s="24"/>
      <c r="BX84" s="24"/>
      <c r="BY84" s="24"/>
      <c r="BZ84" s="24"/>
      <c r="CA84" s="24"/>
      <c r="CB84" s="24"/>
    </row>
    <row r="85" ht="28.5" spans="1:80">
      <c r="A85" s="15">
        <v>79</v>
      </c>
      <c r="B85" s="23" t="str">
        <f>LEFT('棚改本部-采购合同台账'!C81,7)&amp;"-GYS-"&amp;RIGHT('棚改本部-采购合同台账'!C81,3)</f>
        <v>2025-PG-GYS-007</v>
      </c>
      <c r="C85" s="15" t="str">
        <f>'棚改本部-采购合同台账'!E81</f>
        <v>深圳市天健城市发展有限公司2025-2027年度办公用品采购合同</v>
      </c>
      <c r="D85" s="15" t="str">
        <f>'棚改本部-采购合同台账'!H81</f>
        <v>深圳市天健城市发展有限公司</v>
      </c>
      <c r="E85" s="15" t="str">
        <f>'棚改本部-采购合同台账'!I81</f>
        <v> 深圳市优秘商贸有限公司</v>
      </c>
      <c r="F85" s="15" t="str">
        <f>'棚改本部-采购合同台账'!Q81</f>
        <v> 骆方方
13425139583</v>
      </c>
      <c r="G85" s="20">
        <f>'棚改本部-采购合同台账'!K81</f>
        <v>45853</v>
      </c>
      <c r="H85" s="24"/>
      <c r="I85" s="24"/>
      <c r="J85" s="48"/>
      <c r="K85" s="24"/>
      <c r="L85" s="24"/>
      <c r="M85" s="24"/>
      <c r="N85" s="24"/>
      <c r="O85" s="38" t="s">
        <v>1060</v>
      </c>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15" t="s">
        <v>1060</v>
      </c>
      <c r="AO85" s="24"/>
      <c r="AP85" s="24"/>
      <c r="AQ85" s="24"/>
      <c r="AR85" s="24"/>
      <c r="AS85" s="24"/>
      <c r="AT85" s="24"/>
      <c r="AU85" s="24"/>
      <c r="AV85" s="24"/>
      <c r="AW85" s="24"/>
      <c r="AX85" s="24"/>
      <c r="AY85" s="24"/>
      <c r="AZ85" s="24"/>
      <c r="BA85" s="15" t="s">
        <v>1060</v>
      </c>
      <c r="BB85" s="24"/>
      <c r="BC85" s="24"/>
      <c r="BD85" s="24"/>
      <c r="BE85" s="24"/>
      <c r="BF85" s="24"/>
      <c r="BG85" s="24"/>
      <c r="BH85" s="24"/>
      <c r="BI85" s="24"/>
      <c r="BJ85" s="24"/>
      <c r="BK85" s="24"/>
      <c r="BL85" s="24"/>
      <c r="BM85" s="24"/>
      <c r="BN85" s="24"/>
      <c r="BO85" s="24"/>
      <c r="BP85" s="24"/>
      <c r="BQ85" s="24"/>
      <c r="BR85" s="24"/>
      <c r="BS85" s="24"/>
      <c r="BT85" s="24"/>
      <c r="BU85" s="24"/>
      <c r="BV85" s="24"/>
      <c r="BW85" s="24"/>
      <c r="BX85" s="24"/>
      <c r="BY85" s="24"/>
      <c r="BZ85" s="24"/>
      <c r="CA85" s="24"/>
      <c r="CB85" s="24"/>
    </row>
    <row r="86" ht="28.5" spans="1:80">
      <c r="A86" s="19">
        <v>80</v>
      </c>
      <c r="B86" s="23" t="str">
        <f>LEFT('棚改本部-采购合同台账'!C82,7)&amp;"-GYS-"&amp;RIGHT('棚改本部-采购合同台账'!C82,3)</f>
        <v>2025-PG-GYS-001</v>
      </c>
      <c r="C86" s="15" t="str">
        <f>'棚改本部-采购合同台账'!E82</f>
        <v>2025-2026年度天健城发现状房屋测绘服务战略(集中)采购框架协议（一）</v>
      </c>
      <c r="D86" s="15" t="str">
        <f>'棚改本部-采购合同台账'!H82</f>
        <v>深圳市天健城市发展有限公司</v>
      </c>
      <c r="E86" s="15" t="str">
        <f>'棚改本部-采购合同台账'!I82</f>
        <v> 深圳市南湖勘测技术有限公司</v>
      </c>
      <c r="F86" s="15" t="str">
        <f>'棚改本部-采购合同台账'!Q82</f>
        <v>胡继明
 13751051615</v>
      </c>
      <c r="G86" s="20">
        <f>'棚改本部-采购合同台账'!K82</f>
        <v>45867</v>
      </c>
      <c r="H86" s="24"/>
      <c r="I86" s="24"/>
      <c r="J86" s="48"/>
      <c r="K86" s="24"/>
      <c r="L86" s="24"/>
      <c r="M86" s="24"/>
      <c r="N86" s="24"/>
      <c r="O86" s="38" t="s">
        <v>1060</v>
      </c>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15" t="s">
        <v>1060</v>
      </c>
      <c r="AO86" s="24"/>
      <c r="AP86" s="24"/>
      <c r="AQ86" s="24"/>
      <c r="AR86" s="24"/>
      <c r="AS86" s="24"/>
      <c r="AT86" s="24"/>
      <c r="AU86" s="24"/>
      <c r="AV86" s="24"/>
      <c r="AW86" s="24"/>
      <c r="AX86" s="24"/>
      <c r="AY86" s="24"/>
      <c r="AZ86" s="24"/>
      <c r="BA86" s="15" t="s">
        <v>1060</v>
      </c>
      <c r="BB86" s="24"/>
      <c r="BC86" s="24"/>
      <c r="BD86" s="24"/>
      <c r="BE86" s="24"/>
      <c r="BF86" s="24"/>
      <c r="BG86" s="24"/>
      <c r="BH86" s="24"/>
      <c r="BI86" s="24"/>
      <c r="BJ86" s="24"/>
      <c r="BK86" s="24"/>
      <c r="BL86" s="24"/>
      <c r="BM86" s="24"/>
      <c r="BN86" s="24"/>
      <c r="BO86" s="24"/>
      <c r="BP86" s="24"/>
      <c r="BQ86" s="24"/>
      <c r="BR86" s="24"/>
      <c r="BS86" s="24"/>
      <c r="BT86" s="24"/>
      <c r="BU86" s="24"/>
      <c r="BV86" s="24"/>
      <c r="BW86" s="24"/>
      <c r="BX86" s="24"/>
      <c r="BY86" s="24"/>
      <c r="BZ86" s="24"/>
      <c r="CA86" s="24"/>
      <c r="CB86" s="24"/>
    </row>
    <row r="87" ht="28.5" spans="1:80">
      <c r="A87" s="15">
        <v>81</v>
      </c>
      <c r="B87" s="23" t="str">
        <f>LEFT('棚改本部-采购合同台账'!C83,7)&amp;"-GYS-"&amp;RIGHT('棚改本部-采购合同台账'!C83,3)</f>
        <v>2025-PG-GYS-002</v>
      </c>
      <c r="C87" s="15" t="str">
        <f>'棚改本部-采购合同台账'!E83</f>
        <v>2025-2026年度天健城发现状房屋测绘服务战略(集中)采购框架协议（二）</v>
      </c>
      <c r="D87" s="15" t="str">
        <f>'棚改本部-采购合同台账'!H83</f>
        <v>深圳市天健城市发展有限公司</v>
      </c>
      <c r="E87" s="15" t="str">
        <f>'棚改本部-采购合同台账'!I83</f>
        <v> 深圳市中正测绘科技有限公司</v>
      </c>
      <c r="F87" s="15" t="str">
        <f>'棚改本部-采购合同台账'!Q83</f>
        <v>文成
13500066894</v>
      </c>
      <c r="G87" s="20">
        <f>'棚改本部-采购合同台账'!K83</f>
        <v>45867</v>
      </c>
      <c r="H87" s="24"/>
      <c r="I87" s="24"/>
      <c r="J87" s="48"/>
      <c r="K87" s="24"/>
      <c r="L87" s="24"/>
      <c r="M87" s="24"/>
      <c r="N87" s="24"/>
      <c r="O87" s="38" t="s">
        <v>1060</v>
      </c>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15" t="s">
        <v>1060</v>
      </c>
      <c r="AO87" s="24"/>
      <c r="AP87" s="24"/>
      <c r="AQ87" s="24"/>
      <c r="AR87" s="24"/>
      <c r="AS87" s="24"/>
      <c r="AT87" s="24"/>
      <c r="AU87" s="24"/>
      <c r="AV87" s="24"/>
      <c r="AW87" s="24"/>
      <c r="AX87" s="24"/>
      <c r="AY87" s="24"/>
      <c r="AZ87" s="24"/>
      <c r="BA87" s="15" t="s">
        <v>1060</v>
      </c>
      <c r="BB87" s="24"/>
      <c r="BC87" s="24"/>
      <c r="BD87" s="24"/>
      <c r="BE87" s="24"/>
      <c r="BF87" s="24"/>
      <c r="BG87" s="24"/>
      <c r="BH87" s="24"/>
      <c r="BI87" s="24"/>
      <c r="BJ87" s="24"/>
      <c r="BK87" s="24"/>
      <c r="BL87" s="24"/>
      <c r="BM87" s="24"/>
      <c r="BN87" s="24"/>
      <c r="BO87" s="24"/>
      <c r="BP87" s="24"/>
      <c r="BQ87" s="24"/>
      <c r="BR87" s="24"/>
      <c r="BS87" s="24"/>
      <c r="BT87" s="24"/>
      <c r="BU87" s="24"/>
      <c r="BV87" s="24"/>
      <c r="BW87" s="24"/>
      <c r="BX87" s="24"/>
      <c r="BY87" s="24"/>
      <c r="BZ87" s="24"/>
      <c r="CA87" s="24"/>
      <c r="CB87" s="24"/>
    </row>
    <row r="88" ht="28.5" spans="1:80">
      <c r="A88" s="19">
        <v>82</v>
      </c>
      <c r="B88" s="23" t="str">
        <f>LEFT('棚改本部-采购合同台账'!C84,7)&amp;"-GYS-"&amp;RIGHT('棚改本部-采购合同台账'!C84,3)</f>
        <v>2025-PG-GYS-003</v>
      </c>
      <c r="C88" s="15" t="str">
        <f>'棚改本部-采购合同台账'!E84</f>
        <v>2025-2026年度天健城发现状房屋测绘服务战略(集中)采购框架协议（三）</v>
      </c>
      <c r="D88" s="15" t="str">
        <f>'棚改本部-采购合同台账'!H84</f>
        <v>深圳市天健城市发展有限公司</v>
      </c>
      <c r="E88" s="15" t="str">
        <f>'棚改本部-采购合同台账'!I84</f>
        <v>深圳市国测测绘技术有限公司</v>
      </c>
      <c r="F88" s="15" t="str">
        <f>'棚改本部-采购合同台账'!Q84</f>
        <v>钟如
 13265067972</v>
      </c>
      <c r="G88" s="20">
        <f>'棚改本部-采购合同台账'!K84</f>
        <v>45867</v>
      </c>
      <c r="H88" s="24"/>
      <c r="I88" s="24"/>
      <c r="J88" s="48"/>
      <c r="K88" s="24"/>
      <c r="L88" s="24"/>
      <c r="M88" s="24"/>
      <c r="N88" s="24"/>
      <c r="O88" s="38" t="s">
        <v>1060</v>
      </c>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15" t="s">
        <v>1060</v>
      </c>
      <c r="AO88" s="24"/>
      <c r="AP88" s="24"/>
      <c r="AQ88" s="24"/>
      <c r="AR88" s="24"/>
      <c r="AS88" s="24"/>
      <c r="AT88" s="24"/>
      <c r="AU88" s="24"/>
      <c r="AV88" s="24"/>
      <c r="AW88" s="24"/>
      <c r="AX88" s="24"/>
      <c r="AY88" s="24"/>
      <c r="AZ88" s="24"/>
      <c r="BA88" s="15" t="s">
        <v>1060</v>
      </c>
      <c r="BB88" s="24"/>
      <c r="BC88" s="24"/>
      <c r="BD88" s="24"/>
      <c r="BE88" s="24"/>
      <c r="BF88" s="24"/>
      <c r="BG88" s="24"/>
      <c r="BH88" s="24"/>
      <c r="BI88" s="24"/>
      <c r="BJ88" s="24"/>
      <c r="BK88" s="24"/>
      <c r="BL88" s="24"/>
      <c r="BM88" s="24"/>
      <c r="BN88" s="24"/>
      <c r="BO88" s="24"/>
      <c r="BP88" s="24"/>
      <c r="BQ88" s="24"/>
      <c r="BR88" s="24"/>
      <c r="BS88" s="24"/>
      <c r="BT88" s="24"/>
      <c r="BU88" s="24"/>
      <c r="BV88" s="24"/>
      <c r="BW88" s="24"/>
      <c r="BX88" s="24"/>
      <c r="BY88" s="24"/>
      <c r="BZ88" s="24"/>
      <c r="CA88" s="24"/>
      <c r="CB88" s="24"/>
    </row>
    <row r="89" ht="28.5" spans="1:80">
      <c r="A89" s="15">
        <v>83</v>
      </c>
      <c r="B89" s="23" t="str">
        <f>LEFT('棚改本部-采购合同台账'!C85,7)&amp;"-GYS-"&amp;RIGHT('棚改本部-采购合同台账'!C85,3)</f>
        <v>2025-PG-GYS-001</v>
      </c>
      <c r="C89" s="15" t="str">
        <f>'棚改本部-采购合同台账'!E85</f>
        <v>2025-2026年度天健城发制作宣传物料服务战略（集中）采购（一）</v>
      </c>
      <c r="D89" s="15" t="str">
        <f>'棚改本部-采购合同台账'!H85</f>
        <v>深圳市天健城市发展有限公司</v>
      </c>
      <c r="E89" s="15" t="str">
        <f>'棚改本部-采购合同台账'!I85</f>
        <v>深圳市思拓广告有限公司</v>
      </c>
      <c r="F89" s="15" t="str">
        <f>'棚改本部-采购合同台账'!Q85</f>
        <v>周仰川18038099313</v>
      </c>
      <c r="G89" s="20">
        <f>'棚改本部-采购合同台账'!K85</f>
        <v>45873</v>
      </c>
      <c r="H89" s="24"/>
      <c r="I89" s="24"/>
      <c r="J89" s="48"/>
      <c r="K89" s="24"/>
      <c r="L89" s="24"/>
      <c r="M89" s="24"/>
      <c r="N89" s="24"/>
      <c r="O89" s="38" t="s">
        <v>1060</v>
      </c>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15" t="s">
        <v>1060</v>
      </c>
      <c r="AO89" s="24"/>
      <c r="AP89" s="24"/>
      <c r="AQ89" s="24"/>
      <c r="AR89" s="24"/>
      <c r="AS89" s="24"/>
      <c r="AT89" s="24"/>
      <c r="AU89" s="24"/>
      <c r="AV89" s="24"/>
      <c r="AW89" s="24"/>
      <c r="AX89" s="24"/>
      <c r="AY89" s="24"/>
      <c r="AZ89" s="24"/>
      <c r="BA89" s="15" t="s">
        <v>1060</v>
      </c>
      <c r="BB89" s="24"/>
      <c r="BC89" s="24"/>
      <c r="BD89" s="24"/>
      <c r="BE89" s="24"/>
      <c r="BF89" s="24"/>
      <c r="BG89" s="24"/>
      <c r="BH89" s="24"/>
      <c r="BI89" s="24"/>
      <c r="BJ89" s="24"/>
      <c r="BK89" s="24"/>
      <c r="BL89" s="24"/>
      <c r="BM89" s="24"/>
      <c r="BN89" s="24"/>
      <c r="BO89" s="24"/>
      <c r="BP89" s="24"/>
      <c r="BQ89" s="24"/>
      <c r="BR89" s="24"/>
      <c r="BS89" s="24"/>
      <c r="BT89" s="24"/>
      <c r="BU89" s="24"/>
      <c r="BV89" s="24"/>
      <c r="BW89" s="24"/>
      <c r="BX89" s="24"/>
      <c r="BY89" s="24"/>
      <c r="BZ89" s="24"/>
      <c r="CA89" s="24"/>
      <c r="CB89" s="24"/>
    </row>
    <row r="90" ht="28.5" spans="1:80">
      <c r="A90" s="19">
        <v>84</v>
      </c>
      <c r="B90" s="23" t="str">
        <f>LEFT('棚改本部-采购合同台账'!C86,7)&amp;"-GYS-"&amp;RIGHT('棚改本部-采购合同台账'!C86,3)</f>
        <v>2025-PG-GYS-002</v>
      </c>
      <c r="C90" s="15" t="str">
        <f>'棚改本部-采购合同台账'!E86</f>
        <v>2025-2026年度天健城发制作宣传物料服务战略（集中）采购（二）</v>
      </c>
      <c r="D90" s="15" t="str">
        <f>'棚改本部-采购合同台账'!H86</f>
        <v>深圳市天健城市发展有限公司</v>
      </c>
      <c r="E90" s="15" t="str">
        <f>'棚改本部-采购合同台账'!I86</f>
        <v>广州众心传媒广告有限公司</v>
      </c>
      <c r="F90" s="15" t="str">
        <f>'棚改本部-采购合同台账'!Q86</f>
        <v>陈志明13316288998</v>
      </c>
      <c r="G90" s="20">
        <f>'棚改本部-采购合同台账'!K86</f>
        <v>45873</v>
      </c>
      <c r="H90" s="24"/>
      <c r="I90" s="24"/>
      <c r="J90" s="48"/>
      <c r="K90" s="24"/>
      <c r="L90" s="24"/>
      <c r="M90" s="24"/>
      <c r="N90" s="24"/>
      <c r="O90" s="38" t="s">
        <v>1060</v>
      </c>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15" t="s">
        <v>1060</v>
      </c>
      <c r="AO90" s="24"/>
      <c r="AP90" s="24"/>
      <c r="AQ90" s="24"/>
      <c r="AR90" s="24"/>
      <c r="AS90" s="24"/>
      <c r="AT90" s="24"/>
      <c r="AU90" s="24"/>
      <c r="AV90" s="24"/>
      <c r="AW90" s="24"/>
      <c r="AX90" s="24"/>
      <c r="AY90" s="24"/>
      <c r="AZ90" s="24"/>
      <c r="BA90" s="15" t="s">
        <v>1060</v>
      </c>
      <c r="BB90" s="24"/>
      <c r="BC90" s="24"/>
      <c r="BD90" s="24"/>
      <c r="BE90" s="24"/>
      <c r="BF90" s="24"/>
      <c r="BG90" s="24"/>
      <c r="BH90" s="24"/>
      <c r="BI90" s="24"/>
      <c r="BJ90" s="24"/>
      <c r="BK90" s="24"/>
      <c r="BL90" s="24"/>
      <c r="BM90" s="24"/>
      <c r="BN90" s="24"/>
      <c r="BO90" s="24"/>
      <c r="BP90" s="24"/>
      <c r="BQ90" s="24"/>
      <c r="BR90" s="24"/>
      <c r="BS90" s="24"/>
      <c r="BT90" s="24"/>
      <c r="BU90" s="24"/>
      <c r="BV90" s="24"/>
      <c r="BW90" s="24"/>
      <c r="BX90" s="24"/>
      <c r="BY90" s="24"/>
      <c r="BZ90" s="24"/>
      <c r="CA90" s="24"/>
      <c r="CB90" s="24"/>
    </row>
    <row r="91" ht="28.5" spans="1:80">
      <c r="A91" s="15">
        <v>85</v>
      </c>
      <c r="B91" s="23" t="str">
        <f>LEFT('棚改本部-采购合同台账'!C87,7)&amp;"-GYS-"&amp;RIGHT('棚改本部-采购合同台账'!C87,3)</f>
        <v>2025-PG-GYS-001</v>
      </c>
      <c r="C91" s="15" t="str">
        <f>'棚改本部-采购合同台账'!E87</f>
        <v>2025-2026年度天健城发法律服务战略
(集中)采购框架协议（一） </v>
      </c>
      <c r="D91" s="15" t="str">
        <f>'棚改本部-采购合同台账'!H87</f>
        <v>深圳市天健城市发展有限公司</v>
      </c>
      <c r="E91" s="15" t="str">
        <f>'棚改本部-采购合同台账'!I87</f>
        <v> 广东晟典律师事务所</v>
      </c>
      <c r="F91" s="15" t="str">
        <f>'棚改本部-采购合同台账'!Q87</f>
        <v>钟刚强13802285368</v>
      </c>
      <c r="G91" s="20">
        <f>'棚改本部-采购合同台账'!K87</f>
        <v>45874</v>
      </c>
      <c r="H91" s="24"/>
      <c r="I91" s="24"/>
      <c r="J91" s="48"/>
      <c r="K91" s="24"/>
      <c r="L91" s="24"/>
      <c r="M91" s="24"/>
      <c r="N91" s="24"/>
      <c r="O91" s="38" t="s">
        <v>1060</v>
      </c>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15" t="s">
        <v>1060</v>
      </c>
      <c r="AO91" s="24"/>
      <c r="AP91" s="24"/>
      <c r="AQ91" s="24"/>
      <c r="AR91" s="24"/>
      <c r="AS91" s="24"/>
      <c r="AT91" s="24"/>
      <c r="AU91" s="24"/>
      <c r="AV91" s="24"/>
      <c r="AW91" s="24"/>
      <c r="AX91" s="24"/>
      <c r="AY91" s="24"/>
      <c r="AZ91" s="24"/>
      <c r="BA91" s="15" t="s">
        <v>1060</v>
      </c>
      <c r="BB91" s="24"/>
      <c r="BC91" s="24"/>
      <c r="BD91" s="24"/>
      <c r="BE91" s="24"/>
      <c r="BF91" s="24"/>
      <c r="BG91" s="24"/>
      <c r="BH91" s="24"/>
      <c r="BI91" s="24"/>
      <c r="BJ91" s="24"/>
      <c r="BK91" s="24"/>
      <c r="BL91" s="24"/>
      <c r="BM91" s="24"/>
      <c r="BN91" s="24"/>
      <c r="BO91" s="24"/>
      <c r="BP91" s="24"/>
      <c r="BQ91" s="24"/>
      <c r="BR91" s="24"/>
      <c r="BS91" s="24"/>
      <c r="BT91" s="24"/>
      <c r="BU91" s="24"/>
      <c r="BV91" s="24"/>
      <c r="BW91" s="24"/>
      <c r="BX91" s="24"/>
      <c r="BY91" s="24"/>
      <c r="BZ91" s="24"/>
      <c r="CA91" s="24"/>
      <c r="CB91" s="24"/>
    </row>
    <row r="92" ht="28.5" spans="1:80">
      <c r="A92" s="19">
        <v>86</v>
      </c>
      <c r="B92" s="23" t="str">
        <f>LEFT('棚改本部-采购合同台账'!C88,7)&amp;"-GYS-"&amp;RIGHT('棚改本部-采购合同台账'!C88,3)</f>
        <v>2025-PG-GYS-002</v>
      </c>
      <c r="C92" s="15" t="str">
        <f>'棚改本部-采购合同台账'!E88</f>
        <v>2025-2027年度天健城发法律服务战略
(集中)采购框架协议（二） </v>
      </c>
      <c r="D92" s="15" t="str">
        <f>'棚改本部-采购合同台账'!H88</f>
        <v>深圳市天健城市发展有限公司</v>
      </c>
      <c r="E92" s="15" t="str">
        <f>'棚改本部-采购合同台账'!I88</f>
        <v>北京天驰君泰（深圳）律师事务所</v>
      </c>
      <c r="F92" s="15" t="str">
        <f>'棚改本部-采购合同台账'!Q88</f>
        <v>孙世军 ；联系电话：13823385710</v>
      </c>
      <c r="G92" s="20">
        <f>'棚改本部-采购合同台账'!K88</f>
        <v>45874</v>
      </c>
      <c r="H92" s="24"/>
      <c r="I92" s="24"/>
      <c r="J92" s="48"/>
      <c r="K92" s="24"/>
      <c r="L92" s="24"/>
      <c r="M92" s="24"/>
      <c r="N92" s="24"/>
      <c r="O92" s="38" t="s">
        <v>1060</v>
      </c>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15" t="s">
        <v>1060</v>
      </c>
      <c r="AO92" s="24"/>
      <c r="AP92" s="24"/>
      <c r="AQ92" s="24"/>
      <c r="AR92" s="24"/>
      <c r="AS92" s="24"/>
      <c r="AT92" s="24"/>
      <c r="AU92" s="24"/>
      <c r="AV92" s="24"/>
      <c r="AW92" s="24"/>
      <c r="AX92" s="24"/>
      <c r="AY92" s="24"/>
      <c r="AZ92" s="24"/>
      <c r="BA92" s="15" t="s">
        <v>1060</v>
      </c>
      <c r="BB92" s="24"/>
      <c r="BC92" s="24"/>
      <c r="BD92" s="24"/>
      <c r="BE92" s="24"/>
      <c r="BF92" s="24"/>
      <c r="BG92" s="24"/>
      <c r="BH92" s="24"/>
      <c r="BI92" s="24"/>
      <c r="BJ92" s="24"/>
      <c r="BK92" s="24"/>
      <c r="BL92" s="24"/>
      <c r="BM92" s="24"/>
      <c r="BN92" s="24"/>
      <c r="BO92" s="24"/>
      <c r="BP92" s="24"/>
      <c r="BQ92" s="24"/>
      <c r="BR92" s="24"/>
      <c r="BS92" s="24"/>
      <c r="BT92" s="24"/>
      <c r="BU92" s="24"/>
      <c r="BV92" s="24"/>
      <c r="BW92" s="24"/>
      <c r="BX92" s="24"/>
      <c r="BY92" s="24"/>
      <c r="BZ92" s="24"/>
      <c r="CA92" s="24"/>
      <c r="CB92" s="24"/>
    </row>
    <row r="93" ht="28.5" spans="1:80">
      <c r="A93" s="15">
        <v>87</v>
      </c>
      <c r="B93" s="23" t="str">
        <f>LEFT('棚改本部-采购合同台账'!C89,7)&amp;"-GYS-"&amp;RIGHT('棚改本部-采购合同台账'!C89,3)</f>
        <v>2025-PG-GYS-003</v>
      </c>
      <c r="C93" s="15" t="str">
        <f>'棚改本部-采购合同台账'!E89</f>
        <v>2025-2028年度天健城发法律服务战略
(集中)采购框架协议（三） </v>
      </c>
      <c r="D93" s="15" t="str">
        <f>'棚改本部-采购合同台账'!H89</f>
        <v>深圳市天健城市发展有限公司</v>
      </c>
      <c r="E93" s="15" t="str">
        <f>'棚改本部-采购合同台账'!I89</f>
        <v>上海段和段（深圳）律师事务所</v>
      </c>
      <c r="F93" s="15" t="str">
        <f>'棚改本部-采购合同台账'!Q89</f>
        <v>陆良青 ；联系电话：13809866526</v>
      </c>
      <c r="G93" s="20">
        <f>'棚改本部-采购合同台账'!K89</f>
        <v>45874</v>
      </c>
      <c r="H93" s="24"/>
      <c r="I93" s="24"/>
      <c r="J93" s="48"/>
      <c r="K93" s="24"/>
      <c r="L93" s="24"/>
      <c r="M93" s="24"/>
      <c r="N93" s="24"/>
      <c r="O93" s="38" t="s">
        <v>1060</v>
      </c>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15" t="s">
        <v>1060</v>
      </c>
      <c r="AO93" s="24"/>
      <c r="AP93" s="24"/>
      <c r="AQ93" s="24"/>
      <c r="AR93" s="24"/>
      <c r="AS93" s="24"/>
      <c r="AT93" s="24"/>
      <c r="AU93" s="24"/>
      <c r="AV93" s="24"/>
      <c r="AW93" s="24"/>
      <c r="AX93" s="24"/>
      <c r="AY93" s="24"/>
      <c r="AZ93" s="24"/>
      <c r="BA93" s="15" t="s">
        <v>1060</v>
      </c>
      <c r="BB93" s="24"/>
      <c r="BC93" s="24"/>
      <c r="BD93" s="24"/>
      <c r="BE93" s="24"/>
      <c r="BF93" s="24"/>
      <c r="BG93" s="24"/>
      <c r="BH93" s="24"/>
      <c r="BI93" s="24"/>
      <c r="BJ93" s="24"/>
      <c r="BK93" s="24"/>
      <c r="BL93" s="24"/>
      <c r="BM93" s="24"/>
      <c r="BN93" s="24"/>
      <c r="BO93" s="24"/>
      <c r="BP93" s="24"/>
      <c r="BQ93" s="24"/>
      <c r="BR93" s="24"/>
      <c r="BS93" s="24"/>
      <c r="BT93" s="24"/>
      <c r="BU93" s="24"/>
      <c r="BV93" s="24"/>
      <c r="BW93" s="24"/>
      <c r="BX93" s="24"/>
      <c r="BY93" s="24"/>
      <c r="BZ93" s="24"/>
      <c r="CA93" s="24"/>
      <c r="CB93" s="24"/>
    </row>
    <row r="94" ht="28.5" spans="1:80">
      <c r="A94" s="19">
        <v>88</v>
      </c>
      <c r="B94" s="23" t="str">
        <f>LEFT('棚改本部-采购合同台账'!C90,7)&amp;"-GYS-"&amp;RIGHT('棚改本部-采购合同台账'!C90,3)</f>
        <v>2025-PG-GYS-004</v>
      </c>
      <c r="C94" s="15" t="str">
        <f>'棚改本部-采购合同台账'!E90</f>
        <v>2025-2029年度天健城发法律服务战略
(集中)采购框架协议（四） </v>
      </c>
      <c r="D94" s="15" t="str">
        <f>'棚改本部-采购合同台账'!H90</f>
        <v>深圳市天健城市发展有限公司</v>
      </c>
      <c r="E94" s="15" t="str">
        <f>'棚改本部-采购合同台账'!I90</f>
        <v>广东峻铭律师事务所</v>
      </c>
      <c r="F94" s="15" t="str">
        <f>'棚改本部-采购合同台账'!Q90</f>
        <v>冼慧敏；联系电话：18680356690</v>
      </c>
      <c r="G94" s="20">
        <f>'棚改本部-采购合同台账'!K90</f>
        <v>45874</v>
      </c>
      <c r="H94" s="24"/>
      <c r="I94" s="24"/>
      <c r="J94" s="48"/>
      <c r="K94" s="24"/>
      <c r="L94" s="24"/>
      <c r="M94" s="24"/>
      <c r="N94" s="24"/>
      <c r="O94" s="38" t="s">
        <v>1060</v>
      </c>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15" t="s">
        <v>1060</v>
      </c>
      <c r="AO94" s="24"/>
      <c r="AP94" s="24"/>
      <c r="AQ94" s="24"/>
      <c r="AR94" s="24"/>
      <c r="AS94" s="24"/>
      <c r="AT94" s="24"/>
      <c r="AU94" s="24"/>
      <c r="AV94" s="24"/>
      <c r="AW94" s="24"/>
      <c r="AX94" s="24"/>
      <c r="AY94" s="24"/>
      <c r="AZ94" s="24"/>
      <c r="BA94" s="15" t="s">
        <v>1060</v>
      </c>
      <c r="BB94" s="24"/>
      <c r="BC94" s="24"/>
      <c r="BD94" s="24"/>
      <c r="BE94" s="24"/>
      <c r="BF94" s="24"/>
      <c r="BG94" s="24"/>
      <c r="BH94" s="24"/>
      <c r="BI94" s="24"/>
      <c r="BJ94" s="24"/>
      <c r="BK94" s="24"/>
      <c r="BL94" s="24"/>
      <c r="BM94" s="24"/>
      <c r="BN94" s="24"/>
      <c r="BO94" s="24"/>
      <c r="BP94" s="24"/>
      <c r="BQ94" s="24"/>
      <c r="BR94" s="24"/>
      <c r="BS94" s="24"/>
      <c r="BT94" s="24"/>
      <c r="BU94" s="24"/>
      <c r="BV94" s="24"/>
      <c r="BW94" s="24"/>
      <c r="BX94" s="24"/>
      <c r="BY94" s="24"/>
      <c r="BZ94" s="24"/>
      <c r="CA94" s="24"/>
      <c r="CB94" s="24"/>
    </row>
    <row r="95" ht="28.5" spans="1:80">
      <c r="A95" s="15">
        <v>89</v>
      </c>
      <c r="B95" s="23" t="str">
        <f>LEFT('棚改本部-采购合同台账'!C91,7)&amp;"-GYS-"&amp;RIGHT('棚改本部-采购合同台账'!C91,3)</f>
        <v>2025-PG-GYS-005</v>
      </c>
      <c r="C95" s="15" t="str">
        <f>'棚改本部-采购合同台账'!E91</f>
        <v>2025-2030年度天健城发法律服务战略
(集中)采购框架协议（五） </v>
      </c>
      <c r="D95" s="15" t="str">
        <f>'棚改本部-采购合同台账'!H91</f>
        <v>深圳市天健城市发展有限公司</v>
      </c>
      <c r="E95" s="15" t="str">
        <f>'棚改本部-采购合同台账'!I91</f>
        <v>北京市两高（深圳）律师事务所</v>
      </c>
      <c r="F95" s="15" t="str">
        <f>'棚改本部-采购合同台账'!Q91</f>
        <v>黄鸿；联系电话：18826577787</v>
      </c>
      <c r="G95" s="20">
        <f>'棚改本部-采购合同台账'!K91</f>
        <v>45874</v>
      </c>
      <c r="H95" s="24"/>
      <c r="I95" s="24"/>
      <c r="J95" s="48"/>
      <c r="K95" s="24"/>
      <c r="L95" s="24"/>
      <c r="M95" s="24"/>
      <c r="N95" s="24"/>
      <c r="O95" s="38" t="s">
        <v>1060</v>
      </c>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15" t="s">
        <v>1060</v>
      </c>
      <c r="AO95" s="24"/>
      <c r="AP95" s="24"/>
      <c r="AQ95" s="24"/>
      <c r="AR95" s="24"/>
      <c r="AS95" s="24"/>
      <c r="AT95" s="24"/>
      <c r="AU95" s="24"/>
      <c r="AV95" s="24"/>
      <c r="AW95" s="24"/>
      <c r="AX95" s="24"/>
      <c r="AY95" s="24"/>
      <c r="AZ95" s="24"/>
      <c r="BA95" s="15" t="s">
        <v>1060</v>
      </c>
      <c r="BB95" s="24"/>
      <c r="BC95" s="24"/>
      <c r="BD95" s="24"/>
      <c r="BE95" s="24"/>
      <c r="BF95" s="24"/>
      <c r="BG95" s="24"/>
      <c r="BH95" s="24"/>
      <c r="BI95" s="24"/>
      <c r="BJ95" s="24"/>
      <c r="BK95" s="24"/>
      <c r="BL95" s="24"/>
      <c r="BM95" s="24"/>
      <c r="BN95" s="24"/>
      <c r="BO95" s="24"/>
      <c r="BP95" s="24"/>
      <c r="BQ95" s="24"/>
      <c r="BR95" s="24"/>
      <c r="BS95" s="24"/>
      <c r="BT95" s="24"/>
      <c r="BU95" s="24"/>
      <c r="BV95" s="24"/>
      <c r="BW95" s="24"/>
      <c r="BX95" s="24"/>
      <c r="BY95" s="24"/>
      <c r="BZ95" s="24"/>
      <c r="CA95" s="24"/>
      <c r="CB95" s="24"/>
    </row>
    <row r="96" ht="28.5" spans="1:80">
      <c r="A96" s="19">
        <v>90</v>
      </c>
      <c r="B96" s="23" t="str">
        <f>LEFT('棚改本部-采购合同台账'!C92,7)&amp;"-GYS-"&amp;RIGHT('棚改本部-采购合同台账'!C92,3)</f>
        <v>2025-PG-GYS-006</v>
      </c>
      <c r="C96" s="15" t="str">
        <f>'棚改本部-采购合同台账'!E92</f>
        <v>2025-2031年度天健城发法律服务战略
(集中)采购框架协议（六） </v>
      </c>
      <c r="D96" s="15" t="str">
        <f>'棚改本部-采购合同台账'!H92</f>
        <v>深圳市天健城市发展有限公司</v>
      </c>
      <c r="E96" s="15" t="str">
        <f>'棚改本部-采购合同台账'!I92</f>
        <v>广东国晖律师事务所</v>
      </c>
      <c r="F96" s="15" t="str">
        <f>'棚改本部-采购合同台账'!Q92</f>
        <v>杜婉纯；联系电话：15989357808</v>
      </c>
      <c r="G96" s="20">
        <f>'棚改本部-采购合同台账'!K92</f>
        <v>45874</v>
      </c>
      <c r="H96" s="24"/>
      <c r="I96" s="24"/>
      <c r="J96" s="48"/>
      <c r="K96" s="24"/>
      <c r="L96" s="24"/>
      <c r="M96" s="24"/>
      <c r="N96" s="24"/>
      <c r="O96" s="38" t="s">
        <v>1060</v>
      </c>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15" t="s">
        <v>1060</v>
      </c>
      <c r="AO96" s="24"/>
      <c r="AP96" s="24"/>
      <c r="AQ96" s="24"/>
      <c r="AR96" s="24"/>
      <c r="AS96" s="24"/>
      <c r="AT96" s="24"/>
      <c r="AU96" s="24"/>
      <c r="AV96" s="24"/>
      <c r="AW96" s="24"/>
      <c r="AX96" s="24"/>
      <c r="AY96" s="24"/>
      <c r="AZ96" s="24"/>
      <c r="BA96" s="15" t="s">
        <v>1060</v>
      </c>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row>
    <row r="97" ht="28.5" spans="1:80">
      <c r="A97" s="15">
        <v>91</v>
      </c>
      <c r="B97" s="23" t="str">
        <f>LEFT('棚改本部-采购合同台账'!C93,7)&amp;"-GYS-"&amp;RIGHT('棚改本部-采购合同台账'!C93,3)</f>
        <v>2025-PG-GYS-001</v>
      </c>
      <c r="C97" s="15" t="str">
        <f>'棚改本部-采购合同台账'!E93</f>
        <v>2025-2026年度天健城发现状房屋测绘监理服务战略(集中)采购框架协议（一）</v>
      </c>
      <c r="D97" s="15" t="str">
        <f>'棚改本部-采购合同台账'!H93</f>
        <v>深圳市天健城市发展有限公司</v>
      </c>
      <c r="E97" s="15" t="str">
        <f>'棚改本部-采购合同台账'!I93</f>
        <v>湖南省第一测绘院</v>
      </c>
      <c r="F97" s="15" t="str">
        <f>'棚改本部-采购合同台账'!Q93</f>
        <v>龙代银
19925182527</v>
      </c>
      <c r="G97" s="20">
        <f>'棚改本部-采购合同台账'!K93</f>
        <v>45882</v>
      </c>
      <c r="H97" s="24"/>
      <c r="I97" s="24"/>
      <c r="J97" s="48"/>
      <c r="K97" s="24"/>
      <c r="L97" s="24"/>
      <c r="M97" s="24"/>
      <c r="N97" s="24"/>
      <c r="O97" s="38" t="s">
        <v>1060</v>
      </c>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15" t="s">
        <v>1060</v>
      </c>
      <c r="AO97" s="24"/>
      <c r="AP97" s="24"/>
      <c r="AQ97" s="24"/>
      <c r="AR97" s="24"/>
      <c r="AS97" s="24"/>
      <c r="AT97" s="24"/>
      <c r="AU97" s="24"/>
      <c r="AV97" s="24"/>
      <c r="AW97" s="24"/>
      <c r="AX97" s="24"/>
      <c r="AY97" s="24"/>
      <c r="AZ97" s="24"/>
      <c r="BA97" s="15" t="s">
        <v>1060</v>
      </c>
      <c r="BB97" s="24"/>
      <c r="BC97" s="24"/>
      <c r="BD97" s="24"/>
      <c r="BE97" s="24"/>
      <c r="BF97" s="24"/>
      <c r="BG97" s="24"/>
      <c r="BH97" s="24"/>
      <c r="BI97" s="24"/>
      <c r="BJ97" s="24"/>
      <c r="BK97" s="24"/>
      <c r="BL97" s="24"/>
      <c r="BM97" s="24"/>
      <c r="BN97" s="24"/>
      <c r="BO97" s="24"/>
      <c r="BP97" s="24"/>
      <c r="BQ97" s="24"/>
      <c r="BR97" s="24"/>
      <c r="BS97" s="24"/>
      <c r="BT97" s="24"/>
      <c r="BU97" s="24"/>
      <c r="BV97" s="24"/>
      <c r="BW97" s="24"/>
      <c r="BX97" s="24"/>
      <c r="BY97" s="24"/>
      <c r="BZ97" s="24"/>
      <c r="CA97" s="24"/>
      <c r="CB97" s="24"/>
    </row>
    <row r="98" ht="28.5" spans="1:80">
      <c r="A98" s="19">
        <v>92</v>
      </c>
      <c r="B98" s="23" t="str">
        <f>LEFT('棚改本部-采购合同台账'!C94,7)&amp;"-GYS-"&amp;RIGHT('棚改本部-采购合同台账'!C94,3)</f>
        <v>2025-PG-GYS-002</v>
      </c>
      <c r="C98" s="15" t="str">
        <f>'棚改本部-采购合同台账'!E94</f>
        <v>2025-2026年度天健城发现状房屋测绘监理服务战略(集中)采购框架协议（二）</v>
      </c>
      <c r="D98" s="15" t="str">
        <f>'棚改本部-采购合同台账'!H94</f>
        <v>深圳市天健城市发展有限公司</v>
      </c>
      <c r="E98" s="15" t="str">
        <f>'棚改本部-采购合同台账'!I94</f>
        <v>深圳市大华勘测科技有限公司</v>
      </c>
      <c r="F98" s="15" t="str">
        <f>'棚改本部-采购合同台账'!Q94</f>
        <v>廖林森
19924468792</v>
      </c>
      <c r="G98" s="20">
        <f>'棚改本部-采购合同台账'!K94</f>
        <v>45882</v>
      </c>
      <c r="H98" s="24"/>
      <c r="I98" s="24"/>
      <c r="J98" s="48"/>
      <c r="K98" s="24"/>
      <c r="L98" s="24"/>
      <c r="M98" s="24"/>
      <c r="N98" s="24"/>
      <c r="O98" s="38" t="s">
        <v>1060</v>
      </c>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15" t="s">
        <v>1060</v>
      </c>
      <c r="AO98" s="24"/>
      <c r="AP98" s="24"/>
      <c r="AQ98" s="24"/>
      <c r="AR98" s="24"/>
      <c r="AS98" s="24"/>
      <c r="AT98" s="24"/>
      <c r="AU98" s="24"/>
      <c r="AV98" s="24"/>
      <c r="AW98" s="24"/>
      <c r="AX98" s="24"/>
      <c r="AY98" s="24"/>
      <c r="AZ98" s="24"/>
      <c r="BA98" s="15" t="s">
        <v>1060</v>
      </c>
      <c r="BB98" s="24"/>
      <c r="BC98" s="24"/>
      <c r="BD98" s="24"/>
      <c r="BE98" s="24"/>
      <c r="BF98" s="24"/>
      <c r="BG98" s="24"/>
      <c r="BH98" s="24"/>
      <c r="BI98" s="24"/>
      <c r="BJ98" s="24"/>
      <c r="BK98" s="24"/>
      <c r="BL98" s="24"/>
      <c r="BM98" s="24"/>
      <c r="BN98" s="24"/>
      <c r="BO98" s="24"/>
      <c r="BP98" s="24"/>
      <c r="BQ98" s="24"/>
      <c r="BR98" s="24"/>
      <c r="BS98" s="24"/>
      <c r="BT98" s="24"/>
      <c r="BU98" s="24"/>
      <c r="BV98" s="24"/>
      <c r="BW98" s="24"/>
      <c r="BX98" s="24"/>
      <c r="BY98" s="24"/>
      <c r="BZ98" s="24"/>
      <c r="CA98" s="24"/>
      <c r="CB98" s="24"/>
    </row>
    <row r="99" ht="28.5" spans="1:80">
      <c r="A99" s="15">
        <v>93</v>
      </c>
      <c r="B99" s="23" t="str">
        <f>LEFT('棚改本部-采购合同台账'!C95,7)&amp;"-GYS-"&amp;RIGHT('棚改本部-采购合同台账'!C95,3)</f>
        <v>2025-PG-GYS-012</v>
      </c>
      <c r="C99" s="15" t="str">
        <f>'棚改本部-采购合同台账'!E95</f>
        <v>深圳市天健城市发展有限公司2025-2027年度食堂主副食配送服务</v>
      </c>
      <c r="D99" s="15" t="str">
        <f>'棚改本部-采购合同台账'!H95</f>
        <v>深圳市天健城市发展有限公司</v>
      </c>
      <c r="E99" s="15" t="str">
        <f>'棚改本部-采购合同台账'!I95</f>
        <v>深圳市绿环源农副产品配送有限公司</v>
      </c>
      <c r="F99" s="15" t="str">
        <f>'棚改本部-采购合同台账'!Q95</f>
        <v>邹冠平18565773223</v>
      </c>
      <c r="G99" s="20">
        <f>'棚改本部-采购合同台账'!K95</f>
        <v>45875</v>
      </c>
      <c r="H99" s="24"/>
      <c r="I99" s="24"/>
      <c r="J99" s="48"/>
      <c r="K99" s="24"/>
      <c r="L99" s="24"/>
      <c r="M99" s="24"/>
      <c r="N99" s="24"/>
      <c r="O99" s="38" t="s">
        <v>1060</v>
      </c>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15" t="s">
        <v>1060</v>
      </c>
      <c r="AO99" s="24"/>
      <c r="AP99" s="24"/>
      <c r="AQ99" s="24"/>
      <c r="AR99" s="24"/>
      <c r="AS99" s="24"/>
      <c r="AT99" s="24"/>
      <c r="AU99" s="24"/>
      <c r="AV99" s="24"/>
      <c r="AW99" s="24"/>
      <c r="AX99" s="24"/>
      <c r="AY99" s="24"/>
      <c r="AZ99" s="24"/>
      <c r="BA99" s="15" t="s">
        <v>1060</v>
      </c>
      <c r="BB99" s="24"/>
      <c r="BC99" s="24"/>
      <c r="BD99" s="24"/>
      <c r="BE99" s="24"/>
      <c r="BF99" s="24"/>
      <c r="BG99" s="24"/>
      <c r="BH99" s="24"/>
      <c r="BI99" s="24"/>
      <c r="BJ99" s="24"/>
      <c r="BK99" s="24"/>
      <c r="BL99" s="24"/>
      <c r="BM99" s="24"/>
      <c r="BN99" s="24"/>
      <c r="BO99" s="24"/>
      <c r="BP99" s="24"/>
      <c r="BQ99" s="24"/>
      <c r="BR99" s="24"/>
      <c r="BS99" s="24"/>
      <c r="BT99" s="24"/>
      <c r="BU99" s="24"/>
      <c r="BV99" s="24"/>
      <c r="BW99" s="24"/>
      <c r="BX99" s="24"/>
      <c r="BY99" s="24"/>
      <c r="BZ99" s="24"/>
      <c r="CA99" s="24"/>
      <c r="CB99" s="24"/>
    </row>
    <row r="100" ht="28.5" spans="1:80">
      <c r="A100" s="19">
        <v>94</v>
      </c>
      <c r="B100" s="23" t="str">
        <f>LEFT('棚改本部-采购合同台账'!C96,7)&amp;"-GYS-"&amp;RIGHT('棚改本部-采购合同台账'!C96,3)</f>
        <v>2025-PG-GYS-001</v>
      </c>
      <c r="C100" s="15" t="str">
        <f>'棚改本部-采购合同台账'!E96</f>
        <v>2025-2026年度天健城发市场价格评估战略(集中)采购框架协议（一）</v>
      </c>
      <c r="D100" s="15" t="str">
        <f>'棚改本部-采购合同台账'!H96</f>
        <v>深圳市天健城市发展有限公司</v>
      </c>
      <c r="E100" s="15" t="str">
        <f>'棚改本部-采购合同台账'!I96</f>
        <v>深圳市世鹏资产评估房地产土地估价顾问有限公司</v>
      </c>
      <c r="F100" s="15" t="str">
        <f>'棚改本部-采购合同台账'!Q96</f>
        <v>黄丽云13528403773</v>
      </c>
      <c r="G100" s="20">
        <f>'棚改本部-采购合同台账'!K96</f>
        <v>45888</v>
      </c>
      <c r="H100" s="24"/>
      <c r="I100" s="24"/>
      <c r="J100" s="48"/>
      <c r="K100" s="24"/>
      <c r="L100" s="24"/>
      <c r="M100" s="24"/>
      <c r="N100" s="24"/>
      <c r="O100" s="38" t="s">
        <v>1060</v>
      </c>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15" t="s">
        <v>1060</v>
      </c>
      <c r="AO100" s="24"/>
      <c r="AP100" s="24"/>
      <c r="AQ100" s="24"/>
      <c r="AR100" s="24"/>
      <c r="AS100" s="24"/>
      <c r="AT100" s="24"/>
      <c r="AU100" s="24"/>
      <c r="AV100" s="24"/>
      <c r="AW100" s="24"/>
      <c r="AX100" s="24"/>
      <c r="AY100" s="24"/>
      <c r="AZ100" s="24"/>
      <c r="BA100" s="15" t="s">
        <v>1060</v>
      </c>
      <c r="BB100" s="24"/>
      <c r="BC100" s="24"/>
      <c r="BD100" s="24"/>
      <c r="BE100" s="24"/>
      <c r="BF100" s="24"/>
      <c r="BG100" s="24"/>
      <c r="BH100" s="24"/>
      <c r="BI100" s="24"/>
      <c r="BJ100" s="24"/>
      <c r="BK100" s="24"/>
      <c r="BL100" s="24"/>
      <c r="BM100" s="24"/>
      <c r="BN100" s="24"/>
      <c r="BO100" s="24"/>
      <c r="BP100" s="24"/>
      <c r="BQ100" s="24"/>
      <c r="BR100" s="24"/>
      <c r="BS100" s="24"/>
      <c r="BT100" s="24"/>
      <c r="BU100" s="24"/>
      <c r="BV100" s="24"/>
      <c r="BW100" s="24"/>
      <c r="BX100" s="24"/>
      <c r="BY100" s="24"/>
      <c r="BZ100" s="24"/>
      <c r="CA100" s="24"/>
      <c r="CB100" s="24"/>
    </row>
    <row r="101" ht="28.5" spans="1:80">
      <c r="A101" s="15">
        <v>95</v>
      </c>
      <c r="B101" s="23" t="str">
        <f>LEFT('棚改本部-采购合同台账'!C97,7)&amp;"-GYS-"&amp;RIGHT('棚改本部-采购合同台账'!C97,3)</f>
        <v>2025-PG-GYS-002</v>
      </c>
      <c r="C101" s="15" t="str">
        <f>'棚改本部-采购合同台账'!E97</f>
        <v>2025-2026年度天健城发市场价格评估战略(集中)采购框架协议（二）</v>
      </c>
      <c r="D101" s="15" t="str">
        <f>'棚改本部-采购合同台账'!H97</f>
        <v>深圳市天健城市发展有限公司</v>
      </c>
      <c r="E101" s="15" t="str">
        <f>'棚改本部-采购合同台账'!I97</f>
        <v>深圳市国资源土地房地产资产评估有限公司</v>
      </c>
      <c r="F101" s="15" t="str">
        <f>'棚改本部-采购合同台账'!Q97</f>
        <v>韩立民13420915008</v>
      </c>
      <c r="G101" s="20">
        <f>'棚改本部-采购合同台账'!K97</f>
        <v>45888</v>
      </c>
      <c r="H101" s="24"/>
      <c r="I101" s="24"/>
      <c r="J101" s="48"/>
      <c r="K101" s="24"/>
      <c r="L101" s="24"/>
      <c r="M101" s="24"/>
      <c r="N101" s="24"/>
      <c r="O101" s="38" t="s">
        <v>1060</v>
      </c>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15" t="s">
        <v>1060</v>
      </c>
      <c r="AO101" s="24"/>
      <c r="AP101" s="24"/>
      <c r="AQ101" s="24"/>
      <c r="AR101" s="24"/>
      <c r="AS101" s="24"/>
      <c r="AT101" s="24"/>
      <c r="AU101" s="24"/>
      <c r="AV101" s="24"/>
      <c r="AW101" s="24"/>
      <c r="AX101" s="24"/>
      <c r="AY101" s="24"/>
      <c r="AZ101" s="24"/>
      <c r="BA101" s="15" t="s">
        <v>1060</v>
      </c>
      <c r="BB101" s="24"/>
      <c r="BC101" s="24"/>
      <c r="BD101" s="24"/>
      <c r="BE101" s="24"/>
      <c r="BF101" s="24"/>
      <c r="BG101" s="24"/>
      <c r="BH101" s="24"/>
      <c r="BI101" s="24"/>
      <c r="BJ101" s="24"/>
      <c r="BK101" s="24"/>
      <c r="BL101" s="24"/>
      <c r="BM101" s="24"/>
      <c r="BN101" s="24"/>
      <c r="BO101" s="24"/>
      <c r="BP101" s="24"/>
      <c r="BQ101" s="24"/>
      <c r="BR101" s="24"/>
      <c r="BS101" s="24"/>
      <c r="BT101" s="24"/>
      <c r="BU101" s="24"/>
      <c r="BV101" s="24"/>
      <c r="BW101" s="24"/>
      <c r="BX101" s="24"/>
      <c r="BY101" s="24"/>
      <c r="BZ101" s="24"/>
      <c r="CA101" s="24"/>
      <c r="CB101" s="24"/>
    </row>
    <row r="102" ht="28.5" spans="1:80">
      <c r="A102" s="19">
        <v>96</v>
      </c>
      <c r="B102" s="23" t="str">
        <f>LEFT('棚改本部-采购合同台账'!C98,7)&amp;"-GYS-"&amp;RIGHT('棚改本部-采购合同台账'!C98,3)</f>
        <v>2025-PG-GYS-014</v>
      </c>
      <c r="C102" s="15" t="str">
        <f>'棚改本部-采购合同台账'!E98</f>
        <v>深圳市天健城市发展有限公司2025-2026年度打印机耗材采购</v>
      </c>
      <c r="D102" s="15" t="str">
        <f>'棚改本部-采购合同台账'!H98</f>
        <v>深圳市天健城市发展有限公司</v>
      </c>
      <c r="E102" s="15" t="str">
        <f>'棚改本部-采购合同台账'!I98</f>
        <v>深圳聚彩信息技术有限公司</v>
      </c>
      <c r="F102" s="15" t="str">
        <f>'棚改本部-采购合同台账'!Q98</f>
        <v>王彪
13537570119</v>
      </c>
      <c r="G102" s="20">
        <f>'棚改本部-采购合同台账'!K98</f>
        <v>0</v>
      </c>
      <c r="H102" s="24"/>
      <c r="I102" s="24"/>
      <c r="J102" s="48"/>
      <c r="K102" s="24"/>
      <c r="L102" s="24"/>
      <c r="M102" s="24"/>
      <c r="N102" s="24"/>
      <c r="O102" s="38" t="s">
        <v>1060</v>
      </c>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15" t="s">
        <v>1060</v>
      </c>
      <c r="AO102" s="24"/>
      <c r="AP102" s="24"/>
      <c r="AQ102" s="24"/>
      <c r="AR102" s="24"/>
      <c r="AS102" s="24"/>
      <c r="AT102" s="24"/>
      <c r="AU102" s="24"/>
      <c r="AV102" s="24"/>
      <c r="AW102" s="24"/>
      <c r="AX102" s="24"/>
      <c r="AY102" s="24"/>
      <c r="AZ102" s="24"/>
      <c r="BA102" s="15" t="s">
        <v>1060</v>
      </c>
      <c r="BB102" s="24"/>
      <c r="BC102" s="24"/>
      <c r="BD102" s="24"/>
      <c r="BE102" s="24"/>
      <c r="BF102" s="24"/>
      <c r="BG102" s="24"/>
      <c r="BH102" s="24"/>
      <c r="BI102" s="24"/>
      <c r="BJ102" s="24"/>
      <c r="BK102" s="24"/>
      <c r="BL102" s="24"/>
      <c r="BM102" s="24"/>
      <c r="BN102" s="24"/>
      <c r="BO102" s="24"/>
      <c r="BP102" s="24"/>
      <c r="BQ102" s="24"/>
      <c r="BR102" s="24"/>
      <c r="BS102" s="24"/>
      <c r="BT102" s="24"/>
      <c r="BU102" s="24"/>
      <c r="BV102" s="24"/>
      <c r="BW102" s="24"/>
      <c r="BX102" s="24"/>
      <c r="BY102" s="24"/>
      <c r="BZ102" s="24"/>
      <c r="CA102" s="24"/>
      <c r="CB102" s="24"/>
    </row>
    <row r="103" ht="28.5" spans="1:80">
      <c r="A103" s="15">
        <v>97</v>
      </c>
      <c r="B103" s="23" t="str">
        <f>LEFT('棚改本部-采购合同台账'!C99,7)&amp;"-GYS-"&amp;RIGHT('棚改本部-采购合同台账'!C99,3)</f>
        <v>2025-PG-GYS-015</v>
      </c>
      <c r="C103" s="15" t="str">
        <f>'棚改本部-采购合同台账'!E99</f>
        <v>深圳市天健城市发展有限公司2025-2026年度新能源汽车租赁服务</v>
      </c>
      <c r="D103" s="15" t="str">
        <f>'棚改本部-采购合同台账'!H99</f>
        <v>深圳市天健城市发展有限公司</v>
      </c>
      <c r="E103" s="15" t="str">
        <f>'棚改本部-采购合同台账'!I99</f>
        <v>深圳市华港汽车租赁有限公司</v>
      </c>
      <c r="F103" s="15">
        <f>'棚改本部-采购合同台账'!Q99</f>
        <v>0</v>
      </c>
      <c r="G103" s="20">
        <f>'棚改本部-采购合同台账'!K99</f>
        <v>45903</v>
      </c>
      <c r="H103" s="24"/>
      <c r="I103" s="24"/>
      <c r="J103" s="48"/>
      <c r="K103" s="24"/>
      <c r="L103" s="24"/>
      <c r="M103" s="24"/>
      <c r="N103" s="24"/>
      <c r="O103" s="38" t="s">
        <v>1060</v>
      </c>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15" t="s">
        <v>1060</v>
      </c>
      <c r="AO103" s="24"/>
      <c r="AP103" s="24"/>
      <c r="AQ103" s="24"/>
      <c r="AR103" s="24"/>
      <c r="AS103" s="24"/>
      <c r="AT103" s="24"/>
      <c r="AU103" s="24"/>
      <c r="AV103" s="24"/>
      <c r="AW103" s="24"/>
      <c r="AX103" s="24"/>
      <c r="AY103" s="24"/>
      <c r="AZ103" s="24"/>
      <c r="BA103" s="15" t="s">
        <v>1060</v>
      </c>
      <c r="BB103" s="24"/>
      <c r="BC103" s="24"/>
      <c r="BD103" s="24"/>
      <c r="BE103" s="24"/>
      <c r="BF103" s="24"/>
      <c r="BG103" s="24"/>
      <c r="BH103" s="24"/>
      <c r="BI103" s="24"/>
      <c r="BJ103" s="24"/>
      <c r="BK103" s="24"/>
      <c r="BL103" s="24"/>
      <c r="BM103" s="24"/>
      <c r="BN103" s="24"/>
      <c r="BO103" s="24"/>
      <c r="BP103" s="24"/>
      <c r="BQ103" s="24"/>
      <c r="BR103" s="24"/>
      <c r="BS103" s="24"/>
      <c r="BT103" s="24"/>
      <c r="BU103" s="24"/>
      <c r="BV103" s="24"/>
      <c r="BW103" s="24"/>
      <c r="BX103" s="24"/>
      <c r="BY103" s="24"/>
      <c r="BZ103" s="24"/>
      <c r="CA103" s="24"/>
      <c r="CB103" s="24"/>
    </row>
    <row r="104" ht="28.5" spans="1:80">
      <c r="A104" s="19">
        <v>98</v>
      </c>
      <c r="B104" s="23" t="str">
        <f>LEFT('棚改本部-采购合同台账'!C100,7)&amp;"-GYS-"&amp;RIGHT('棚改本部-采购合同台账'!C100,3)</f>
        <v>2025-PG-GYS-016</v>
      </c>
      <c r="C104" s="15" t="str">
        <f>'棚改本部-采购合同台账'!E100</f>
        <v>深圳市天健城市发展有限公司龙岗区布吉、南湾和吉华及周边区域房地产市场调研评估服务</v>
      </c>
      <c r="D104" s="15" t="str">
        <f>'棚改本部-采购合同台账'!H100</f>
        <v>深圳市天健城市发展有限公司</v>
      </c>
      <c r="E104" s="15" t="str">
        <f>'棚改本部-采购合同台账'!I100</f>
        <v>中原地产代理（深圳）有限公司</v>
      </c>
      <c r="F104" s="15" t="str">
        <f>'棚改本部-采购合同台账'!Q100</f>
        <v>王淑华
13590265412</v>
      </c>
      <c r="G104" s="20">
        <f>'棚改本部-采购合同台账'!K100</f>
        <v>45903</v>
      </c>
      <c r="H104" s="24"/>
      <c r="I104" s="24"/>
      <c r="J104" s="48"/>
      <c r="K104" s="24"/>
      <c r="L104" s="24"/>
      <c r="M104" s="24"/>
      <c r="N104" s="24"/>
      <c r="O104" s="38" t="s">
        <v>1060</v>
      </c>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15" t="s">
        <v>1060</v>
      </c>
      <c r="AO104" s="24"/>
      <c r="AP104" s="24"/>
      <c r="AQ104" s="24"/>
      <c r="AR104" s="24"/>
      <c r="AS104" s="24"/>
      <c r="AT104" s="24"/>
      <c r="AU104" s="24"/>
      <c r="AV104" s="24"/>
      <c r="AW104" s="24"/>
      <c r="AX104" s="24"/>
      <c r="AY104" s="24"/>
      <c r="AZ104" s="24"/>
      <c r="BA104" s="15" t="s">
        <v>1060</v>
      </c>
      <c r="BB104" s="24"/>
      <c r="BC104" s="24"/>
      <c r="BD104" s="24"/>
      <c r="BE104" s="24"/>
      <c r="BF104" s="24"/>
      <c r="BG104" s="24"/>
      <c r="BH104" s="24"/>
      <c r="BI104" s="24"/>
      <c r="BJ104" s="24"/>
      <c r="BK104" s="24"/>
      <c r="BL104" s="24"/>
      <c r="BM104" s="24"/>
      <c r="BN104" s="24"/>
      <c r="BO104" s="24"/>
      <c r="BP104" s="24"/>
      <c r="BQ104" s="24"/>
      <c r="BR104" s="24"/>
      <c r="BS104" s="24"/>
      <c r="BT104" s="24"/>
      <c r="BU104" s="24"/>
      <c r="BV104" s="24"/>
      <c r="BW104" s="24"/>
      <c r="BX104" s="24"/>
      <c r="BY104" s="24"/>
      <c r="BZ104" s="24"/>
      <c r="CA104" s="24"/>
      <c r="CB104" s="24"/>
    </row>
    <row r="105" ht="28.5" spans="1:80">
      <c r="A105" s="15">
        <v>99</v>
      </c>
      <c r="B105" s="23" t="str">
        <f>LEFT('棚改本部-采购合同台账'!C101,7)&amp;"-GYS-"&amp;RIGHT('棚改本部-采购合同台账'!C101,3)</f>
        <v>2025-PG-GYS-001</v>
      </c>
      <c r="C105" s="15" t="str">
        <f>'棚改本部-采购合同台账'!E101</f>
        <v>2025-2026年度天健城发项目零星弱电安装工程战略(集中)采购（一）</v>
      </c>
      <c r="D105" s="15" t="str">
        <f>'棚改本部-采购合同台账'!H101</f>
        <v>深圳市天健城市发展有限公司</v>
      </c>
      <c r="E105" s="15" t="str">
        <f>'棚改本部-采购合同台账'!I101</f>
        <v>深圳市金盾智慧科技有限公司</v>
      </c>
      <c r="F105" s="15" t="str">
        <f>'棚改本部-采购合同台账'!Q101</f>
        <v>邓战雄13902475518</v>
      </c>
      <c r="G105" s="20">
        <f>'棚改本部-采购合同台账'!K101</f>
        <v>45910</v>
      </c>
      <c r="H105" s="24"/>
      <c r="I105" s="24"/>
      <c r="J105" s="48"/>
      <c r="K105" s="24"/>
      <c r="L105" s="24"/>
      <c r="M105" s="24"/>
      <c r="N105" s="24"/>
      <c r="O105" s="38" t="s">
        <v>1060</v>
      </c>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15" t="s">
        <v>1060</v>
      </c>
      <c r="AO105" s="24"/>
      <c r="AP105" s="24"/>
      <c r="AQ105" s="24"/>
      <c r="AR105" s="24"/>
      <c r="AS105" s="24"/>
      <c r="AT105" s="24"/>
      <c r="AU105" s="24"/>
      <c r="AV105" s="24"/>
      <c r="AW105" s="24"/>
      <c r="AX105" s="24"/>
      <c r="AY105" s="24"/>
      <c r="AZ105" s="24"/>
      <c r="BA105" s="15" t="s">
        <v>1060</v>
      </c>
      <c r="BB105" s="24"/>
      <c r="BC105" s="24"/>
      <c r="BD105" s="24"/>
      <c r="BE105" s="24"/>
      <c r="BF105" s="24"/>
      <c r="BG105" s="24"/>
      <c r="BH105" s="24"/>
      <c r="BI105" s="24"/>
      <c r="BJ105" s="24"/>
      <c r="BK105" s="24"/>
      <c r="BL105" s="24"/>
      <c r="BM105" s="24"/>
      <c r="BN105" s="24"/>
      <c r="BO105" s="24"/>
      <c r="BP105" s="24"/>
      <c r="BQ105" s="24"/>
      <c r="BR105" s="24"/>
      <c r="BS105" s="24"/>
      <c r="BT105" s="24"/>
      <c r="BU105" s="24"/>
      <c r="BV105" s="24"/>
      <c r="BW105" s="24"/>
      <c r="BX105" s="24"/>
      <c r="BY105" s="24"/>
      <c r="BZ105" s="24"/>
      <c r="CA105" s="24"/>
      <c r="CB105" s="24"/>
    </row>
    <row r="106" ht="28.5" spans="1:80">
      <c r="A106" s="19">
        <v>100</v>
      </c>
      <c r="B106" s="24"/>
      <c r="C106" s="15" t="str">
        <f>'棚改本部-采购合同台账'!E103</f>
        <v>2025-2026年度天健城发树木资源信息调查服务战略(集中)采购（一）</v>
      </c>
      <c r="D106" s="15" t="str">
        <f>'棚改本部-采购合同台账'!H103</f>
        <v>深圳市天健城市发展有限公司</v>
      </c>
      <c r="E106" s="15" t="str">
        <f>'棚改本部-采购合同台账'!I103</f>
        <v> 
深圳坤元生态科技有限公司</v>
      </c>
      <c r="F106" s="15" t="str">
        <f>'棚改本部-采购合同台账'!Q103</f>
        <v>伍佳
18098935751</v>
      </c>
      <c r="G106" s="20">
        <f>'棚改本部-采购合同台账'!K103</f>
        <v>45923</v>
      </c>
      <c r="H106" s="24"/>
      <c r="I106" s="24"/>
      <c r="J106" s="48"/>
      <c r="K106" s="24"/>
      <c r="L106" s="24"/>
      <c r="M106" s="24"/>
      <c r="N106" s="24"/>
      <c r="O106" s="38" t="s">
        <v>1060</v>
      </c>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15" t="s">
        <v>1060</v>
      </c>
      <c r="AO106" s="24"/>
      <c r="AP106" s="24"/>
      <c r="AQ106" s="24"/>
      <c r="AR106" s="24"/>
      <c r="AS106" s="24"/>
      <c r="AT106" s="24"/>
      <c r="AU106" s="24"/>
      <c r="AV106" s="24"/>
      <c r="AW106" s="24"/>
      <c r="AX106" s="24"/>
      <c r="AY106" s="24"/>
      <c r="AZ106" s="24"/>
      <c r="BA106" s="15" t="s">
        <v>1060</v>
      </c>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row>
  </sheetData>
  <autoFilter xmlns:etc="http://www.wps.cn/officeDocument/2017/etCustomData" ref="A6:CG106" etc:filterBottomFollowUsedRange="0">
    <extLst/>
  </autoFilter>
  <mergeCells count="56">
    <mergeCell ref="A1:BT1"/>
    <mergeCell ref="K3:Q3"/>
    <mergeCell ref="AF3:AT3"/>
    <mergeCell ref="AU3:BG3"/>
    <mergeCell ref="BH3:BO3"/>
    <mergeCell ref="O4:Q4"/>
    <mergeCell ref="R4:AM4"/>
    <mergeCell ref="AN4:AT4"/>
    <mergeCell ref="AW4:AZ4"/>
    <mergeCell ref="BA4:BG4"/>
    <mergeCell ref="BU4:CB4"/>
    <mergeCell ref="R5:S5"/>
    <mergeCell ref="T5:U5"/>
    <mergeCell ref="V5:W5"/>
    <mergeCell ref="X5:Y5"/>
    <mergeCell ref="Z5:AA5"/>
    <mergeCell ref="AB5:AC5"/>
    <mergeCell ref="AD5:AE5"/>
    <mergeCell ref="AF5:AG5"/>
    <mergeCell ref="AH5:AI5"/>
    <mergeCell ref="AJ5:AK5"/>
    <mergeCell ref="AL5:AM5"/>
    <mergeCell ref="AO5:AQ5"/>
    <mergeCell ref="AR5:AT5"/>
    <mergeCell ref="AW5:AX5"/>
    <mergeCell ref="AY5:AZ5"/>
    <mergeCell ref="BB5:BD5"/>
    <mergeCell ref="BE5:BG5"/>
    <mergeCell ref="BU5:BV5"/>
    <mergeCell ref="BW5:BX5"/>
    <mergeCell ref="BY5:BZ5"/>
    <mergeCell ref="CA5:CB5"/>
    <mergeCell ref="A3:A6"/>
    <mergeCell ref="B3:B6"/>
    <mergeCell ref="C3:C6"/>
    <mergeCell ref="D3:D6"/>
    <mergeCell ref="E3:E6"/>
    <mergeCell ref="F3:F6"/>
    <mergeCell ref="G3:G6"/>
    <mergeCell ref="H3:H6"/>
    <mergeCell ref="I3:I6"/>
    <mergeCell ref="J3:J6"/>
    <mergeCell ref="K4:K6"/>
    <mergeCell ref="L4:L6"/>
    <mergeCell ref="M4:M6"/>
    <mergeCell ref="N5:N6"/>
    <mergeCell ref="O5:O6"/>
    <mergeCell ref="P5:P6"/>
    <mergeCell ref="Q5:Q6"/>
    <mergeCell ref="AN5:AN6"/>
    <mergeCell ref="BA5:BA6"/>
    <mergeCell ref="BP3:BP6"/>
    <mergeCell ref="BQ3:BQ6"/>
    <mergeCell ref="BR3:BR6"/>
    <mergeCell ref="BS3:BS6"/>
    <mergeCell ref="BT3:BT6"/>
  </mergeCells>
  <conditionalFormatting sqref="A2">
    <cfRule type="duplicateValues" dxfId="0" priority="11"/>
  </conditionalFormatting>
  <conditionalFormatting sqref="B2">
    <cfRule type="duplicateValues" dxfId="0" priority="10"/>
  </conditionalFormatting>
  <conditionalFormatting sqref="C2">
    <cfRule type="duplicateValues" dxfId="0" priority="9"/>
  </conditionalFormatting>
  <conditionalFormatting sqref="D2">
    <cfRule type="duplicateValues" dxfId="0" priority="8"/>
  </conditionalFormatting>
  <conditionalFormatting sqref="E2">
    <cfRule type="duplicateValues" dxfId="0" priority="7"/>
  </conditionalFormatting>
  <conditionalFormatting sqref="F2">
    <cfRule type="duplicateValues" dxfId="0" priority="6"/>
  </conditionalFormatting>
  <conditionalFormatting sqref="G2">
    <cfRule type="duplicateValues" dxfId="0" priority="5"/>
  </conditionalFormatting>
  <conditionalFormatting sqref="O2">
    <cfRule type="duplicateValues" dxfId="0" priority="4"/>
  </conditionalFormatting>
  <conditionalFormatting sqref="AN2">
    <cfRule type="duplicateValues" dxfId="0" priority="3"/>
  </conditionalFormatting>
  <conditionalFormatting sqref="BA2">
    <cfRule type="duplicateValues" dxfId="0" priority="2"/>
  </conditionalFormatting>
  <printOptions horizontalCentered="1"/>
  <pageMargins left="0" right="0" top="0.409027777777778" bottom="0.802777777777778" header="0" footer="0"/>
  <pageSetup paperSize="8" scale="30" fitToHeight="0" orientation="landscape" horizontalDpi="600"/>
  <headerFooter/>
  <ignoredErrors>
    <ignoredError sqref="J13"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1 9 " > < c o m m e n t   s : r e f = " A T 3 "   r g b C l r = " 4 F C 6 7 C " / > < c o m m e n t   s : r e f = " A Y 3 "   r g b C l r = " 4 F C 6 7 C " / > < c o m m e n t   s : r e f = " D G 3 "   r g b C l r = " 4 F C 6 7 C " / > < c o m m e n t   s : r e f = " T 1 1 "   r g b C l r = " 4 F C 6 7 C " / > < / 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棚改公司本部招采台账-张俊浩</vt:lpstr>
      <vt:lpstr>棚改本部-采购合同台账</vt:lpstr>
      <vt:lpstr>棚改本部-供应商台账</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李康</cp:lastModifiedBy>
  <dcterms:created xsi:type="dcterms:W3CDTF">2006-09-16T00:00:00Z</dcterms:created>
  <dcterms:modified xsi:type="dcterms:W3CDTF">2025-10-13T03:42:16Z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2052-12.1.0.20784</vt:lpwstr>
  </property>
  <property fmtid="{D5CDD505-2E9C-101B-9397-08002B2CF9AE}" pid="3" name="KSOReadingLayout">
    <vt:bool>true</vt:bool>
  </property>
  <property fmtid="{D5CDD505-2E9C-101B-9397-08002B2CF9AE}" pid="4" name="ICV">
    <vt:lpwstr>B35BAA1ADC23407EB6E99083A0AD9731</vt:lpwstr>
  </property>
</Properties>
</file>