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180E96FB-B0A9-4D6D-BBF5-BA43F17483A3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H10" i="10" l="1"/>
  <c r="C16" i="10"/>
  <c r="D16" i="10"/>
  <c r="E16" i="10"/>
  <c r="F16" i="10"/>
  <c r="C15" i="10"/>
  <c r="D15" i="10"/>
  <c r="E15" i="10"/>
  <c r="F15" i="10"/>
  <c r="G34" i="2" l="1"/>
  <c r="G33" i="2"/>
  <c r="G32" i="2"/>
  <c r="G31" i="2"/>
  <c r="G30" i="2"/>
  <c r="G29" i="2"/>
  <c r="G27" i="2"/>
  <c r="G25" i="2"/>
  <c r="G24" i="2"/>
  <c r="F23" i="2"/>
  <c r="F26" i="2" s="1"/>
  <c r="F28" i="2" s="1"/>
  <c r="E23" i="2"/>
  <c r="E26" i="2" s="1"/>
  <c r="E28" i="2" s="1"/>
  <c r="D23" i="2"/>
  <c r="D26" i="2" s="1"/>
  <c r="D28" i="2" s="1"/>
  <c r="C23" i="2"/>
  <c r="C26" i="2" s="1"/>
  <c r="C28" i="2" s="1"/>
  <c r="B23" i="2"/>
  <c r="G23" i="2" s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B26" i="2" l="1"/>
  <c r="G26" i="2" l="1"/>
  <c r="B28" i="2"/>
  <c r="G28" i="2" s="1"/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G6" i="10"/>
  <c r="G7" i="10"/>
  <c r="G8" i="10"/>
  <c r="G9" i="10"/>
  <c r="G11" i="10"/>
  <c r="G12" i="10"/>
  <c r="G13" i="10"/>
  <c r="G14" i="10"/>
  <c r="G17" i="10"/>
  <c r="G18" i="10"/>
  <c r="G19" i="10"/>
  <c r="G20" i="10"/>
  <c r="G21" i="10"/>
  <c r="G22" i="10"/>
  <c r="G24" i="10"/>
  <c r="G25" i="10"/>
  <c r="G26" i="10"/>
  <c r="G27" i="10"/>
  <c r="G30" i="10"/>
  <c r="G31" i="10"/>
  <c r="G32" i="10"/>
  <c r="G33" i="10"/>
  <c r="G34" i="10"/>
  <c r="G36" i="10"/>
  <c r="G37" i="10"/>
  <c r="G38" i="10"/>
  <c r="G39" i="10"/>
  <c r="G40" i="10"/>
  <c r="G43" i="10"/>
  <c r="G45" i="10"/>
  <c r="G5" i="10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J41" i="10"/>
  <c r="I41" i="10"/>
  <c r="J35" i="10"/>
  <c r="I35" i="10"/>
  <c r="J28" i="10"/>
  <c r="I28" i="10"/>
  <c r="J23" i="10"/>
  <c r="I23" i="10"/>
  <c r="J15" i="10"/>
  <c r="I15" i="10"/>
  <c r="J10" i="10"/>
  <c r="I10" i="10"/>
  <c r="G10" i="10"/>
  <c r="I29" i="10" l="1"/>
  <c r="B15" i="10"/>
  <c r="J29" i="10"/>
  <c r="B28" i="10"/>
  <c r="G28" i="10" s="1"/>
  <c r="B35" i="10"/>
  <c r="G35" i="10" s="1"/>
  <c r="B41" i="10"/>
  <c r="G41" i="10" s="1"/>
  <c r="B16" i="10" l="1"/>
  <c r="G16" i="10" s="1"/>
  <c r="G15" i="10"/>
  <c r="G42" i="10"/>
  <c r="B23" i="10"/>
  <c r="B29" i="10" l="1"/>
  <c r="G23" i="10"/>
  <c r="G4" i="7"/>
  <c r="A2" i="4"/>
  <c r="B5" i="4"/>
  <c r="E5" i="4"/>
  <c r="D50" i="9"/>
  <c r="D22" i="9"/>
  <c r="G29" i="10" l="1"/>
  <c r="D51" i="9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46" i="10" l="1"/>
  <c r="G46" i="10" s="1"/>
  <c r="G44" i="10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G12" i="7" l="1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G51" i="5" l="1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<sst xmlns="http://schemas.openxmlformats.org/spreadsheetml/2006/main" count="357" uniqueCount="317">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</sst>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0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>
      <alignment horizontal="right" vertical="center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43" fontId="86" fillId="0" borderId="2" xfId="1" applyNumberFormat="1" applyFont="1" applyFill="1" applyBorder="1" applyAlignment="1" applyProtection="1">
      <alignment horizontal="right" vertical="center"/>
    </xf>
    <xf numFmtId="197" fontId="87" fillId="3" borderId="2" xfId="2957" applyNumberFormat="1" applyFont="1" applyFill="1" applyBorder="1" applyAlignment="1">
      <alignment horizontal="center" vertical="center" shrinkToFit="1"/>
    </xf>
    <xf numFmtId="43" fontId="86" fillId="3" borderId="2" xfId="1" applyNumberFormat="1" applyFont="1" applyFill="1" applyBorder="1" applyAlignment="1">
      <alignment vertical="center"/>
    </xf>
    <xf numFmtId="43" fontId="86" fillId="0" borderId="2" xfId="1" applyNumberFormat="1" applyFont="1" applyBorder="1" applyAlignment="1">
      <alignment horizontal="right" vertical="center"/>
    </xf>
    <xf numFmtId="43" fontId="87" fillId="3" borderId="2" xfId="1" applyNumberFormat="1" applyFont="1" applyFill="1" applyBorder="1" applyAlignment="1">
      <alignment vertical="center"/>
    </xf>
    <xf numFmtId="197" fontId="87" fillId="0" borderId="2" xfId="2957" applyNumberFormat="1" applyFont="1" applyFill="1" applyBorder="1" applyAlignment="1">
      <alignment vertical="center"/>
    </xf>
    <xf numFmtId="43" fontId="86" fillId="0" borderId="2" xfId="1" applyNumberFormat="1" applyFont="1" applyFill="1" applyBorder="1" applyAlignment="1" applyProtection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74" t="s">
        <v>119</v>
      </c>
      <c r="B1" s="175"/>
      <c r="C1" s="175"/>
      <c r="D1" s="175"/>
      <c r="E1" s="175"/>
      <c r="F1" s="175"/>
      <c r="G1" s="175"/>
      <c r="H1" s="175"/>
      <c r="I1" s="175"/>
      <c r="J1" s="175"/>
    </row>
    <row r="2" spans="1:10" ht="16.5">
      <c r="A2" s="176" t="s">
        <v>91</v>
      </c>
      <c r="B2" s="176" t="s">
        <v>92</v>
      </c>
      <c r="C2" s="176"/>
      <c r="D2" s="176"/>
      <c r="E2" s="176" t="s">
        <v>93</v>
      </c>
      <c r="F2" s="176"/>
      <c r="G2" s="176"/>
      <c r="H2" s="176" t="s">
        <v>94</v>
      </c>
      <c r="I2" s="176"/>
      <c r="J2" s="176"/>
    </row>
    <row r="3" spans="1:10" ht="16.5">
      <c r="A3" s="176"/>
      <c r="B3" s="83" t="s">
        <v>95</v>
      </c>
      <c r="C3" s="83" t="s">
        <v>97</v>
      </c>
      <c r="D3" s="176" t="s">
        <v>98</v>
      </c>
      <c r="E3" s="83" t="s">
        <v>95</v>
      </c>
      <c r="F3" s="83" t="s">
        <v>97</v>
      </c>
      <c r="G3" s="176" t="s">
        <v>98</v>
      </c>
      <c r="H3" s="83" t="s">
        <v>95</v>
      </c>
      <c r="I3" s="83" t="s">
        <v>97</v>
      </c>
      <c r="J3" s="176" t="s">
        <v>98</v>
      </c>
    </row>
    <row r="4" spans="1:10" ht="16.5">
      <c r="A4" s="176"/>
      <c r="B4" s="83" t="s">
        <v>96</v>
      </c>
      <c r="C4" s="83" t="s">
        <v>96</v>
      </c>
      <c r="D4" s="176"/>
      <c r="E4" s="83" t="s">
        <v>96</v>
      </c>
      <c r="F4" s="83" t="s">
        <v>96</v>
      </c>
      <c r="G4" s="176"/>
      <c r="H4" s="83" t="s">
        <v>96</v>
      </c>
      <c r="I4" s="83" t="s">
        <v>96</v>
      </c>
      <c r="J4" s="176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86" t="s">
        <v>60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91" t="s">
        <v>44</v>
      </c>
      <c r="L2" s="191"/>
      <c r="M2" s="191"/>
    </row>
    <row r="3" spans="1:13" s="52" customFormat="1" ht="22.5">
      <c r="A3" s="208" t="s">
        <v>45</v>
      </c>
      <c r="B3" s="209" t="s">
        <v>46</v>
      </c>
      <c r="C3" s="209"/>
      <c r="D3" s="209"/>
      <c r="E3" s="209" t="s">
        <v>47</v>
      </c>
      <c r="F3" s="209"/>
      <c r="G3" s="209"/>
      <c r="H3" s="209" t="s">
        <v>48</v>
      </c>
      <c r="I3" s="209"/>
      <c r="J3" s="209"/>
      <c r="K3" s="209" t="s">
        <v>49</v>
      </c>
      <c r="L3" s="209"/>
      <c r="M3" s="209"/>
    </row>
    <row r="4" spans="1:13" s="52" customFormat="1" ht="37.5">
      <c r="A4" s="208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08" t="s">
        <v>66</v>
      </c>
      <c r="B29" s="209" t="s">
        <v>67</v>
      </c>
      <c r="C29" s="209"/>
      <c r="D29" s="209"/>
      <c r="E29" s="209" t="s">
        <v>68</v>
      </c>
      <c r="F29" s="209"/>
      <c r="G29" s="209"/>
      <c r="H29" s="209" t="s">
        <v>69</v>
      </c>
      <c r="I29" s="209"/>
      <c r="J29" s="209"/>
      <c r="K29" s="209" t="s">
        <v>70</v>
      </c>
      <c r="L29" s="209"/>
      <c r="M29" s="209"/>
    </row>
    <row r="30" spans="1:13" ht="37.5">
      <c r="A30" s="208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1:M1"/>
    <mergeCell ref="K2:M2"/>
    <mergeCell ref="A3:A4"/>
    <mergeCell ref="B3:D3"/>
    <mergeCell ref="E3:G3"/>
    <mergeCell ref="H3:J3"/>
    <mergeCell ref="K3:M3"/>
    <mergeCell ref="A29:A30"/>
    <mergeCell ref="B29:D29"/>
    <mergeCell ref="E29:G29"/>
    <mergeCell ref="H29:J29"/>
    <mergeCell ref="K29:M29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77" t="s">
        <v>236</v>
      </c>
      <c r="B2" s="177"/>
      <c r="C2" s="177"/>
      <c r="D2" s="177"/>
      <c r="E2" s="177"/>
      <c r="F2" s="177"/>
    </row>
    <row r="3" spans="1:8" s="87" customFormat="1" ht="14.25" customHeight="1">
      <c r="A3" s="178">
        <f>[2]资产负债表!C3</f>
        <v>44196</v>
      </c>
      <c r="B3" s="178"/>
      <c r="C3" s="178"/>
      <c r="D3" s="178"/>
      <c r="E3" s="178"/>
      <c r="F3" s="178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79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79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79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79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16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80" t="s">
        <v>136</v>
      </c>
      <c r="B2" s="181"/>
      <c r="C2" s="181"/>
      <c r="D2" s="181"/>
      <c r="E2" s="181"/>
      <c r="F2" s="181"/>
      <c r="G2" s="181"/>
      <c r="H2" s="181"/>
      <c r="I2" s="122"/>
    </row>
    <row r="3" spans="1:18" s="6" customFormat="1" ht="15.75">
      <c r="A3" s="123" t="s">
        <v>316</v>
      </c>
      <c r="B3" s="124"/>
      <c r="C3" s="124"/>
      <c r="D3" s="182">
        <v>44196</v>
      </c>
      <c r="E3" s="182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8" t="s">
        <v>314</v>
      </c>
      <c r="Q4" s="168" t="s">
        <v>141</v>
      </c>
      <c r="R4" s="168" t="s">
        <v>315</v>
      </c>
    </row>
    <row r="5" spans="1:18" ht="19.899999999999999" customHeight="1">
      <c r="A5" s="130" t="s">
        <v>149</v>
      </c>
      <c r="B5" s="167">
        <f>C5+D5</f>
        <v>12879794.184389999</v>
      </c>
      <c r="C5" s="167">
        <v>8379794.1843899991</v>
      </c>
      <c r="D5" s="167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9">
        <v>4485697.0203933483</v>
      </c>
      <c r="Q5" s="169">
        <v>8379794.1843899991</v>
      </c>
      <c r="R5" s="169">
        <v>4500000</v>
      </c>
    </row>
    <row r="6" spans="1:18" ht="19.899999999999999" customHeight="1">
      <c r="A6" s="133" t="s">
        <v>151</v>
      </c>
      <c r="B6" s="167">
        <f t="shared" ref="B6:B51" si="0">C6+D6</f>
        <v>12624468.585447</v>
      </c>
      <c r="C6" s="166">
        <v>8258928.5854470003</v>
      </c>
      <c r="D6" s="166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70">
        <v>4364369.490205803</v>
      </c>
      <c r="Q6" s="170">
        <v>8258928.5854470003</v>
      </c>
      <c r="R6" s="170">
        <v>4365540</v>
      </c>
    </row>
    <row r="7" spans="1:18" ht="19.5" customHeight="1">
      <c r="A7" s="133" t="s">
        <v>153</v>
      </c>
      <c r="B7" s="167">
        <f t="shared" si="0"/>
        <v>7660.1608179343393</v>
      </c>
      <c r="C7" s="166">
        <v>4198.4187159999992</v>
      </c>
      <c r="D7" s="166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70">
        <v>5417.0735215733312</v>
      </c>
      <c r="Q7" s="170">
        <v>4198.4187159999992</v>
      </c>
      <c r="R7" s="170">
        <v>3461.7421019343401</v>
      </c>
    </row>
    <row r="8" spans="1:18" ht="19.899999999999999" customHeight="1">
      <c r="A8" s="133" t="s">
        <v>155</v>
      </c>
      <c r="B8" s="167">
        <f t="shared" si="0"/>
        <v>89144.375850122451</v>
      </c>
      <c r="C8" s="166">
        <v>45963.048701</v>
      </c>
      <c r="D8" s="166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70">
        <v>50884.334133860379</v>
      </c>
      <c r="Q8" s="170">
        <v>45963.048701</v>
      </c>
      <c r="R8" s="170">
        <v>43181.327149122459</v>
      </c>
    </row>
    <row r="9" spans="1:18" ht="19.899999999999999" customHeight="1">
      <c r="A9" s="133" t="s">
        <v>157</v>
      </c>
      <c r="B9" s="167">
        <f t="shared" si="0"/>
        <v>68873.298378600593</v>
      </c>
      <c r="C9" s="166">
        <v>34465.542311000005</v>
      </c>
      <c r="D9" s="166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70">
        <v>26823.954929750002</v>
      </c>
      <c r="Q9" s="170">
        <v>34465.542311000005</v>
      </c>
      <c r="R9" s="170">
        <v>34407.756067600596</v>
      </c>
    </row>
    <row r="10" spans="1:18" ht="19.899999999999999" customHeight="1">
      <c r="A10" s="133" t="s">
        <v>159</v>
      </c>
      <c r="B10" s="167">
        <f t="shared" si="0"/>
        <v>16062.473546085617</v>
      </c>
      <c r="C10" s="166">
        <v>7299.4631200000003</v>
      </c>
      <c r="D10" s="166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70">
        <v>2679.3920750000002</v>
      </c>
      <c r="Q10" s="170">
        <v>7299.4631200000003</v>
      </c>
      <c r="R10" s="170">
        <v>8763.0104260856169</v>
      </c>
    </row>
    <row r="11" spans="1:18" ht="19.899999999999999" customHeight="1">
      <c r="A11" s="133" t="s">
        <v>161</v>
      </c>
      <c r="B11" s="167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71">
        <v>1</v>
      </c>
      <c r="Q11" s="171">
        <v>1</v>
      </c>
      <c r="R11" s="171">
        <v>1</v>
      </c>
    </row>
    <row r="12" spans="1:18" ht="19.899999999999999" customHeight="1">
      <c r="A12" s="133" t="s">
        <v>163</v>
      </c>
      <c r="B12" s="167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71">
        <v>1</v>
      </c>
      <c r="Q12" s="171">
        <v>1</v>
      </c>
      <c r="R12" s="171">
        <v>1</v>
      </c>
    </row>
    <row r="13" spans="1:18" ht="20.25" customHeight="1">
      <c r="A13" s="133" t="s">
        <v>165</v>
      </c>
      <c r="B13" s="167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71">
        <v>1</v>
      </c>
      <c r="Q13" s="171">
        <v>1</v>
      </c>
      <c r="R13" s="171">
        <v>1</v>
      </c>
    </row>
    <row r="14" spans="1:18" ht="19.899999999999999" customHeight="1">
      <c r="A14" s="133" t="s">
        <v>167</v>
      </c>
      <c r="B14" s="167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71">
        <v>1</v>
      </c>
      <c r="Q14" s="171">
        <v>1</v>
      </c>
      <c r="R14" s="171">
        <v>1</v>
      </c>
    </row>
    <row r="15" spans="1:18" ht="19.899999999999999" customHeight="1">
      <c r="A15" s="133" t="s">
        <v>169</v>
      </c>
      <c r="B15" s="167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71">
        <v>1</v>
      </c>
      <c r="Q15" s="171">
        <v>1</v>
      </c>
      <c r="R15" s="171">
        <v>1</v>
      </c>
    </row>
    <row r="16" spans="1:18" ht="19.899999999999999" customHeight="1">
      <c r="A16" s="133" t="s">
        <v>171</v>
      </c>
      <c r="B16" s="167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71">
        <v>1</v>
      </c>
      <c r="Q16" s="171">
        <v>1</v>
      </c>
      <c r="R16" s="171">
        <v>1</v>
      </c>
    </row>
    <row r="17" spans="1:18" ht="19.899999999999999" customHeight="1">
      <c r="A17" s="133" t="s">
        <v>172</v>
      </c>
      <c r="B17" s="167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71">
        <v>1</v>
      </c>
      <c r="Q17" s="171">
        <v>1</v>
      </c>
      <c r="R17" s="171">
        <v>1</v>
      </c>
    </row>
    <row r="18" spans="1:18" ht="19.899999999999999" customHeight="1">
      <c r="A18" s="133" t="s">
        <v>174</v>
      </c>
      <c r="B18" s="167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71">
        <v>1</v>
      </c>
      <c r="Q18" s="171">
        <v>1</v>
      </c>
      <c r="R18" s="171">
        <v>1</v>
      </c>
    </row>
    <row r="19" spans="1:18" ht="19.899999999999999" customHeight="1">
      <c r="A19" s="133" t="s">
        <v>176</v>
      </c>
      <c r="B19" s="167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71">
        <v>1</v>
      </c>
      <c r="Q19" s="171">
        <v>1</v>
      </c>
      <c r="R19" s="171">
        <v>1</v>
      </c>
    </row>
    <row r="20" spans="1:18" ht="19.899999999999999" customHeight="1">
      <c r="A20" s="133" t="s">
        <v>178</v>
      </c>
      <c r="B20" s="167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71">
        <v>1</v>
      </c>
      <c r="Q20" s="171">
        <v>1</v>
      </c>
      <c r="R20" s="171">
        <v>1</v>
      </c>
    </row>
    <row r="21" spans="1:18" ht="19.899999999999999" customHeight="1">
      <c r="A21" s="133" t="s">
        <v>180</v>
      </c>
      <c r="B21" s="167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71">
        <v>1</v>
      </c>
      <c r="Q21" s="171">
        <v>1</v>
      </c>
      <c r="R21" s="171">
        <v>1</v>
      </c>
    </row>
    <row r="22" spans="1:18" ht="19.899999999999999" customHeight="1">
      <c r="A22" s="136" t="s">
        <v>182</v>
      </c>
      <c r="B22" s="167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9">
        <v>4450185.24</v>
      </c>
      <c r="Q22" s="169">
        <v>8350866.0599999996</v>
      </c>
      <c r="R22" s="169">
        <v>4455364.84</v>
      </c>
    </row>
    <row r="23" spans="1:18" ht="19.899999999999999" customHeight="1">
      <c r="A23" s="137" t="s">
        <v>184</v>
      </c>
      <c r="B23" s="167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72">
        <v>1</v>
      </c>
      <c r="Q23" s="172">
        <v>1</v>
      </c>
      <c r="R23" s="172">
        <v>1</v>
      </c>
    </row>
    <row r="24" spans="1:18" ht="19.899999999999999" customHeight="1">
      <c r="A24" s="133" t="s">
        <v>186</v>
      </c>
      <c r="B24" s="167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70">
        <v>1</v>
      </c>
      <c r="Q24" s="170">
        <v>1</v>
      </c>
      <c r="R24" s="173">
        <v>1</v>
      </c>
    </row>
    <row r="25" spans="1:18" ht="19.899999999999999" customHeight="1">
      <c r="A25" s="133" t="s">
        <v>188</v>
      </c>
      <c r="B25" s="167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70">
        <v>1</v>
      </c>
      <c r="Q25" s="170">
        <v>1</v>
      </c>
      <c r="R25" s="173">
        <v>1</v>
      </c>
    </row>
    <row r="26" spans="1:18" ht="19.899999999999999" customHeight="1">
      <c r="A26" s="133" t="s">
        <v>190</v>
      </c>
      <c r="B26" s="167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70">
        <v>1</v>
      </c>
      <c r="Q26" s="170">
        <v>1</v>
      </c>
      <c r="R26" s="173">
        <v>1</v>
      </c>
    </row>
    <row r="27" spans="1:18" ht="19.899999999999999" customHeight="1">
      <c r="A27" s="133" t="s">
        <v>192</v>
      </c>
      <c r="B27" s="167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70">
        <v>1</v>
      </c>
      <c r="Q27" s="170">
        <v>1</v>
      </c>
      <c r="R27" s="170">
        <v>1</v>
      </c>
    </row>
    <row r="28" spans="1:18" ht="19.899999999999999" customHeight="1">
      <c r="A28" s="135" t="s">
        <v>194</v>
      </c>
      <c r="B28" s="167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70">
        <v>1</v>
      </c>
      <c r="Q28" s="170">
        <v>1</v>
      </c>
      <c r="R28" s="170">
        <v>1</v>
      </c>
    </row>
    <row r="29" spans="1:18" ht="19.899999999999999" customHeight="1">
      <c r="A29" s="135" t="s">
        <v>196</v>
      </c>
      <c r="B29" s="167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70">
        <v>1</v>
      </c>
      <c r="Q29" s="170">
        <v>1</v>
      </c>
      <c r="R29" s="170">
        <v>1</v>
      </c>
    </row>
    <row r="30" spans="1:18" ht="19.899999999999999" customHeight="1">
      <c r="A30" s="135" t="s">
        <v>198</v>
      </c>
      <c r="B30" s="167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70">
        <v>1</v>
      </c>
      <c r="Q30" s="170">
        <v>1</v>
      </c>
      <c r="R30" s="170">
        <v>1</v>
      </c>
    </row>
    <row r="31" spans="1:18" ht="19.899999999999999" customHeight="1">
      <c r="A31" s="135" t="s">
        <v>200</v>
      </c>
      <c r="B31" s="167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70">
        <v>1</v>
      </c>
      <c r="Q31" s="170">
        <v>1</v>
      </c>
      <c r="R31" s="170">
        <v>1</v>
      </c>
    </row>
    <row r="32" spans="1:18" ht="19.899999999999999" customHeight="1">
      <c r="A32" s="135" t="s">
        <v>202</v>
      </c>
      <c r="B32" s="167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70">
        <v>1</v>
      </c>
      <c r="Q32" s="170">
        <v>1</v>
      </c>
      <c r="R32" s="170">
        <v>1</v>
      </c>
    </row>
    <row r="33" spans="1:18" ht="19.899999999999999" customHeight="1">
      <c r="A33" s="133" t="s">
        <v>204</v>
      </c>
      <c r="B33" s="167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70">
        <v>1</v>
      </c>
      <c r="Q33" s="170">
        <v>1</v>
      </c>
      <c r="R33" s="173">
        <v>1</v>
      </c>
    </row>
    <row r="34" spans="1:18" ht="19.899999999999999" customHeight="1">
      <c r="A34" s="133" t="s">
        <v>206</v>
      </c>
      <c r="B34" s="167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70">
        <v>1</v>
      </c>
      <c r="Q34" s="170">
        <v>1</v>
      </c>
      <c r="R34" s="173">
        <v>1</v>
      </c>
    </row>
    <row r="35" spans="1:18" ht="19.899999999999999" customHeight="1">
      <c r="A35" s="135" t="s">
        <v>208</v>
      </c>
      <c r="B35" s="167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70">
        <v>1</v>
      </c>
      <c r="Q35" s="170">
        <v>1</v>
      </c>
      <c r="R35" s="170">
        <v>1</v>
      </c>
    </row>
    <row r="36" spans="1:18" ht="19.899999999999999" customHeight="1">
      <c r="A36" s="135" t="s">
        <v>210</v>
      </c>
      <c r="B36" s="167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70">
        <v>1</v>
      </c>
      <c r="Q36" s="170">
        <v>1</v>
      </c>
      <c r="R36" s="170">
        <v>1</v>
      </c>
    </row>
    <row r="37" spans="1:18" ht="19.899999999999999" customHeight="1">
      <c r="A37" s="135" t="s">
        <v>212</v>
      </c>
      <c r="B37" s="167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70">
        <v>1</v>
      </c>
      <c r="Q37" s="170">
        <v>1</v>
      </c>
      <c r="R37" s="170">
        <v>1</v>
      </c>
    </row>
    <row r="38" spans="1:18" ht="19.899999999999999" customHeight="1">
      <c r="A38" s="135" t="s">
        <v>214</v>
      </c>
      <c r="B38" s="167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70">
        <v>1</v>
      </c>
      <c r="Q38" s="170">
        <v>1</v>
      </c>
      <c r="R38" s="170">
        <v>1</v>
      </c>
    </row>
    <row r="39" spans="1:18" ht="19.899999999999999" customHeight="1">
      <c r="A39" s="135" t="s">
        <v>216</v>
      </c>
      <c r="B39" s="167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70">
        <v>1</v>
      </c>
      <c r="Q39" s="170">
        <v>1</v>
      </c>
      <c r="R39" s="170">
        <v>1</v>
      </c>
    </row>
    <row r="40" spans="1:18" ht="19.899999999999999" customHeight="1">
      <c r="A40" s="135" t="s">
        <v>217</v>
      </c>
      <c r="B40" s="167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70">
        <v>1</v>
      </c>
      <c r="Q40" s="170">
        <v>1</v>
      </c>
      <c r="R40" s="173">
        <v>1</v>
      </c>
    </row>
    <row r="41" spans="1:18" ht="19.899999999999999" customHeight="1">
      <c r="A41" s="133" t="s">
        <v>218</v>
      </c>
      <c r="B41" s="167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70">
        <v>1</v>
      </c>
      <c r="Q41" s="170">
        <v>1</v>
      </c>
      <c r="R41" s="170">
        <v>1</v>
      </c>
    </row>
    <row r="42" spans="1:18" ht="19.899999999999999" customHeight="1">
      <c r="A42" s="133" t="s">
        <v>220</v>
      </c>
      <c r="B42" s="167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70">
        <v>1</v>
      </c>
      <c r="Q42" s="170">
        <v>1</v>
      </c>
      <c r="R42" s="170">
        <v>1</v>
      </c>
    </row>
    <row r="43" spans="1:18" ht="19.899999999999999" customHeight="1">
      <c r="A43" s="133" t="s">
        <v>222</v>
      </c>
      <c r="B43" s="167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70">
        <v>1</v>
      </c>
      <c r="Q43" s="170">
        <v>1</v>
      </c>
      <c r="R43" s="170">
        <v>1</v>
      </c>
    </row>
    <row r="44" spans="1:18" ht="19.899999999999999" customHeight="1">
      <c r="A44" s="133"/>
      <c r="B44" s="167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70">
        <v>1</v>
      </c>
      <c r="Q44" s="170">
        <v>1</v>
      </c>
      <c r="R44" s="170">
        <v>1</v>
      </c>
    </row>
    <row r="45" spans="1:18" ht="19.899999999999999" customHeight="1">
      <c r="A45" s="133"/>
      <c r="B45" s="167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70">
        <v>1</v>
      </c>
      <c r="Q45" s="170">
        <v>1</v>
      </c>
      <c r="R45" s="170">
        <v>1</v>
      </c>
    </row>
    <row r="46" spans="1:18" ht="19.899999999999999" customHeight="1">
      <c r="A46" s="133"/>
      <c r="B46" s="167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70">
        <v>1</v>
      </c>
      <c r="Q46" s="170">
        <v>1</v>
      </c>
      <c r="R46" s="170">
        <v>1</v>
      </c>
    </row>
    <row r="47" spans="1:18" ht="19.899999999999999" customHeight="1">
      <c r="A47" s="133"/>
      <c r="B47" s="167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70">
        <v>1</v>
      </c>
      <c r="Q47" s="170">
        <v>1</v>
      </c>
      <c r="R47" s="170">
        <v>1</v>
      </c>
    </row>
    <row r="48" spans="1:18" ht="19.899999999999999" customHeight="1">
      <c r="A48" s="133"/>
      <c r="B48" s="167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70">
        <v>1</v>
      </c>
      <c r="Q48" s="170">
        <v>1</v>
      </c>
      <c r="R48" s="170">
        <v>1</v>
      </c>
    </row>
    <row r="49" spans="1:18" ht="19.899999999999999" customHeight="1">
      <c r="A49" s="133"/>
      <c r="B49" s="167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70">
        <v>1</v>
      </c>
      <c r="Q49" s="170">
        <v>1</v>
      </c>
      <c r="R49" s="170">
        <v>1</v>
      </c>
    </row>
    <row r="50" spans="1:18" ht="19.899999999999999" customHeight="1">
      <c r="A50" s="136" t="s">
        <v>230</v>
      </c>
      <c r="B50" s="167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9">
        <v>20</v>
      </c>
      <c r="Q50" s="169">
        <v>20</v>
      </c>
      <c r="R50" s="169">
        <v>20</v>
      </c>
    </row>
    <row r="51" spans="1:18" ht="19.899999999999999" customHeight="1">
      <c r="A51" s="141" t="s">
        <v>232</v>
      </c>
      <c r="B51" s="167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9">
        <v>4450205.24</v>
      </c>
      <c r="Q51" s="169">
        <v>8350886.0599999996</v>
      </c>
      <c r="R51" s="169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zoomScaleNormal="100" workbookViewId="0">
      <selection activeCell="B5" sqref="B5:J34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83" t="s">
        <v>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18" s="6" customFormat="1" ht="15.75">
      <c r="A3" s="4" t="s">
        <v>284</v>
      </c>
      <c r="B3" s="184" t="s">
        <v>285</v>
      </c>
      <c r="C3" s="184"/>
      <c r="D3" s="184"/>
      <c r="E3" s="184"/>
      <c r="F3" s="184"/>
      <c r="G3" s="184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F26" si="2">C23+C24-C25</f>
        <v>2</v>
      </c>
      <c r="D26" s="29">
        <f t="shared" si="2"/>
        <v>2</v>
      </c>
      <c r="E26" s="29">
        <f t="shared" si="2"/>
        <v>2</v>
      </c>
      <c r="F26" s="29">
        <f t="shared" si="2"/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F28" si="3">C26-C27</f>
        <v>1</v>
      </c>
      <c r="D28" s="29">
        <f t="shared" si="3"/>
        <v>1</v>
      </c>
      <c r="E28" s="29">
        <f t="shared" si="3"/>
        <v>1</v>
      </c>
      <c r="F28" s="29">
        <f t="shared" si="3"/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K5 K7:K22 K24:K25 K27 K29:K31" name="区域1"/>
    <protectedRange sqref="R4 M5:R12 N3:R3" name="区域1_3_1_1"/>
    <protectedRange sqref="B29:F31 B5:J5 B7:F22 I7:J22 B24:F25 I24:J25 I27:J27 B27:F27 H29:J31 G6:G34" name="区域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86" t="s">
        <v>287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87" t="s">
        <v>44</v>
      </c>
      <c r="X2" s="187"/>
      <c r="Y2" s="187"/>
      <c r="Z2" s="187"/>
      <c r="AA2" s="187"/>
      <c r="AB2" s="187"/>
      <c r="AC2" s="187"/>
    </row>
    <row r="3" spans="1:29" ht="39.950000000000003" customHeight="1">
      <c r="A3" s="188" t="s">
        <v>45</v>
      </c>
      <c r="B3" s="189" t="s">
        <v>46</v>
      </c>
      <c r="C3" s="189"/>
      <c r="D3" s="189"/>
      <c r="E3" s="189"/>
      <c r="F3" s="189"/>
      <c r="G3" s="189"/>
      <c r="H3" s="189"/>
      <c r="I3" s="189" t="s">
        <v>47</v>
      </c>
      <c r="J3" s="189"/>
      <c r="K3" s="189"/>
      <c r="L3" s="189"/>
      <c r="M3" s="189"/>
      <c r="N3" s="189"/>
      <c r="O3" s="189"/>
      <c r="P3" s="189" t="s">
        <v>48</v>
      </c>
      <c r="Q3" s="189"/>
      <c r="R3" s="189"/>
      <c r="S3" s="189"/>
      <c r="T3" s="189"/>
      <c r="U3" s="189"/>
      <c r="V3" s="189"/>
      <c r="W3" s="189" t="s">
        <v>49</v>
      </c>
      <c r="X3" s="189"/>
      <c r="Y3" s="189"/>
      <c r="Z3" s="189"/>
      <c r="AA3" s="189"/>
      <c r="AB3" s="189"/>
      <c r="AC3" s="189"/>
    </row>
    <row r="4" spans="1:29" ht="39.950000000000003" customHeight="1">
      <c r="A4" s="188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85" t="s">
        <v>54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90" t="s">
        <v>234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91" t="s">
        <v>44</v>
      </c>
      <c r="L2" s="191"/>
      <c r="M2" s="191"/>
    </row>
    <row r="3" spans="1:13" ht="21" customHeight="1">
      <c r="A3" s="192" t="s">
        <v>45</v>
      </c>
      <c r="B3" s="193" t="s">
        <v>46</v>
      </c>
      <c r="C3" s="193"/>
      <c r="D3" s="193"/>
      <c r="E3" s="193" t="s">
        <v>47</v>
      </c>
      <c r="F3" s="193"/>
      <c r="G3" s="193"/>
      <c r="H3" s="193" t="s">
        <v>48</v>
      </c>
      <c r="I3" s="193"/>
      <c r="J3" s="193"/>
      <c r="K3" s="193" t="s">
        <v>49</v>
      </c>
      <c r="L3" s="193"/>
      <c r="M3" s="193"/>
    </row>
    <row r="4" spans="1:13" ht="37.5" customHeight="1">
      <c r="A4" s="192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34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65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94" t="s">
        <v>237</v>
      </c>
      <c r="B2" s="194"/>
      <c r="C2" s="194"/>
      <c r="D2" s="194"/>
      <c r="E2" s="194"/>
      <c r="F2" s="194"/>
      <c r="G2" s="194"/>
      <c r="H2" s="194"/>
      <c r="I2" s="194"/>
      <c r="J2" s="194"/>
      <c r="K2" s="147"/>
    </row>
    <row r="3" spans="1:11" ht="24" customHeight="1">
      <c r="A3" s="195">
        <f>资产负债表!D3</f>
        <v>44196</v>
      </c>
      <c r="B3" s="195"/>
      <c r="C3" s="195"/>
      <c r="D3" s="195"/>
      <c r="E3" s="195"/>
      <c r="F3" s="195"/>
      <c r="G3" s="195"/>
      <c r="H3" s="195"/>
      <c r="I3" s="195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151">
        <v>1</v>
      </c>
      <c r="C5" s="151">
        <v>1</v>
      </c>
      <c r="D5" s="151">
        <v>1</v>
      </c>
      <c r="E5" s="151">
        <v>1</v>
      </c>
      <c r="F5" s="151">
        <v>1</v>
      </c>
      <c r="G5" s="151">
        <f>B5+C5+D5+E5+F5</f>
        <v>5</v>
      </c>
      <c r="H5" s="151">
        <v>1</v>
      </c>
      <c r="I5" s="152">
        <v>1</v>
      </c>
      <c r="J5" s="152">
        <v>1</v>
      </c>
      <c r="K5" s="153"/>
    </row>
    <row r="6" spans="1:11" ht="20.100000000000001" customHeight="1">
      <c r="A6" s="154" t="s">
        <v>243</v>
      </c>
      <c r="B6" s="155">
        <v>1</v>
      </c>
      <c r="C6" s="155">
        <v>1</v>
      </c>
      <c r="D6" s="155">
        <v>1</v>
      </c>
      <c r="E6" s="155">
        <v>1</v>
      </c>
      <c r="F6" s="155">
        <v>1</v>
      </c>
      <c r="G6" s="151">
        <f t="shared" ref="G6:H46" si="0">B6+C6+D6+E6+F6</f>
        <v>5</v>
      </c>
      <c r="H6" s="155">
        <v>1</v>
      </c>
      <c r="I6" s="155">
        <v>1</v>
      </c>
      <c r="J6" s="155">
        <v>1</v>
      </c>
      <c r="K6" s="153"/>
    </row>
    <row r="7" spans="1:11" ht="20.100000000000001" customHeight="1">
      <c r="A7" s="154" t="s">
        <v>244</v>
      </c>
      <c r="B7" s="155">
        <v>1</v>
      </c>
      <c r="C7" s="155">
        <v>1</v>
      </c>
      <c r="D7" s="155">
        <v>1</v>
      </c>
      <c r="E7" s="155">
        <v>1</v>
      </c>
      <c r="F7" s="155">
        <v>1</v>
      </c>
      <c r="G7" s="151">
        <f t="shared" si="0"/>
        <v>5</v>
      </c>
      <c r="H7" s="155">
        <v>1</v>
      </c>
      <c r="I7" s="155">
        <v>1</v>
      </c>
      <c r="J7" s="155">
        <v>1</v>
      </c>
      <c r="K7" s="153"/>
    </row>
    <row r="8" spans="1:11" ht="20.100000000000001" customHeight="1">
      <c r="A8" s="154" t="s">
        <v>245</v>
      </c>
      <c r="B8" s="155">
        <v>1</v>
      </c>
      <c r="C8" s="155">
        <v>1</v>
      </c>
      <c r="D8" s="155">
        <v>1</v>
      </c>
      <c r="E8" s="155">
        <v>1</v>
      </c>
      <c r="F8" s="155">
        <v>1</v>
      </c>
      <c r="G8" s="151">
        <f t="shared" si="0"/>
        <v>5</v>
      </c>
      <c r="H8" s="155">
        <v>1</v>
      </c>
      <c r="I8" s="155">
        <v>1</v>
      </c>
      <c r="J8" s="155">
        <v>1</v>
      </c>
      <c r="K8" s="153"/>
    </row>
    <row r="9" spans="1:11" ht="20.100000000000001" customHeight="1">
      <c r="A9" s="154" t="s">
        <v>246</v>
      </c>
      <c r="B9" s="155">
        <v>1</v>
      </c>
      <c r="C9" s="155">
        <v>1</v>
      </c>
      <c r="D9" s="155">
        <v>1</v>
      </c>
      <c r="E9" s="155">
        <v>1</v>
      </c>
      <c r="F9" s="155">
        <v>1</v>
      </c>
      <c r="G9" s="151">
        <f t="shared" si="0"/>
        <v>5</v>
      </c>
      <c r="H9" s="155">
        <v>1</v>
      </c>
      <c r="I9" s="155">
        <v>1</v>
      </c>
      <c r="J9" s="155">
        <v>1</v>
      </c>
      <c r="K9" s="153"/>
    </row>
    <row r="10" spans="1:11" ht="20.100000000000001" customHeight="1">
      <c r="A10" s="156" t="s">
        <v>247</v>
      </c>
      <c r="B10" s="157">
        <v>1</v>
      </c>
      <c r="C10" s="157">
        <v>1</v>
      </c>
      <c r="D10" s="157">
        <v>1</v>
      </c>
      <c r="E10" s="157">
        <v>1</v>
      </c>
      <c r="F10" s="157">
        <v>1</v>
      </c>
      <c r="G10" s="157">
        <f t="shared" si="0"/>
        <v>5</v>
      </c>
      <c r="H10" s="157">
        <f t="shared" si="0"/>
        <v>9</v>
      </c>
      <c r="I10" s="157">
        <f t="shared" ref="I10:J10" si="1">SUM(I6:I9)</f>
        <v>4</v>
      </c>
      <c r="J10" s="157">
        <f t="shared" si="1"/>
        <v>4</v>
      </c>
      <c r="K10" s="153"/>
    </row>
    <row r="11" spans="1:11" ht="20.100000000000001" customHeight="1">
      <c r="A11" s="154" t="s">
        <v>248</v>
      </c>
      <c r="B11" s="155">
        <v>1</v>
      </c>
      <c r="C11" s="155">
        <v>1</v>
      </c>
      <c r="D11" s="155">
        <v>1</v>
      </c>
      <c r="E11" s="155">
        <v>1</v>
      </c>
      <c r="F11" s="155">
        <v>1</v>
      </c>
      <c r="G11" s="151">
        <f t="shared" si="0"/>
        <v>5</v>
      </c>
      <c r="H11" s="155">
        <v>1</v>
      </c>
      <c r="I11" s="155">
        <v>1</v>
      </c>
      <c r="J11" s="158">
        <v>1</v>
      </c>
      <c r="K11" s="153"/>
    </row>
    <row r="12" spans="1:11" ht="20.100000000000001" customHeight="1">
      <c r="A12" s="154" t="s">
        <v>249</v>
      </c>
      <c r="B12" s="155">
        <v>1</v>
      </c>
      <c r="C12" s="155">
        <v>1</v>
      </c>
      <c r="D12" s="155">
        <v>1</v>
      </c>
      <c r="E12" s="155">
        <v>1</v>
      </c>
      <c r="F12" s="155">
        <v>1</v>
      </c>
      <c r="G12" s="151">
        <f t="shared" si="0"/>
        <v>5</v>
      </c>
      <c r="H12" s="155">
        <v>1</v>
      </c>
      <c r="I12" s="155">
        <v>1</v>
      </c>
      <c r="J12" s="158">
        <v>1</v>
      </c>
      <c r="K12" s="153"/>
    </row>
    <row r="13" spans="1:11" ht="20.100000000000001" customHeight="1">
      <c r="A13" s="154" t="s">
        <v>250</v>
      </c>
      <c r="B13" s="155">
        <v>1</v>
      </c>
      <c r="C13" s="155">
        <v>1</v>
      </c>
      <c r="D13" s="155">
        <v>1</v>
      </c>
      <c r="E13" s="155">
        <v>1</v>
      </c>
      <c r="F13" s="155">
        <v>1</v>
      </c>
      <c r="G13" s="151">
        <f t="shared" si="0"/>
        <v>5</v>
      </c>
      <c r="H13" s="155">
        <v>1</v>
      </c>
      <c r="I13" s="155">
        <v>1</v>
      </c>
      <c r="J13" s="158">
        <v>1</v>
      </c>
      <c r="K13" s="153"/>
    </row>
    <row r="14" spans="1:11" ht="20.100000000000001" customHeight="1">
      <c r="A14" s="154" t="s">
        <v>251</v>
      </c>
      <c r="B14" s="155">
        <v>1</v>
      </c>
      <c r="C14" s="155">
        <v>1</v>
      </c>
      <c r="D14" s="155">
        <v>1</v>
      </c>
      <c r="E14" s="155">
        <v>1</v>
      </c>
      <c r="F14" s="155">
        <v>1</v>
      </c>
      <c r="G14" s="151">
        <f t="shared" si="0"/>
        <v>5</v>
      </c>
      <c r="H14" s="155">
        <v>1</v>
      </c>
      <c r="I14" s="155">
        <v>1</v>
      </c>
      <c r="J14" s="158">
        <v>1</v>
      </c>
      <c r="K14" s="153"/>
    </row>
    <row r="15" spans="1:11" ht="20.100000000000001" customHeight="1">
      <c r="A15" s="156" t="s">
        <v>252</v>
      </c>
      <c r="B15" s="157">
        <f>SUM(B11:B14)</f>
        <v>4</v>
      </c>
      <c r="C15" s="157">
        <f t="shared" ref="C15:F15" si="2">SUM(C11:C14)</f>
        <v>4</v>
      </c>
      <c r="D15" s="157">
        <f t="shared" si="2"/>
        <v>4</v>
      </c>
      <c r="E15" s="157">
        <f t="shared" si="2"/>
        <v>4</v>
      </c>
      <c r="F15" s="157">
        <f t="shared" si="2"/>
        <v>4</v>
      </c>
      <c r="G15" s="157">
        <f t="shared" si="0"/>
        <v>20</v>
      </c>
      <c r="H15" s="157">
        <v>1</v>
      </c>
      <c r="I15" s="157">
        <f t="shared" ref="I15:J15" si="3">SUM(I11:I14)</f>
        <v>4</v>
      </c>
      <c r="J15" s="157">
        <f t="shared" si="3"/>
        <v>4</v>
      </c>
      <c r="K15" s="153"/>
    </row>
    <row r="16" spans="1:11" s="146" customFormat="1" ht="20.100000000000001" customHeight="1">
      <c r="A16" s="156" t="s">
        <v>253</v>
      </c>
      <c r="B16" s="159">
        <f>B10-B15</f>
        <v>-3</v>
      </c>
      <c r="C16" s="159">
        <f t="shared" ref="C16:F16" si="4">C10-C15</f>
        <v>-3</v>
      </c>
      <c r="D16" s="159">
        <f t="shared" si="4"/>
        <v>-3</v>
      </c>
      <c r="E16" s="159">
        <f t="shared" si="4"/>
        <v>-3</v>
      </c>
      <c r="F16" s="159">
        <f t="shared" si="4"/>
        <v>-3</v>
      </c>
      <c r="G16" s="159">
        <f t="shared" si="0"/>
        <v>-15</v>
      </c>
      <c r="H16" s="159">
        <v>1</v>
      </c>
      <c r="I16" s="159">
        <v>1</v>
      </c>
      <c r="J16" s="159">
        <v>1</v>
      </c>
      <c r="K16" s="160"/>
    </row>
    <row r="17" spans="1:11" ht="20.100000000000001" customHeight="1">
      <c r="A17" s="150" t="s">
        <v>254</v>
      </c>
      <c r="B17" s="151">
        <v>1</v>
      </c>
      <c r="C17" s="151">
        <v>1</v>
      </c>
      <c r="D17" s="151">
        <v>1</v>
      </c>
      <c r="E17" s="151">
        <v>1</v>
      </c>
      <c r="F17" s="151">
        <v>1</v>
      </c>
      <c r="G17" s="151">
        <f t="shared" si="0"/>
        <v>5</v>
      </c>
      <c r="H17" s="151">
        <v>1</v>
      </c>
      <c r="I17" s="152">
        <v>1</v>
      </c>
      <c r="J17" s="152">
        <v>1</v>
      </c>
      <c r="K17" s="153"/>
    </row>
    <row r="18" spans="1:11" ht="20.100000000000001" customHeight="1">
      <c r="A18" s="154" t="s">
        <v>255</v>
      </c>
      <c r="B18" s="155">
        <v>1</v>
      </c>
      <c r="C18" s="155">
        <v>1</v>
      </c>
      <c r="D18" s="155">
        <v>1</v>
      </c>
      <c r="E18" s="155">
        <v>1</v>
      </c>
      <c r="F18" s="155">
        <v>1</v>
      </c>
      <c r="G18" s="155">
        <f t="shared" si="0"/>
        <v>5</v>
      </c>
      <c r="H18" s="155">
        <v>1</v>
      </c>
      <c r="I18" s="155">
        <v>1</v>
      </c>
      <c r="J18" s="155">
        <v>1</v>
      </c>
      <c r="K18" s="153"/>
    </row>
    <row r="19" spans="1:11" ht="20.100000000000001" customHeight="1">
      <c r="A19" s="154" t="s">
        <v>256</v>
      </c>
      <c r="B19" s="155">
        <v>1</v>
      </c>
      <c r="C19" s="155">
        <v>1</v>
      </c>
      <c r="D19" s="155">
        <v>1</v>
      </c>
      <c r="E19" s="155">
        <v>1</v>
      </c>
      <c r="F19" s="155">
        <v>1</v>
      </c>
      <c r="G19" s="155">
        <f t="shared" si="0"/>
        <v>5</v>
      </c>
      <c r="H19" s="155">
        <v>1</v>
      </c>
      <c r="I19" s="155">
        <v>1</v>
      </c>
      <c r="J19" s="155">
        <v>1</v>
      </c>
      <c r="K19" s="153"/>
    </row>
    <row r="20" spans="1:11" ht="20.100000000000001" customHeight="1">
      <c r="A20" s="154" t="s">
        <v>257</v>
      </c>
      <c r="B20" s="155">
        <v>1</v>
      </c>
      <c r="C20" s="155">
        <v>1</v>
      </c>
      <c r="D20" s="155">
        <v>1</v>
      </c>
      <c r="E20" s="155">
        <v>1</v>
      </c>
      <c r="F20" s="155">
        <v>1</v>
      </c>
      <c r="G20" s="155">
        <f t="shared" si="0"/>
        <v>5</v>
      </c>
      <c r="H20" s="155">
        <v>1</v>
      </c>
      <c r="I20" s="151">
        <v>1</v>
      </c>
      <c r="J20" s="151">
        <v>1</v>
      </c>
      <c r="K20" s="153"/>
    </row>
    <row r="21" spans="1:11" ht="20.100000000000001" customHeight="1">
      <c r="A21" s="154" t="s">
        <v>258</v>
      </c>
      <c r="B21" s="155">
        <v>1</v>
      </c>
      <c r="C21" s="155">
        <v>1</v>
      </c>
      <c r="D21" s="155">
        <v>1</v>
      </c>
      <c r="E21" s="155">
        <v>1</v>
      </c>
      <c r="F21" s="155">
        <v>1</v>
      </c>
      <c r="G21" s="155">
        <f t="shared" si="0"/>
        <v>5</v>
      </c>
      <c r="H21" s="155">
        <v>1</v>
      </c>
      <c r="I21" s="151">
        <v>1</v>
      </c>
      <c r="J21" s="151">
        <v>1</v>
      </c>
      <c r="K21" s="153"/>
    </row>
    <row r="22" spans="1:11" ht="20.100000000000001" customHeight="1">
      <c r="A22" s="154" t="s">
        <v>259</v>
      </c>
      <c r="B22" s="155">
        <v>1</v>
      </c>
      <c r="C22" s="155">
        <v>1</v>
      </c>
      <c r="D22" s="155">
        <v>1</v>
      </c>
      <c r="E22" s="155">
        <v>1</v>
      </c>
      <c r="F22" s="155">
        <v>1</v>
      </c>
      <c r="G22" s="155">
        <f t="shared" si="0"/>
        <v>5</v>
      </c>
      <c r="H22" s="155">
        <v>1</v>
      </c>
      <c r="I22" s="155">
        <v>1</v>
      </c>
      <c r="J22" s="155">
        <v>1</v>
      </c>
      <c r="K22" s="153"/>
    </row>
    <row r="23" spans="1:11" ht="20.100000000000001" customHeight="1">
      <c r="A23" s="156" t="s">
        <v>260</v>
      </c>
      <c r="B23" s="157">
        <f t="shared" ref="B23:J23" si="5">SUM(B18:B22)</f>
        <v>5</v>
      </c>
      <c r="C23" s="157">
        <v>1</v>
      </c>
      <c r="D23" s="157">
        <v>1</v>
      </c>
      <c r="E23" s="157">
        <v>1</v>
      </c>
      <c r="F23" s="157">
        <v>1</v>
      </c>
      <c r="G23" s="157">
        <f t="shared" si="0"/>
        <v>9</v>
      </c>
      <c r="H23" s="157">
        <v>1</v>
      </c>
      <c r="I23" s="157">
        <f t="shared" si="5"/>
        <v>5</v>
      </c>
      <c r="J23" s="157">
        <f t="shared" si="5"/>
        <v>5</v>
      </c>
      <c r="K23" s="153"/>
    </row>
    <row r="24" spans="1:11" ht="20.100000000000001" customHeight="1">
      <c r="A24" s="154" t="s">
        <v>261</v>
      </c>
      <c r="B24" s="155">
        <v>1</v>
      </c>
      <c r="C24" s="155">
        <v>1</v>
      </c>
      <c r="D24" s="155">
        <v>1</v>
      </c>
      <c r="E24" s="155">
        <v>1</v>
      </c>
      <c r="F24" s="155">
        <v>1</v>
      </c>
      <c r="G24" s="155">
        <f t="shared" si="0"/>
        <v>5</v>
      </c>
      <c r="H24" s="155">
        <v>1</v>
      </c>
      <c r="I24" s="161">
        <v>1</v>
      </c>
      <c r="J24" s="161">
        <v>1</v>
      </c>
      <c r="K24" s="153"/>
    </row>
    <row r="25" spans="1:11" ht="20.100000000000001" customHeight="1">
      <c r="A25" s="154" t="s">
        <v>262</v>
      </c>
      <c r="B25" s="155">
        <v>1</v>
      </c>
      <c r="C25" s="155">
        <v>1</v>
      </c>
      <c r="D25" s="155">
        <v>1</v>
      </c>
      <c r="E25" s="155">
        <v>1</v>
      </c>
      <c r="F25" s="155">
        <v>1</v>
      </c>
      <c r="G25" s="155">
        <f t="shared" si="0"/>
        <v>5</v>
      </c>
      <c r="H25" s="155">
        <v>1</v>
      </c>
      <c r="I25" s="155">
        <v>1</v>
      </c>
      <c r="J25" s="155">
        <v>1</v>
      </c>
      <c r="K25" s="153"/>
    </row>
    <row r="26" spans="1:11" ht="20.100000000000001" customHeight="1">
      <c r="A26" s="154" t="s">
        <v>263</v>
      </c>
      <c r="B26" s="155">
        <v>1</v>
      </c>
      <c r="C26" s="155">
        <v>1</v>
      </c>
      <c r="D26" s="155">
        <v>1</v>
      </c>
      <c r="E26" s="155">
        <v>1</v>
      </c>
      <c r="F26" s="155">
        <v>1</v>
      </c>
      <c r="G26" s="155">
        <f t="shared" si="0"/>
        <v>5</v>
      </c>
      <c r="H26" s="155">
        <v>1</v>
      </c>
      <c r="I26" s="155">
        <v>1</v>
      </c>
      <c r="J26" s="155">
        <v>1</v>
      </c>
      <c r="K26" s="153"/>
    </row>
    <row r="27" spans="1:11" ht="20.100000000000001" customHeight="1">
      <c r="A27" s="154" t="s">
        <v>264</v>
      </c>
      <c r="B27" s="155">
        <v>1</v>
      </c>
      <c r="C27" s="155">
        <v>1</v>
      </c>
      <c r="D27" s="155">
        <v>1</v>
      </c>
      <c r="E27" s="155">
        <v>1</v>
      </c>
      <c r="F27" s="155">
        <v>1</v>
      </c>
      <c r="G27" s="155">
        <f t="shared" si="0"/>
        <v>5</v>
      </c>
      <c r="H27" s="155">
        <v>1</v>
      </c>
      <c r="I27" s="155">
        <v>1</v>
      </c>
      <c r="J27" s="155">
        <v>1</v>
      </c>
      <c r="K27" s="153"/>
    </row>
    <row r="28" spans="1:11" ht="20.100000000000001" customHeight="1">
      <c r="A28" s="156" t="s">
        <v>265</v>
      </c>
      <c r="B28" s="157">
        <f t="shared" ref="B28:J28" si="6">SUM(B24:B27)</f>
        <v>4</v>
      </c>
      <c r="C28" s="157">
        <v>1</v>
      </c>
      <c r="D28" s="157">
        <v>1</v>
      </c>
      <c r="E28" s="157">
        <v>1</v>
      </c>
      <c r="F28" s="157">
        <v>1</v>
      </c>
      <c r="G28" s="157">
        <f t="shared" si="0"/>
        <v>8</v>
      </c>
      <c r="H28" s="157">
        <v>1</v>
      </c>
      <c r="I28" s="157">
        <f t="shared" si="6"/>
        <v>4</v>
      </c>
      <c r="J28" s="157">
        <f t="shared" si="6"/>
        <v>4</v>
      </c>
      <c r="K28" s="153"/>
    </row>
    <row r="29" spans="1:11" ht="20.100000000000001" customHeight="1">
      <c r="A29" s="156" t="s">
        <v>266</v>
      </c>
      <c r="B29" s="157">
        <f t="shared" ref="B29:J29" si="7">B23-B28</f>
        <v>1</v>
      </c>
      <c r="C29" s="157">
        <v>1</v>
      </c>
      <c r="D29" s="157">
        <v>1</v>
      </c>
      <c r="E29" s="157">
        <v>1</v>
      </c>
      <c r="F29" s="157">
        <v>1</v>
      </c>
      <c r="G29" s="157">
        <f t="shared" si="0"/>
        <v>5</v>
      </c>
      <c r="H29" s="157">
        <v>1</v>
      </c>
      <c r="I29" s="157">
        <f t="shared" si="7"/>
        <v>1</v>
      </c>
      <c r="J29" s="157">
        <f t="shared" si="7"/>
        <v>1</v>
      </c>
      <c r="K29" s="153"/>
    </row>
    <row r="30" spans="1:11" ht="20.100000000000001" customHeight="1">
      <c r="A30" s="150" t="s">
        <v>267</v>
      </c>
      <c r="B30" s="155">
        <v>1</v>
      </c>
      <c r="C30" s="155">
        <v>1</v>
      </c>
      <c r="D30" s="155">
        <v>1</v>
      </c>
      <c r="E30" s="155">
        <v>1</v>
      </c>
      <c r="F30" s="155">
        <v>1</v>
      </c>
      <c r="G30" s="155">
        <f t="shared" si="0"/>
        <v>5</v>
      </c>
      <c r="H30" s="155">
        <v>1</v>
      </c>
      <c r="I30" s="152">
        <v>1</v>
      </c>
      <c r="J30" s="152">
        <v>1</v>
      </c>
      <c r="K30" s="153"/>
    </row>
    <row r="31" spans="1:11" ht="20.100000000000001" customHeight="1">
      <c r="A31" s="154" t="s">
        <v>268</v>
      </c>
      <c r="B31" s="155">
        <v>1</v>
      </c>
      <c r="C31" s="155">
        <v>1</v>
      </c>
      <c r="D31" s="155">
        <v>1</v>
      </c>
      <c r="E31" s="155">
        <v>1</v>
      </c>
      <c r="F31" s="155">
        <v>1</v>
      </c>
      <c r="G31" s="155">
        <f t="shared" si="0"/>
        <v>5</v>
      </c>
      <c r="H31" s="155">
        <v>1</v>
      </c>
      <c r="I31" s="151">
        <v>1</v>
      </c>
      <c r="J31" s="151">
        <v>1</v>
      </c>
      <c r="K31" s="153"/>
    </row>
    <row r="32" spans="1:11" ht="20.100000000000001" customHeight="1">
      <c r="A32" s="154" t="s">
        <v>269</v>
      </c>
      <c r="B32" s="155">
        <v>1</v>
      </c>
      <c r="C32" s="155">
        <v>1</v>
      </c>
      <c r="D32" s="155">
        <v>1</v>
      </c>
      <c r="E32" s="155">
        <v>1</v>
      </c>
      <c r="F32" s="155">
        <v>1</v>
      </c>
      <c r="G32" s="155">
        <f t="shared" si="0"/>
        <v>5</v>
      </c>
      <c r="H32" s="155">
        <v>1</v>
      </c>
      <c r="I32" s="151">
        <v>1</v>
      </c>
      <c r="J32" s="151">
        <v>1</v>
      </c>
      <c r="K32" s="153"/>
    </row>
    <row r="33" spans="1:11" s="145" customFormat="1" ht="20.100000000000001" customHeight="1">
      <c r="A33" s="154" t="s">
        <v>270</v>
      </c>
      <c r="B33" s="155">
        <v>1</v>
      </c>
      <c r="C33" s="155">
        <v>1</v>
      </c>
      <c r="D33" s="155">
        <v>1</v>
      </c>
      <c r="E33" s="155">
        <v>1</v>
      </c>
      <c r="F33" s="155">
        <v>1</v>
      </c>
      <c r="G33" s="155">
        <f t="shared" si="0"/>
        <v>5</v>
      </c>
      <c r="H33" s="155">
        <v>1</v>
      </c>
      <c r="I33" s="155">
        <v>1</v>
      </c>
      <c r="J33" s="155">
        <v>1</v>
      </c>
      <c r="K33" s="153"/>
    </row>
    <row r="34" spans="1:11" s="145" customFormat="1" ht="20.100000000000001" customHeight="1">
      <c r="A34" s="154" t="s">
        <v>271</v>
      </c>
      <c r="B34" s="155">
        <v>1</v>
      </c>
      <c r="C34" s="155">
        <v>1</v>
      </c>
      <c r="D34" s="155">
        <v>1</v>
      </c>
      <c r="E34" s="155">
        <v>1</v>
      </c>
      <c r="F34" s="155">
        <v>1</v>
      </c>
      <c r="G34" s="155">
        <f t="shared" si="0"/>
        <v>5</v>
      </c>
      <c r="H34" s="155">
        <v>1</v>
      </c>
      <c r="I34" s="151">
        <v>1</v>
      </c>
      <c r="J34" s="151">
        <v>1</v>
      </c>
      <c r="K34" s="153"/>
    </row>
    <row r="35" spans="1:11" s="145" customFormat="1" ht="20.100000000000001" customHeight="1">
      <c r="A35" s="156" t="s">
        <v>272</v>
      </c>
      <c r="B35" s="157">
        <f t="shared" ref="B35:J35" si="8">SUM(B31,B33:B34)</f>
        <v>3</v>
      </c>
      <c r="C35" s="157">
        <v>1</v>
      </c>
      <c r="D35" s="157">
        <v>1</v>
      </c>
      <c r="E35" s="157">
        <v>1</v>
      </c>
      <c r="F35" s="157">
        <v>1</v>
      </c>
      <c r="G35" s="157">
        <f t="shared" si="0"/>
        <v>7</v>
      </c>
      <c r="H35" s="157">
        <v>1</v>
      </c>
      <c r="I35" s="157">
        <f t="shared" si="8"/>
        <v>3</v>
      </c>
      <c r="J35" s="157">
        <f t="shared" si="8"/>
        <v>3</v>
      </c>
      <c r="K35" s="153"/>
    </row>
    <row r="36" spans="1:11" s="145" customFormat="1" ht="20.100000000000001" customHeight="1">
      <c r="A36" s="154" t="s">
        <v>273</v>
      </c>
      <c r="B36" s="155">
        <v>1</v>
      </c>
      <c r="C36" s="155">
        <v>1</v>
      </c>
      <c r="D36" s="155">
        <v>1</v>
      </c>
      <c r="E36" s="155">
        <v>1</v>
      </c>
      <c r="F36" s="155">
        <v>1</v>
      </c>
      <c r="G36" s="155">
        <f t="shared" si="0"/>
        <v>5</v>
      </c>
      <c r="H36" s="155">
        <v>1</v>
      </c>
      <c r="I36" s="155">
        <v>1</v>
      </c>
      <c r="J36" s="155">
        <v>1</v>
      </c>
      <c r="K36" s="153"/>
    </row>
    <row r="37" spans="1:11" s="145" customFormat="1" ht="20.100000000000001" customHeight="1">
      <c r="A37" s="154" t="s">
        <v>274</v>
      </c>
      <c r="B37" s="155">
        <v>1</v>
      </c>
      <c r="C37" s="155">
        <v>1</v>
      </c>
      <c r="D37" s="155">
        <v>1</v>
      </c>
      <c r="E37" s="155">
        <v>1</v>
      </c>
      <c r="F37" s="155">
        <v>1</v>
      </c>
      <c r="G37" s="155">
        <f t="shared" si="0"/>
        <v>5</v>
      </c>
      <c r="H37" s="155">
        <v>1</v>
      </c>
      <c r="I37" s="161">
        <v>1</v>
      </c>
      <c r="J37" s="161">
        <v>1</v>
      </c>
      <c r="K37" s="153"/>
    </row>
    <row r="38" spans="1:11" s="145" customFormat="1" ht="20.100000000000001" customHeight="1">
      <c r="A38" s="154" t="s">
        <v>275</v>
      </c>
      <c r="B38" s="155">
        <v>1</v>
      </c>
      <c r="C38" s="155">
        <v>1</v>
      </c>
      <c r="D38" s="155">
        <v>1</v>
      </c>
      <c r="E38" s="155">
        <v>1</v>
      </c>
      <c r="F38" s="155">
        <v>1</v>
      </c>
      <c r="G38" s="155">
        <f t="shared" si="0"/>
        <v>5</v>
      </c>
      <c r="H38" s="155">
        <v>1</v>
      </c>
      <c r="I38" s="161">
        <v>1</v>
      </c>
      <c r="J38" s="161">
        <v>1</v>
      </c>
      <c r="K38" s="153"/>
    </row>
    <row r="39" spans="1:11" s="145" customFormat="1" ht="20.100000000000001" customHeight="1">
      <c r="A39" s="154" t="s">
        <v>276</v>
      </c>
      <c r="B39" s="155">
        <v>1</v>
      </c>
      <c r="C39" s="155">
        <v>1</v>
      </c>
      <c r="D39" s="155">
        <v>1</v>
      </c>
      <c r="E39" s="155">
        <v>1</v>
      </c>
      <c r="F39" s="155">
        <v>1</v>
      </c>
      <c r="G39" s="155">
        <f t="shared" si="0"/>
        <v>5</v>
      </c>
      <c r="H39" s="155">
        <v>1</v>
      </c>
      <c r="I39" s="151">
        <v>1</v>
      </c>
      <c r="J39" s="151">
        <v>1</v>
      </c>
      <c r="K39" s="153"/>
    </row>
    <row r="40" spans="1:11" s="145" customFormat="1" ht="20.100000000000001" customHeight="1">
      <c r="A40" s="154" t="s">
        <v>277</v>
      </c>
      <c r="B40" s="155">
        <v>1</v>
      </c>
      <c r="C40" s="155">
        <v>1</v>
      </c>
      <c r="D40" s="155">
        <v>1</v>
      </c>
      <c r="E40" s="155">
        <v>1</v>
      </c>
      <c r="F40" s="155">
        <v>1</v>
      </c>
      <c r="G40" s="155">
        <f t="shared" si="0"/>
        <v>5</v>
      </c>
      <c r="H40" s="155">
        <v>1</v>
      </c>
      <c r="I40" s="151">
        <v>1</v>
      </c>
      <c r="J40" s="151">
        <v>1</v>
      </c>
      <c r="K40" s="153"/>
    </row>
    <row r="41" spans="1:11" s="145" customFormat="1" ht="20.100000000000001" customHeight="1">
      <c r="A41" s="156" t="s">
        <v>278</v>
      </c>
      <c r="B41" s="157">
        <f t="shared" ref="B41:J41" si="9">SUM(B36:B37,B39)</f>
        <v>3</v>
      </c>
      <c r="C41" s="157">
        <v>1</v>
      </c>
      <c r="D41" s="157">
        <v>1</v>
      </c>
      <c r="E41" s="157">
        <v>1</v>
      </c>
      <c r="F41" s="157">
        <v>1</v>
      </c>
      <c r="G41" s="157">
        <f t="shared" si="0"/>
        <v>7</v>
      </c>
      <c r="H41" s="157">
        <v>1</v>
      </c>
      <c r="I41" s="157">
        <f t="shared" si="9"/>
        <v>3</v>
      </c>
      <c r="J41" s="157">
        <f t="shared" si="9"/>
        <v>3</v>
      </c>
      <c r="K41" s="153"/>
    </row>
    <row r="42" spans="1:11" s="145" customFormat="1" ht="20.100000000000001" customHeight="1">
      <c r="A42" s="156" t="s">
        <v>279</v>
      </c>
      <c r="B42" s="157">
        <v>1</v>
      </c>
      <c r="C42" s="157">
        <v>1</v>
      </c>
      <c r="D42" s="157">
        <v>1</v>
      </c>
      <c r="E42" s="157">
        <v>1</v>
      </c>
      <c r="F42" s="157">
        <v>1</v>
      </c>
      <c r="G42" s="157">
        <f t="shared" si="0"/>
        <v>5</v>
      </c>
      <c r="H42" s="157">
        <v>1</v>
      </c>
      <c r="I42" s="157">
        <v>1</v>
      </c>
      <c r="J42" s="157">
        <v>1</v>
      </c>
      <c r="K42" s="153"/>
    </row>
    <row r="43" spans="1:11" s="145" customFormat="1" ht="20.100000000000001" customHeight="1">
      <c r="A43" s="154" t="s">
        <v>280</v>
      </c>
      <c r="B43" s="155">
        <v>1</v>
      </c>
      <c r="C43" s="155">
        <v>1</v>
      </c>
      <c r="D43" s="155">
        <v>1</v>
      </c>
      <c r="E43" s="155">
        <v>1</v>
      </c>
      <c r="F43" s="155">
        <v>1</v>
      </c>
      <c r="G43" s="155">
        <f t="shared" si="0"/>
        <v>5</v>
      </c>
      <c r="H43" s="155">
        <v>1</v>
      </c>
      <c r="I43" s="151">
        <v>1</v>
      </c>
      <c r="J43" s="151">
        <v>1</v>
      </c>
      <c r="K43" s="153"/>
    </row>
    <row r="44" spans="1:11" s="145" customFormat="1" ht="20.100000000000001" customHeight="1">
      <c r="A44" s="156" t="s">
        <v>281</v>
      </c>
      <c r="B44" s="157">
        <v>1</v>
      </c>
      <c r="C44" s="157">
        <v>1</v>
      </c>
      <c r="D44" s="157">
        <v>1</v>
      </c>
      <c r="E44" s="157">
        <v>1</v>
      </c>
      <c r="F44" s="157">
        <v>1</v>
      </c>
      <c r="G44" s="157">
        <f t="shared" si="0"/>
        <v>5</v>
      </c>
      <c r="H44" s="157">
        <v>1</v>
      </c>
      <c r="I44" s="157">
        <v>1</v>
      </c>
      <c r="J44" s="157">
        <v>1</v>
      </c>
      <c r="K44" s="153"/>
    </row>
    <row r="45" spans="1:11" s="145" customFormat="1" ht="20.100000000000001" customHeight="1">
      <c r="A45" s="162" t="s">
        <v>282</v>
      </c>
      <c r="B45" s="155">
        <v>1</v>
      </c>
      <c r="C45" s="155">
        <v>1</v>
      </c>
      <c r="D45" s="155">
        <v>1</v>
      </c>
      <c r="E45" s="155">
        <v>1</v>
      </c>
      <c r="F45" s="155">
        <v>1</v>
      </c>
      <c r="G45" s="155">
        <f t="shared" si="0"/>
        <v>5</v>
      </c>
      <c r="H45" s="155">
        <v>1</v>
      </c>
      <c r="I45" s="155">
        <v>1</v>
      </c>
      <c r="J45" s="155">
        <v>1</v>
      </c>
      <c r="K45" s="153"/>
    </row>
    <row r="46" spans="1:11" s="145" customFormat="1" ht="20.100000000000001" customHeight="1">
      <c r="A46" s="156" t="s">
        <v>283</v>
      </c>
      <c r="B46" s="157">
        <f t="shared" ref="B46:J46" si="10">B44+B45</f>
        <v>2</v>
      </c>
      <c r="C46" s="157">
        <v>1</v>
      </c>
      <c r="D46" s="157">
        <v>1</v>
      </c>
      <c r="E46" s="157">
        <v>1</v>
      </c>
      <c r="F46" s="157">
        <v>1</v>
      </c>
      <c r="G46" s="157">
        <f t="shared" si="0"/>
        <v>6</v>
      </c>
      <c r="H46" s="157">
        <v>1</v>
      </c>
      <c r="I46" s="157">
        <v>1</v>
      </c>
      <c r="J46" s="157">
        <v>1</v>
      </c>
      <c r="K46" s="153"/>
    </row>
    <row r="47" spans="1:11" s="145" customFormat="1" ht="20.100000000000001" customHeight="1">
      <c r="A47" s="163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63"/>
      <c r="B48" s="164"/>
      <c r="C48" s="164"/>
      <c r="D48" s="164"/>
      <c r="E48" s="164"/>
      <c r="F48" s="164"/>
      <c r="G48" s="164"/>
      <c r="H48" s="164"/>
      <c r="I48" s="144"/>
      <c r="J48" s="144"/>
      <c r="K48" s="144"/>
    </row>
  </sheetData>
  <protectedRanges>
    <protectedRange sqref="J11:J14" name="区域1_1"/>
  </protectedRanges>
  <mergeCells count="2">
    <mergeCell ref="A2:J2"/>
    <mergeCell ref="A3:I3"/>
  </mergeCells>
  <phoneticPr fontId="2" type="noConversion"/>
  <conditionalFormatting sqref="B11:F14 B18:F22 B24:F27 B31:F34 B36:F40 B6:F9 H6:J9 H36:J40 H31:J34 H24:J27 H18:J22 H11:J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I18" sqref="I18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197" t="s">
        <v>107</v>
      </c>
      <c r="B1" s="200" t="s">
        <v>121</v>
      </c>
      <c r="C1" s="201"/>
      <c r="D1" s="201"/>
      <c r="E1" s="202"/>
      <c r="F1" s="202"/>
      <c r="G1" s="202"/>
      <c r="H1" s="205" t="s">
        <v>293</v>
      </c>
      <c r="I1" s="196" t="s">
        <v>117</v>
      </c>
    </row>
    <row r="2" spans="1:9">
      <c r="A2" s="198"/>
      <c r="B2" s="203" t="s">
        <v>308</v>
      </c>
      <c r="C2" s="204" t="s">
        <v>310</v>
      </c>
      <c r="D2" s="204" t="s">
        <v>311</v>
      </c>
      <c r="E2" s="204" t="s">
        <v>312</v>
      </c>
      <c r="F2" s="204" t="s">
        <v>313</v>
      </c>
      <c r="G2" s="203" t="s">
        <v>88</v>
      </c>
      <c r="H2" s="206"/>
      <c r="I2" s="196"/>
    </row>
    <row r="3" spans="1:9">
      <c r="A3" s="199"/>
      <c r="B3" s="204"/>
      <c r="C3" s="204"/>
      <c r="D3" s="204"/>
      <c r="E3" s="204"/>
      <c r="F3" s="204"/>
      <c r="G3" s="204"/>
      <c r="H3" s="207"/>
      <c r="I3" s="196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2020-08-20T07:56:13Z</dcterms:modified>
</cp:coreProperties>
</file>