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'注文書'!$A$1:$K$154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<sst xmlns="http://schemas.openxmlformats.org/spreadsheetml/2006/main" uniqueCount="39">
  <si>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</si>
  <si>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</si>
  <si>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</si>
  <si>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</si>
  <si>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</si>
  <si>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</si>
  <si>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</si>
  <si>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</si>
  <si>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</si>
  <si>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</si>
  <si>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</si>
  <si>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</si>
  <si>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</si>
  <si>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</si>
  <si>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</si>
  <si>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</si>
  <si>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</si>
  <si>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</si>
  <si>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</si>
  <si>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</si>
  <si>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</si>
  <si>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</si>
  <si>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</si>
  <si>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</si>
  <si>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</si>
  <si>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</si>
  <si>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</si>
  <si>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</si>
  <si>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</si>
  <si>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</si>
  <si>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WP-90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</si>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</sst>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2" numFmtId="167" fillId="0" borderId="12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3"/>
    <col min="5" max="5" width="5.375" customWidth="true" style="94"/>
    <col min="6" max="6" width="10.875" customWidth="true" style="95"/>
    <col min="7" max="7" width="18.875" customWidth="true" style="95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7" t="s">
        <v>0</v>
      </c>
      <c r="D2" s="107"/>
      <c r="E2" s="107"/>
      <c r="F2" s="107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8"/>
      <c r="H3" s="108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6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7" t="s">
        <v>4</v>
      </c>
      <c r="J5" s="42"/>
      <c r="K5" s="38"/>
      <c r="L5" s="38"/>
      <c r="M5" s="38"/>
    </row>
    <row r="6" spans="1:16142" customHeight="1" ht="23.45" s="39" customFormat="1">
      <c r="A6" s="40"/>
      <c r="B6" s="104" t="s">
        <v>5</v>
      </c>
      <c r="C6" s="104"/>
      <c r="D6" s="43"/>
      <c r="E6" s="43"/>
      <c r="F6" s="97" t="s">
        <v>6</v>
      </c>
      <c r="J6" s="42"/>
      <c r="K6" s="38"/>
      <c r="L6" s="38"/>
      <c r="M6" s="38"/>
    </row>
    <row r="7" spans="1:16142" customHeight="1" ht="23.45" s="39" customFormat="1">
      <c r="A7" s="40"/>
      <c r="B7" s="105" t="s">
        <v>7</v>
      </c>
      <c r="C7" s="105"/>
      <c r="D7" s="43"/>
      <c r="E7" s="43"/>
      <c r="F7" s="97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7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6" t="s">
        <v>18</v>
      </c>
      <c r="I9" s="106"/>
      <c r="J9" s="106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98">
        <v>1</v>
      </c>
      <c r="B10" s="58" t="s">
        <v>22</v>
      </c>
      <c r="C10" s="59" t="s">
        <v>23</v>
      </c>
      <c r="D10" s="60">
        <v>12</v>
      </c>
      <c r="E10" s="61"/>
      <c r="F10" s="99">
        <v>100</v>
      </c>
      <c r="G10" s="62">
        <f>ROUNDDOWN((D10*F10),0)</f>
        <v>1200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98">
        <v>2</v>
      </c>
      <c r="B11" s="58" t="s">
        <v>24</v>
      </c>
      <c r="C11" s="89" t="s">
        <v>25</v>
      </c>
      <c r="D11" s="64">
        <v>32</v>
      </c>
      <c r="E11" s="65"/>
      <c r="F11" s="99">
        <v>233</v>
      </c>
      <c r="G11" s="62">
        <f>ROUNDDOWN((D11*F11),0)</f>
        <v>7456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98">
        <v>3</v>
      </c>
      <c r="B12" s="58" t="s">
        <v>26</v>
      </c>
      <c r="C12" s="89" t="s">
        <v>27</v>
      </c>
      <c r="D12" s="64">
        <v>43</v>
      </c>
      <c r="E12" s="65"/>
      <c r="F12" s="99">
        <v>13</v>
      </c>
      <c r="G12" s="62">
        <f>ROUNDDOWN((D12*F12),0)</f>
        <v>559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98">
        <v>4</v>
      </c>
      <c r="B13" s="68" t="s">
        <v>28</v>
      </c>
      <c r="C13" s="82" t="s">
        <v>29</v>
      </c>
      <c r="D13" s="70">
        <v>5</v>
      </c>
      <c r="E13" s="71"/>
      <c r="F13" s="99">
        <v>324</v>
      </c>
      <c r="G13" s="62">
        <f>ROUNDDOWN((D13*F13),0)</f>
        <v>1620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98">
        <v>5</v>
      </c>
      <c r="B14" s="68" t="s">
        <v>28</v>
      </c>
      <c r="C14" s="82" t="s">
        <v>30</v>
      </c>
      <c r="D14" s="70">
        <v>2</v>
      </c>
      <c r="E14" s="71"/>
      <c r="F14" s="99">
        <v>2</v>
      </c>
      <c r="G14" s="62">
        <f>ROUNDDOWN((D14*F14),0)</f>
        <v>4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98">
        <v>6</v>
      </c>
      <c r="B15" s="68" t="s">
        <v>22</v>
      </c>
      <c r="C15" s="82" t="s">
        <v>23</v>
      </c>
      <c r="D15" s="70">
        <v>12</v>
      </c>
      <c r="E15" s="71"/>
      <c r="F15" s="99">
        <v>100</v>
      </c>
      <c r="G15" s="62">
        <f>ROUNDDOWN((D15*F15),0)</f>
        <v>1200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98">
        <v>7</v>
      </c>
      <c r="B16" s="68" t="s">
        <v>24</v>
      </c>
      <c r="C16" s="82" t="s">
        <v>25</v>
      </c>
      <c r="D16" s="70">
        <v>32</v>
      </c>
      <c r="E16" s="71"/>
      <c r="F16" s="99">
        <v>233</v>
      </c>
      <c r="G16" s="62">
        <f>ROUNDDOWN((D16*F16),0)</f>
        <v>7456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98">
        <v>8</v>
      </c>
      <c r="B17" s="68" t="s">
        <v>26</v>
      </c>
      <c r="C17" s="82" t="s">
        <v>27</v>
      </c>
      <c r="D17" s="70">
        <v>43</v>
      </c>
      <c r="E17" s="71"/>
      <c r="F17" s="99">
        <v>13</v>
      </c>
      <c r="G17" s="62">
        <f>ROUNDDOWN((D17*F17),0)</f>
        <v>559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98">
        <v>9</v>
      </c>
      <c r="B18" s="68" t="s">
        <v>28</v>
      </c>
      <c r="C18" s="82" t="s">
        <v>29</v>
      </c>
      <c r="D18" s="72">
        <v>5</v>
      </c>
      <c r="E18" s="73"/>
      <c r="F18" s="99">
        <v>324</v>
      </c>
      <c r="G18" s="62">
        <f>ROUNDDOWN((D18*F18),0)</f>
        <v>1620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98">
        <v>10</v>
      </c>
      <c r="B19" s="68" t="s">
        <v>28</v>
      </c>
      <c r="C19" s="82" t="s">
        <v>30</v>
      </c>
      <c r="D19" s="72">
        <v>2</v>
      </c>
      <c r="E19" s="73"/>
      <c r="F19" s="99">
        <v>2</v>
      </c>
      <c r="G19" s="62">
        <f>ROUNDDOWN((D19*F19),0)</f>
        <v>4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98">
        <v>11</v>
      </c>
      <c r="B20" s="68" t="s">
        <v>22</v>
      </c>
      <c r="C20" s="82" t="s">
        <v>23</v>
      </c>
      <c r="D20" s="72">
        <v>12</v>
      </c>
      <c r="E20" s="73"/>
      <c r="F20" s="99">
        <v>100</v>
      </c>
      <c r="G20" s="62">
        <f>ROUNDDOWN((D20*F20),0)</f>
        <v>1200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98">
        <v>12</v>
      </c>
      <c r="B21" s="68" t="s">
        <v>24</v>
      </c>
      <c r="C21" s="82" t="s">
        <v>25</v>
      </c>
      <c r="D21" s="72">
        <v>32</v>
      </c>
      <c r="E21" s="73"/>
      <c r="F21" s="99">
        <v>233</v>
      </c>
      <c r="G21" s="62">
        <f>ROUNDDOWN((D21*F21),0)</f>
        <v>7456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98">
        <v>13</v>
      </c>
      <c r="B22" s="68" t="s">
        <v>26</v>
      </c>
      <c r="C22" s="82" t="s">
        <v>27</v>
      </c>
      <c r="D22" s="72">
        <v>43</v>
      </c>
      <c r="E22" s="73"/>
      <c r="F22" s="99">
        <v>13</v>
      </c>
      <c r="G22" s="62">
        <f>ROUNDDOWN((D22*F22),0)</f>
        <v>559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98">
        <v>14</v>
      </c>
      <c r="B23" s="68" t="s">
        <v>28</v>
      </c>
      <c r="C23" s="82" t="s">
        <v>29</v>
      </c>
      <c r="D23" s="72">
        <v>5</v>
      </c>
      <c r="E23" s="73"/>
      <c r="F23" s="99">
        <v>324</v>
      </c>
      <c r="G23" s="62">
        <f>ROUNDDOWN((D23*F23),0)</f>
        <v>1620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98">
        <v>15</v>
      </c>
      <c r="B24" s="68" t="s">
        <v>28</v>
      </c>
      <c r="C24" s="82" t="s">
        <v>30</v>
      </c>
      <c r="D24" s="72">
        <v>2</v>
      </c>
      <c r="E24" s="73"/>
      <c r="F24" s="99">
        <v>2</v>
      </c>
      <c r="G24" s="62">
        <f>ROUNDDOWN((D24*F24),0)</f>
        <v>4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98">
        <v>16</v>
      </c>
      <c r="B25" s="68" t="s">
        <v>22</v>
      </c>
      <c r="C25" s="82" t="s">
        <v>23</v>
      </c>
      <c r="D25" s="72">
        <v>12</v>
      </c>
      <c r="E25" s="73"/>
      <c r="F25" s="99">
        <v>100</v>
      </c>
      <c r="G25" s="62">
        <f>ROUNDDOWN((D25*F25),0)</f>
        <v>1200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98">
        <v>17</v>
      </c>
      <c r="B26" s="68" t="s">
        <v>24</v>
      </c>
      <c r="C26" s="82" t="s">
        <v>25</v>
      </c>
      <c r="D26" s="72">
        <v>32</v>
      </c>
      <c r="E26" s="73"/>
      <c r="F26" s="99">
        <v>233</v>
      </c>
      <c r="G26" s="62">
        <f>ROUNDDOWN((D26*F26),0)</f>
        <v>7456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98">
        <v>18</v>
      </c>
      <c r="B27" s="68" t="s">
        <v>26</v>
      </c>
      <c r="C27" s="82" t="s">
        <v>27</v>
      </c>
      <c r="D27" s="72">
        <v>43</v>
      </c>
      <c r="E27" s="73"/>
      <c r="F27" s="99">
        <v>13</v>
      </c>
      <c r="G27" s="62">
        <f>ROUNDDOWN((D27*F27),0)</f>
        <v>559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98">
        <v>19</v>
      </c>
      <c r="B28" s="68" t="s">
        <v>28</v>
      </c>
      <c r="C28" s="82" t="s">
        <v>29</v>
      </c>
      <c r="D28" s="72">
        <v>5</v>
      </c>
      <c r="E28" s="73"/>
      <c r="F28" s="99">
        <v>324</v>
      </c>
      <c r="G28" s="62">
        <f>ROUNDDOWN((D28*F28),0)</f>
        <v>1620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98">
        <v>20</v>
      </c>
      <c r="B29" s="68" t="s">
        <v>28</v>
      </c>
      <c r="C29" s="82" t="s">
        <v>30</v>
      </c>
      <c r="D29" s="72">
        <v>2</v>
      </c>
      <c r="E29" s="73"/>
      <c r="F29" s="99">
        <v>2</v>
      </c>
      <c r="G29" s="62">
        <f>ROUNDDOWN((D29*F29),0)</f>
        <v>4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31</v>
      </c>
      <c r="C30" s="69"/>
      <c r="D30" s="70">
        <f>SUM(D10:D29)</f>
        <v>376</v>
      </c>
      <c r="E30" s="76"/>
      <c r="F30" s="99">
        <f>ROUND(K30*1.1,-1)</f>
        <v>0</v>
      </c>
      <c r="G30" s="70">
        <f>SUM(G10:G29)</f>
        <v>43356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00" t="s">
        <v>32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7" t="str">
        <f>C2</f>
        <v>注　　文　　書</v>
      </c>
      <c r="D33" s="107"/>
      <c r="E33" s="107"/>
      <c r="F33" s="107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8"/>
      <c r="H34" s="108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6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7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21" t="str">
        <f>B6</f>
        <v>工事名称：</v>
      </c>
      <c r="C37" s="121"/>
      <c r="D37" s="80"/>
      <c r="E37" s="80"/>
      <c r="F37" s="97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5" t="str">
        <f>B7</f>
        <v>受渡場所：</v>
      </c>
      <c r="C38" s="105"/>
      <c r="D38" s="43"/>
      <c r="E38" s="43"/>
      <c r="F38" s="97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7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6" t="s">
        <v>18</v>
      </c>
      <c r="I40" s="106"/>
      <c r="J40" s="106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98">
        <v>21</v>
      </c>
      <c r="B41" s="58" t="s">
        <v>22</v>
      </c>
      <c r="C41" s="59" t="s">
        <v>23</v>
      </c>
      <c r="D41" s="60">
        <v>12</v>
      </c>
      <c r="E41" s="61"/>
      <c r="F41" s="99">
        <v>100</v>
      </c>
      <c r="G41" s="62">
        <f>ROUNDDOWN((D41*F41),0)</f>
        <v>1200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98">
        <v>22</v>
      </c>
      <c r="B42" s="68" t="s">
        <v>24</v>
      </c>
      <c r="C42" s="89" t="s">
        <v>25</v>
      </c>
      <c r="D42" s="81">
        <v>32</v>
      </c>
      <c r="E42" s="52"/>
      <c r="F42" s="99">
        <v>233</v>
      </c>
      <c r="G42" s="62">
        <f>ROUNDDOWN((D42*F42),0)</f>
        <v>7456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98">
        <v>23</v>
      </c>
      <c r="B43" s="68" t="s">
        <v>26</v>
      </c>
      <c r="C43" s="89" t="s">
        <v>27</v>
      </c>
      <c r="D43" s="70">
        <v>43</v>
      </c>
      <c r="E43" s="76"/>
      <c r="F43" s="99">
        <v>13</v>
      </c>
      <c r="G43" s="62">
        <f>ROUNDDOWN((D43*F43),0)</f>
        <v>559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98">
        <v>24</v>
      </c>
      <c r="B44" s="68" t="s">
        <v>28</v>
      </c>
      <c r="C44" s="82" t="s">
        <v>29</v>
      </c>
      <c r="D44" s="70">
        <v>5</v>
      </c>
      <c r="E44" s="71"/>
      <c r="F44" s="99">
        <v>324</v>
      </c>
      <c r="G44" s="62">
        <f>ROUNDDOWN((D44*F44),0)</f>
        <v>1620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98">
        <v>25</v>
      </c>
      <c r="B45" s="68" t="s">
        <v>28</v>
      </c>
      <c r="C45" s="82" t="s">
        <v>30</v>
      </c>
      <c r="D45" s="70">
        <v>2</v>
      </c>
      <c r="E45" s="71"/>
      <c r="F45" s="99">
        <v>2</v>
      </c>
      <c r="G45" s="62">
        <f>ROUNDDOWN((D45*F45),0)</f>
        <v>4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98">
        <v>26</v>
      </c>
      <c r="B46" s="68" t="s">
        <v>22</v>
      </c>
      <c r="C46" s="82" t="s">
        <v>23</v>
      </c>
      <c r="D46" s="70">
        <v>12</v>
      </c>
      <c r="E46" s="71"/>
      <c r="F46" s="99">
        <v>100</v>
      </c>
      <c r="G46" s="62">
        <f>ROUNDDOWN((D46*F46),0)</f>
        <v>1200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98">
        <v>27</v>
      </c>
      <c r="B47" s="68" t="s">
        <v>24</v>
      </c>
      <c r="C47" s="82" t="s">
        <v>25</v>
      </c>
      <c r="D47" s="70">
        <v>32</v>
      </c>
      <c r="E47" s="71"/>
      <c r="F47" s="99">
        <v>233</v>
      </c>
      <c r="G47" s="62">
        <f>ROUNDDOWN((D47*F47),0)</f>
        <v>7456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98">
        <v>28</v>
      </c>
      <c r="B48" s="68" t="s">
        <v>26</v>
      </c>
      <c r="C48" s="82" t="s">
        <v>27</v>
      </c>
      <c r="D48" s="72">
        <v>43</v>
      </c>
      <c r="E48" s="73"/>
      <c r="F48" s="99">
        <v>13</v>
      </c>
      <c r="G48" s="62">
        <f>ROUNDDOWN((D48*F48),0)</f>
        <v>559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98">
        <v>29</v>
      </c>
      <c r="B49" s="68" t="s">
        <v>28</v>
      </c>
      <c r="C49" s="82" t="s">
        <v>29</v>
      </c>
      <c r="D49" s="72">
        <v>5</v>
      </c>
      <c r="E49" s="73"/>
      <c r="F49" s="99">
        <v>324</v>
      </c>
      <c r="G49" s="62">
        <f>ROUNDDOWN((D49*F49),0)</f>
        <v>1620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98">
        <v>30</v>
      </c>
      <c r="B50" s="68" t="s">
        <v>28</v>
      </c>
      <c r="C50" s="82" t="s">
        <v>30</v>
      </c>
      <c r="D50" s="72">
        <v>2</v>
      </c>
      <c r="E50" s="73"/>
      <c r="F50" s="99">
        <v>2</v>
      </c>
      <c r="G50" s="62">
        <f>ROUNDDOWN((D50*F50),0)</f>
        <v>4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98">
        <v>31</v>
      </c>
      <c r="B51" s="68" t="s">
        <v>22</v>
      </c>
      <c r="C51" s="82" t="s">
        <v>23</v>
      </c>
      <c r="D51" s="72">
        <v>12</v>
      </c>
      <c r="E51" s="73"/>
      <c r="F51" s="99">
        <v>100</v>
      </c>
      <c r="G51" s="62">
        <f>ROUNDDOWN((D51*F51),0)</f>
        <v>1200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98">
        <v>32</v>
      </c>
      <c r="B52" s="68" t="s">
        <v>24</v>
      </c>
      <c r="C52" s="82" t="s">
        <v>25</v>
      </c>
      <c r="D52" s="72">
        <v>32</v>
      </c>
      <c r="E52" s="73"/>
      <c r="F52" s="99">
        <v>233</v>
      </c>
      <c r="G52" s="62">
        <f>ROUNDDOWN((D52*F52),0)</f>
        <v>7456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98">
        <v>33</v>
      </c>
      <c r="B53" s="68" t="s">
        <v>26</v>
      </c>
      <c r="C53" s="82" t="s">
        <v>27</v>
      </c>
      <c r="D53" s="72">
        <v>43</v>
      </c>
      <c r="E53" s="73"/>
      <c r="F53" s="99">
        <v>13</v>
      </c>
      <c r="G53" s="62">
        <f>ROUNDDOWN((D53*F53),0)</f>
        <v>559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98">
        <v>34</v>
      </c>
      <c r="B54" s="68" t="s">
        <v>28</v>
      </c>
      <c r="C54" s="82" t="s">
        <v>29</v>
      </c>
      <c r="D54" s="72">
        <v>5</v>
      </c>
      <c r="E54" s="73"/>
      <c r="F54" s="99">
        <v>324</v>
      </c>
      <c r="G54" s="62">
        <f>ROUNDDOWN((D54*F54),0)</f>
        <v>1620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98">
        <v>35</v>
      </c>
      <c r="B55" s="68" t="s">
        <v>28</v>
      </c>
      <c r="C55" s="82" t="s">
        <v>30</v>
      </c>
      <c r="D55" s="72">
        <v>2</v>
      </c>
      <c r="E55" s="73"/>
      <c r="F55" s="99">
        <v>2</v>
      </c>
      <c r="G55" s="62">
        <f>ROUNDDOWN((D55*F55),0)</f>
        <v>4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98">
        <v>36</v>
      </c>
      <c r="B56" s="68" t="s">
        <v>22</v>
      </c>
      <c r="C56" s="82" t="s">
        <v>23</v>
      </c>
      <c r="D56" s="72">
        <v>12</v>
      </c>
      <c r="E56" s="73"/>
      <c r="F56" s="99">
        <v>100</v>
      </c>
      <c r="G56" s="62">
        <f>ROUNDDOWN((D56*F56),0)</f>
        <v>1200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98">
        <v>37</v>
      </c>
      <c r="B57" s="68" t="s">
        <v>24</v>
      </c>
      <c r="C57" s="82" t="s">
        <v>25</v>
      </c>
      <c r="D57" s="72">
        <v>32</v>
      </c>
      <c r="E57" s="73"/>
      <c r="F57" s="99">
        <v>233</v>
      </c>
      <c r="G57" s="62">
        <f>ROUNDDOWN((D57*F57),0)</f>
        <v>7456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98">
        <v>38</v>
      </c>
      <c r="B58" s="68" t="s">
        <v>26</v>
      </c>
      <c r="C58" s="82" t="s">
        <v>27</v>
      </c>
      <c r="D58" s="72">
        <v>43</v>
      </c>
      <c r="E58" s="73"/>
      <c r="F58" s="99">
        <v>13</v>
      </c>
      <c r="G58" s="62">
        <f>ROUNDDOWN((D58*F58),0)</f>
        <v>559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98">
        <v>39</v>
      </c>
      <c r="B59" s="68" t="s">
        <v>28</v>
      </c>
      <c r="C59" s="82" t="s">
        <v>29</v>
      </c>
      <c r="D59" s="72">
        <v>5</v>
      </c>
      <c r="E59" s="73"/>
      <c r="F59" s="99">
        <v>324</v>
      </c>
      <c r="G59" s="62">
        <f>ROUNDDOWN((D59*F59),0)</f>
        <v>1620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98">
        <v>40</v>
      </c>
      <c r="B60" s="68" t="s">
        <v>28</v>
      </c>
      <c r="C60" s="82" t="s">
        <v>30</v>
      </c>
      <c r="D60" s="72">
        <v>2</v>
      </c>
      <c r="E60" s="73"/>
      <c r="F60" s="99">
        <v>2</v>
      </c>
      <c r="G60" s="62">
        <f>ROUNDDOWN((D60*F60),0)</f>
        <v>4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31</v>
      </c>
      <c r="C61" s="69"/>
      <c r="D61" s="70">
        <f>SUM(D41:D60)</f>
        <v>376</v>
      </c>
      <c r="E61" s="76"/>
      <c r="F61" s="99">
        <f>ROUND(K61*1.1,-1)</f>
        <v>0</v>
      </c>
      <c r="G61" s="70">
        <f>SUM(G41:G60)</f>
        <v>43356</v>
      </c>
      <c r="H61" s="101"/>
      <c r="I61" s="102"/>
      <c r="J61" s="103"/>
      <c r="K61" s="77"/>
      <c r="L61" s="63"/>
      <c r="M61" s="77"/>
    </row>
    <row r="62" spans="1:16142" customHeight="1" ht="25.15">
      <c r="A62" s="100" t="s">
        <v>32</v>
      </c>
      <c r="B62" s="100"/>
      <c r="C62" s="100"/>
      <c r="D62" s="100"/>
      <c r="E62" s="100"/>
      <c r="F62" s="100"/>
      <c r="G62" s="100"/>
      <c r="H62" s="100"/>
      <c r="I62" s="100"/>
      <c r="J62" s="100"/>
      <c r="L62" s="63"/>
    </row>
    <row r="63" spans="1:16142" customHeight="1" ht="17.45">
      <c r="A63" s="32"/>
      <c r="B63" s="33"/>
      <c r="C63" s="33"/>
      <c r="D63" s="34"/>
      <c r="E63" s="35"/>
      <c r="F63" s="36"/>
      <c r="G63" s="36"/>
      <c r="H63" s="33"/>
      <c r="I63" s="33"/>
      <c r="J63" s="37"/>
      <c r="L63" s="63"/>
    </row>
    <row r="64" spans="1:16142" customHeight="1" ht="30" s="39" customFormat="1">
      <c r="A64" s="40"/>
      <c r="C64" s="107" t="str">
        <f>C2</f>
        <v>注　　文　　書</v>
      </c>
      <c r="D64" s="107"/>
      <c r="E64" s="107"/>
      <c r="F64" s="107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8"/>
      <c r="H65" s="108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6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7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21" t="str">
        <f>B6</f>
        <v>工事名称：</v>
      </c>
      <c r="C68" s="121"/>
      <c r="D68" s="43"/>
      <c r="E68" s="43"/>
      <c r="F68" s="97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5" t="str">
        <f>B7</f>
        <v>受渡場所：</v>
      </c>
      <c r="C69" s="105"/>
      <c r="D69" s="43"/>
      <c r="E69" s="43"/>
      <c r="F69" s="97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7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6" t="s">
        <v>18</v>
      </c>
      <c r="I71" s="106"/>
      <c r="J71" s="106"/>
      <c r="K71" s="56" t="s">
        <v>19</v>
      </c>
      <c r="L71" s="63"/>
      <c r="M71" s="56" t="s">
        <v>21</v>
      </c>
    </row>
    <row r="72" spans="1:16142" customHeight="1" ht="25.15" s="39" customFormat="1">
      <c r="A72" s="98">
        <v>41</v>
      </c>
      <c r="B72" s="58" t="s">
        <v>22</v>
      </c>
      <c r="C72" s="59" t="s">
        <v>23</v>
      </c>
      <c r="D72" s="60">
        <v>12</v>
      </c>
      <c r="E72" s="61"/>
      <c r="F72" s="99">
        <v>100</v>
      </c>
      <c r="G72" s="62">
        <f>ROUNDDOWN((D72*F72),0)</f>
        <v>1200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98">
        <v>42</v>
      </c>
      <c r="B73" s="68" t="s">
        <v>24</v>
      </c>
      <c r="C73" s="89" t="s">
        <v>25</v>
      </c>
      <c r="D73" s="81">
        <v>32</v>
      </c>
      <c r="E73" s="52"/>
      <c r="F73" s="99">
        <v>233</v>
      </c>
      <c r="G73" s="62">
        <f>ROUNDDOWN((D73*F73),0)</f>
        <v>7456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98">
        <v>43</v>
      </c>
      <c r="B74" s="68" t="s">
        <v>26</v>
      </c>
      <c r="C74" s="89" t="s">
        <v>27</v>
      </c>
      <c r="D74" s="70">
        <v>43</v>
      </c>
      <c r="E74" s="71"/>
      <c r="F74" s="99">
        <v>13</v>
      </c>
      <c r="G74" s="62">
        <f>ROUNDDOWN((D74*F74),0)</f>
        <v>559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98">
        <v>44</v>
      </c>
      <c r="B75" s="68" t="s">
        <v>28</v>
      </c>
      <c r="C75" s="82" t="s">
        <v>29</v>
      </c>
      <c r="D75" s="70">
        <v>5</v>
      </c>
      <c r="E75" s="71"/>
      <c r="F75" s="99">
        <v>324</v>
      </c>
      <c r="G75" s="62">
        <f>ROUNDDOWN((D75*F75),0)</f>
        <v>1620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98">
        <v>45</v>
      </c>
      <c r="B76" s="68" t="s">
        <v>28</v>
      </c>
      <c r="C76" s="82" t="s">
        <v>30</v>
      </c>
      <c r="D76" s="70">
        <v>2</v>
      </c>
      <c r="E76" s="71"/>
      <c r="F76" s="99">
        <v>2</v>
      </c>
      <c r="G76" s="62">
        <f>ROUNDDOWN((D76*F76),0)</f>
        <v>4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98">
        <v>46</v>
      </c>
      <c r="B77" s="68" t="s">
        <v>22</v>
      </c>
      <c r="C77" s="82" t="s">
        <v>23</v>
      </c>
      <c r="D77" s="70">
        <v>12</v>
      </c>
      <c r="E77" s="71"/>
      <c r="F77" s="99">
        <v>100</v>
      </c>
      <c r="G77" s="62">
        <f>ROUNDDOWN((D77*F77),0)</f>
        <v>1200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98">
        <v>47</v>
      </c>
      <c r="B78" s="68" t="s">
        <v>24</v>
      </c>
      <c r="C78" s="82" t="s">
        <v>25</v>
      </c>
      <c r="D78" s="70">
        <v>32</v>
      </c>
      <c r="E78" s="71"/>
      <c r="F78" s="99">
        <v>233</v>
      </c>
      <c r="G78" s="62">
        <f>ROUNDDOWN((D78*F78),0)</f>
        <v>7456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98">
        <v>48</v>
      </c>
      <c r="B79" s="68" t="s">
        <v>26</v>
      </c>
      <c r="C79" s="82" t="s">
        <v>27</v>
      </c>
      <c r="D79" s="72">
        <v>43</v>
      </c>
      <c r="E79" s="73"/>
      <c r="F79" s="99">
        <v>13</v>
      </c>
      <c r="G79" s="62">
        <f>ROUNDDOWN((D79*F79),0)</f>
        <v>559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98">
        <v>49</v>
      </c>
      <c r="B80" s="68" t="s">
        <v>28</v>
      </c>
      <c r="C80" s="82" t="s">
        <v>29</v>
      </c>
      <c r="D80" s="83">
        <v>5</v>
      </c>
      <c r="E80" s="73"/>
      <c r="F80" s="99">
        <v>324</v>
      </c>
      <c r="G80" s="62">
        <f>ROUNDDOWN((D80*F80),0)</f>
        <v>1620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98">
        <v>50</v>
      </c>
      <c r="B81" s="68" t="s">
        <v>28</v>
      </c>
      <c r="C81" s="82" t="s">
        <v>30</v>
      </c>
      <c r="D81" s="83">
        <v>2</v>
      </c>
      <c r="E81" s="73"/>
      <c r="F81" s="99">
        <v>2</v>
      </c>
      <c r="G81" s="62">
        <f>ROUNDDOWN((D81*F81),0)</f>
        <v>4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98">
        <v>51</v>
      </c>
      <c r="B82" s="68" t="s">
        <v>22</v>
      </c>
      <c r="C82" s="82" t="s">
        <v>23</v>
      </c>
      <c r="D82" s="83">
        <v>12</v>
      </c>
      <c r="E82" s="73"/>
      <c r="F82" s="99">
        <v>100</v>
      </c>
      <c r="G82" s="62">
        <f>ROUNDDOWN((D82*F82),0)</f>
        <v>1200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98">
        <v>52</v>
      </c>
      <c r="B83" s="68" t="s">
        <v>24</v>
      </c>
      <c r="C83" s="82" t="s">
        <v>25</v>
      </c>
      <c r="D83" s="83">
        <v>32</v>
      </c>
      <c r="E83" s="73"/>
      <c r="F83" s="99">
        <v>233</v>
      </c>
      <c r="G83" s="62">
        <f>ROUNDDOWN((D83*F83),0)</f>
        <v>7456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98">
        <v>53</v>
      </c>
      <c r="B84" s="68" t="s">
        <v>26</v>
      </c>
      <c r="C84" s="82" t="s">
        <v>27</v>
      </c>
      <c r="D84" s="83">
        <v>43</v>
      </c>
      <c r="E84" s="73"/>
      <c r="F84" s="99">
        <v>13</v>
      </c>
      <c r="G84" s="62">
        <f>ROUNDDOWN((D84*F84),0)</f>
        <v>559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98">
        <v>54</v>
      </c>
      <c r="B85" s="68" t="s">
        <v>28</v>
      </c>
      <c r="C85" s="82" t="s">
        <v>29</v>
      </c>
      <c r="D85" s="83">
        <v>5</v>
      </c>
      <c r="E85" s="73"/>
      <c r="F85" s="99">
        <v>324</v>
      </c>
      <c r="G85" s="62">
        <f>ROUNDDOWN((D85*F85),0)</f>
        <v>1620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98">
        <v>55</v>
      </c>
      <c r="B86" s="68" t="s">
        <v>28</v>
      </c>
      <c r="C86" s="82" t="s">
        <v>30</v>
      </c>
      <c r="D86" s="83">
        <v>2</v>
      </c>
      <c r="E86" s="73"/>
      <c r="F86" s="99">
        <v>2</v>
      </c>
      <c r="G86" s="62">
        <f>ROUNDDOWN((D86*F86),0)</f>
        <v>4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98">
        <v>56</v>
      </c>
      <c r="B87" s="68" t="s">
        <v>22</v>
      </c>
      <c r="C87" s="82" t="s">
        <v>23</v>
      </c>
      <c r="D87" s="83">
        <v>12</v>
      </c>
      <c r="E87" s="73"/>
      <c r="F87" s="99">
        <v>100</v>
      </c>
      <c r="G87" s="62">
        <f>ROUNDDOWN((D87*F87),0)</f>
        <v>1200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98">
        <v>57</v>
      </c>
      <c r="B88" s="68" t="s">
        <v>24</v>
      </c>
      <c r="C88" s="82" t="s">
        <v>25</v>
      </c>
      <c r="D88" s="83">
        <v>32</v>
      </c>
      <c r="E88" s="73"/>
      <c r="F88" s="99">
        <v>233</v>
      </c>
      <c r="G88" s="62">
        <f>ROUNDDOWN((D88*F88),0)</f>
        <v>7456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98">
        <v>58</v>
      </c>
      <c r="B89" s="68" t="s">
        <v>26</v>
      </c>
      <c r="C89" s="82" t="s">
        <v>27</v>
      </c>
      <c r="D89" s="83">
        <v>43</v>
      </c>
      <c r="E89" s="73"/>
      <c r="F89" s="99">
        <v>13</v>
      </c>
      <c r="G89" s="62">
        <f>ROUNDDOWN((D89*F89),0)</f>
        <v>559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98">
        <v>59</v>
      </c>
      <c r="B90" s="68" t="s">
        <v>28</v>
      </c>
      <c r="C90" s="82" t="s">
        <v>29</v>
      </c>
      <c r="D90" s="83">
        <v>5</v>
      </c>
      <c r="E90" s="73"/>
      <c r="F90" s="99">
        <v>324</v>
      </c>
      <c r="G90" s="62">
        <f>ROUNDDOWN((D90*F90),0)</f>
        <v>1620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98">
        <v>60</v>
      </c>
      <c r="B91" s="68" t="s">
        <v>28</v>
      </c>
      <c r="C91" s="82" t="s">
        <v>30</v>
      </c>
      <c r="D91" s="83">
        <v>2</v>
      </c>
      <c r="E91" s="73"/>
      <c r="F91" s="99">
        <v>2</v>
      </c>
      <c r="G91" s="62">
        <f>ROUNDDOWN((D91*F91),0)</f>
        <v>4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31</v>
      </c>
      <c r="C92" s="69"/>
      <c r="D92" s="70">
        <f>SUM(D72:D91)</f>
        <v>376</v>
      </c>
      <c r="E92" s="76"/>
      <c r="F92" s="99">
        <f>ROUND(K92*1.1,-1)</f>
        <v>0</v>
      </c>
      <c r="G92" s="70">
        <f>SUM(G72:G91)</f>
        <v>43356</v>
      </c>
      <c r="H92" s="101"/>
      <c r="I92" s="102"/>
      <c r="J92" s="103"/>
      <c r="K92" s="77"/>
      <c r="L92" s="63"/>
      <c r="M92" s="77"/>
    </row>
    <row r="93" spans="1:16142" customHeight="1" ht="25.15">
      <c r="A93" s="100" t="s">
        <v>32</v>
      </c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6142" customHeight="1" ht="20.1" s="39" customFormat="1">
      <c r="A94" s="32"/>
      <c r="B94" s="33"/>
      <c r="C94" s="33"/>
      <c r="D94" s="34"/>
      <c r="E94" s="35"/>
      <c r="F94" s="36"/>
      <c r="G94" s="36"/>
      <c r="H94" s="33"/>
      <c r="I94" s="33"/>
      <c r="J94" s="37"/>
      <c r="K94" s="38"/>
      <c r="L94" s="38"/>
      <c r="M94" s="38"/>
    </row>
    <row r="95" spans="1:16142" customHeight="1" ht="30" s="39" customFormat="1">
      <c r="A95" s="40"/>
      <c r="C95" s="107" t="str">
        <f>C2</f>
        <v>注　　文　　書</v>
      </c>
      <c r="D95" s="107"/>
      <c r="E95" s="107"/>
      <c r="F95" s="107"/>
      <c r="G95" s="84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8"/>
      <c r="H96" s="108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6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7" t="s">
        <v>4</v>
      </c>
      <c r="K98" s="38"/>
      <c r="L98" s="38"/>
      <c r="M98" s="38"/>
    </row>
    <row r="99" spans="1:16142" customHeight="1" ht="23.45" s="39" customFormat="1">
      <c r="A99" s="40"/>
      <c r="B99" s="121" t="str">
        <f>B6</f>
        <v>工事名称：</v>
      </c>
      <c r="C99" s="121"/>
      <c r="D99" s="43"/>
      <c r="E99" s="43"/>
      <c r="F99" s="97" t="s">
        <v>6</v>
      </c>
      <c r="K99" s="38"/>
      <c r="L99" s="38"/>
      <c r="M99" s="38"/>
    </row>
    <row r="100" spans="1:16142" customHeight="1" ht="23.45" s="39" customFormat="1">
      <c r="A100" s="40"/>
      <c r="B100" s="105" t="str">
        <f>B7</f>
        <v>受渡場所：</v>
      </c>
      <c r="C100" s="105"/>
      <c r="D100" s="43"/>
      <c r="E100" s="43"/>
      <c r="F100" s="97" t="s">
        <v>8</v>
      </c>
      <c r="K100" s="38"/>
      <c r="L100" s="38"/>
      <c r="M100" s="38"/>
    </row>
    <row r="101" spans="1:16142" customHeight="1" ht="20.1" s="39" customFormat="1">
      <c r="A101" s="40"/>
      <c r="B101" s="85" t="s">
        <v>9</v>
      </c>
      <c r="C101" s="86"/>
      <c r="D101" s="87"/>
      <c r="E101" s="88"/>
      <c r="F101" s="97" t="s">
        <v>10</v>
      </c>
      <c r="G101" s="41"/>
      <c r="I101" s="86"/>
      <c r="J101" s="86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6" t="s">
        <v>18</v>
      </c>
      <c r="I102" s="106"/>
      <c r="J102" s="106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98">
        <v>61</v>
      </c>
      <c r="B103" s="58" t="s">
        <v>22</v>
      </c>
      <c r="C103" s="59" t="s">
        <v>23</v>
      </c>
      <c r="D103" s="60">
        <v>12</v>
      </c>
      <c r="E103" s="61"/>
      <c r="F103" s="99">
        <v>100</v>
      </c>
      <c r="G103" s="62">
        <f>ROUNDDOWN((D103*F103),0)</f>
        <v>1200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98">
        <v>62</v>
      </c>
      <c r="B104" s="58" t="s">
        <v>24</v>
      </c>
      <c r="C104" s="89" t="s">
        <v>25</v>
      </c>
      <c r="D104" s="64">
        <v>32</v>
      </c>
      <c r="E104" s="90"/>
      <c r="F104" s="99">
        <v>233</v>
      </c>
      <c r="G104" s="62">
        <f>ROUNDDOWN((D104*F104),0)</f>
        <v>7456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98">
        <v>63</v>
      </c>
      <c r="B105" s="68" t="s">
        <v>26</v>
      </c>
      <c r="C105" s="89" t="s">
        <v>27</v>
      </c>
      <c r="D105" s="70">
        <v>43</v>
      </c>
      <c r="E105" s="71"/>
      <c r="F105" s="99">
        <v>13</v>
      </c>
      <c r="G105" s="62">
        <f>ROUNDDOWN((D105*F105),0)</f>
        <v>559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98">
        <v>64</v>
      </c>
      <c r="B106" s="58" t="s">
        <v>28</v>
      </c>
      <c r="C106" s="82" t="s">
        <v>29</v>
      </c>
      <c r="D106" s="70">
        <v>5</v>
      </c>
      <c r="E106" s="71"/>
      <c r="F106" s="99">
        <v>324</v>
      </c>
      <c r="G106" s="62">
        <f>ROUNDDOWN((D106*F106),0)</f>
        <v>1620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98">
        <v>65</v>
      </c>
      <c r="B107" s="68" t="s">
        <v>28</v>
      </c>
      <c r="C107" s="82" t="s">
        <v>30</v>
      </c>
      <c r="D107" s="70">
        <v>2</v>
      </c>
      <c r="E107" s="71"/>
      <c r="F107" s="99">
        <v>2</v>
      </c>
      <c r="G107" s="62">
        <f>ROUNDDOWN((D107*F107),0)</f>
        <v>4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98">
        <v>66</v>
      </c>
      <c r="B108" s="68" t="s">
        <v>22</v>
      </c>
      <c r="C108" s="82" t="s">
        <v>23</v>
      </c>
      <c r="D108" s="70">
        <v>12</v>
      </c>
      <c r="E108" s="71"/>
      <c r="F108" s="99">
        <v>100</v>
      </c>
      <c r="G108" s="62">
        <f>ROUNDDOWN((D108*F108),0)</f>
        <v>1200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98">
        <v>67</v>
      </c>
      <c r="B109" s="68" t="s">
        <v>24</v>
      </c>
      <c r="C109" s="82" t="s">
        <v>25</v>
      </c>
      <c r="D109" s="70">
        <v>32</v>
      </c>
      <c r="E109" s="71"/>
      <c r="F109" s="99">
        <v>233</v>
      </c>
      <c r="G109" s="62">
        <f>ROUNDDOWN((D109*F109),0)</f>
        <v>7456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98">
        <v>68</v>
      </c>
      <c r="B110" s="68" t="s">
        <v>26</v>
      </c>
      <c r="C110" s="82" t="s">
        <v>27</v>
      </c>
      <c r="D110" s="72">
        <v>43</v>
      </c>
      <c r="E110" s="73"/>
      <c r="F110" s="99">
        <v>13</v>
      </c>
      <c r="G110" s="62">
        <f>ROUNDDOWN((D110*F110),0)</f>
        <v>559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98">
        <v>69</v>
      </c>
      <c r="B111" s="68" t="s">
        <v>28</v>
      </c>
      <c r="C111" s="82" t="s">
        <v>29</v>
      </c>
      <c r="D111" s="83">
        <v>5</v>
      </c>
      <c r="E111" s="73"/>
      <c r="F111" s="99">
        <v>324</v>
      </c>
      <c r="G111" s="62">
        <f>ROUNDDOWN((D111*F111),0)</f>
        <v>1620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98">
        <v>70</v>
      </c>
      <c r="B112" s="68" t="s">
        <v>28</v>
      </c>
      <c r="C112" s="82" t="s">
        <v>30</v>
      </c>
      <c r="D112" s="83">
        <v>2</v>
      </c>
      <c r="E112" s="73"/>
      <c r="F112" s="99">
        <v>2</v>
      </c>
      <c r="G112" s="62">
        <f>ROUNDDOWN((D112*F112),0)</f>
        <v>4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98">
        <v>71</v>
      </c>
      <c r="B113" s="68" t="s">
        <v>22</v>
      </c>
      <c r="C113" s="82" t="s">
        <v>23</v>
      </c>
      <c r="D113" s="83">
        <v>12</v>
      </c>
      <c r="E113" s="73"/>
      <c r="F113" s="99">
        <v>100</v>
      </c>
      <c r="G113" s="62">
        <f>ROUNDDOWN((D113*F113),0)</f>
        <v>1200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98">
        <v>72</v>
      </c>
      <c r="B114" s="68" t="s">
        <v>24</v>
      </c>
      <c r="C114" s="82" t="s">
        <v>25</v>
      </c>
      <c r="D114" s="83">
        <v>32</v>
      </c>
      <c r="E114" s="73"/>
      <c r="F114" s="99">
        <v>233</v>
      </c>
      <c r="G114" s="62">
        <f>ROUNDDOWN((D114*F114),0)</f>
        <v>7456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98">
        <v>73</v>
      </c>
      <c r="B115" s="68" t="s">
        <v>26</v>
      </c>
      <c r="C115" s="82" t="s">
        <v>27</v>
      </c>
      <c r="D115" s="83">
        <v>43</v>
      </c>
      <c r="E115" s="73"/>
      <c r="F115" s="99">
        <v>13</v>
      </c>
      <c r="G115" s="62">
        <f>ROUNDDOWN((D115*F115),0)</f>
        <v>559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98">
        <v>74</v>
      </c>
      <c r="B116" s="68" t="s">
        <v>28</v>
      </c>
      <c r="C116" s="82" t="s">
        <v>29</v>
      </c>
      <c r="D116" s="83">
        <v>5</v>
      </c>
      <c r="E116" s="73"/>
      <c r="F116" s="99">
        <v>324</v>
      </c>
      <c r="G116" s="62">
        <f>ROUNDDOWN((D116*F116),0)</f>
        <v>1620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98">
        <v>75</v>
      </c>
      <c r="B117" s="68" t="s">
        <v>28</v>
      </c>
      <c r="C117" s="82" t="s">
        <v>30</v>
      </c>
      <c r="D117" s="83">
        <v>2</v>
      </c>
      <c r="E117" s="73"/>
      <c r="F117" s="99">
        <v>2</v>
      </c>
      <c r="G117" s="62">
        <f>ROUNDDOWN((D117*F117),0)</f>
        <v>4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98">
        <v>76</v>
      </c>
      <c r="B118" s="68" t="s">
        <v>22</v>
      </c>
      <c r="C118" s="82" t="s">
        <v>23</v>
      </c>
      <c r="D118" s="83">
        <v>12</v>
      </c>
      <c r="E118" s="73"/>
      <c r="F118" s="99">
        <v>100</v>
      </c>
      <c r="G118" s="62">
        <f>ROUNDDOWN((D118*F118),0)</f>
        <v>1200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98">
        <v>77</v>
      </c>
      <c r="B119" s="68" t="s">
        <v>24</v>
      </c>
      <c r="C119" s="82" t="s">
        <v>25</v>
      </c>
      <c r="D119" s="83">
        <v>32</v>
      </c>
      <c r="E119" s="73"/>
      <c r="F119" s="99">
        <v>233</v>
      </c>
      <c r="G119" s="62">
        <f>ROUNDDOWN((D119*F119),0)</f>
        <v>7456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98">
        <v>78</v>
      </c>
      <c r="B120" s="68" t="s">
        <v>26</v>
      </c>
      <c r="C120" s="82" t="s">
        <v>27</v>
      </c>
      <c r="D120" s="83">
        <v>43</v>
      </c>
      <c r="E120" s="73"/>
      <c r="F120" s="99">
        <v>13</v>
      </c>
      <c r="G120" s="62">
        <f>ROUNDDOWN((D120*F120),0)</f>
        <v>559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98">
        <v>79</v>
      </c>
      <c r="B121" s="68" t="s">
        <v>28</v>
      </c>
      <c r="C121" s="82" t="s">
        <v>29</v>
      </c>
      <c r="D121" s="83">
        <v>5</v>
      </c>
      <c r="E121" s="73"/>
      <c r="F121" s="99">
        <v>324</v>
      </c>
      <c r="G121" s="62">
        <f>ROUNDDOWN((D121*F121),0)</f>
        <v>1620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98">
        <v>80</v>
      </c>
      <c r="B122" s="68" t="s">
        <v>28</v>
      </c>
      <c r="C122" s="82" t="s">
        <v>30</v>
      </c>
      <c r="D122" s="83">
        <v>2</v>
      </c>
      <c r="E122" s="73"/>
      <c r="F122" s="99">
        <v>2</v>
      </c>
      <c r="G122" s="62">
        <f>ROUNDDOWN((D122*F122),0)</f>
        <v>4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31</v>
      </c>
      <c r="C123" s="69"/>
      <c r="D123" s="70">
        <f>SUM(D103:D122)</f>
        <v>376</v>
      </c>
      <c r="E123" s="76"/>
      <c r="F123" s="99">
        <f>ROUND(K123*1.1,-1)</f>
        <v>0</v>
      </c>
      <c r="G123" s="70">
        <f>SUM(G103:G122)</f>
        <v>43356</v>
      </c>
      <c r="H123" s="101"/>
      <c r="I123" s="102"/>
      <c r="J123" s="103"/>
      <c r="K123" s="77"/>
      <c r="L123" s="77"/>
      <c r="M123" s="77"/>
    </row>
    <row r="124" spans="1:16142" customHeight="1" ht="25.15">
      <c r="A124" s="100" t="s">
        <v>32</v>
      </c>
      <c r="B124" s="100"/>
      <c r="C124" s="100"/>
      <c r="D124" s="100"/>
      <c r="E124" s="100"/>
      <c r="F124" s="100"/>
      <c r="G124" s="100"/>
      <c r="H124" s="100"/>
      <c r="I124" s="100"/>
      <c r="J124" s="100"/>
    </row>
    <row r="125" spans="1:16142" customHeight="1" ht="20.1" s="39" customFormat="1">
      <c r="A125" s="32"/>
      <c r="B125" s="33"/>
      <c r="C125" s="33"/>
      <c r="D125" s="34"/>
      <c r="E125" s="35"/>
      <c r="F125" s="36"/>
      <c r="G125" s="36"/>
      <c r="H125" s="33"/>
      <c r="I125" s="33"/>
      <c r="J125" s="37"/>
      <c r="K125" s="38"/>
      <c r="L125" s="38"/>
      <c r="M125" s="38"/>
    </row>
    <row r="126" spans="1:16142" customHeight="1" ht="30" s="39" customFormat="1">
      <c r="A126" s="40"/>
      <c r="C126" s="107" t="str">
        <f>C2</f>
        <v>注　　文　　書</v>
      </c>
      <c r="D126" s="107"/>
      <c r="E126" s="107"/>
      <c r="F126" s="107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8"/>
      <c r="H127" s="108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6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7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21" t="str">
        <f>B6</f>
        <v>工事名称：</v>
      </c>
      <c r="C130" s="121"/>
      <c r="D130" s="43"/>
      <c r="E130" s="43"/>
      <c r="F130" s="97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5" t="str">
        <f>B7</f>
        <v>受渡場所：</v>
      </c>
      <c r="C131" s="105"/>
      <c r="D131" s="43"/>
      <c r="E131" s="43"/>
      <c r="F131" s="97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7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6" t="s">
        <v>18</v>
      </c>
      <c r="I133" s="106"/>
      <c r="J133" s="106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98">
        <v>81</v>
      </c>
      <c r="B134" s="58" t="s">
        <v>22</v>
      </c>
      <c r="C134" s="59" t="s">
        <v>23</v>
      </c>
      <c r="D134" s="60">
        <v>12</v>
      </c>
      <c r="E134" s="61"/>
      <c r="F134" s="99">
        <v>100</v>
      </c>
      <c r="G134" s="62">
        <f>ROUNDDOWN((D134*F134),0)</f>
        <v>1200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98">
        <v>82</v>
      </c>
      <c r="B135" s="58" t="s">
        <v>24</v>
      </c>
      <c r="C135" s="89" t="s">
        <v>25</v>
      </c>
      <c r="D135" s="64">
        <v>32</v>
      </c>
      <c r="E135" s="65"/>
      <c r="F135" s="99">
        <v>233</v>
      </c>
      <c r="G135" s="62">
        <f>ROUNDDOWN((D135*F135),0)</f>
        <v>7456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98">
        <v>83</v>
      </c>
      <c r="B136" s="68" t="s">
        <v>26</v>
      </c>
      <c r="C136" s="89" t="s">
        <v>27</v>
      </c>
      <c r="D136" s="70">
        <v>43</v>
      </c>
      <c r="E136" s="71"/>
      <c r="F136" s="99">
        <v>13</v>
      </c>
      <c r="G136" s="62">
        <f>ROUNDDOWN((D136*F136),0)</f>
        <v>559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98">
        <v>84</v>
      </c>
      <c r="B137" s="68" t="s">
        <v>28</v>
      </c>
      <c r="C137" s="82" t="s">
        <v>29</v>
      </c>
      <c r="D137" s="70">
        <v>5</v>
      </c>
      <c r="E137" s="71"/>
      <c r="F137" s="99">
        <v>324</v>
      </c>
      <c r="G137" s="62">
        <f>ROUNDDOWN((D137*F137),0)</f>
        <v>1620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98">
        <v>85</v>
      </c>
      <c r="B138" s="68" t="s">
        <v>28</v>
      </c>
      <c r="C138" s="82" t="s">
        <v>30</v>
      </c>
      <c r="D138" s="70">
        <v>2</v>
      </c>
      <c r="E138" s="71"/>
      <c r="F138" s="99">
        <v>2</v>
      </c>
      <c r="G138" s="62">
        <f>ROUNDDOWN((D138*F138),0)</f>
        <v>4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98">
        <v>86</v>
      </c>
      <c r="B139" s="68" t="s">
        <v>22</v>
      </c>
      <c r="C139" s="82" t="s">
        <v>23</v>
      </c>
      <c r="D139" s="70">
        <v>12</v>
      </c>
      <c r="E139" s="71"/>
      <c r="F139" s="99">
        <v>100</v>
      </c>
      <c r="G139" s="62">
        <f>ROUNDDOWN((D139*F139),0)</f>
        <v>1200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98">
        <v>87</v>
      </c>
      <c r="B140" s="68" t="s">
        <v>24</v>
      </c>
      <c r="C140" s="82" t="s">
        <v>25</v>
      </c>
      <c r="D140" s="70">
        <v>32</v>
      </c>
      <c r="E140" s="71"/>
      <c r="F140" s="99">
        <v>233</v>
      </c>
      <c r="G140" s="62">
        <f>ROUNDDOWN((D140*F140),0)</f>
        <v>7456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98">
        <v>88</v>
      </c>
      <c r="B141" s="68" t="s">
        <v>26</v>
      </c>
      <c r="C141" s="82" t="s">
        <v>27</v>
      </c>
      <c r="D141" s="72">
        <v>43</v>
      </c>
      <c r="E141" s="73"/>
      <c r="F141" s="99">
        <v>13</v>
      </c>
      <c r="G141" s="62">
        <f>ROUNDDOWN((D141*F141),0)</f>
        <v>559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98">
        <v>89</v>
      </c>
      <c r="B142" s="68" t="s">
        <v>28</v>
      </c>
      <c r="C142" s="82" t="s">
        <v>29</v>
      </c>
      <c r="D142" s="72">
        <v>5</v>
      </c>
      <c r="E142" s="73"/>
      <c r="F142" s="99">
        <v>324</v>
      </c>
      <c r="G142" s="62">
        <f>ROUNDDOWN((D142*F142),0)</f>
        <v>1620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98">
        <v>90</v>
      </c>
      <c r="B143" s="68" t="s">
        <v>28</v>
      </c>
      <c r="C143" s="82" t="s">
        <v>30</v>
      </c>
      <c r="D143" s="72">
        <v>2</v>
      </c>
      <c r="E143" s="73"/>
      <c r="F143" s="99">
        <v>2</v>
      </c>
      <c r="G143" s="62">
        <f>ROUNDDOWN((D143*F143),0)</f>
        <v>4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98">
        <v>91</v>
      </c>
      <c r="B144" s="68" t="s">
        <v>22</v>
      </c>
      <c r="C144" s="82" t="s">
        <v>23</v>
      </c>
      <c r="D144" s="72">
        <v>12</v>
      </c>
      <c r="E144" s="73"/>
      <c r="F144" s="99">
        <v>100</v>
      </c>
      <c r="G144" s="62">
        <f>ROUNDDOWN((D144*F144),0)</f>
        <v>1200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98">
        <v>92</v>
      </c>
      <c r="B145" s="68" t="s">
        <v>24</v>
      </c>
      <c r="C145" s="82" t="s">
        <v>25</v>
      </c>
      <c r="D145" s="72">
        <v>32</v>
      </c>
      <c r="E145" s="73"/>
      <c r="F145" s="99">
        <v>233</v>
      </c>
      <c r="G145" s="62">
        <f>ROUNDDOWN((D145*F145),0)</f>
        <v>7456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98">
        <v>93</v>
      </c>
      <c r="B146" s="68" t="s">
        <v>26</v>
      </c>
      <c r="C146" s="82" t="s">
        <v>27</v>
      </c>
      <c r="D146" s="72">
        <v>43</v>
      </c>
      <c r="E146" s="73"/>
      <c r="F146" s="99">
        <v>13</v>
      </c>
      <c r="G146" s="62">
        <f>ROUNDDOWN((D146*F146),0)</f>
        <v>559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98">
        <v>94</v>
      </c>
      <c r="B147" s="68" t="s">
        <v>28</v>
      </c>
      <c r="C147" s="82" t="s">
        <v>29</v>
      </c>
      <c r="D147" s="72">
        <v>5</v>
      </c>
      <c r="E147" s="73"/>
      <c r="F147" s="99">
        <v>324</v>
      </c>
      <c r="G147" s="62">
        <f>ROUNDDOWN((D147*F147),0)</f>
        <v>1620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98">
        <v>95</v>
      </c>
      <c r="B148" s="68" t="s">
        <v>28</v>
      </c>
      <c r="C148" s="82" t="s">
        <v>30</v>
      </c>
      <c r="D148" s="72">
        <v>2</v>
      </c>
      <c r="E148" s="73"/>
      <c r="F148" s="99">
        <v>2</v>
      </c>
      <c r="G148" s="62">
        <f>ROUNDDOWN((D148*F148),0)</f>
        <v>4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98">
        <v>96</v>
      </c>
      <c r="B149" s="68" t="s">
        <v>22</v>
      </c>
      <c r="C149" s="82" t="s">
        <v>23</v>
      </c>
      <c r="D149" s="72">
        <v>12</v>
      </c>
      <c r="E149" s="73"/>
      <c r="F149" s="99">
        <v>100</v>
      </c>
      <c r="G149" s="62">
        <f>ROUNDDOWN((D149*F149),0)</f>
        <v>1200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98">
        <v>97</v>
      </c>
      <c r="B150" s="68" t="s">
        <v>24</v>
      </c>
      <c r="C150" s="82" t="s">
        <v>25</v>
      </c>
      <c r="D150" s="72">
        <v>32</v>
      </c>
      <c r="E150" s="73"/>
      <c r="F150" s="99">
        <v>233</v>
      </c>
      <c r="G150" s="62">
        <f>ROUNDDOWN((D150*F150),0)</f>
        <v>7456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98">
        <v>98</v>
      </c>
      <c r="B151" s="68" t="s">
        <v>26</v>
      </c>
      <c r="C151" s="82" t="s">
        <v>27</v>
      </c>
      <c r="D151" s="72">
        <v>43</v>
      </c>
      <c r="E151" s="73"/>
      <c r="F151" s="99">
        <v>13</v>
      </c>
      <c r="G151" s="62">
        <f>ROUNDDOWN((D151*F151),0)</f>
        <v>559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98">
        <v>99</v>
      </c>
      <c r="B152" s="68" t="s">
        <v>28</v>
      </c>
      <c r="C152" s="82" t="s">
        <v>29</v>
      </c>
      <c r="D152" s="72">
        <v>5</v>
      </c>
      <c r="E152" s="73"/>
      <c r="F152" s="99">
        <v>324</v>
      </c>
      <c r="G152" s="62">
        <f>ROUNDDOWN((D152*F152),0)</f>
        <v>1620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98">
        <v>100</v>
      </c>
      <c r="B153" s="68" t="s">
        <v>28</v>
      </c>
      <c r="C153" s="82" t="s">
        <v>30</v>
      </c>
      <c r="D153" s="72">
        <v>2</v>
      </c>
      <c r="E153" s="73"/>
      <c r="F153" s="99">
        <v>2</v>
      </c>
      <c r="G153" s="62">
        <f>ROUNDDOWN((D153*F153),0)</f>
        <v>4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31</v>
      </c>
      <c r="C154" s="69"/>
      <c r="D154" s="70">
        <f>SUM(D134:D153)</f>
        <v>376</v>
      </c>
      <c r="E154" s="76"/>
      <c r="F154" s="99">
        <f>ROUND(K154*1.1,-1)</f>
        <v>0</v>
      </c>
      <c r="G154" s="70">
        <f>SUM(G134:G153)</f>
        <v>43356</v>
      </c>
      <c r="H154" s="101"/>
      <c r="I154" s="102"/>
      <c r="J154" s="103"/>
      <c r="K154" s="77"/>
      <c r="L154" s="77"/>
      <c r="M154" s="77"/>
    </row>
    <row r="155" spans="1:16142" customHeight="1" ht="25.15">
      <c r="A155" s="100" t="s">
        <v>32</v>
      </c>
      <c r="B155" s="100"/>
      <c r="C155" s="100"/>
      <c r="D155" s="100"/>
      <c r="E155" s="100"/>
      <c r="F155" s="100"/>
      <c r="G155" s="100"/>
      <c r="H155" s="100"/>
      <c r="I155" s="100"/>
      <c r="J155" s="100"/>
    </row>
    <row r="156" spans="1:16142" customHeight="1" ht="20.1" s="39" customFormat="1">
      <c r="A156" s="32"/>
      <c r="B156" s="33"/>
      <c r="C156" s="33"/>
      <c r="D156" s="34"/>
      <c r="E156" s="35"/>
      <c r="F156" s="36"/>
      <c r="G156" s="36"/>
      <c r="H156" s="33"/>
      <c r="I156" s="33"/>
      <c r="J156" s="37"/>
      <c r="K156" s="38"/>
      <c r="L156" s="38"/>
      <c r="M156" s="38"/>
    </row>
    <row r="157" spans="1:16142" customHeight="1" ht="30" s="39" customFormat="1">
      <c r="A157" s="40"/>
      <c r="C157" s="107" t="str">
        <f>C2</f>
        <v>注　　文　　書</v>
      </c>
      <c r="D157" s="107"/>
      <c r="E157" s="107"/>
      <c r="F157" s="107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8"/>
      <c r="H158" s="108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6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7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21" t="str">
        <f>B6</f>
        <v>工事名称：</v>
      </c>
      <c r="C161" s="121"/>
      <c r="D161" s="43"/>
      <c r="E161" s="43"/>
      <c r="F161" s="97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5" t="str">
        <f>B7</f>
        <v>受渡場所：</v>
      </c>
      <c r="C162" s="105"/>
      <c r="D162" s="43"/>
      <c r="E162" s="43"/>
      <c r="F162" s="97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7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6" t="s">
        <v>18</v>
      </c>
      <c r="I164" s="106"/>
      <c r="J164" s="106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98"/>
      <c r="B165" s="58"/>
      <c r="C165" s="59"/>
      <c r="D165" s="60"/>
      <c r="E165" s="61"/>
      <c r="F165" s="99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98"/>
      <c r="B166" s="68"/>
      <c r="C166" s="89"/>
      <c r="D166" s="70"/>
      <c r="E166" s="71"/>
      <c r="F166" s="99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98"/>
      <c r="B167" s="68"/>
      <c r="C167" s="89"/>
      <c r="D167" s="70"/>
      <c r="E167" s="71"/>
      <c r="F167" s="99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98"/>
      <c r="B168" s="68"/>
      <c r="C168" s="82"/>
      <c r="D168" s="70"/>
      <c r="E168" s="71"/>
      <c r="F168" s="99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98"/>
      <c r="B169" s="68"/>
      <c r="C169" s="82"/>
      <c r="D169" s="70"/>
      <c r="E169" s="71"/>
      <c r="F169" s="99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98"/>
      <c r="B170" s="68"/>
      <c r="C170" s="82"/>
      <c r="D170" s="70"/>
      <c r="E170" s="71"/>
      <c r="F170" s="99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98"/>
      <c r="B171" s="68"/>
      <c r="C171" s="82"/>
      <c r="D171" s="70"/>
      <c r="E171" s="71"/>
      <c r="F171" s="99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98"/>
      <c r="B172" s="68"/>
      <c r="C172" s="82"/>
      <c r="D172" s="72"/>
      <c r="E172" s="73"/>
      <c r="F172" s="99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98"/>
      <c r="B173" s="68"/>
      <c r="C173" s="82"/>
      <c r="D173" s="72"/>
      <c r="E173" s="73"/>
      <c r="F173" s="99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98"/>
      <c r="B174" s="68"/>
      <c r="C174" s="82"/>
      <c r="D174" s="72"/>
      <c r="E174" s="73"/>
      <c r="F174" s="99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98"/>
      <c r="B175" s="68"/>
      <c r="C175" s="82"/>
      <c r="D175" s="72"/>
      <c r="E175" s="73"/>
      <c r="F175" s="99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98"/>
      <c r="B176" s="68"/>
      <c r="C176" s="82"/>
      <c r="D176" s="72"/>
      <c r="E176" s="73"/>
      <c r="F176" s="99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98"/>
      <c r="B177" s="68"/>
      <c r="C177" s="82"/>
      <c r="D177" s="72"/>
      <c r="E177" s="73"/>
      <c r="F177" s="99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98"/>
      <c r="B178" s="68"/>
      <c r="C178" s="82"/>
      <c r="D178" s="72"/>
      <c r="E178" s="73"/>
      <c r="F178" s="99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98"/>
      <c r="B179" s="68"/>
      <c r="C179" s="82"/>
      <c r="D179" s="72"/>
      <c r="E179" s="73"/>
      <c r="F179" s="99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98"/>
      <c r="B180" s="68"/>
      <c r="C180" s="82"/>
      <c r="D180" s="72"/>
      <c r="E180" s="73"/>
      <c r="F180" s="99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98"/>
      <c r="B181" s="68"/>
      <c r="C181" s="82"/>
      <c r="D181" s="72"/>
      <c r="E181" s="73"/>
      <c r="F181" s="99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98"/>
      <c r="B182" s="68"/>
      <c r="C182" s="82"/>
      <c r="D182" s="72"/>
      <c r="E182" s="73"/>
      <c r="F182" s="99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98"/>
      <c r="B183" s="68"/>
      <c r="C183" s="82"/>
      <c r="D183" s="72"/>
      <c r="E183" s="73"/>
      <c r="F183" s="99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98"/>
      <c r="B184" s="68"/>
      <c r="C184" s="82"/>
      <c r="D184" s="72"/>
      <c r="E184" s="73"/>
      <c r="F184" s="99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31</v>
      </c>
      <c r="C185" s="69"/>
      <c r="D185" s="70">
        <f>SUM(D165:D184)</f>
        <v>0</v>
      </c>
      <c r="E185" s="76"/>
      <c r="F185" s="99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00" t="s">
        <v>32</v>
      </c>
      <c r="B186" s="100"/>
      <c r="C186" s="100"/>
      <c r="D186" s="100"/>
      <c r="E186" s="100"/>
      <c r="F186" s="100"/>
      <c r="G186" s="100"/>
      <c r="H186" s="100"/>
      <c r="I186" s="100"/>
      <c r="J186" s="100"/>
    </row>
    <row r="187" spans="1:16142" customHeight="1" ht="20.1" s="39" customFormat="1">
      <c r="A187" s="32"/>
      <c r="B187" s="33"/>
      <c r="C187" s="33"/>
      <c r="D187" s="34"/>
      <c r="E187" s="35"/>
      <c r="F187" s="36"/>
      <c r="G187" s="36"/>
      <c r="H187" s="33"/>
      <c r="I187" s="33"/>
      <c r="J187" s="37"/>
      <c r="K187" s="38"/>
      <c r="L187" s="38"/>
      <c r="M187" s="38"/>
    </row>
    <row r="188" spans="1:16142" customHeight="1" ht="30" s="39" customFormat="1">
      <c r="A188" s="40"/>
      <c r="C188" s="107" t="str">
        <f>C2</f>
        <v>注　　文　　書</v>
      </c>
      <c r="D188" s="107"/>
      <c r="E188" s="107"/>
      <c r="F188" s="107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8"/>
      <c r="H189" s="108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6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7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21" t="str">
        <f>B6</f>
        <v>工事名称：</v>
      </c>
      <c r="C192" s="121"/>
      <c r="D192" s="43"/>
      <c r="E192" s="43"/>
      <c r="F192" s="97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5" t="str">
        <f>B7</f>
        <v>受渡場所：</v>
      </c>
      <c r="C193" s="105"/>
      <c r="D193" s="43"/>
      <c r="E193" s="43"/>
      <c r="F193" s="97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7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6" t="s">
        <v>18</v>
      </c>
      <c r="I195" s="106"/>
      <c r="J195" s="106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98"/>
      <c r="B196" s="68"/>
      <c r="C196" s="59"/>
      <c r="D196" s="91"/>
      <c r="E196" s="52"/>
      <c r="F196" s="99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98"/>
      <c r="B197" s="68"/>
      <c r="C197" s="89"/>
      <c r="D197" s="92"/>
      <c r="E197" s="76"/>
      <c r="F197" s="99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98"/>
      <c r="B198" s="68"/>
      <c r="C198" s="89"/>
      <c r="D198" s="92"/>
      <c r="E198" s="76"/>
      <c r="F198" s="99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98"/>
      <c r="B199" s="68"/>
      <c r="C199" s="82"/>
      <c r="D199" s="92"/>
      <c r="E199" s="71"/>
      <c r="F199" s="99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98"/>
      <c r="B200" s="68"/>
      <c r="C200" s="82"/>
      <c r="D200" s="92"/>
      <c r="E200" s="76"/>
      <c r="F200" s="99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98"/>
      <c r="B201" s="68"/>
      <c r="C201" s="82"/>
      <c r="D201" s="70"/>
      <c r="E201" s="71"/>
      <c r="F201" s="99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98"/>
      <c r="B202" s="68"/>
      <c r="C202" s="82"/>
      <c r="D202" s="70"/>
      <c r="E202" s="71"/>
      <c r="F202" s="99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98"/>
      <c r="B203" s="68"/>
      <c r="C203" s="82"/>
      <c r="D203" s="72"/>
      <c r="E203" s="73"/>
      <c r="F203" s="99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98"/>
      <c r="B204" s="68"/>
      <c r="C204" s="82"/>
      <c r="D204" s="72"/>
      <c r="E204" s="73"/>
      <c r="F204" s="99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98"/>
      <c r="B205" s="68"/>
      <c r="C205" s="82"/>
      <c r="D205" s="72"/>
      <c r="E205" s="73"/>
      <c r="F205" s="99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98"/>
      <c r="B206" s="68"/>
      <c r="C206" s="82"/>
      <c r="D206" s="72"/>
      <c r="E206" s="73"/>
      <c r="F206" s="99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98"/>
      <c r="B207" s="68"/>
      <c r="C207" s="82"/>
      <c r="D207" s="72"/>
      <c r="E207" s="73"/>
      <c r="F207" s="99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98"/>
      <c r="B208" s="68"/>
      <c r="C208" s="82"/>
      <c r="D208" s="72"/>
      <c r="E208" s="73"/>
      <c r="F208" s="99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98"/>
      <c r="B209" s="68"/>
      <c r="C209" s="82"/>
      <c r="D209" s="72"/>
      <c r="E209" s="73"/>
      <c r="F209" s="99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98"/>
      <c r="B210" s="68"/>
      <c r="C210" s="82"/>
      <c r="D210" s="72"/>
      <c r="E210" s="73"/>
      <c r="F210" s="99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98"/>
      <c r="B211" s="68"/>
      <c r="C211" s="82"/>
      <c r="D211" s="72"/>
      <c r="E211" s="73"/>
      <c r="F211" s="99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98"/>
      <c r="B212" s="68"/>
      <c r="C212" s="82"/>
      <c r="D212" s="72"/>
      <c r="E212" s="73"/>
      <c r="F212" s="99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98"/>
      <c r="B213" s="68"/>
      <c r="C213" s="82"/>
      <c r="D213" s="72"/>
      <c r="E213" s="73"/>
      <c r="F213" s="99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98"/>
      <c r="B214" s="68"/>
      <c r="C214" s="82"/>
      <c r="D214" s="72"/>
      <c r="E214" s="73"/>
      <c r="F214" s="99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98"/>
      <c r="B215" s="68"/>
      <c r="C215" s="82"/>
      <c r="D215" s="72"/>
      <c r="E215" s="73"/>
      <c r="F215" s="99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31</v>
      </c>
      <c r="C216" s="69"/>
      <c r="D216" s="70">
        <f>SUM(D196:D215)</f>
        <v>0</v>
      </c>
      <c r="E216" s="76"/>
      <c r="F216" s="99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00" t="s">
        <v>32</v>
      </c>
      <c r="B217" s="100"/>
      <c r="C217" s="100"/>
      <c r="D217" s="100"/>
      <c r="E217" s="100"/>
      <c r="F217" s="100"/>
      <c r="G217" s="100"/>
      <c r="H217" s="100"/>
      <c r="I217" s="100"/>
      <c r="J217" s="100"/>
    </row>
    <row r="218" spans="1:16142" customHeight="1" ht="20.1" s="39" customFormat="1">
      <c r="A218" s="32"/>
      <c r="B218" s="33"/>
      <c r="C218" s="33"/>
      <c r="D218" s="34"/>
      <c r="E218" s="35"/>
      <c r="F218" s="36"/>
      <c r="G218" s="36"/>
      <c r="H218" s="33"/>
      <c r="I218" s="33"/>
      <c r="J218" s="37"/>
      <c r="K218" s="38"/>
      <c r="L218" s="38"/>
      <c r="M218" s="38"/>
    </row>
    <row r="219" spans="1:16142" customHeight="1" ht="30" s="39" customFormat="1">
      <c r="A219" s="40"/>
      <c r="C219" s="107" t="str">
        <f>C2</f>
        <v>注　　文　　書</v>
      </c>
      <c r="D219" s="107"/>
      <c r="E219" s="107"/>
      <c r="F219" s="107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8"/>
      <c r="H220" s="108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6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7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21" t="str">
        <f>B6</f>
        <v>工事名称：</v>
      </c>
      <c r="C223" s="121"/>
      <c r="D223" s="43"/>
      <c r="E223" s="43"/>
      <c r="F223" s="97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5" t="str">
        <f>B7</f>
        <v>受渡場所：</v>
      </c>
      <c r="C224" s="105"/>
      <c r="D224" s="43"/>
      <c r="E224" s="43"/>
      <c r="F224" s="97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7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6" t="s">
        <v>18</v>
      </c>
      <c r="I226" s="106"/>
      <c r="J226" s="106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98"/>
      <c r="B227" s="68"/>
      <c r="C227" s="59"/>
      <c r="D227" s="81"/>
      <c r="E227" s="52"/>
      <c r="F227" s="99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98"/>
      <c r="B228" s="68"/>
      <c r="C228" s="89"/>
      <c r="D228" s="72"/>
      <c r="E228" s="73"/>
      <c r="F228" s="99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98"/>
      <c r="B229" s="68"/>
      <c r="C229" s="89"/>
      <c r="D229" s="70"/>
      <c r="E229" s="73"/>
      <c r="F229" s="99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98"/>
      <c r="B230" s="68"/>
      <c r="C230" s="82"/>
      <c r="D230" s="70"/>
      <c r="E230" s="76"/>
      <c r="F230" s="99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98"/>
      <c r="B231" s="68"/>
      <c r="C231" s="82"/>
      <c r="D231" s="70"/>
      <c r="E231" s="76"/>
      <c r="F231" s="99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98"/>
      <c r="B232" s="68"/>
      <c r="C232" s="82"/>
      <c r="D232" s="70"/>
      <c r="E232" s="76"/>
      <c r="F232" s="99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98"/>
      <c r="B233" s="68"/>
      <c r="C233" s="82"/>
      <c r="D233" s="70"/>
      <c r="E233" s="76"/>
      <c r="F233" s="99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98"/>
      <c r="B234" s="68"/>
      <c r="C234" s="82"/>
      <c r="D234" s="72"/>
      <c r="E234" s="73"/>
      <c r="F234" s="99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98"/>
      <c r="B235" s="52"/>
      <c r="C235" s="82"/>
      <c r="D235" s="81"/>
      <c r="E235" s="52"/>
      <c r="F235" s="99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98"/>
      <c r="B236" s="68"/>
      <c r="C236" s="82"/>
      <c r="D236" s="72"/>
      <c r="E236" s="73"/>
      <c r="F236" s="99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98"/>
      <c r="B237" s="68"/>
      <c r="C237" s="82"/>
      <c r="D237" s="72"/>
      <c r="E237" s="73"/>
      <c r="F237" s="99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98"/>
      <c r="B238" s="68"/>
      <c r="C238" s="82"/>
      <c r="D238" s="72"/>
      <c r="E238" s="73"/>
      <c r="F238" s="99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98"/>
      <c r="B239" s="52"/>
      <c r="C239" s="82"/>
      <c r="D239" s="81"/>
      <c r="E239" s="52"/>
      <c r="F239" s="99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98"/>
      <c r="B240" s="68"/>
      <c r="C240" s="82"/>
      <c r="D240" s="72"/>
      <c r="E240" s="73"/>
      <c r="F240" s="99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98"/>
      <c r="B241" s="68"/>
      <c r="C241" s="82"/>
      <c r="D241" s="72"/>
      <c r="E241" s="73"/>
      <c r="F241" s="99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98"/>
      <c r="B242" s="68"/>
      <c r="C242" s="82"/>
      <c r="D242" s="72"/>
      <c r="E242" s="73"/>
      <c r="F242" s="99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98"/>
      <c r="B243" s="68"/>
      <c r="C243" s="82"/>
      <c r="D243" s="72"/>
      <c r="E243" s="73"/>
      <c r="F243" s="99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98"/>
      <c r="B244" s="68"/>
      <c r="C244" s="82"/>
      <c r="D244" s="72"/>
      <c r="E244" s="73"/>
      <c r="F244" s="99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98"/>
      <c r="B245" s="68"/>
      <c r="C245" s="82"/>
      <c r="D245" s="72"/>
      <c r="E245" s="73"/>
      <c r="F245" s="99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98"/>
      <c r="B246" s="68"/>
      <c r="C246" s="82"/>
      <c r="D246" s="72"/>
      <c r="E246" s="73"/>
      <c r="F246" s="99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31</v>
      </c>
      <c r="C247" s="69"/>
      <c r="D247" s="70">
        <f>SUM(D227:D246)</f>
        <v>0</v>
      </c>
      <c r="E247" s="76"/>
      <c r="F247" s="99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00" t="s">
        <v>32</v>
      </c>
      <c r="B248" s="100"/>
      <c r="C248" s="100"/>
      <c r="D248" s="100"/>
      <c r="E248" s="100"/>
      <c r="F248" s="100"/>
      <c r="G248" s="100"/>
      <c r="H248" s="100"/>
      <c r="I248" s="100"/>
      <c r="J248" s="100"/>
    </row>
    <row r="249" spans="1:16142" customHeight="1" ht="20.1" s="39" customFormat="1">
      <c r="A249" s="32"/>
      <c r="B249" s="33"/>
      <c r="C249" s="33"/>
      <c r="D249" s="34"/>
      <c r="E249" s="35"/>
      <c r="F249" s="36"/>
      <c r="G249" s="36"/>
      <c r="H249" s="33"/>
      <c r="I249" s="33"/>
      <c r="J249" s="37"/>
      <c r="K249" s="38"/>
      <c r="L249" s="38"/>
      <c r="M249" s="38"/>
    </row>
    <row r="250" spans="1:16142" customHeight="1" ht="30" s="39" customFormat="1">
      <c r="A250" s="40"/>
      <c r="C250" s="107" t="str">
        <f>C2</f>
        <v>注　　文　　書</v>
      </c>
      <c r="D250" s="107"/>
      <c r="E250" s="107"/>
      <c r="F250" s="107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8"/>
      <c r="H251" s="108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6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7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21" t="str">
        <f>B6</f>
        <v>工事名称：</v>
      </c>
      <c r="C254" s="121"/>
      <c r="D254" s="43"/>
      <c r="E254" s="43"/>
      <c r="F254" s="97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5" t="str">
        <f>B7</f>
        <v>受渡場所：</v>
      </c>
      <c r="C255" s="105"/>
      <c r="D255" s="43"/>
      <c r="E255" s="43"/>
      <c r="F255" s="97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7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6" t="s">
        <v>18</v>
      </c>
      <c r="I257" s="106"/>
      <c r="J257" s="106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98"/>
      <c r="B258" s="68"/>
      <c r="C258" s="59"/>
      <c r="D258" s="81"/>
      <c r="E258" s="52"/>
      <c r="F258" s="99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98"/>
      <c r="B259" s="68"/>
      <c r="C259" s="89"/>
      <c r="D259" s="70"/>
      <c r="E259" s="71"/>
      <c r="F259" s="99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98"/>
      <c r="B260" s="68"/>
      <c r="C260" s="89"/>
      <c r="D260" s="70"/>
      <c r="E260" s="71"/>
      <c r="F260" s="99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98"/>
      <c r="B261" s="68"/>
      <c r="C261" s="82"/>
      <c r="D261" s="70"/>
      <c r="E261" s="71"/>
      <c r="F261" s="99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98"/>
      <c r="B262" s="68"/>
      <c r="C262" s="82"/>
      <c r="D262" s="70"/>
      <c r="E262" s="71"/>
      <c r="F262" s="99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98"/>
      <c r="B263" s="68"/>
      <c r="C263" s="82"/>
      <c r="D263" s="70"/>
      <c r="E263" s="71"/>
      <c r="F263" s="99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98"/>
      <c r="B264" s="68"/>
      <c r="C264" s="82"/>
      <c r="D264" s="70"/>
      <c r="E264" s="71"/>
      <c r="F264" s="99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98"/>
      <c r="B265" s="68"/>
      <c r="C265" s="82"/>
      <c r="D265" s="72"/>
      <c r="E265" s="73"/>
      <c r="F265" s="99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98"/>
      <c r="B266" s="68"/>
      <c r="C266" s="82"/>
      <c r="D266" s="72"/>
      <c r="E266" s="73"/>
      <c r="F266" s="99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98"/>
      <c r="B267" s="68"/>
      <c r="C267" s="82"/>
      <c r="D267" s="72"/>
      <c r="E267" s="73"/>
      <c r="F267" s="99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98"/>
      <c r="B268" s="68"/>
      <c r="C268" s="82"/>
      <c r="D268" s="72"/>
      <c r="E268" s="73"/>
      <c r="F268" s="99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98"/>
      <c r="B269" s="68"/>
      <c r="C269" s="82"/>
      <c r="D269" s="72"/>
      <c r="E269" s="73"/>
      <c r="F269" s="99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98"/>
      <c r="B270" s="68"/>
      <c r="C270" s="82"/>
      <c r="D270" s="72"/>
      <c r="E270" s="73"/>
      <c r="F270" s="99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98"/>
      <c r="B271" s="68"/>
      <c r="C271" s="82"/>
      <c r="D271" s="72"/>
      <c r="E271" s="73"/>
      <c r="F271" s="99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98"/>
      <c r="B272" s="68"/>
      <c r="C272" s="82"/>
      <c r="D272" s="72"/>
      <c r="E272" s="73"/>
      <c r="F272" s="99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98"/>
      <c r="B273" s="68"/>
      <c r="C273" s="82"/>
      <c r="D273" s="72"/>
      <c r="E273" s="73"/>
      <c r="F273" s="99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98"/>
      <c r="B274" s="68"/>
      <c r="C274" s="82"/>
      <c r="D274" s="72"/>
      <c r="E274" s="73"/>
      <c r="F274" s="99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98"/>
      <c r="B275" s="68"/>
      <c r="C275" s="82"/>
      <c r="D275" s="72"/>
      <c r="E275" s="73"/>
      <c r="F275" s="99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98"/>
      <c r="B276" s="68"/>
      <c r="C276" s="82"/>
      <c r="D276" s="72"/>
      <c r="E276" s="73"/>
      <c r="F276" s="99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98"/>
      <c r="B277" s="68"/>
      <c r="C277" s="82"/>
      <c r="D277" s="72"/>
      <c r="E277" s="73"/>
      <c r="F277" s="99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31</v>
      </c>
      <c r="C278" s="69"/>
      <c r="D278" s="70">
        <f>SUM(D258:D277)</f>
        <v>0</v>
      </c>
      <c r="E278" s="76"/>
      <c r="F278" s="99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00" t="s">
        <v>32</v>
      </c>
      <c r="B279" s="100"/>
      <c r="C279" s="100"/>
      <c r="D279" s="100"/>
      <c r="E279" s="100"/>
      <c r="F279" s="100"/>
      <c r="G279" s="100"/>
      <c r="H279" s="100"/>
      <c r="I279" s="100"/>
      <c r="J279" s="100"/>
    </row>
    <row r="280" spans="1:16142" customHeight="1" ht="20.1" s="39" customFormat="1">
      <c r="A280" s="32"/>
      <c r="B280" s="33"/>
      <c r="C280" s="33"/>
      <c r="D280" s="34"/>
      <c r="E280" s="35"/>
      <c r="F280" s="36"/>
      <c r="G280" s="36"/>
      <c r="H280" s="33"/>
      <c r="I280" s="33"/>
      <c r="J280" s="37"/>
      <c r="K280" s="38"/>
      <c r="L280" s="38"/>
      <c r="M280" s="38"/>
    </row>
    <row r="281" spans="1:16142" customHeight="1" ht="30" s="39" customFormat="1">
      <c r="A281" s="40"/>
      <c r="C281" s="107" t="str">
        <f>C2</f>
        <v>注　　文　　書</v>
      </c>
      <c r="D281" s="107"/>
      <c r="E281" s="107"/>
      <c r="F281" s="107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8"/>
      <c r="H282" s="108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6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7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21" t="str">
        <f>B6</f>
        <v>工事名称：</v>
      </c>
      <c r="C285" s="121"/>
      <c r="D285" s="43"/>
      <c r="E285" s="43"/>
      <c r="F285" s="97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5" t="str">
        <f>B7</f>
        <v>受渡場所：</v>
      </c>
      <c r="C286" s="105"/>
      <c r="D286" s="43"/>
      <c r="E286" s="43"/>
      <c r="F286" s="97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7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6" t="s">
        <v>18</v>
      </c>
      <c r="I288" s="106"/>
      <c r="J288" s="106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98"/>
      <c r="B289" s="52"/>
      <c r="C289" s="59"/>
      <c r="D289" s="81"/>
      <c r="E289" s="52"/>
      <c r="F289" s="99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98"/>
      <c r="B290" s="68"/>
      <c r="C290" s="89"/>
      <c r="D290" s="70"/>
      <c r="E290" s="71"/>
      <c r="F290" s="99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98"/>
      <c r="B291" s="68"/>
      <c r="C291" s="89"/>
      <c r="D291" s="70"/>
      <c r="E291" s="71"/>
      <c r="F291" s="99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98"/>
      <c r="B292" s="68"/>
      <c r="C292" s="82"/>
      <c r="D292" s="70"/>
      <c r="E292" s="71"/>
      <c r="F292" s="99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98"/>
      <c r="B293" s="68"/>
      <c r="C293" s="82"/>
      <c r="D293" s="70"/>
      <c r="E293" s="71"/>
      <c r="F293" s="99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98"/>
      <c r="B294" s="68"/>
      <c r="C294" s="82"/>
      <c r="D294" s="70"/>
      <c r="E294" s="71"/>
      <c r="F294" s="99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98"/>
      <c r="B295" s="68"/>
      <c r="C295" s="82"/>
      <c r="D295" s="70"/>
      <c r="E295" s="71"/>
      <c r="F295" s="99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98"/>
      <c r="B296" s="68"/>
      <c r="C296" s="82"/>
      <c r="D296" s="72"/>
      <c r="E296" s="73"/>
      <c r="F296" s="99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98"/>
      <c r="B297" s="68"/>
      <c r="C297" s="82"/>
      <c r="D297" s="72"/>
      <c r="E297" s="73"/>
      <c r="F297" s="99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98"/>
      <c r="B298" s="68"/>
      <c r="C298" s="82"/>
      <c r="D298" s="72"/>
      <c r="E298" s="73"/>
      <c r="F298" s="99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98"/>
      <c r="B299" s="68"/>
      <c r="C299" s="82"/>
      <c r="D299" s="72"/>
      <c r="E299" s="73"/>
      <c r="F299" s="99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98"/>
      <c r="B300" s="68"/>
      <c r="C300" s="82"/>
      <c r="D300" s="72"/>
      <c r="E300" s="73"/>
      <c r="F300" s="99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98"/>
      <c r="B301" s="68"/>
      <c r="C301" s="82"/>
      <c r="D301" s="72"/>
      <c r="E301" s="73"/>
      <c r="F301" s="99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98"/>
      <c r="B302" s="68"/>
      <c r="C302" s="82"/>
      <c r="D302" s="72"/>
      <c r="E302" s="73"/>
      <c r="F302" s="99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98"/>
      <c r="B303" s="68"/>
      <c r="C303" s="82"/>
      <c r="D303" s="72"/>
      <c r="E303" s="73"/>
      <c r="F303" s="99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98"/>
      <c r="B304" s="68"/>
      <c r="C304" s="82"/>
      <c r="D304" s="72"/>
      <c r="E304" s="73"/>
      <c r="F304" s="99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98"/>
      <c r="B305" s="68"/>
      <c r="C305" s="82"/>
      <c r="D305" s="72"/>
      <c r="E305" s="73"/>
      <c r="F305" s="99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98"/>
      <c r="B306" s="68"/>
      <c r="C306" s="82"/>
      <c r="D306" s="72"/>
      <c r="E306" s="73"/>
      <c r="F306" s="99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98"/>
      <c r="B307" s="68"/>
      <c r="C307" s="82"/>
      <c r="D307" s="72"/>
      <c r="E307" s="73"/>
      <c r="F307" s="99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98"/>
      <c r="B308" s="68"/>
      <c r="C308" s="82"/>
      <c r="D308" s="72"/>
      <c r="E308" s="73"/>
      <c r="F308" s="99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31</v>
      </c>
      <c r="C309" s="69"/>
      <c r="D309" s="70">
        <f>SUM(D289:D308)</f>
        <v>0</v>
      </c>
      <c r="E309" s="76"/>
      <c r="F309" s="99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00" t="s">
        <v>32</v>
      </c>
      <c r="B310" s="100"/>
      <c r="C310" s="100"/>
      <c r="D310" s="100"/>
      <c r="E310" s="100"/>
      <c r="F310" s="100"/>
      <c r="G310" s="100"/>
      <c r="H310" s="100"/>
      <c r="I310" s="100"/>
      <c r="J310" s="100"/>
    </row>
    <row r="311" spans="1:16142" customHeight="1" ht="30" s="78" customForma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33</v>
      </c>
      <c r="C1" s="3"/>
      <c r="D1" s="4"/>
      <c r="E1" s="1"/>
      <c r="F1" s="5"/>
      <c r="G1" s="114">
        <f>TODAY()</f>
        <v>45025</v>
      </c>
      <c r="H1" s="114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15"/>
      <c r="C3" s="115"/>
      <c r="D3" s="4"/>
      <c r="E3" s="1"/>
      <c r="F3" s="5"/>
      <c r="G3" s="5"/>
      <c r="H3" s="5"/>
    </row>
    <row r="4" spans="1:10" customHeight="1" ht="19.5">
      <c r="A4" s="1"/>
      <c r="B4" s="116"/>
      <c r="C4" s="116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34</v>
      </c>
      <c r="J6" s="31"/>
    </row>
    <row r="7" spans="1:10" customHeight="1" ht="25.15">
      <c r="A7" s="117" t="s">
        <v>35</v>
      </c>
      <c r="B7" s="118"/>
      <c r="C7" s="8" t="s">
        <v>36</v>
      </c>
      <c r="D7" s="9" t="s">
        <v>14</v>
      </c>
      <c r="E7" s="8" t="s">
        <v>15</v>
      </c>
      <c r="F7" s="8" t="s">
        <v>16</v>
      </c>
      <c r="G7" s="8" t="s">
        <v>37</v>
      </c>
      <c r="H7" s="10" t="s">
        <v>38</v>
      </c>
      <c r="J7" s="31"/>
    </row>
    <row r="8" spans="1:10" customHeight="1" ht="25.15">
      <c r="A8" s="112"/>
      <c r="B8" s="113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2"/>
      <c r="B9" s="113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2"/>
      <c r="B10" s="113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2"/>
      <c r="B11" s="113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2"/>
      <c r="B12" s="113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2"/>
      <c r="B13" s="113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2"/>
      <c r="B14" s="113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2"/>
      <c r="B15" s="113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2"/>
      <c r="B16" s="113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2"/>
      <c r="B17" s="113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2"/>
      <c r="B18" s="113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2"/>
      <c r="B19" s="113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2"/>
      <c r="B20" s="113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2"/>
      <c r="B21" s="113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2"/>
      <c r="B22" s="113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2"/>
      <c r="B23" s="113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2"/>
      <c r="B24" s="113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2"/>
      <c r="B25" s="113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2"/>
      <c r="B26" s="113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2"/>
      <c r="B27" s="113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2"/>
      <c r="B28" s="113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2"/>
      <c r="B29" s="113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2"/>
      <c r="B30" s="113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2"/>
      <c r="B31" s="113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2"/>
      <c r="B32" s="113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2"/>
      <c r="B33" s="113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2"/>
      <c r="B34" s="113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2"/>
      <c r="B35" s="113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2"/>
      <c r="B36" s="113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2"/>
      <c r="B37" s="113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2"/>
      <c r="B38" s="113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2"/>
      <c r="B39" s="113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2"/>
      <c r="B40" s="113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2"/>
      <c r="B41" s="113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2"/>
      <c r="B42" s="113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2"/>
      <c r="B43" s="113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2"/>
      <c r="B44" s="113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2"/>
      <c r="B45" s="113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2"/>
      <c r="B46" s="113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2"/>
      <c r="B47" s="113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2"/>
      <c r="B48" s="113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2"/>
      <c r="B49" s="113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2"/>
      <c r="B50" s="113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2"/>
      <c r="B51" s="113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2"/>
      <c r="B52" s="113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2"/>
      <c r="B53" s="113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2"/>
      <c r="B54" s="113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2"/>
      <c r="B55" s="113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2"/>
      <c r="B56" s="113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2"/>
      <c r="B57" s="113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2"/>
      <c r="B58" s="113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2"/>
      <c r="B59" s="113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2"/>
      <c r="B60" s="113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2"/>
      <c r="B61" s="113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2"/>
      <c r="B62" s="113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2"/>
      <c r="B63" s="113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2"/>
      <c r="B64" s="113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2"/>
      <c r="B65" s="113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2"/>
      <c r="B66" s="113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2"/>
      <c r="B67" s="113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2"/>
      <c r="B68" s="113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2"/>
      <c r="B69" s="113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9"/>
      <c r="B70" s="120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2023-04-09T17:41:54+09:00</dcterms:modified>
  <dc:title/>
  <dc:description/>
  <dc:subject/>
  <cp:keywords/>
  <cp:category/>
</cp:coreProperties>
</file>