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k7a2cbh-my.sharepoint.com/personal/phucdh0110_phucdh0110_localplayer_dev/Documents/"/>
    </mc:Choice>
  </mc:AlternateContent>
  <xr:revisionPtr revIDLastSave="69" documentId="8_{EC696449-83C1-4667-B534-C628942A93F8}" xr6:coauthVersionLast="47" xr6:coauthVersionMax="47" xr10:uidLastSave="{58ADE310-6F2A-43E9-A953-2E68CA178E61}"/>
  <bookViews>
    <workbookView xWindow="-108" yWindow="-108" windowWidth="23256" windowHeight="12456" xr2:uid="{5936619D-8E2C-4359-BFB6-67CE8272D4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 l="1"/>
  <c r="H11" i="1"/>
  <c r="H12" i="1" s="1"/>
  <c r="H10" i="1"/>
  <c r="H9" i="1"/>
  <c r="H6" i="1"/>
  <c r="G4" i="1"/>
  <c r="H4" i="1" s="1"/>
  <c r="G5" i="1"/>
  <c r="H5" i="1" s="1"/>
  <c r="G6" i="1"/>
  <c r="G7" i="1"/>
  <c r="H7" i="1" s="1"/>
  <c r="G8" i="1"/>
  <c r="H8" i="1" s="1"/>
  <c r="G3" i="1"/>
  <c r="H3" i="1" s="1"/>
</calcChain>
</file>

<file path=xl/sharedStrings.xml><?xml version="1.0" encoding="utf-8"?>
<sst xmlns="http://schemas.openxmlformats.org/spreadsheetml/2006/main" count="21" uniqueCount="21">
  <si>
    <t>STT</t>
  </si>
  <si>
    <t>BẢNG ĐIỂM THI HỌC KÌ I - LỚP 9A7</t>
  </si>
  <si>
    <t>Họ và tên</t>
  </si>
  <si>
    <t>Ngày sinh</t>
  </si>
  <si>
    <t>Toán</t>
  </si>
  <si>
    <t>Ngữ văn</t>
  </si>
  <si>
    <t>Tiếng Anh</t>
  </si>
  <si>
    <t>Tổng điểm</t>
  </si>
  <si>
    <t>Xếp loại</t>
  </si>
  <si>
    <t>Nguyễn Bùi Ngọc Anh</t>
  </si>
  <si>
    <t>Phạm Việt Đức</t>
  </si>
  <si>
    <t>Nguyễn Mạnh Hùng</t>
  </si>
  <si>
    <t>Nguyễn Thùy Linh</t>
  </si>
  <si>
    <t>Nguyễn Vũ Phương Linh</t>
  </si>
  <si>
    <t>Đỗ Văn Long</t>
  </si>
  <si>
    <t>Số học sinh có điểm Toán 8 trở lên</t>
  </si>
  <si>
    <t xml:space="preserve">Nhóm học sinh xếp loại "Giỏi" </t>
  </si>
  <si>
    <t>Số lượng</t>
  </si>
  <si>
    <t>Tổng điểm Toán</t>
  </si>
  <si>
    <t>Cách 1: Trung bình điểm Toán</t>
  </si>
  <si>
    <t>Cách 2: Trung bình điểm Toán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</si>
</sst>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Aptos Narrow"/>
      <family val="2"/>
      <charset val="163"/>
      <scheme val="minor"/>
    </font>
    <font>
      <b/>
      <sz val="20"/>
      <color theme="3" tint="0.249977111117893"/>
      <name val="Aptos Narrow"/>
      <family val="2"/>
      <scheme val="minor"/>
    </font>
    <font>
      <b/>
      <i/>
      <sz val="14"/>
      <color theme="1"/>
      <name val="Aptos Narrow"/>
      <family val="2"/>
      <scheme val="minor"/>
    </font>
    <font>
      <sz val="12"/>
      <color theme="1"/>
      <name val="Aptos Narrow"/>
      <family val="2"/>
      <charset val="163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14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7DAB5-5E26-418D-A15F-A234FF616FAA}">
  <dimension ref="A1:H13"/>
  <sheetViews>
    <sheetView tabSelected="1" workbookViewId="0">
      <selection activeCell="K20" sqref="K20"/>
    </sheetView>
  </sheetViews>
  <sheetFormatPr defaultRowHeight="14.4" x14ac:dyDescent="0.3"/>
  <cols>
    <col min="1" max="1" width="6.33203125" customWidth="1"/>
    <col min="2" max="2" width="23.88671875" customWidth="1"/>
    <col min="3" max="3" width="13.6640625" customWidth="1"/>
    <col min="4" max="4" width="10.44140625" customWidth="1"/>
    <col min="5" max="5" width="11.33203125" customWidth="1"/>
    <col min="6" max="6" width="13.44140625" customWidth="1"/>
    <col min="7" max="7" width="12.5546875" customWidth="1"/>
    <col min="8" max="8" width="12.33203125" customWidth="1"/>
  </cols>
  <sheetData>
    <row r="1" spans="1:8" ht="25.8" x14ac:dyDescent="0.5">
      <c r="A1" s="6" t="s">
        <v>1</v>
      </c>
      <c r="B1" s="6"/>
      <c r="C1" s="6"/>
      <c r="D1" s="6"/>
      <c r="E1" s="6"/>
      <c r="F1" s="6"/>
      <c r="G1" s="6"/>
      <c r="H1" s="6"/>
    </row>
    <row r="2" spans="1:8" ht="18" x14ac:dyDescent="0.35">
      <c r="A2" s="1" t="s">
        <v>0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5.6" x14ac:dyDescent="0.3">
      <c r="A3" s="2">
        <v>1</v>
      </c>
      <c r="B3" s="3" t="s">
        <v>9</v>
      </c>
      <c r="C3" s="4">
        <v>40031</v>
      </c>
      <c r="D3" s="5">
        <v>8</v>
      </c>
      <c r="E3" s="5">
        <v>8.5</v>
      </c>
      <c r="F3" s="5">
        <v>9</v>
      </c>
      <c r="G3" s="5">
        <f>SUM(D3,E3,F3)</f>
        <v>25.5</v>
      </c>
      <c r="H3" s="3" t="str">
        <f>IF(G3&gt;=27, "Xuất sắc", IF(G3&gt;=24, "Giỏi", IF(G3&gt;=21, "Khá", IF(G3&gt;=15, "Đạt", "Chưa đạt"))))</f>
        <v>Giỏi</v>
      </c>
    </row>
    <row r="4" spans="1:8" ht="15.6" x14ac:dyDescent="0.3">
      <c r="A4" s="2">
        <v>2</v>
      </c>
      <c r="B4" s="3" t="s">
        <v>10</v>
      </c>
      <c r="C4" s="4">
        <v>39885</v>
      </c>
      <c r="D4" s="5">
        <v>7</v>
      </c>
      <c r="E4" s="5">
        <v>8.5</v>
      </c>
      <c r="F4" s="5">
        <v>7.5</v>
      </c>
      <c r="G4" s="5">
        <f t="shared" ref="G4:G8" si="0">SUM(D4,E4,F4)</f>
        <v>23</v>
      </c>
      <c r="H4" s="3" t="str">
        <f t="shared" ref="H4:H7" si="1">IF(G4&gt;=27, "Xuất sắc", IF(G4&gt;=24, "Giỏi", IF(G4&gt;=21, "Khá", IF(G4&gt;=15, "Đạt", "Chưa đạt"))))</f>
        <v>Khá</v>
      </c>
    </row>
    <row r="5" spans="1:8" ht="15.6" x14ac:dyDescent="0.3">
      <c r="A5" s="2">
        <v>3</v>
      </c>
      <c r="B5" s="3" t="s">
        <v>11</v>
      </c>
      <c r="C5" s="4">
        <v>40098</v>
      </c>
      <c r="D5" s="5">
        <v>8</v>
      </c>
      <c r="E5" s="5">
        <v>8</v>
      </c>
      <c r="F5" s="5">
        <v>10</v>
      </c>
      <c r="G5" s="5">
        <f t="shared" si="0"/>
        <v>26</v>
      </c>
      <c r="H5" s="3" t="str">
        <f t="shared" si="1"/>
        <v>Giỏi</v>
      </c>
    </row>
    <row r="6" spans="1:8" ht="15.6" x14ac:dyDescent="0.3">
      <c r="A6" s="2">
        <v>4</v>
      </c>
      <c r="B6" s="3" t="s">
        <v>12</v>
      </c>
      <c r="C6" s="4">
        <v>40121</v>
      </c>
      <c r="D6" s="5">
        <v>9.5</v>
      </c>
      <c r="E6" s="5">
        <v>9</v>
      </c>
      <c r="F6" s="5">
        <v>9</v>
      </c>
      <c r="G6" s="5">
        <f t="shared" si="0"/>
        <v>27.5</v>
      </c>
      <c r="H6" s="3" t="str">
        <f t="shared" si="1"/>
        <v>Xuất sắc</v>
      </c>
    </row>
    <row r="7" spans="1:8" ht="15.6" x14ac:dyDescent="0.3">
      <c r="A7" s="2">
        <v>5</v>
      </c>
      <c r="B7" s="3" t="s">
        <v>13</v>
      </c>
      <c r="C7" s="4">
        <v>39945</v>
      </c>
      <c r="D7" s="5">
        <v>7.5</v>
      </c>
      <c r="E7" s="5">
        <v>8</v>
      </c>
      <c r="F7" s="5">
        <v>8.5</v>
      </c>
      <c r="G7" s="5">
        <f t="shared" si="0"/>
        <v>24</v>
      </c>
      <c r="H7" s="3" t="str">
        <f t="shared" si="1"/>
        <v>Giỏi</v>
      </c>
    </row>
    <row r="8" spans="1:8" ht="15.6" x14ac:dyDescent="0.3">
      <c r="A8" s="2">
        <v>6</v>
      </c>
      <c r="B8" s="3" t="s">
        <v>14</v>
      </c>
      <c r="C8" s="4">
        <v>40099</v>
      </c>
      <c r="D8" s="5">
        <v>7</v>
      </c>
      <c r="E8" s="5">
        <v>8.5</v>
      </c>
      <c r="F8" s="5">
        <v>7.5</v>
      </c>
      <c r="G8" s="5">
        <f t="shared" si="0"/>
        <v>23</v>
      </c>
      <c r="H8" s="3" t="str">
        <f>IF(G8&gt;=27, "Xuất sắc", IF(G8&gt;=24, "Giỏi", IF(G8&gt;=21, "Khá", IF(G8&gt;=15, "Đạt", "Chưa đạt"))))</f>
        <v>Khá</v>
      </c>
    </row>
    <row r="9" spans="1:8" x14ac:dyDescent="0.3">
      <c r="B9" s="7" t="s">
        <v>15</v>
      </c>
      <c r="C9" s="7"/>
      <c r="D9" s="7"/>
      <c r="E9" s="7"/>
      <c r="F9" s="7"/>
      <c r="G9" s="7"/>
      <c r="H9" s="8">
        <f>COUNTIF(D3:D8,"&gt;=8")</f>
        <v>3</v>
      </c>
    </row>
    <row r="10" spans="1:8" ht="14.4" customHeight="1" x14ac:dyDescent="0.3">
      <c r="B10" s="11" t="s">
        <v>16</v>
      </c>
      <c r="C10" s="9" t="s">
        <v>17</v>
      </c>
      <c r="D10" s="9"/>
      <c r="E10" s="9"/>
      <c r="F10" s="9"/>
      <c r="G10" s="9"/>
      <c r="H10" s="10">
        <f>COUNTIF(H3:H8, "Giỏi")</f>
        <v>3</v>
      </c>
    </row>
    <row r="11" spans="1:8" x14ac:dyDescent="0.3">
      <c r="B11" s="12"/>
      <c r="C11" s="9" t="s">
        <v>18</v>
      </c>
      <c r="D11" s="9"/>
      <c r="E11" s="9"/>
      <c r="F11" s="9"/>
      <c r="G11" s="9"/>
      <c r="H11" s="15">
        <f>SUMIF(H3:H8,"Giỏi",D3:D8)</f>
        <v>23.5</v>
      </c>
    </row>
    <row r="12" spans="1:8" x14ac:dyDescent="0.3">
      <c r="B12" s="12"/>
      <c r="C12" s="9" t="s">
        <v>19</v>
      </c>
      <c r="D12" s="9"/>
      <c r="E12" s="9"/>
      <c r="F12" s="9"/>
      <c r="G12" s="9"/>
      <c r="H12" s="14">
        <f>H11/H10</f>
        <v>7.833333333333333</v>
      </c>
    </row>
    <row r="13" spans="1:8" x14ac:dyDescent="0.3">
      <c r="B13" s="13"/>
      <c r="C13" s="9" t="s">
        <v>20</v>
      </c>
      <c r="D13" s="9"/>
      <c r="E13" s="9"/>
      <c r="F13" s="9"/>
      <c r="G13" s="9"/>
      <c r="H13" s="14">
        <f>AVERAGEIF(H3:H8,"Giỏi",D3:D8)</f>
        <v>7.833333333333333</v>
      </c>
    </row>
  </sheetData>
  <mergeCells count="7">
    <mergeCell ref="A1:H1"/>
    <mergeCell ref="B9:G9"/>
    <mergeCell ref="C10:G10"/>
    <mergeCell ref="C11:G11"/>
    <mergeCell ref="C12:G12"/>
    <mergeCell ref="C13:G13"/>
    <mergeCell ref="B10:B13"/>
  </mergeCells>
  <dataValidations count="2">
    <dataValidation type="date" allowBlank="1" showInputMessage="1" showErrorMessage="1" errorTitle="Ngu" error="Nhập lại nhanh!!" sqref="C3:C8" xr:uid="{033287D1-DCC5-42FF-9244-371EC214E85D}">
      <formula1>39814</formula1>
      <formula2>40178</formula2>
    </dataValidation>
    <dataValidation type="decimal" allowBlank="1" showInputMessage="1" showErrorMessage="1" errorTitle="Sai rồi" error="Thằng nào có điểm như này?" sqref="D3:F8" xr:uid="{6CE51CAC-F421-4C5D-8CFE-1EEEC2B0F473}">
      <formula1>0</formula1>
      <formula2>10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Hồng Phúc</dc:creator>
  <cp:lastModifiedBy>Hồng Phúc</cp:lastModifiedBy>
  <dcterms:created xsi:type="dcterms:W3CDTF">2024-12-06T02:09:08Z</dcterms:created>
  <dcterms:modified xsi:type="dcterms:W3CDTF">2024-12-11T13:00:38Z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2024-12-06T02:14:53Z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b6b3e23e-90b2-4550-8564-7479a2eb4f81</vt:lpwstr>
  </property>
  <property fmtid="{D5CDD505-2E9C-101B-9397-08002B2CF9AE}" pid="7" name="MSIP_Label_defa4170-0d19-0005-0004-bc88714345d2_ActionId">
    <vt:lpwstr>2e06b627-d7b3-4974-a2ef-479e26ab7b59</vt:lpwstr>
  </property>
  <property fmtid="{D5CDD505-2E9C-101B-9397-08002B2CF9AE}" pid="8" name="MSIP_Label_defa4170-0d19-0005-0004-bc88714345d2_ContentBits">
    <vt:lpwstr>0</vt:lpwstr>
  </property>
</Properties>
</file>