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k7a2cbh-my.sharepoint.com/personal/phucdh0110_phucdh0110_localplayer_dev/Documents/"/>
    </mc:Choice>
  </mc:AlternateContent>
  <xr:revisionPtr revIDLastSave="458" documentId="8_{3C6367A3-7D43-42B4-AE3E-ECB4C7AC2FC0}" xr6:coauthVersionLast="47" xr6:coauthVersionMax="47" xr10:uidLastSave="{B56E838C-0707-4D21-A096-C7C05EB52A4D}"/>
  <bookViews>
    <workbookView xWindow="-108" yWindow="-108" windowWidth="23256" windowHeight="12456" firstSheet="1" activeTab="3" xr2:uid="{00000000-000D-0000-FFFF-FFFF00000000}"/>
  </bookViews>
  <sheets>
    <sheet name="Câu trả lời biểu mẫu 1" sheetId="1" state="hidden" r:id="rId1"/>
    <sheet name="BMI" sheetId="2" r:id="rId2"/>
    <sheet name="Ko chuan" sheetId="3" r:id="rId3"/>
    <sheet name="Thong ke" sheetId="4" r:id="rId4"/>
  </sheets>
  <definedNames>
    <definedName name="_xlnm._FilterDatabase" localSheetId="1" hidden="1">BMI!$A$2:$H$36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11" i="3"/>
  <c r="F12" i="3"/>
  <c r="F13" i="3"/>
  <c r="F14" i="3"/>
  <c r="F15" i="3"/>
  <c r="G15" i="3" s="1"/>
  <c r="F16" i="3"/>
  <c r="F17" i="3"/>
  <c r="F3" i="3"/>
  <c r="F4" i="3"/>
  <c r="F5" i="3"/>
  <c r="G5" i="3" s="1"/>
  <c r="F38" i="2"/>
  <c r="G38" i="2" s="1"/>
  <c r="F37" i="2"/>
  <c r="G37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F11" i="2"/>
  <c r="G11" i="2" s="1"/>
  <c r="F12" i="2"/>
  <c r="G12" i="2" s="1"/>
  <c r="F13" i="2"/>
  <c r="G13" i="2" s="1"/>
  <c r="F14" i="2"/>
  <c r="F15" i="2"/>
  <c r="G15" i="2" s="1"/>
  <c r="F16" i="2"/>
  <c r="G16" i="2" s="1"/>
  <c r="F17" i="2"/>
  <c r="G17" i="2" s="1"/>
  <c r="F18" i="2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" i="2"/>
  <c r="G3" i="2" s="1"/>
  <c r="G30" i="2"/>
  <c r="G18" i="2"/>
  <c r="G14" i="2"/>
  <c r="G10" i="2"/>
  <c r="A4" i="2"/>
  <c r="A5" i="2" s="1"/>
  <c r="B4" i="4" l="1"/>
  <c r="B5" i="4"/>
  <c r="B6" i="4"/>
  <c r="B3" i="4"/>
  <c r="C4" i="4"/>
  <c r="C5" i="4"/>
  <c r="C3" i="4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</calcChain>
</file>

<file path=xl/sharedStrings.xml><?xml version="1.0" encoding="utf-8"?>
<sst xmlns="http://schemas.openxmlformats.org/spreadsheetml/2006/main" count="163" uniqueCount="59">
  <si>
    <t>Họ và tên</t>
  </si>
  <si>
    <t>Cân nặng</t>
  </si>
  <si>
    <t>Chiều cao</t>
  </si>
  <si>
    <t>nam</t>
  </si>
  <si>
    <t>Đào Hồng Phúc</t>
  </si>
  <si>
    <t>nữ</t>
  </si>
  <si>
    <t xml:space="preserve">Nguyễn Hà Minh </t>
  </si>
  <si>
    <t>Trần Hoài An</t>
  </si>
  <si>
    <t>Trương Ngọc Diệp</t>
  </si>
  <si>
    <t>Vũ Khánh Ngân</t>
  </si>
  <si>
    <t>Hoàng Đức Hải</t>
  </si>
  <si>
    <t xml:space="preserve">Vũ Thanh Thảo </t>
  </si>
  <si>
    <t>Nguyễn tuấn thành</t>
  </si>
  <si>
    <t>Lương Hữu Đạt</t>
  </si>
  <si>
    <t>Trần Khánh Giang</t>
  </si>
  <si>
    <t>Nguyễn Tùng Lâm</t>
  </si>
  <si>
    <t>Trần Phương Linh</t>
  </si>
  <si>
    <t>Trần Như Quỳnh</t>
  </si>
  <si>
    <t>Nguyễn Phương Linh</t>
  </si>
  <si>
    <t>Nguyễn Nam Khánh</t>
  </si>
  <si>
    <t>Nguyễn Lê Khanh</t>
  </si>
  <si>
    <t>Nguyễn Tú Uyên</t>
  </si>
  <si>
    <t>Phạm Mỹ An</t>
  </si>
  <si>
    <t xml:space="preserve">Trần Mai Phương </t>
  </si>
  <si>
    <t>Dương Tiến Minh</t>
  </si>
  <si>
    <t>Nguyễn Phạm Minh Châu</t>
  </si>
  <si>
    <t>Trần Hà Linh</t>
  </si>
  <si>
    <t>Nguyễn Thị Ngọc Ánh</t>
  </si>
  <si>
    <t>Đỗ Đức Anh Tài</t>
  </si>
  <si>
    <t>Phạm Đức Anh</t>
  </si>
  <si>
    <t>Trần Quý Hoàng Thái</t>
  </si>
  <si>
    <t>Trần Nhật Minh</t>
  </si>
  <si>
    <t>Nguyễn Tuấn Minh</t>
  </si>
  <si>
    <t>Vũ Hà Linh</t>
  </si>
  <si>
    <t>Đặng Tuấn Minh</t>
  </si>
  <si>
    <t>Nguyễn Thanh Trúc</t>
  </si>
  <si>
    <t>Đinh Hoàng Dương</t>
  </si>
  <si>
    <t>Đinh Diệp Anh</t>
  </si>
  <si>
    <t>Nguyễn Lập Hồng Phúc</t>
  </si>
  <si>
    <t>STT</t>
  </si>
  <si>
    <t>Ngày sinh</t>
  </si>
  <si>
    <t>DANH SÁCH HỌC SINH CÓ CHỈ SỐ BMI CHƯA ĐẠT CHUẨN</t>
  </si>
  <si>
    <t>Cân nặng (kg)</t>
  </si>
  <si>
    <t>Chỉ số BMI</t>
  </si>
  <si>
    <t>Kết luận</t>
  </si>
  <si>
    <t>Ghi chú</t>
  </si>
  <si>
    <t>Nguyễn Tuấn Thành</t>
  </si>
  <si>
    <t>Chiều cao (m)</t>
  </si>
  <si>
    <t>Thiếu cân</t>
  </si>
  <si>
    <t>Thừa cân</t>
  </si>
  <si>
    <t>BẢNG THEO DÕI CHỈ SỐ BMI - LỚP 9A2</t>
  </si>
  <si>
    <t>Bình thường</t>
  </si>
  <si>
    <t>Béo phì</t>
  </si>
  <si>
    <t>Kết luận dựa trên chỉ số BMI</t>
  </si>
  <si>
    <t>Số lượng</t>
  </si>
  <si>
    <t>Trung binh cân nặng</t>
  </si>
  <si>
    <t>THỐNG KÊ THEO MỨC KẾT LUẬN</t>
  </si>
  <si>
    <t>Nguyễn Khôi Nguyên</t>
  </si>
  <si>
    <t>Kiều Phương Thảo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</si>
</sst>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yy\ h:mm:ss"/>
    <numFmt numFmtId="165" formatCode="[$-1010000]d/m/yyyy;@"/>
    <numFmt numFmtId="166" formatCode="0.0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8"/>
      <color theme="4"/>
      <name val="Arial"/>
      <family val="2"/>
      <scheme val="minor"/>
    </font>
    <font>
      <sz val="14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5B3F8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8F9FA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2" fontId="1" fillId="0" borderId="4" xfId="0" applyNumberFormat="1" applyFont="1" applyBorder="1" applyAlignment="1">
      <alignment vertical="center"/>
    </xf>
    <xf numFmtId="1" fontId="1" fillId="0" borderId="4" xfId="0" applyNumberFormat="1" applyFont="1" applyBorder="1" applyAlignment="1">
      <alignment vertical="center"/>
    </xf>
    <xf numFmtId="2" fontId="1" fillId="0" borderId="7" xfId="0" applyNumberFormat="1" applyFont="1" applyBorder="1" applyAlignment="1">
      <alignment vertical="center"/>
    </xf>
    <xf numFmtId="1" fontId="2" fillId="3" borderId="13" xfId="0" applyNumberFormat="1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165" fontId="2" fillId="4" borderId="13" xfId="0" applyNumberFormat="1" applyFont="1" applyFill="1" applyBorder="1" applyAlignment="1">
      <alignment horizontal="center" vertical="center"/>
    </xf>
    <xf numFmtId="1" fontId="2" fillId="4" borderId="13" xfId="0" applyNumberFormat="1" applyFont="1" applyFill="1" applyBorder="1" applyAlignment="1">
      <alignment horizontal="center" vertical="center"/>
    </xf>
    <xf numFmtId="2" fontId="2" fillId="4" borderId="13" xfId="0" applyNumberFormat="1" applyFont="1" applyFill="1" applyBorder="1" applyAlignment="1">
      <alignment horizontal="center" vertical="center"/>
    </xf>
    <xf numFmtId="2" fontId="2" fillId="3" borderId="13" xfId="0" applyNumberFormat="1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0" fontId="2" fillId="3" borderId="13" xfId="0" applyFont="1" applyFill="1" applyBorder="1" applyAlignment="1">
      <alignment horizontal="center" vertical="center"/>
    </xf>
    <xf numFmtId="165" fontId="2" fillId="3" borderId="13" xfId="0" applyNumberFormat="1" applyFont="1" applyFill="1" applyBorder="1" applyAlignment="1">
      <alignment horizontal="center" vertical="center"/>
    </xf>
    <xf numFmtId="166" fontId="2" fillId="3" borderId="13" xfId="0" applyNumberFormat="1" applyFont="1" applyFill="1" applyBorder="1" applyAlignment="1">
      <alignment horizontal="center" vertical="center"/>
    </xf>
    <xf numFmtId="165" fontId="4" fillId="5" borderId="13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166" fontId="4" fillId="0" borderId="13" xfId="0" applyNumberFormat="1" applyFont="1" applyBorder="1" applyAlignment="1">
      <alignment horizontal="center"/>
    </xf>
    <xf numFmtId="14" fontId="2" fillId="3" borderId="13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Câu trả lời biểu mẫu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Biểu đồ tỉ lệ các mức kết luận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'Thong ke'!$B$1:$B$2</c:f>
              <c:strCache>
                <c:ptCount val="2"/>
                <c:pt idx="0">
                  <c:v>THỐNG KÊ THEO MỨC KẾT LUẬN</c:v>
                </c:pt>
                <c:pt idx="1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266-4D10-BEDD-1AC6D850CA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266-4D10-BEDD-1AC6D850CA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266-4D10-BEDD-1AC6D850CA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C266-4D10-BEDD-1AC6D850CA97}"/>
              </c:ext>
            </c:extLst>
          </c:dPt>
          <c:dLbls>
            <c:dLbl>
              <c:idx val="0"/>
              <c:spPr>
                <a:solidFill>
                  <a:schemeClr val="tx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C266-4D10-BEDD-1AC6D850CA97}"/>
                </c:ext>
              </c:extLst>
            </c:dLbl>
            <c:dLbl>
              <c:idx val="1"/>
              <c:spPr>
                <a:solidFill>
                  <a:schemeClr val="tx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266-4D10-BEDD-1AC6D850CA97}"/>
                </c:ext>
              </c:extLst>
            </c:dLbl>
            <c:dLbl>
              <c:idx val="2"/>
              <c:layout>
                <c:manualLayout>
                  <c:x val="2.1620953630796202E-2"/>
                  <c:y val="9.1344415281423161E-2"/>
                </c:manualLayout>
              </c:layout>
              <c:spPr>
                <a:solidFill>
                  <a:schemeClr val="tx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C266-4D10-BEDD-1AC6D850CA97}"/>
                </c:ext>
              </c:extLst>
            </c:dLbl>
            <c:dLbl>
              <c:idx val="3"/>
              <c:spPr>
                <a:solidFill>
                  <a:schemeClr val="tx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6-C266-4D10-BEDD-1AC6D850CA97}"/>
                </c:ext>
              </c:extLst>
            </c:dLbl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'Thong ke'!$A$3:$A$6</c:f>
              <c:strCache>
                <c:ptCount val="4"/>
                <c:pt idx="0">
                  <c:v>Thiếu cân</c:v>
                </c:pt>
                <c:pt idx="1">
                  <c:v>Bình thường</c:v>
                </c:pt>
                <c:pt idx="2">
                  <c:v>Thừa cân</c:v>
                </c:pt>
                <c:pt idx="3">
                  <c:v>Béo phì</c:v>
                </c:pt>
              </c:strCache>
            </c:strRef>
          </c:cat>
          <c:val>
            <c:numRef>
              <c:f>'Thong ke'!$B$3:$B$6</c:f>
              <c:numCache>
                <c:formatCode>General</c:formatCode>
                <c:ptCount val="4"/>
                <c:pt idx="0">
                  <c:v>14</c:v>
                </c:pt>
                <c:pt idx="1">
                  <c:v>21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6-4D10-BEDD-1AC6D850CA97}"/>
            </c:ext>
          </c:extLst>
        </c:ser>
        <c:ser>
          <c:idx val="1"/>
          <c:order val="1"/>
          <c:tx>
            <c:strRef>
              <c:f>'Thong ke'!$C$1:$C$2</c:f>
              <c:strCache>
                <c:ptCount val="2"/>
                <c:pt idx="0">
                  <c:v>THỐNG KÊ THEO MỨC KẾT LUẬN</c:v>
                </c:pt>
                <c:pt idx="1">
                  <c:v>Trung binh cân nặng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23A-434C-95F4-F265346455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23A-434C-95F4-F265346455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23A-434C-95F4-F265346455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23A-434C-95F4-F265346455A0}"/>
              </c:ext>
            </c:extLst>
          </c:dPt>
          <c:cat>
            <c:strRef>
              <c:f>'Thong ke'!$A$3:$A$6</c:f>
              <c:strCache>
                <c:ptCount val="4"/>
                <c:pt idx="0">
                  <c:v>Thiếu cân</c:v>
                </c:pt>
                <c:pt idx="1">
                  <c:v>Bình thường</c:v>
                </c:pt>
                <c:pt idx="2">
                  <c:v>Thừa cân</c:v>
                </c:pt>
                <c:pt idx="3">
                  <c:v>Béo phì</c:v>
                </c:pt>
              </c:strCache>
            </c:strRef>
          </c:cat>
          <c:val>
            <c:numRef>
              <c:f>'Thong ke'!$C$3:$C$6</c:f>
              <c:numCache>
                <c:formatCode>0.0</c:formatCode>
                <c:ptCount val="4"/>
                <c:pt idx="0">
                  <c:v>44.5</c:v>
                </c:pt>
                <c:pt idx="1">
                  <c:v>55.428571428571431</c:v>
                </c:pt>
                <c:pt idx="2">
                  <c:v>65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6-4D10-BEDD-1AC6D850C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Biểu đồ so sánh t</a:t>
            </a:r>
            <a:r>
              <a:rPr lang="en-US"/>
              <a:t>rung binh cân nặng</a:t>
            </a:r>
            <a:endParaRPr lang="vi-VN"/>
          </a:p>
          <a:p>
            <a:pPr>
              <a:defRPr/>
            </a:pPr>
            <a:r>
              <a:rPr lang="vi-VN"/>
              <a:t>theo mức kết luận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'Thong ke'!$C$2</c:f>
              <c:strCache>
                <c:ptCount val="1"/>
                <c:pt idx="0">
                  <c:v>Trung binh cân nặng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1111111111111112E-2"/>
                  <c:y val="-0.277777777777777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48-4DF5-BF8B-520BD84F0DE7}"/>
                </c:ext>
              </c:extLst>
            </c:dLbl>
            <c:dLbl>
              <c:idx val="1"/>
              <c:layout>
                <c:manualLayout>
                  <c:x val="1.6666666666666614E-2"/>
                  <c:y val="-0.324074074074074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48-4DF5-BF8B-520BD84F0DE7}"/>
                </c:ext>
              </c:extLst>
            </c:dLbl>
            <c:dLbl>
              <c:idx val="2"/>
              <c:layout>
                <c:manualLayout>
                  <c:x val="1.6666666666666566E-2"/>
                  <c:y val="-0.361111111111111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48-4DF5-BF8B-520BD84F0DE7}"/>
                </c:ext>
              </c:extLst>
            </c:dLbl>
            <c:dLbl>
              <c:idx val="3"/>
              <c:layout>
                <c:manualLayout>
                  <c:x val="2.2222222222222223E-2"/>
                  <c:y val="-8.79629629629630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48-4DF5-BF8B-520BD84F0DE7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'Thong ke'!$A$3:$A$6</c:f>
              <c:strCache>
                <c:ptCount val="4"/>
                <c:pt idx="0">
                  <c:v>Thiếu cân</c:v>
                </c:pt>
                <c:pt idx="1">
                  <c:v>Bình thường</c:v>
                </c:pt>
                <c:pt idx="2">
                  <c:v>Thừa cân</c:v>
                </c:pt>
                <c:pt idx="3">
                  <c:v>Béo phì</c:v>
                </c:pt>
              </c:strCache>
            </c:strRef>
          </c:cat>
          <c:val>
            <c:numRef>
              <c:f>'Thong ke'!$C$3:$C$6</c:f>
              <c:numCache>
                <c:formatCode>0.0</c:formatCode>
                <c:ptCount val="4"/>
                <c:pt idx="0">
                  <c:v>44.5</c:v>
                </c:pt>
                <c:pt idx="1">
                  <c:v>55.428571428571431</c:v>
                </c:pt>
                <c:pt idx="2">
                  <c:v>65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8-4DF5-BF8B-520BD84F0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5260351"/>
        <c:axId val="1028405951"/>
        <c:axId val="0"/>
      </c:bar3DChart>
      <c:catAx>
        <c:axId val="104526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05951"/>
        <c:crosses val="autoZero"/>
        <c:auto val="1"/>
        <c:lblAlgn val="ctr"/>
        <c:lblOffset val="100"/>
        <c:noMultiLvlLbl val="0"/>
      </c:catAx>
      <c:valAx>
        <c:axId val="102840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6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1</xdr:row>
      <xdr:rowOff>447675</xdr:rowOff>
    </xdr:from>
    <xdr:to>
      <xdr:col>13</xdr:col>
      <xdr:colOff>428625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5C8E9B-43E3-88CA-8B4E-0636C5D94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11</xdr:row>
      <xdr:rowOff>85725</xdr:rowOff>
    </xdr:from>
    <xdr:to>
      <xdr:col>3</xdr:col>
      <xdr:colOff>419100</xdr:colOff>
      <xdr:row>28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6D9697-0745-72E6-2487-029317369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E36">
  <tableColumns count="5">
    <tableColumn id="1" xr3:uid="{00000000-0010-0000-0000-000001000000}" name="STT"/>
    <tableColumn id="2" xr3:uid="{00000000-0010-0000-0000-000002000000}" name="Họ và tên"/>
    <tableColumn id="3" xr3:uid="{00000000-0010-0000-0000-000003000000}" name="Ngày sinh"/>
    <tableColumn id="4" xr3:uid="{00000000-0010-0000-0000-000004000000}" name="Cân nặng"/>
    <tableColumn id="5" xr3:uid="{00000000-0010-0000-0000-000005000000}" name="Chiều cao"/>
  </tableColumns>
  <tableStyleInfo name="Câu trả lời biểu mẫu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6"/>
  <sheetViews>
    <sheetView workbookViewId="0">
      <pane ySplit="1" topLeftCell="A2" activePane="bottomLeft" state="frozen"/>
      <selection pane="bottomLeft" activeCell="E35" sqref="A1:E35"/>
    </sheetView>
  </sheetViews>
  <sheetFormatPr defaultColWidth="12.5546875" defaultRowHeight="15.75" customHeight="1" x14ac:dyDescent="0.25"/>
  <cols>
    <col min="1" max="1" width="18.88671875" customWidth="1"/>
    <col min="2" max="2" width="51.6640625" customWidth="1"/>
    <col min="3" max="3" width="28.44140625" customWidth="1"/>
    <col min="4" max="4" width="20.33203125" customWidth="1"/>
    <col min="5" max="5" width="21.109375" customWidth="1"/>
    <col min="6" max="9" width="18.88671875" customWidth="1"/>
  </cols>
  <sheetData>
    <row r="1" spans="1:5" ht="15.75" customHeight="1" x14ac:dyDescent="0.25">
      <c r="A1" s="1" t="s">
        <v>39</v>
      </c>
      <c r="B1" s="2" t="s">
        <v>0</v>
      </c>
      <c r="C1" s="2" t="s">
        <v>40</v>
      </c>
      <c r="D1" s="2" t="s">
        <v>1</v>
      </c>
      <c r="E1" s="3" t="s">
        <v>2</v>
      </c>
    </row>
    <row r="2" spans="1:5" ht="15.75" customHeight="1" x14ac:dyDescent="0.25">
      <c r="A2" s="12">
        <v>1</v>
      </c>
      <c r="B2" s="4" t="s">
        <v>4</v>
      </c>
      <c r="C2" s="4" t="s">
        <v>3</v>
      </c>
      <c r="D2" s="4">
        <v>61</v>
      </c>
      <c r="E2" s="5">
        <v>173</v>
      </c>
    </row>
    <row r="3" spans="1:5" ht="15.75" customHeight="1" x14ac:dyDescent="0.25">
      <c r="A3" s="11"/>
      <c r="B3" s="6" t="s">
        <v>6</v>
      </c>
      <c r="C3" s="6" t="s">
        <v>5</v>
      </c>
      <c r="D3" s="6">
        <v>40</v>
      </c>
      <c r="E3" s="7">
        <v>156</v>
      </c>
    </row>
    <row r="4" spans="1:5" ht="15.75" customHeight="1" x14ac:dyDescent="0.25">
      <c r="A4" s="11"/>
      <c r="B4" s="4" t="s">
        <v>7</v>
      </c>
      <c r="C4" s="4" t="s">
        <v>5</v>
      </c>
      <c r="D4" s="4">
        <v>38.5</v>
      </c>
      <c r="E4" s="5">
        <v>156</v>
      </c>
    </row>
    <row r="5" spans="1:5" ht="15.75" customHeight="1" x14ac:dyDescent="0.25">
      <c r="A5" s="13"/>
      <c r="B5" s="6" t="s">
        <v>8</v>
      </c>
      <c r="C5" s="6" t="s">
        <v>5</v>
      </c>
      <c r="D5" s="6">
        <v>56</v>
      </c>
      <c r="E5" s="7">
        <v>164</v>
      </c>
    </row>
    <row r="6" spans="1:5" ht="15.75" customHeight="1" x14ac:dyDescent="0.25">
      <c r="A6" s="11"/>
      <c r="B6" s="4" t="s">
        <v>9</v>
      </c>
      <c r="C6" s="4" t="s">
        <v>5</v>
      </c>
      <c r="D6" s="4">
        <v>52</v>
      </c>
      <c r="E6" s="5">
        <v>157</v>
      </c>
    </row>
    <row r="7" spans="1:5" ht="15.75" customHeight="1" x14ac:dyDescent="0.25">
      <c r="A7" s="13"/>
      <c r="B7" s="6" t="s">
        <v>10</v>
      </c>
      <c r="C7" s="6" t="s">
        <v>3</v>
      </c>
      <c r="D7" s="6">
        <v>45</v>
      </c>
      <c r="E7" s="7">
        <v>162</v>
      </c>
    </row>
    <row r="8" spans="1:5" ht="15.75" customHeight="1" x14ac:dyDescent="0.25">
      <c r="A8" s="11"/>
      <c r="B8" s="4" t="s">
        <v>11</v>
      </c>
      <c r="C8" s="4" t="s">
        <v>5</v>
      </c>
      <c r="D8" s="4">
        <v>49</v>
      </c>
      <c r="E8" s="5">
        <v>160</v>
      </c>
    </row>
    <row r="9" spans="1:5" ht="15.75" customHeight="1" x14ac:dyDescent="0.25">
      <c r="A9" s="13"/>
      <c r="B9" s="6" t="s">
        <v>12</v>
      </c>
      <c r="C9" s="6" t="s">
        <v>3</v>
      </c>
      <c r="D9" s="6">
        <v>65</v>
      </c>
      <c r="E9" s="7">
        <v>180</v>
      </c>
    </row>
    <row r="10" spans="1:5" ht="15.75" customHeight="1" x14ac:dyDescent="0.25">
      <c r="A10" s="11"/>
      <c r="B10" s="4" t="s">
        <v>13</v>
      </c>
      <c r="C10" s="4" t="s">
        <v>3</v>
      </c>
      <c r="D10" s="4">
        <v>62</v>
      </c>
      <c r="E10" s="5">
        <v>176</v>
      </c>
    </row>
    <row r="11" spans="1:5" ht="15.75" customHeight="1" x14ac:dyDescent="0.25">
      <c r="A11" s="13"/>
      <c r="B11" s="6" t="s">
        <v>14</v>
      </c>
      <c r="C11" s="6" t="s">
        <v>5</v>
      </c>
      <c r="D11" s="6">
        <v>49</v>
      </c>
      <c r="E11" s="7">
        <v>164</v>
      </c>
    </row>
    <row r="12" spans="1:5" ht="15.75" customHeight="1" x14ac:dyDescent="0.25">
      <c r="A12" s="11"/>
      <c r="B12" s="4" t="s">
        <v>15</v>
      </c>
      <c r="C12" s="4" t="s">
        <v>3</v>
      </c>
      <c r="D12" s="4">
        <v>52</v>
      </c>
      <c r="E12" s="5">
        <v>175</v>
      </c>
    </row>
    <row r="13" spans="1:5" ht="15.75" customHeight="1" x14ac:dyDescent="0.25">
      <c r="A13" s="13"/>
      <c r="B13" s="6" t="s">
        <v>16</v>
      </c>
      <c r="C13" s="6" t="s">
        <v>5</v>
      </c>
      <c r="D13" s="6">
        <v>50</v>
      </c>
      <c r="E13" s="7">
        <v>162</v>
      </c>
    </row>
    <row r="14" spans="1:5" ht="15.75" customHeight="1" x14ac:dyDescent="0.25">
      <c r="A14" s="11"/>
      <c r="B14" s="4" t="s">
        <v>17</v>
      </c>
      <c r="C14" s="4" t="s">
        <v>5</v>
      </c>
      <c r="D14" s="4">
        <v>37</v>
      </c>
      <c r="E14" s="5">
        <v>150</v>
      </c>
    </row>
    <row r="15" spans="1:5" ht="15.75" customHeight="1" x14ac:dyDescent="0.25">
      <c r="A15" s="13"/>
      <c r="B15" s="6" t="s">
        <v>18</v>
      </c>
      <c r="C15" s="6" t="s">
        <v>5</v>
      </c>
      <c r="D15" s="6">
        <v>50</v>
      </c>
      <c r="E15" s="7">
        <v>155</v>
      </c>
    </row>
    <row r="16" spans="1:5" ht="15.75" customHeight="1" x14ac:dyDescent="0.25">
      <c r="A16" s="11"/>
      <c r="B16" s="4" t="s">
        <v>19</v>
      </c>
      <c r="C16" s="4" t="s">
        <v>3</v>
      </c>
      <c r="D16" s="4">
        <v>47</v>
      </c>
      <c r="E16" s="5">
        <v>159</v>
      </c>
    </row>
    <row r="17" spans="1:5" ht="15.75" customHeight="1" x14ac:dyDescent="0.25">
      <c r="A17" s="13"/>
      <c r="B17" s="6" t="s">
        <v>20</v>
      </c>
      <c r="C17" s="6" t="s">
        <v>5</v>
      </c>
      <c r="D17" s="6">
        <v>53</v>
      </c>
      <c r="E17" s="7">
        <v>165</v>
      </c>
    </row>
    <row r="18" spans="1:5" ht="15.75" customHeight="1" x14ac:dyDescent="0.25">
      <c r="A18" s="11"/>
      <c r="B18" s="4" t="s">
        <v>21</v>
      </c>
      <c r="C18" s="4" t="s">
        <v>5</v>
      </c>
      <c r="D18" s="4">
        <v>56</v>
      </c>
      <c r="E18" s="5">
        <v>168</v>
      </c>
    </row>
    <row r="19" spans="1:5" ht="15.75" customHeight="1" x14ac:dyDescent="0.25">
      <c r="A19" s="13"/>
      <c r="B19" s="6" t="s">
        <v>22</v>
      </c>
      <c r="C19" s="6" t="s">
        <v>5</v>
      </c>
      <c r="D19" s="6">
        <v>65</v>
      </c>
      <c r="E19" s="7">
        <v>160</v>
      </c>
    </row>
    <row r="20" spans="1:5" ht="15.75" customHeight="1" x14ac:dyDescent="0.25">
      <c r="A20" s="11"/>
      <c r="B20" s="4" t="s">
        <v>23</v>
      </c>
      <c r="C20" s="4" t="s">
        <v>5</v>
      </c>
      <c r="D20" s="4">
        <v>48</v>
      </c>
      <c r="E20" s="5">
        <v>157</v>
      </c>
    </row>
    <row r="21" spans="1:5" ht="15.75" customHeight="1" x14ac:dyDescent="0.25">
      <c r="A21" s="13"/>
      <c r="B21" s="6" t="s">
        <v>24</v>
      </c>
      <c r="C21" s="6" t="s">
        <v>3</v>
      </c>
      <c r="D21" s="6">
        <v>50</v>
      </c>
      <c r="E21" s="7">
        <v>169</v>
      </c>
    </row>
    <row r="22" spans="1:5" ht="15.75" customHeight="1" x14ac:dyDescent="0.25">
      <c r="A22" s="11"/>
      <c r="B22" s="4" t="s">
        <v>25</v>
      </c>
      <c r="C22" s="4" t="s">
        <v>5</v>
      </c>
      <c r="D22" s="4">
        <v>52</v>
      </c>
      <c r="E22" s="5">
        <v>156</v>
      </c>
    </row>
    <row r="23" spans="1:5" ht="15.75" customHeight="1" x14ac:dyDescent="0.25">
      <c r="A23" s="13"/>
      <c r="B23" s="6" t="s">
        <v>26</v>
      </c>
      <c r="C23" s="6" t="s">
        <v>5</v>
      </c>
      <c r="D23" s="6">
        <v>55</v>
      </c>
      <c r="E23" s="7">
        <v>156</v>
      </c>
    </row>
    <row r="24" spans="1:5" ht="15.75" customHeight="1" x14ac:dyDescent="0.25">
      <c r="A24" s="11"/>
      <c r="B24" s="4" t="s">
        <v>27</v>
      </c>
      <c r="C24" s="4" t="s">
        <v>5</v>
      </c>
      <c r="D24" s="4">
        <v>55</v>
      </c>
      <c r="E24" s="5">
        <v>153</v>
      </c>
    </row>
    <row r="25" spans="1:5" ht="15.75" customHeight="1" x14ac:dyDescent="0.25">
      <c r="A25" s="13"/>
      <c r="B25" s="6" t="s">
        <v>28</v>
      </c>
      <c r="C25" s="6" t="s">
        <v>3</v>
      </c>
      <c r="D25" s="6">
        <v>69</v>
      </c>
      <c r="E25" s="7">
        <v>172</v>
      </c>
    </row>
    <row r="26" spans="1:5" ht="15.75" customHeight="1" x14ac:dyDescent="0.25">
      <c r="A26" s="11"/>
      <c r="B26" s="4" t="s">
        <v>29</v>
      </c>
      <c r="C26" s="4" t="s">
        <v>3</v>
      </c>
      <c r="D26" s="4">
        <v>58</v>
      </c>
      <c r="E26" s="5">
        <v>165</v>
      </c>
    </row>
    <row r="27" spans="1:5" ht="15.75" customHeight="1" x14ac:dyDescent="0.25">
      <c r="A27" s="13"/>
      <c r="B27" s="6" t="s">
        <v>30</v>
      </c>
      <c r="C27" s="6" t="s">
        <v>3</v>
      </c>
      <c r="D27" s="6">
        <v>60</v>
      </c>
      <c r="E27" s="7">
        <v>160</v>
      </c>
    </row>
    <row r="28" spans="1:5" ht="15.75" customHeight="1" x14ac:dyDescent="0.25">
      <c r="A28" s="11"/>
      <c r="B28" s="4" t="s">
        <v>31</v>
      </c>
      <c r="C28" s="4" t="s">
        <v>3</v>
      </c>
      <c r="D28" s="4">
        <v>65</v>
      </c>
      <c r="E28" s="5">
        <v>166</v>
      </c>
    </row>
    <row r="29" spans="1:5" ht="13.2" x14ac:dyDescent="0.25">
      <c r="A29" s="13"/>
      <c r="B29" s="6" t="s">
        <v>32</v>
      </c>
      <c r="C29" s="6" t="s">
        <v>3</v>
      </c>
      <c r="D29" s="6">
        <v>42</v>
      </c>
      <c r="E29" s="7">
        <v>158</v>
      </c>
    </row>
    <row r="30" spans="1:5" ht="13.2" x14ac:dyDescent="0.25">
      <c r="A30" s="11"/>
      <c r="B30" s="4" t="s">
        <v>33</v>
      </c>
      <c r="C30" s="4" t="s">
        <v>5</v>
      </c>
      <c r="D30" s="4">
        <v>45</v>
      </c>
      <c r="E30" s="5">
        <v>157</v>
      </c>
    </row>
    <row r="31" spans="1:5" ht="13.2" x14ac:dyDescent="0.25">
      <c r="A31" s="13"/>
      <c r="B31" s="6" t="s">
        <v>34</v>
      </c>
      <c r="C31" s="6" t="s">
        <v>3</v>
      </c>
      <c r="D31" s="6">
        <v>44</v>
      </c>
      <c r="E31" s="7">
        <v>167</v>
      </c>
    </row>
    <row r="32" spans="1:5" ht="13.2" x14ac:dyDescent="0.25">
      <c r="A32" s="11"/>
      <c r="B32" s="4" t="s">
        <v>35</v>
      </c>
      <c r="C32" s="4" t="s">
        <v>5</v>
      </c>
      <c r="D32" s="4">
        <v>49</v>
      </c>
      <c r="E32" s="5">
        <v>153</v>
      </c>
    </row>
    <row r="33" spans="1:5" ht="13.2" x14ac:dyDescent="0.25">
      <c r="A33" s="13"/>
      <c r="B33" s="6" t="s">
        <v>36</v>
      </c>
      <c r="C33" s="6" t="s">
        <v>3</v>
      </c>
      <c r="D33" s="6">
        <v>49</v>
      </c>
      <c r="E33" s="7">
        <v>165</v>
      </c>
    </row>
    <row r="34" spans="1:5" ht="13.2" x14ac:dyDescent="0.25">
      <c r="A34" s="11"/>
      <c r="B34" s="4" t="s">
        <v>37</v>
      </c>
      <c r="C34" s="4" t="s">
        <v>5</v>
      </c>
      <c r="D34" s="4">
        <v>52</v>
      </c>
      <c r="E34" s="5">
        <v>153</v>
      </c>
    </row>
    <row r="35" spans="1:5" ht="13.2" x14ac:dyDescent="0.25">
      <c r="A35" s="13"/>
      <c r="B35" s="6" t="s">
        <v>38</v>
      </c>
      <c r="C35" s="6" t="s">
        <v>3</v>
      </c>
      <c r="D35" s="6">
        <v>50</v>
      </c>
      <c r="E35" s="7">
        <v>165</v>
      </c>
    </row>
    <row r="36" spans="1:5" ht="13.2" x14ac:dyDescent="0.25">
      <c r="A36" s="8"/>
      <c r="B36" s="9"/>
      <c r="C36" s="9"/>
      <c r="D36" s="9"/>
      <c r="E36" s="1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D340E-F069-47C9-8091-8FAE9F313B7B}">
  <dimension ref="A1:H38"/>
  <sheetViews>
    <sheetView topLeftCell="A25" zoomScale="106" zoomScaleNormal="106" workbookViewId="0">
      <selection activeCell="B33" sqref="B33"/>
    </sheetView>
  </sheetViews>
  <sheetFormatPr defaultRowHeight="13.2" x14ac:dyDescent="0.25"/>
  <cols>
    <col min="2" max="2" width="40" customWidth="1"/>
    <col min="3" max="3" width="20.33203125" customWidth="1"/>
    <col min="4" max="4" width="11.5546875" customWidth="1"/>
    <col min="5" max="5" width="11" customWidth="1"/>
    <col min="6" max="6" width="14.88671875" customWidth="1"/>
    <col min="7" max="7" width="21.33203125" customWidth="1"/>
    <col min="8" max="8" width="16" customWidth="1"/>
  </cols>
  <sheetData>
    <row r="1" spans="1:8" ht="24" customHeight="1" x14ac:dyDescent="0.4">
      <c r="A1" s="30" t="s">
        <v>50</v>
      </c>
      <c r="B1" s="30"/>
      <c r="C1" s="30"/>
      <c r="D1" s="30"/>
      <c r="E1" s="30"/>
      <c r="F1" s="30"/>
      <c r="G1" s="30"/>
      <c r="H1" s="30"/>
    </row>
    <row r="2" spans="1:8" ht="31.2" x14ac:dyDescent="0.25">
      <c r="A2" s="25" t="s">
        <v>39</v>
      </c>
      <c r="B2" s="25" t="s">
        <v>0</v>
      </c>
      <c r="C2" s="25" t="s">
        <v>40</v>
      </c>
      <c r="D2" s="25" t="s">
        <v>42</v>
      </c>
      <c r="E2" s="25" t="s">
        <v>47</v>
      </c>
      <c r="F2" s="25" t="s">
        <v>43</v>
      </c>
      <c r="G2" s="25" t="s">
        <v>44</v>
      </c>
      <c r="H2" s="25" t="s">
        <v>45</v>
      </c>
    </row>
    <row r="3" spans="1:8" ht="17.399999999999999" x14ac:dyDescent="0.25">
      <c r="A3" s="14">
        <v>1</v>
      </c>
      <c r="B3" s="15" t="s">
        <v>34</v>
      </c>
      <c r="C3" s="16">
        <v>40181</v>
      </c>
      <c r="D3" s="17">
        <v>44</v>
      </c>
      <c r="E3" s="18">
        <v>1.67</v>
      </c>
      <c r="F3" s="19">
        <f>D3/E3^2</f>
        <v>15.776829574384166</v>
      </c>
      <c r="G3" s="19" t="str">
        <f>IF(F3&lt;18.5,"Thiếu cân",IF(F3&lt;25,"Bình thường",IF(F3&lt;30,"Thừa cân","Béo phì")))</f>
        <v>Thiếu cân</v>
      </c>
      <c r="H3" s="20"/>
    </row>
    <row r="4" spans="1:8" ht="17.399999999999999" x14ac:dyDescent="0.25">
      <c r="A4" s="14">
        <f t="shared" ref="A4:A36" si="0">A3+1</f>
        <v>2</v>
      </c>
      <c r="B4" s="21" t="s">
        <v>4</v>
      </c>
      <c r="C4" s="22">
        <v>40483</v>
      </c>
      <c r="D4" s="14">
        <v>61</v>
      </c>
      <c r="E4" s="19">
        <v>1.73</v>
      </c>
      <c r="F4" s="19">
        <f t="shared" ref="F4:F36" si="1">D4/E4^2</f>
        <v>20.381569714992146</v>
      </c>
      <c r="G4" s="19" t="str">
        <f>IF(F4&lt;18.5,"Thiếu cân",IF(F4&lt;25,"Bình thường",IF(F4&lt;30,"Thừa cân","Béo phì")))</f>
        <v>Bình thường</v>
      </c>
      <c r="H4" s="20"/>
    </row>
    <row r="5" spans="1:8" ht="17.399999999999999" x14ac:dyDescent="0.25">
      <c r="A5" s="14">
        <f t="shared" si="0"/>
        <v>3</v>
      </c>
      <c r="B5" s="21" t="s">
        <v>37</v>
      </c>
      <c r="C5" s="22">
        <v>40287</v>
      </c>
      <c r="D5" s="14">
        <v>52</v>
      </c>
      <c r="E5" s="19">
        <v>1.53</v>
      </c>
      <c r="F5" s="19">
        <f t="shared" si="1"/>
        <v>22.213678499722331</v>
      </c>
      <c r="G5" s="19" t="str">
        <f t="shared" ref="G5:G38" si="2">IF(F5&lt;18.5,"Thiếu cân",IF(F5&lt;25,"Bình thường",IF(F5&lt;30,"Thừa cân","Béo phì")))</f>
        <v>Bình thường</v>
      </c>
      <c r="H5" s="20"/>
    </row>
    <row r="6" spans="1:8" ht="17.399999999999999" x14ac:dyDescent="0.25">
      <c r="A6" s="14">
        <f t="shared" si="0"/>
        <v>4</v>
      </c>
      <c r="B6" s="15" t="s">
        <v>36</v>
      </c>
      <c r="C6" s="16">
        <v>40379</v>
      </c>
      <c r="D6" s="17">
        <v>49</v>
      </c>
      <c r="E6" s="18">
        <v>1.65</v>
      </c>
      <c r="F6" s="19">
        <f t="shared" si="1"/>
        <v>17.998163452708908</v>
      </c>
      <c r="G6" s="19" t="str">
        <f t="shared" si="2"/>
        <v>Thiếu cân</v>
      </c>
      <c r="H6" s="20"/>
    </row>
    <row r="7" spans="1:8" ht="17.399999999999999" x14ac:dyDescent="0.25">
      <c r="A7" s="14">
        <f t="shared" si="0"/>
        <v>5</v>
      </c>
      <c r="B7" s="15" t="s">
        <v>28</v>
      </c>
      <c r="C7" s="16">
        <v>40184</v>
      </c>
      <c r="D7" s="17">
        <v>69</v>
      </c>
      <c r="E7" s="18">
        <v>1.72</v>
      </c>
      <c r="F7" s="19">
        <f t="shared" si="1"/>
        <v>23.323418063818284</v>
      </c>
      <c r="G7" s="19" t="str">
        <f t="shared" si="2"/>
        <v>Bình thường</v>
      </c>
      <c r="H7" s="20"/>
    </row>
    <row r="8" spans="1:8" ht="17.399999999999999" x14ac:dyDescent="0.25">
      <c r="A8" s="14">
        <f t="shared" si="0"/>
        <v>6</v>
      </c>
      <c r="B8" s="15" t="s">
        <v>24</v>
      </c>
      <c r="C8" s="16">
        <v>40308</v>
      </c>
      <c r="D8" s="17">
        <v>50</v>
      </c>
      <c r="E8" s="18">
        <v>1.69</v>
      </c>
      <c r="F8" s="19">
        <f t="shared" si="1"/>
        <v>17.506389832288786</v>
      </c>
      <c r="G8" s="19" t="str">
        <f t="shared" si="2"/>
        <v>Thiếu cân</v>
      </c>
      <c r="H8" s="20"/>
    </row>
    <row r="9" spans="1:8" ht="17.399999999999999" x14ac:dyDescent="0.25">
      <c r="A9" s="14">
        <f t="shared" si="0"/>
        <v>7</v>
      </c>
      <c r="B9" s="15" t="s">
        <v>10</v>
      </c>
      <c r="C9" s="16">
        <v>40406</v>
      </c>
      <c r="D9" s="17">
        <v>45</v>
      </c>
      <c r="E9" s="18">
        <v>1.62</v>
      </c>
      <c r="F9" s="19">
        <f t="shared" si="1"/>
        <v>17.146776406035663</v>
      </c>
      <c r="G9" s="19" t="str">
        <f t="shared" si="2"/>
        <v>Thiếu cân</v>
      </c>
      <c r="H9" s="20"/>
    </row>
    <row r="10" spans="1:8" ht="17.399999999999999" x14ac:dyDescent="0.25">
      <c r="A10" s="14">
        <f t="shared" si="0"/>
        <v>8</v>
      </c>
      <c r="B10" s="21" t="s">
        <v>13</v>
      </c>
      <c r="C10" s="16">
        <v>40212</v>
      </c>
      <c r="D10" s="14">
        <v>62</v>
      </c>
      <c r="E10" s="19">
        <v>1.76</v>
      </c>
      <c r="F10" s="19">
        <f t="shared" si="1"/>
        <v>20.015495867768596</v>
      </c>
      <c r="G10" s="19" t="str">
        <f t="shared" si="2"/>
        <v>Bình thường</v>
      </c>
      <c r="H10" s="20"/>
    </row>
    <row r="11" spans="1:8" ht="17.399999999999999" x14ac:dyDescent="0.25">
      <c r="A11" s="14">
        <f t="shared" si="0"/>
        <v>9</v>
      </c>
      <c r="B11" s="15" t="s">
        <v>6</v>
      </c>
      <c r="C11" s="16">
        <v>40371</v>
      </c>
      <c r="D11" s="17">
        <v>40</v>
      </c>
      <c r="E11" s="18">
        <v>1.56</v>
      </c>
      <c r="F11" s="19">
        <f t="shared" si="1"/>
        <v>16.436554898093359</v>
      </c>
      <c r="G11" s="19" t="str">
        <f t="shared" si="2"/>
        <v>Thiếu cân</v>
      </c>
      <c r="H11" s="20"/>
    </row>
    <row r="12" spans="1:8" ht="17.399999999999999" x14ac:dyDescent="0.25">
      <c r="A12" s="14">
        <f t="shared" si="0"/>
        <v>10</v>
      </c>
      <c r="B12" s="15" t="s">
        <v>38</v>
      </c>
      <c r="C12" s="22">
        <v>40197</v>
      </c>
      <c r="D12" s="17">
        <v>50</v>
      </c>
      <c r="E12" s="18">
        <v>1.65</v>
      </c>
      <c r="F12" s="19">
        <f t="shared" si="1"/>
        <v>18.365472910927458</v>
      </c>
      <c r="G12" s="19" t="str">
        <f t="shared" si="2"/>
        <v>Thiếu cân</v>
      </c>
      <c r="H12" s="20"/>
    </row>
    <row r="13" spans="1:8" ht="17.399999999999999" x14ac:dyDescent="0.25">
      <c r="A13" s="14">
        <f t="shared" si="0"/>
        <v>11</v>
      </c>
      <c r="B13" s="15" t="s">
        <v>20</v>
      </c>
      <c r="C13" s="22">
        <v>40320</v>
      </c>
      <c r="D13" s="17">
        <v>53</v>
      </c>
      <c r="E13" s="18">
        <v>1.65</v>
      </c>
      <c r="F13" s="19">
        <f t="shared" si="1"/>
        <v>19.467401285583104</v>
      </c>
      <c r="G13" s="19" t="str">
        <f t="shared" si="2"/>
        <v>Bình thường</v>
      </c>
      <c r="H13" s="20"/>
    </row>
    <row r="14" spans="1:8" ht="17.399999999999999" x14ac:dyDescent="0.25">
      <c r="A14" s="14">
        <f t="shared" si="0"/>
        <v>12</v>
      </c>
      <c r="B14" s="21" t="s">
        <v>19</v>
      </c>
      <c r="C14" s="16">
        <v>40310</v>
      </c>
      <c r="D14" s="14">
        <v>47</v>
      </c>
      <c r="E14" s="19">
        <v>1.59</v>
      </c>
      <c r="F14" s="19">
        <f t="shared" si="1"/>
        <v>18.591036746964122</v>
      </c>
      <c r="G14" s="19" t="str">
        <f t="shared" si="2"/>
        <v>Bình thường</v>
      </c>
      <c r="H14" s="20"/>
    </row>
    <row r="15" spans="1:8" ht="17.399999999999999" x14ac:dyDescent="0.25">
      <c r="A15" s="14">
        <f t="shared" si="0"/>
        <v>13</v>
      </c>
      <c r="B15" s="21" t="s">
        <v>25</v>
      </c>
      <c r="C15" s="22">
        <v>40218</v>
      </c>
      <c r="D15" s="14">
        <v>52</v>
      </c>
      <c r="E15" s="19">
        <v>1.56</v>
      </c>
      <c r="F15" s="19">
        <f t="shared" si="1"/>
        <v>21.367521367521366</v>
      </c>
      <c r="G15" s="19" t="str">
        <f t="shared" si="2"/>
        <v>Bình thường</v>
      </c>
      <c r="H15" s="20"/>
    </row>
    <row r="16" spans="1:8" ht="17.399999999999999" x14ac:dyDescent="0.25">
      <c r="A16" s="14">
        <f t="shared" si="0"/>
        <v>14</v>
      </c>
      <c r="B16" s="15" t="s">
        <v>18</v>
      </c>
      <c r="C16" s="22">
        <v>40217</v>
      </c>
      <c r="D16" s="17">
        <v>50</v>
      </c>
      <c r="E16" s="18">
        <v>1.55</v>
      </c>
      <c r="F16" s="19">
        <f t="shared" si="1"/>
        <v>20.811654526534856</v>
      </c>
      <c r="G16" s="19" t="str">
        <f t="shared" si="2"/>
        <v>Bình thường</v>
      </c>
      <c r="H16" s="20"/>
    </row>
    <row r="17" spans="1:8" ht="17.399999999999999" x14ac:dyDescent="0.25">
      <c r="A17" s="14">
        <f t="shared" si="0"/>
        <v>15</v>
      </c>
      <c r="B17" s="21" t="s">
        <v>35</v>
      </c>
      <c r="C17" s="22">
        <v>40317</v>
      </c>
      <c r="D17" s="14">
        <v>49</v>
      </c>
      <c r="E17" s="19">
        <v>1.53</v>
      </c>
      <c r="F17" s="19">
        <f t="shared" si="1"/>
        <v>20.932120124738347</v>
      </c>
      <c r="G17" s="19" t="str">
        <f t="shared" si="2"/>
        <v>Bình thường</v>
      </c>
      <c r="H17" s="20"/>
    </row>
    <row r="18" spans="1:8" ht="17.399999999999999" x14ac:dyDescent="0.25">
      <c r="A18" s="14">
        <f t="shared" si="0"/>
        <v>16</v>
      </c>
      <c r="B18" s="21" t="s">
        <v>27</v>
      </c>
      <c r="C18" s="16">
        <v>40485</v>
      </c>
      <c r="D18" s="14">
        <v>55</v>
      </c>
      <c r="E18" s="19">
        <v>1.53</v>
      </c>
      <c r="F18" s="19">
        <f t="shared" si="1"/>
        <v>23.495236874706311</v>
      </c>
      <c r="G18" s="19" t="str">
        <f t="shared" si="2"/>
        <v>Bình thường</v>
      </c>
      <c r="H18" s="20"/>
    </row>
    <row r="19" spans="1:8" ht="17.399999999999999" x14ac:dyDescent="0.25">
      <c r="A19" s="14">
        <f t="shared" si="0"/>
        <v>17</v>
      </c>
      <c r="B19" s="21" t="s">
        <v>21</v>
      </c>
      <c r="C19" s="16">
        <v>40185</v>
      </c>
      <c r="D19" s="14">
        <v>56</v>
      </c>
      <c r="E19" s="19">
        <v>1.68</v>
      </c>
      <c r="F19" s="19">
        <f t="shared" si="1"/>
        <v>19.841269841269845</v>
      </c>
      <c r="G19" s="19" t="str">
        <f t="shared" si="2"/>
        <v>Bình thường</v>
      </c>
      <c r="H19" s="20"/>
    </row>
    <row r="20" spans="1:8" ht="17.399999999999999" x14ac:dyDescent="0.25">
      <c r="A20" s="14">
        <f t="shared" si="0"/>
        <v>18</v>
      </c>
      <c r="B20" s="15" t="s">
        <v>32</v>
      </c>
      <c r="C20" s="22">
        <v>40246</v>
      </c>
      <c r="D20" s="17">
        <v>42</v>
      </c>
      <c r="E20" s="18">
        <v>1.58</v>
      </c>
      <c r="F20" s="19">
        <f t="shared" si="1"/>
        <v>16.824226886716868</v>
      </c>
      <c r="G20" s="19" t="str">
        <f t="shared" si="2"/>
        <v>Thiếu cân</v>
      </c>
      <c r="H20" s="20"/>
    </row>
    <row r="21" spans="1:8" ht="17.399999999999999" x14ac:dyDescent="0.25">
      <c r="A21" s="14">
        <f t="shared" si="0"/>
        <v>19</v>
      </c>
      <c r="B21" s="15" t="s">
        <v>46</v>
      </c>
      <c r="C21" s="22">
        <v>40181</v>
      </c>
      <c r="D21" s="17">
        <v>65</v>
      </c>
      <c r="E21" s="18">
        <v>1.8</v>
      </c>
      <c r="F21" s="19">
        <f t="shared" si="1"/>
        <v>20.061728395061728</v>
      </c>
      <c r="G21" s="19" t="str">
        <f t="shared" si="2"/>
        <v>Bình thường</v>
      </c>
      <c r="H21" s="20"/>
    </row>
    <row r="22" spans="1:8" ht="17.399999999999999" x14ac:dyDescent="0.25">
      <c r="A22" s="14">
        <f t="shared" si="0"/>
        <v>20</v>
      </c>
      <c r="B22" s="21" t="s">
        <v>15</v>
      </c>
      <c r="C22" s="16">
        <v>40191</v>
      </c>
      <c r="D22" s="14">
        <v>52</v>
      </c>
      <c r="E22" s="19">
        <v>1.75</v>
      </c>
      <c r="F22" s="19">
        <f t="shared" si="1"/>
        <v>16.979591836734695</v>
      </c>
      <c r="G22" s="19" t="str">
        <f t="shared" si="2"/>
        <v>Thiếu cân</v>
      </c>
      <c r="H22" s="20"/>
    </row>
    <row r="23" spans="1:8" ht="17.399999999999999" x14ac:dyDescent="0.25">
      <c r="A23" s="14">
        <f t="shared" si="0"/>
        <v>21</v>
      </c>
      <c r="B23" s="21" t="s">
        <v>29</v>
      </c>
      <c r="C23" s="16">
        <v>40209</v>
      </c>
      <c r="D23" s="14">
        <v>58</v>
      </c>
      <c r="E23" s="19">
        <v>1.65</v>
      </c>
      <c r="F23" s="19">
        <f t="shared" si="1"/>
        <v>21.30394857667585</v>
      </c>
      <c r="G23" s="19" t="str">
        <f t="shared" si="2"/>
        <v>Bình thường</v>
      </c>
      <c r="H23" s="20"/>
    </row>
    <row r="24" spans="1:8" ht="17.399999999999999" x14ac:dyDescent="0.25">
      <c r="A24" s="14">
        <f t="shared" si="0"/>
        <v>22</v>
      </c>
      <c r="B24" s="15" t="s">
        <v>22</v>
      </c>
      <c r="C24" s="22">
        <v>40235</v>
      </c>
      <c r="D24" s="17">
        <v>65</v>
      </c>
      <c r="E24" s="18">
        <v>1.6</v>
      </c>
      <c r="F24" s="19">
        <f t="shared" si="1"/>
        <v>25.390624999999996</v>
      </c>
      <c r="G24" s="19" t="str">
        <f t="shared" si="2"/>
        <v>Thừa cân</v>
      </c>
      <c r="H24" s="20"/>
    </row>
    <row r="25" spans="1:8" ht="17.399999999999999" x14ac:dyDescent="0.25">
      <c r="A25" s="14">
        <f t="shared" si="0"/>
        <v>23</v>
      </c>
      <c r="B25" s="15" t="s">
        <v>26</v>
      </c>
      <c r="C25" s="16">
        <v>40334</v>
      </c>
      <c r="D25" s="17">
        <v>55</v>
      </c>
      <c r="E25" s="18">
        <v>1.56</v>
      </c>
      <c r="F25" s="19">
        <f t="shared" si="1"/>
        <v>22.600262984878366</v>
      </c>
      <c r="G25" s="19" t="str">
        <f t="shared" si="2"/>
        <v>Bình thường</v>
      </c>
      <c r="H25" s="20"/>
    </row>
    <row r="26" spans="1:8" ht="17.399999999999999" x14ac:dyDescent="0.25">
      <c r="A26" s="14">
        <f t="shared" si="0"/>
        <v>24</v>
      </c>
      <c r="B26" s="21" t="s">
        <v>7</v>
      </c>
      <c r="C26" s="22">
        <v>40235</v>
      </c>
      <c r="D26" s="23">
        <v>38.5</v>
      </c>
      <c r="E26" s="19">
        <v>1.56</v>
      </c>
      <c r="F26" s="19">
        <f t="shared" si="1"/>
        <v>15.820184089414857</v>
      </c>
      <c r="G26" s="19" t="str">
        <f t="shared" si="2"/>
        <v>Thiếu cân</v>
      </c>
      <c r="H26" s="20"/>
    </row>
    <row r="27" spans="1:8" ht="17.399999999999999" x14ac:dyDescent="0.25">
      <c r="A27" s="14">
        <f t="shared" si="0"/>
        <v>25</v>
      </c>
      <c r="B27" s="15" t="s">
        <v>14</v>
      </c>
      <c r="C27" s="22">
        <v>40290</v>
      </c>
      <c r="D27" s="17">
        <v>49</v>
      </c>
      <c r="E27" s="18">
        <v>1.64</v>
      </c>
      <c r="F27" s="19">
        <f t="shared" si="1"/>
        <v>18.218322427126715</v>
      </c>
      <c r="G27" s="19" t="str">
        <f t="shared" si="2"/>
        <v>Thiếu cân</v>
      </c>
      <c r="H27" s="20"/>
    </row>
    <row r="28" spans="1:8" ht="17.399999999999999" x14ac:dyDescent="0.25">
      <c r="A28" s="14">
        <f t="shared" si="0"/>
        <v>26</v>
      </c>
      <c r="B28" s="21" t="s">
        <v>23</v>
      </c>
      <c r="C28" s="22">
        <v>40435</v>
      </c>
      <c r="D28" s="14">
        <v>48</v>
      </c>
      <c r="E28" s="19">
        <v>1.57</v>
      </c>
      <c r="F28" s="19">
        <f t="shared" si="1"/>
        <v>19.473406629072173</v>
      </c>
      <c r="G28" s="19" t="str">
        <f t="shared" si="2"/>
        <v>Bình thường</v>
      </c>
      <c r="H28" s="20"/>
    </row>
    <row r="29" spans="1:8" ht="17.399999999999999" x14ac:dyDescent="0.25">
      <c r="A29" s="14">
        <f t="shared" si="0"/>
        <v>27</v>
      </c>
      <c r="B29" s="21" t="s">
        <v>31</v>
      </c>
      <c r="C29" s="16">
        <v>40497</v>
      </c>
      <c r="D29" s="14">
        <v>65</v>
      </c>
      <c r="E29" s="19">
        <v>1.66</v>
      </c>
      <c r="F29" s="19">
        <f t="shared" si="1"/>
        <v>23.588329220496444</v>
      </c>
      <c r="G29" s="19" t="str">
        <f t="shared" si="2"/>
        <v>Bình thường</v>
      </c>
      <c r="H29" s="20"/>
    </row>
    <row r="30" spans="1:8" ht="17.399999999999999" x14ac:dyDescent="0.25">
      <c r="A30" s="14">
        <f t="shared" si="0"/>
        <v>28</v>
      </c>
      <c r="B30" s="21" t="s">
        <v>17</v>
      </c>
      <c r="C30" s="16">
        <v>40263</v>
      </c>
      <c r="D30" s="14">
        <v>37</v>
      </c>
      <c r="E30" s="19">
        <v>1.5</v>
      </c>
      <c r="F30" s="19">
        <f t="shared" si="1"/>
        <v>16.444444444444443</v>
      </c>
      <c r="G30" s="19" t="str">
        <f t="shared" si="2"/>
        <v>Thiếu cân</v>
      </c>
      <c r="H30" s="20"/>
    </row>
    <row r="31" spans="1:8" ht="17.399999999999999" x14ac:dyDescent="0.25">
      <c r="A31" s="14">
        <f t="shared" si="0"/>
        <v>29</v>
      </c>
      <c r="B31" s="15" t="s">
        <v>16</v>
      </c>
      <c r="C31" s="16">
        <v>40275</v>
      </c>
      <c r="D31" s="17">
        <v>50</v>
      </c>
      <c r="E31" s="18">
        <v>1.62</v>
      </c>
      <c r="F31" s="19">
        <f t="shared" si="1"/>
        <v>19.051973784484069</v>
      </c>
      <c r="G31" s="19" t="str">
        <f t="shared" si="2"/>
        <v>Bình thường</v>
      </c>
      <c r="H31" s="20"/>
    </row>
    <row r="32" spans="1:8" ht="17.399999999999999" x14ac:dyDescent="0.25">
      <c r="A32" s="14">
        <f t="shared" si="0"/>
        <v>30</v>
      </c>
      <c r="B32" s="15" t="s">
        <v>30</v>
      </c>
      <c r="C32" s="22">
        <v>40391</v>
      </c>
      <c r="D32" s="17">
        <v>60</v>
      </c>
      <c r="E32" s="18">
        <v>1.6</v>
      </c>
      <c r="F32" s="19">
        <f t="shared" si="1"/>
        <v>23.437499999999996</v>
      </c>
      <c r="G32" s="19" t="str">
        <f t="shared" si="2"/>
        <v>Bình thường</v>
      </c>
      <c r="H32" s="20"/>
    </row>
    <row r="33" spans="1:8" ht="17.399999999999999" x14ac:dyDescent="0.25">
      <c r="A33" s="14">
        <f t="shared" si="0"/>
        <v>31</v>
      </c>
      <c r="B33" s="15" t="s">
        <v>8</v>
      </c>
      <c r="C33" s="22">
        <v>40248</v>
      </c>
      <c r="D33" s="17">
        <v>56</v>
      </c>
      <c r="E33" s="18">
        <v>1.64</v>
      </c>
      <c r="F33" s="19">
        <f t="shared" si="1"/>
        <v>20.820939916716245</v>
      </c>
      <c r="G33" s="19" t="str">
        <f t="shared" si="2"/>
        <v>Bình thường</v>
      </c>
      <c r="H33" s="20"/>
    </row>
    <row r="34" spans="1:8" ht="17.399999999999999" x14ac:dyDescent="0.25">
      <c r="A34" s="14">
        <f t="shared" si="0"/>
        <v>32</v>
      </c>
      <c r="B34" s="21" t="s">
        <v>33</v>
      </c>
      <c r="C34" s="22">
        <v>40372</v>
      </c>
      <c r="D34" s="14">
        <v>45</v>
      </c>
      <c r="E34" s="19">
        <v>1.57</v>
      </c>
      <c r="F34" s="19">
        <f t="shared" si="1"/>
        <v>18.25631871475516</v>
      </c>
      <c r="G34" s="19" t="str">
        <f t="shared" si="2"/>
        <v>Thiếu cân</v>
      </c>
      <c r="H34" s="20"/>
    </row>
    <row r="35" spans="1:8" ht="17.399999999999999" x14ac:dyDescent="0.3">
      <c r="A35" s="14">
        <f t="shared" si="0"/>
        <v>33</v>
      </c>
      <c r="B35" s="21" t="s">
        <v>9</v>
      </c>
      <c r="C35" s="24">
        <v>40301</v>
      </c>
      <c r="D35" s="14">
        <v>52</v>
      </c>
      <c r="E35" s="19">
        <v>1.57</v>
      </c>
      <c r="F35" s="19">
        <f t="shared" si="1"/>
        <v>21.096190514828187</v>
      </c>
      <c r="G35" s="19" t="str">
        <f t="shared" si="2"/>
        <v>Bình thường</v>
      </c>
      <c r="H35" s="20"/>
    </row>
    <row r="36" spans="1:8" ht="17.399999999999999" x14ac:dyDescent="0.3">
      <c r="A36" s="14">
        <f t="shared" si="0"/>
        <v>34</v>
      </c>
      <c r="B36" s="21" t="s">
        <v>11</v>
      </c>
      <c r="C36" s="24">
        <v>40472</v>
      </c>
      <c r="D36" s="14">
        <v>49</v>
      </c>
      <c r="E36" s="19">
        <v>1.6</v>
      </c>
      <c r="F36" s="19">
        <f t="shared" si="1"/>
        <v>19.140624999999996</v>
      </c>
      <c r="G36" s="19" t="str">
        <f t="shared" si="2"/>
        <v>Bình thường</v>
      </c>
      <c r="H36" s="20"/>
    </row>
    <row r="37" spans="1:8" ht="17.399999999999999" x14ac:dyDescent="0.25">
      <c r="A37" s="14">
        <f>A36+1</f>
        <v>35</v>
      </c>
      <c r="B37" s="21" t="s">
        <v>57</v>
      </c>
      <c r="C37" s="29">
        <v>40205</v>
      </c>
      <c r="D37" s="23">
        <v>37.5</v>
      </c>
      <c r="E37" s="19">
        <v>1.52</v>
      </c>
      <c r="F37" s="19">
        <f>D37/E37^2</f>
        <v>16.230955678670359</v>
      </c>
      <c r="G37" s="21" t="str">
        <f t="shared" si="2"/>
        <v>Thiếu cân</v>
      </c>
      <c r="H37" s="21"/>
    </row>
    <row r="38" spans="1:8" ht="17.399999999999999" x14ac:dyDescent="0.25">
      <c r="A38" s="14">
        <v>36</v>
      </c>
      <c r="B38" s="14" t="s">
        <v>58</v>
      </c>
      <c r="C38" s="29">
        <v>40540</v>
      </c>
      <c r="D38" s="14">
        <v>44</v>
      </c>
      <c r="E38" s="19">
        <v>1.55</v>
      </c>
      <c r="F38" s="19">
        <f>D38/E38^2</f>
        <v>18.314255983350673</v>
      </c>
      <c r="G38" s="14" t="str">
        <f t="shared" si="2"/>
        <v>Thiếu cân</v>
      </c>
      <c r="H38" s="14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3:E36">
    <sortCondition ref="B2:B36"/>
  </sortState>
  <mergeCells count="1">
    <mergeCell ref="A1:H1"/>
  </mergeCells>
  <dataValidations count="3">
    <dataValidation type="date" allowBlank="1" showInputMessage="1" showErrorMessage="1" sqref="C3:C38" xr:uid="{0149E432-DC04-421F-BBAD-45026A069D9A}">
      <formula1>40179</formula1>
      <formula2>40543</formula2>
    </dataValidation>
    <dataValidation type="whole" allowBlank="1" showInputMessage="1" showErrorMessage="1" sqref="D3:D38" xr:uid="{39FDE4C9-57E4-42FB-9C90-6A30387DA186}">
      <formula1>30</formula1>
      <formula2>80</formula2>
    </dataValidation>
    <dataValidation type="decimal" allowBlank="1" showInputMessage="1" showErrorMessage="1" sqref="E3:E36" xr:uid="{E1F24E82-D26A-413C-916A-716F38E60D0E}">
      <formula1>1.4</formula1>
      <formula2>1.9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35937-BE2B-4DA1-8541-AAD567F7F639}">
  <dimension ref="A1:H17"/>
  <sheetViews>
    <sheetView workbookViewId="0">
      <selection activeCell="B23" sqref="B23"/>
    </sheetView>
  </sheetViews>
  <sheetFormatPr defaultRowHeight="13.2" x14ac:dyDescent="0.25"/>
  <cols>
    <col min="1" max="1" width="7.88671875" customWidth="1"/>
    <col min="2" max="2" width="30.5546875" customWidth="1"/>
    <col min="3" max="3" width="20" customWidth="1"/>
    <col min="4" max="4" width="10.33203125" customWidth="1"/>
    <col min="5" max="5" width="10" customWidth="1"/>
    <col min="6" max="6" width="10.88671875" customWidth="1"/>
    <col min="7" max="7" width="20.6640625" customWidth="1"/>
    <col min="8" max="8" width="12.33203125" customWidth="1"/>
  </cols>
  <sheetData>
    <row r="1" spans="1:8" ht="22.8" x14ac:dyDescent="0.4">
      <c r="A1" s="30" t="s">
        <v>41</v>
      </c>
      <c r="B1" s="30"/>
      <c r="C1" s="30"/>
      <c r="D1" s="30"/>
      <c r="E1" s="30"/>
      <c r="F1" s="30"/>
      <c r="G1" s="30"/>
      <c r="H1" s="30"/>
    </row>
    <row r="2" spans="1:8" ht="46.8" x14ac:dyDescent="0.25">
      <c r="A2" s="25" t="s">
        <v>39</v>
      </c>
      <c r="B2" s="25" t="s">
        <v>0</v>
      </c>
      <c r="C2" s="25" t="s">
        <v>40</v>
      </c>
      <c r="D2" s="25" t="s">
        <v>42</v>
      </c>
      <c r="E2" s="25" t="s">
        <v>47</v>
      </c>
      <c r="F2" s="25" t="s">
        <v>43</v>
      </c>
      <c r="G2" s="25" t="s">
        <v>44</v>
      </c>
      <c r="H2" s="25" t="s">
        <v>45</v>
      </c>
    </row>
    <row r="3" spans="1:8" ht="17.399999999999999" x14ac:dyDescent="0.25">
      <c r="A3" s="14">
        <v>1</v>
      </c>
      <c r="B3" s="15" t="s">
        <v>22</v>
      </c>
      <c r="C3" s="22">
        <v>40235</v>
      </c>
      <c r="D3" s="17">
        <v>65</v>
      </c>
      <c r="E3" s="18">
        <v>1.6</v>
      </c>
      <c r="F3" s="19">
        <f t="shared" ref="F3:F4" si="0">D3/E3^2</f>
        <v>25.390624999999996</v>
      </c>
      <c r="G3" s="19" t="s">
        <v>49</v>
      </c>
      <c r="H3" s="20"/>
    </row>
    <row r="4" spans="1:8" ht="17.399999999999999" x14ac:dyDescent="0.25">
      <c r="A4" s="14">
        <v>2</v>
      </c>
      <c r="B4" s="15" t="s">
        <v>38</v>
      </c>
      <c r="C4" s="22">
        <v>40197</v>
      </c>
      <c r="D4" s="17">
        <v>50</v>
      </c>
      <c r="E4" s="18">
        <v>1.65</v>
      </c>
      <c r="F4" s="19">
        <f t="shared" si="0"/>
        <v>18.365472910927458</v>
      </c>
      <c r="G4" s="19" t="s">
        <v>48</v>
      </c>
      <c r="H4" s="20"/>
    </row>
    <row r="5" spans="1:8" ht="17.399999999999999" x14ac:dyDescent="0.25">
      <c r="A5" s="14">
        <v>3</v>
      </c>
      <c r="B5" s="14" t="s">
        <v>58</v>
      </c>
      <c r="C5" s="29">
        <v>40540</v>
      </c>
      <c r="D5" s="14">
        <v>44</v>
      </c>
      <c r="E5" s="19">
        <v>1.55</v>
      </c>
      <c r="F5" s="19">
        <f>D5/E5^2</f>
        <v>18.314255983350673</v>
      </c>
      <c r="G5" s="14" t="str">
        <f>IF(F5&lt;18.5,"Thiếu cân",IF(F5&lt;25,"Bình thường",IF(F5&lt;30,"Thừa cân","Béo phì")))</f>
        <v>Thiếu cân</v>
      </c>
      <c r="H5" s="14"/>
    </row>
    <row r="6" spans="1:8" ht="17.399999999999999" x14ac:dyDescent="0.25">
      <c r="A6" s="14">
        <v>4</v>
      </c>
      <c r="B6" s="21" t="s">
        <v>33</v>
      </c>
      <c r="C6" s="22">
        <v>40372</v>
      </c>
      <c r="D6" s="14">
        <v>45</v>
      </c>
      <c r="E6" s="19">
        <v>1.57</v>
      </c>
      <c r="F6" s="19">
        <f t="shared" ref="F6:F17" si="1">D6/E6^2</f>
        <v>18.25631871475516</v>
      </c>
      <c r="G6" s="19" t="s">
        <v>48</v>
      </c>
      <c r="H6" s="20"/>
    </row>
    <row r="7" spans="1:8" ht="17.399999999999999" x14ac:dyDescent="0.25">
      <c r="A7" s="14">
        <v>5</v>
      </c>
      <c r="B7" s="15" t="s">
        <v>14</v>
      </c>
      <c r="C7" s="22">
        <v>40290</v>
      </c>
      <c r="D7" s="17">
        <v>49</v>
      </c>
      <c r="E7" s="18">
        <v>1.64</v>
      </c>
      <c r="F7" s="19">
        <f t="shared" si="1"/>
        <v>18.218322427126715</v>
      </c>
      <c r="G7" s="19" t="s">
        <v>48</v>
      </c>
      <c r="H7" s="20"/>
    </row>
    <row r="8" spans="1:8" ht="17.399999999999999" x14ac:dyDescent="0.25">
      <c r="A8" s="14">
        <v>6</v>
      </c>
      <c r="B8" s="15" t="s">
        <v>36</v>
      </c>
      <c r="C8" s="16">
        <v>40379</v>
      </c>
      <c r="D8" s="17">
        <v>49</v>
      </c>
      <c r="E8" s="18">
        <v>1.65</v>
      </c>
      <c r="F8" s="19">
        <f t="shared" si="1"/>
        <v>17.998163452708908</v>
      </c>
      <c r="G8" s="19" t="s">
        <v>48</v>
      </c>
      <c r="H8" s="20"/>
    </row>
    <row r="9" spans="1:8" ht="17.399999999999999" x14ac:dyDescent="0.25">
      <c r="A9" s="14">
        <v>7</v>
      </c>
      <c r="B9" s="15" t="s">
        <v>24</v>
      </c>
      <c r="C9" s="16">
        <v>40308</v>
      </c>
      <c r="D9" s="17">
        <v>50</v>
      </c>
      <c r="E9" s="18">
        <v>1.69</v>
      </c>
      <c r="F9" s="19">
        <f t="shared" si="1"/>
        <v>17.506389832288786</v>
      </c>
      <c r="G9" s="19" t="s">
        <v>48</v>
      </c>
      <c r="H9" s="20"/>
    </row>
    <row r="10" spans="1:8" ht="17.399999999999999" x14ac:dyDescent="0.25">
      <c r="A10" s="14">
        <v>8</v>
      </c>
      <c r="B10" s="15" t="s">
        <v>10</v>
      </c>
      <c r="C10" s="16">
        <v>40406</v>
      </c>
      <c r="D10" s="17">
        <v>45</v>
      </c>
      <c r="E10" s="18">
        <v>1.62</v>
      </c>
      <c r="F10" s="19">
        <f t="shared" si="1"/>
        <v>17.146776406035663</v>
      </c>
      <c r="G10" s="19" t="s">
        <v>48</v>
      </c>
      <c r="H10" s="20"/>
    </row>
    <row r="11" spans="1:8" ht="17.399999999999999" x14ac:dyDescent="0.25">
      <c r="A11" s="14">
        <v>9</v>
      </c>
      <c r="B11" s="21" t="s">
        <v>15</v>
      </c>
      <c r="C11" s="16">
        <v>40191</v>
      </c>
      <c r="D11" s="14">
        <v>52</v>
      </c>
      <c r="E11" s="19">
        <v>1.75</v>
      </c>
      <c r="F11" s="19">
        <f t="shared" si="1"/>
        <v>16.979591836734695</v>
      </c>
      <c r="G11" s="19" t="s">
        <v>48</v>
      </c>
      <c r="H11" s="20"/>
    </row>
    <row r="12" spans="1:8" ht="17.399999999999999" x14ac:dyDescent="0.25">
      <c r="A12" s="14">
        <v>10</v>
      </c>
      <c r="B12" s="15" t="s">
        <v>32</v>
      </c>
      <c r="C12" s="22">
        <v>40246</v>
      </c>
      <c r="D12" s="17">
        <v>42</v>
      </c>
      <c r="E12" s="18">
        <v>1.58</v>
      </c>
      <c r="F12" s="19">
        <f t="shared" si="1"/>
        <v>16.824226886716868</v>
      </c>
      <c r="G12" s="19" t="s">
        <v>48</v>
      </c>
      <c r="H12" s="20"/>
    </row>
    <row r="13" spans="1:8" ht="17.399999999999999" x14ac:dyDescent="0.25">
      <c r="A13" s="14">
        <v>11</v>
      </c>
      <c r="B13" s="21" t="s">
        <v>17</v>
      </c>
      <c r="C13" s="16">
        <v>40263</v>
      </c>
      <c r="D13" s="14">
        <v>37</v>
      </c>
      <c r="E13" s="19">
        <v>1.5</v>
      </c>
      <c r="F13" s="19">
        <f t="shared" si="1"/>
        <v>16.444444444444443</v>
      </c>
      <c r="G13" s="19" t="s">
        <v>48</v>
      </c>
      <c r="H13" s="20"/>
    </row>
    <row r="14" spans="1:8" ht="17.399999999999999" x14ac:dyDescent="0.25">
      <c r="A14" s="14">
        <v>12</v>
      </c>
      <c r="B14" s="15" t="s">
        <v>6</v>
      </c>
      <c r="C14" s="16">
        <v>40371</v>
      </c>
      <c r="D14" s="17">
        <v>40</v>
      </c>
      <c r="E14" s="18">
        <v>1.56</v>
      </c>
      <c r="F14" s="19">
        <f t="shared" si="1"/>
        <v>16.436554898093359</v>
      </c>
      <c r="G14" s="19" t="s">
        <v>48</v>
      </c>
      <c r="H14" s="20"/>
    </row>
    <row r="15" spans="1:8" ht="17.399999999999999" x14ac:dyDescent="0.25">
      <c r="A15" s="14">
        <v>13</v>
      </c>
      <c r="B15" s="21" t="s">
        <v>57</v>
      </c>
      <c r="C15" s="29">
        <v>40205</v>
      </c>
      <c r="D15" s="23">
        <v>37.5</v>
      </c>
      <c r="E15" s="19">
        <v>1.52</v>
      </c>
      <c r="F15" s="19">
        <f t="shared" si="1"/>
        <v>16.230955678670359</v>
      </c>
      <c r="G15" s="21" t="str">
        <f>IF(F15&lt;18.5,"Thiếu cân",IF(F15&lt;25,"Bình thường",IF(F15&lt;30,"Thừa cân","Béo phì")))</f>
        <v>Thiếu cân</v>
      </c>
      <c r="H15" s="21"/>
    </row>
    <row r="16" spans="1:8" ht="17.399999999999999" x14ac:dyDescent="0.25">
      <c r="A16" s="14">
        <v>14</v>
      </c>
      <c r="B16" s="21" t="s">
        <v>7</v>
      </c>
      <c r="C16" s="22">
        <v>40235</v>
      </c>
      <c r="D16" s="23">
        <v>38.5</v>
      </c>
      <c r="E16" s="19">
        <v>1.56</v>
      </c>
      <c r="F16" s="19">
        <f t="shared" si="1"/>
        <v>15.820184089414857</v>
      </c>
      <c r="G16" s="19" t="s">
        <v>48</v>
      </c>
      <c r="H16" s="20"/>
    </row>
    <row r="17" spans="1:8" ht="17.399999999999999" x14ac:dyDescent="0.25">
      <c r="A17" s="14">
        <v>15</v>
      </c>
      <c r="B17" s="15" t="s">
        <v>34</v>
      </c>
      <c r="C17" s="16">
        <v>40181</v>
      </c>
      <c r="D17" s="17">
        <v>44</v>
      </c>
      <c r="E17" s="18">
        <v>1.67</v>
      </c>
      <c r="F17" s="19">
        <f t="shared" si="1"/>
        <v>15.776829574384166</v>
      </c>
      <c r="G17" s="19" t="s">
        <v>48</v>
      </c>
      <c r="H17" s="20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3:H17">
    <sortCondition descending="1" ref="F3:F17"/>
  </sortState>
  <mergeCells count="1">
    <mergeCell ref="A1:H1"/>
  </mergeCells>
  <dataValidations count="3">
    <dataValidation type="decimal" allowBlank="1" showInputMessage="1" showErrorMessage="1" sqref="E3:E15" xr:uid="{950CDD0E-5A52-4EC1-8055-2E8E3F3D4C9C}">
      <formula1>1.4</formula1>
      <formula2>1.9</formula2>
    </dataValidation>
    <dataValidation type="whole" allowBlank="1" showInputMessage="1" showErrorMessage="1" sqref="D3:D17" xr:uid="{72C2946C-626B-4C6A-B570-F12D32CD20D1}">
      <formula1>30</formula1>
      <formula2>80</formula2>
    </dataValidation>
    <dataValidation type="date" allowBlank="1" showInputMessage="1" showErrorMessage="1" sqref="C3:C15 C17" xr:uid="{D1CF2BA6-58E9-4364-8A72-6618192D88F7}">
      <formula1>40179</formula1>
      <formula2>40543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D9762-8D61-4987-ABAE-4F967AA8DBCE}">
  <dimension ref="A1:C6"/>
  <sheetViews>
    <sheetView tabSelected="1" workbookViewId="0">
      <selection activeCell="D12" sqref="D12"/>
    </sheetView>
  </sheetViews>
  <sheetFormatPr defaultRowHeight="13.2" x14ac:dyDescent="0.25"/>
  <cols>
    <col min="1" max="1" width="23.44140625" customWidth="1"/>
    <col min="2" max="2" width="18.6640625" customWidth="1"/>
    <col min="3" max="3" width="22.44140625" customWidth="1"/>
  </cols>
  <sheetData>
    <row r="1" spans="1:3" ht="30.75" customHeight="1" x14ac:dyDescent="0.25">
      <c r="A1" s="31" t="s">
        <v>56</v>
      </c>
      <c r="B1" s="31"/>
      <c r="C1" s="31"/>
    </row>
    <row r="2" spans="1:3" ht="34.799999999999997" x14ac:dyDescent="0.25">
      <c r="A2" s="26" t="s">
        <v>53</v>
      </c>
      <c r="B2" s="26" t="s">
        <v>54</v>
      </c>
      <c r="C2" s="26" t="s">
        <v>55</v>
      </c>
    </row>
    <row r="3" spans="1:3" ht="17.399999999999999" x14ac:dyDescent="0.3">
      <c r="A3" s="27" t="s">
        <v>48</v>
      </c>
      <c r="B3" s="27">
        <f>COUNTIF(BMI!$G$3:$G$38, A3)</f>
        <v>14</v>
      </c>
      <c r="C3" s="28">
        <f>AVERAGEIF(BMI!$G$3:$G$38, A3, BMI!$D$3:$D$38)</f>
        <v>44.5</v>
      </c>
    </row>
    <row r="4" spans="1:3" ht="17.399999999999999" x14ac:dyDescent="0.3">
      <c r="A4" s="27" t="s">
        <v>51</v>
      </c>
      <c r="B4" s="27">
        <f>COUNTIF(BMI!$G$3:$G$38, A4)</f>
        <v>21</v>
      </c>
      <c r="C4" s="28">
        <f>AVERAGEIF(BMI!$G$3:$G$38, A4, BMI!$D$3:$D$38)</f>
        <v>55.428571428571431</v>
      </c>
    </row>
    <row r="5" spans="1:3" ht="17.399999999999999" x14ac:dyDescent="0.3">
      <c r="A5" s="27" t="s">
        <v>49</v>
      </c>
      <c r="B5" s="27">
        <f>COUNTIF(BMI!$G$3:$G$38, A5)</f>
        <v>1</v>
      </c>
      <c r="C5" s="28">
        <f>AVERAGEIF(BMI!$G$3:$G$38, A5, BMI!$D$3:$D$38)</f>
        <v>65</v>
      </c>
    </row>
    <row r="6" spans="1:3" ht="17.399999999999999" x14ac:dyDescent="0.3">
      <c r="A6" s="27" t="s">
        <v>52</v>
      </c>
      <c r="B6" s="27">
        <f>COUNTIF(BMI!$G$3:$G$38, A6)</f>
        <v>0</v>
      </c>
      <c r="C6" s="28">
        <v>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Câu trả lời biểu mẫu 1</vt:lpstr>
      <vt:lpstr>BMI</vt:lpstr>
      <vt:lpstr>Ko chuan</vt:lpstr>
      <vt:lpstr>Thong 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Hồng Phúc</cp:lastModifiedBy>
  <dcterms:created xsi:type="dcterms:W3CDTF">2024-11-21T14:35:25Z</dcterms:created>
  <dcterms:modified xsi:type="dcterms:W3CDTF">2024-12-11T13:54:10Z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2024-11-21T14:35:24Z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b6b3e23e-90b2-4550-8564-7479a2eb4f81</vt:lpwstr>
  </property>
  <property fmtid="{D5CDD505-2E9C-101B-9397-08002B2CF9AE}" pid="7" name="MSIP_Label_defa4170-0d19-0005-0004-bc88714345d2_ActionId">
    <vt:lpwstr>ea320b31-6457-42ce-b53e-0507f0d77aec</vt:lpwstr>
  </property>
  <property fmtid="{D5CDD505-2E9C-101B-9397-08002B2CF9AE}" pid="8" name="MSIP_Label_defa4170-0d19-0005-0004-bc88714345d2_ContentBits">
    <vt:lpwstr>0</vt:lpwstr>
  </property>
</Properties>
</file>