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qu\Documents\GitHub\huanium\MIT PhD\Designs\Dove prism optics\"/>
    </mc:Choice>
  </mc:AlternateContent>
  <xr:revisionPtr revIDLastSave="0" documentId="13_ncr:1_{13ADC5BD-B578-4AD0-AEBD-41DB46245C5C}" xr6:coauthVersionLast="47" xr6:coauthVersionMax="47" xr10:uidLastSave="{00000000-0000-0000-0000-000000000000}"/>
  <bookViews>
    <workbookView xWindow="-98" yWindow="-98" windowWidth="17115" windowHeight="11475" activeTab="1" xr2:uid="{D9EC8262-311F-4427-A3D1-3D77A0DAEAF4}"/>
  </bookViews>
  <sheets>
    <sheet name="First-order" sheetId="1" r:id="rId1"/>
    <sheet name="Zeroth-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10" i="2"/>
  <c r="E16" i="2"/>
  <c r="D16" i="2"/>
  <c r="E15" i="2"/>
  <c r="D15" i="2"/>
  <c r="E14" i="2"/>
  <c r="D14" i="2"/>
  <c r="E13" i="2"/>
  <c r="D13" i="2"/>
  <c r="F13" i="2" s="1"/>
  <c r="E12" i="2"/>
  <c r="D12" i="2"/>
  <c r="E11" i="2"/>
  <c r="D11" i="2"/>
  <c r="E10" i="2"/>
  <c r="D10" i="2"/>
  <c r="E9" i="2"/>
  <c r="D9" i="2"/>
  <c r="F9" i="2" s="1"/>
  <c r="E8" i="2"/>
  <c r="D8" i="2"/>
  <c r="E7" i="2"/>
  <c r="D7" i="2"/>
  <c r="E6" i="2"/>
  <c r="D6" i="2"/>
  <c r="E5" i="2"/>
  <c r="D5" i="2"/>
  <c r="F5" i="2" s="1"/>
  <c r="E4" i="2"/>
  <c r="D4" i="2"/>
  <c r="L3" i="2"/>
  <c r="J3" i="2"/>
  <c r="E3" i="2"/>
  <c r="D3" i="2"/>
  <c r="L2" i="2"/>
  <c r="J2" i="2"/>
  <c r="E2" i="2"/>
  <c r="D2" i="2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L3" i="1"/>
  <c r="L2" i="1"/>
  <c r="J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F16" i="2" l="1"/>
  <c r="F14" i="2"/>
  <c r="F3" i="2"/>
  <c r="F7" i="2"/>
  <c r="F11" i="2"/>
  <c r="F15" i="2"/>
  <c r="F2" i="2"/>
  <c r="F6" i="2"/>
  <c r="F10" i="2"/>
  <c r="F4" i="2"/>
  <c r="F8" i="2"/>
  <c r="F12" i="2"/>
  <c r="F19" i="2" l="1"/>
</calcChain>
</file>

<file path=xl/sharedStrings.xml><?xml version="1.0" encoding="utf-8"?>
<sst xmlns="http://schemas.openxmlformats.org/spreadsheetml/2006/main" count="28" uniqueCount="14">
  <si>
    <t>x0</t>
  </si>
  <si>
    <t>y0</t>
  </si>
  <si>
    <t>deltaX (px)</t>
  </si>
  <si>
    <t>deltaY (px)</t>
  </si>
  <si>
    <t>Delta (mm)</t>
  </si>
  <si>
    <t>W</t>
  </si>
  <si>
    <t>px</t>
  </si>
  <si>
    <t>H</t>
  </si>
  <si>
    <t>mm</t>
  </si>
  <si>
    <t>mvt_1st (deg)</t>
  </si>
  <si>
    <t>mvt_0th (deg)</t>
  </si>
  <si>
    <t>4-degee movement</t>
  </si>
  <si>
    <t>deltaX4</t>
  </si>
  <si>
    <t>deltaY4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</si>
</sst>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82D5-0E75-4CF1-9380-36ECA9219C5A}">
  <dimension ref="A1:M19"/>
  <sheetViews>
    <sheetView workbookViewId="0">
      <selection activeCell="A2" sqref="A2"/>
    </sheetView>
  </sheetViews>
  <sheetFormatPr defaultRowHeight="14.25" x14ac:dyDescent="0.45"/>
  <cols>
    <col min="1" max="1" width="11.86328125" customWidth="1"/>
    <col min="4" max="4" width="9.59765625" customWidth="1"/>
    <col min="5" max="5" width="9.6640625" customWidth="1"/>
    <col min="6" max="6" width="9.73046875" customWidth="1"/>
  </cols>
  <sheetData>
    <row r="1" spans="1:13" x14ac:dyDescent="0.4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45">
      <c r="A2">
        <v>0</v>
      </c>
      <c r="B2">
        <v>1545.9</v>
      </c>
      <c r="C2">
        <v>1714.2</v>
      </c>
      <c r="D2">
        <f>ABS(B2-B3)</f>
        <v>59.299999999999955</v>
      </c>
      <c r="E2">
        <f>ABS(C2-C3)</f>
        <v>112.20000000000005</v>
      </c>
      <c r="F2">
        <f>SQRT(($L$2*D2/$J$2)^2+($L$3*E2/$J$3)^2)</f>
        <v>0.28190822921667308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>
        <v>2</v>
      </c>
      <c r="B3">
        <v>1605.2</v>
      </c>
      <c r="C3">
        <v>1602</v>
      </c>
      <c r="D3">
        <f>ABS(B3-B4)</f>
        <v>40.899999999999864</v>
      </c>
      <c r="E3">
        <f t="shared" ref="E3:E16" si="0">ABS(C3-C4)</f>
        <v>101.29999999999995</v>
      </c>
      <c r="F3">
        <f t="shared" ref="F3:F16" si="1">SQRT(($L$2*D3/$J$2)^2+($L$3*E3/$J$3)^2)</f>
        <v>0.24270793985527753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>
        <v>4</v>
      </c>
      <c r="B4">
        <v>1646.1</v>
      </c>
      <c r="C4">
        <v>1500.7</v>
      </c>
      <c r="D4">
        <f t="shared" ref="D4:D17" si="2">ABS(B4-B5)</f>
        <v>32.400000000000091</v>
      </c>
      <c r="E4">
        <f t="shared" si="0"/>
        <v>100.29999999999995</v>
      </c>
      <c r="F4">
        <f t="shared" si="1"/>
        <v>0.23419110233978457</v>
      </c>
    </row>
    <row r="5" spans="1:13" x14ac:dyDescent="0.45">
      <c r="A5">
        <v>6</v>
      </c>
      <c r="B5">
        <v>1678.5</v>
      </c>
      <c r="C5">
        <v>1400.4</v>
      </c>
      <c r="D5">
        <f t="shared" si="2"/>
        <v>20.700000000000045</v>
      </c>
      <c r="E5">
        <f t="shared" si="0"/>
        <v>80.700000000000045</v>
      </c>
      <c r="F5">
        <f t="shared" si="1"/>
        <v>0.18511916054266056</v>
      </c>
    </row>
    <row r="6" spans="1:13" x14ac:dyDescent="0.45">
      <c r="A6">
        <v>8</v>
      </c>
      <c r="B6">
        <v>1699.2</v>
      </c>
      <c r="C6">
        <v>1319.7</v>
      </c>
      <c r="D6">
        <f t="shared" si="2"/>
        <v>16.599999999999909</v>
      </c>
      <c r="E6">
        <f t="shared" si="0"/>
        <v>92.100000000000136</v>
      </c>
      <c r="F6">
        <f t="shared" si="1"/>
        <v>0.20795315266599745</v>
      </c>
    </row>
    <row r="7" spans="1:13" x14ac:dyDescent="0.45">
      <c r="A7">
        <v>10</v>
      </c>
      <c r="B7">
        <v>1715.8</v>
      </c>
      <c r="C7">
        <v>1227.5999999999999</v>
      </c>
      <c r="D7">
        <f t="shared" si="2"/>
        <v>10.600000000000136</v>
      </c>
      <c r="E7">
        <f t="shared" si="0"/>
        <v>125</v>
      </c>
      <c r="F7">
        <f t="shared" si="1"/>
        <v>0.27877129171652604</v>
      </c>
    </row>
    <row r="8" spans="1:13" x14ac:dyDescent="0.45">
      <c r="A8">
        <v>12</v>
      </c>
      <c r="B8">
        <v>1726.4</v>
      </c>
      <c r="C8">
        <v>1102.5999999999999</v>
      </c>
      <c r="D8">
        <f t="shared" si="2"/>
        <v>6.2999999999999545</v>
      </c>
      <c r="E8">
        <f t="shared" si="0"/>
        <v>80.599999999999909</v>
      </c>
      <c r="F8">
        <f t="shared" si="1"/>
        <v>0.17965553194561304</v>
      </c>
    </row>
    <row r="9" spans="1:13" x14ac:dyDescent="0.45">
      <c r="A9">
        <v>14</v>
      </c>
      <c r="B9">
        <v>1732.7</v>
      </c>
      <c r="C9">
        <v>1022</v>
      </c>
      <c r="D9">
        <f t="shared" si="2"/>
        <v>4.2000000000000455</v>
      </c>
      <c r="E9">
        <f t="shared" si="0"/>
        <v>94.809999999999945</v>
      </c>
      <c r="F9">
        <f t="shared" si="1"/>
        <v>0.2108948003289077</v>
      </c>
    </row>
    <row r="10" spans="1:13" x14ac:dyDescent="0.45">
      <c r="A10">
        <v>16</v>
      </c>
      <c r="B10">
        <v>1728.5</v>
      </c>
      <c r="C10">
        <v>927.19</v>
      </c>
      <c r="D10">
        <f t="shared" si="2"/>
        <v>7.7000000000000455</v>
      </c>
      <c r="E10">
        <f t="shared" si="0"/>
        <v>106.12</v>
      </c>
      <c r="F10">
        <f t="shared" si="1"/>
        <v>0.23644004497420532</v>
      </c>
    </row>
    <row r="11" spans="1:13" x14ac:dyDescent="0.45">
      <c r="A11">
        <v>18</v>
      </c>
      <c r="B11">
        <v>1720.8</v>
      </c>
      <c r="C11">
        <v>821.07</v>
      </c>
      <c r="D11">
        <f t="shared" si="2"/>
        <v>13.5</v>
      </c>
      <c r="E11">
        <f t="shared" si="0"/>
        <v>96.110000000000014</v>
      </c>
      <c r="F11">
        <f t="shared" si="1"/>
        <v>0.21566720861820293</v>
      </c>
    </row>
    <row r="12" spans="1:13" x14ac:dyDescent="0.45">
      <c r="A12">
        <v>20</v>
      </c>
      <c r="B12">
        <v>1707.3</v>
      </c>
      <c r="C12">
        <v>724.96</v>
      </c>
      <c r="D12">
        <f t="shared" si="2"/>
        <v>30.299999999999955</v>
      </c>
      <c r="E12">
        <f t="shared" si="0"/>
        <v>106.58000000000004</v>
      </c>
      <c r="F12">
        <f t="shared" si="1"/>
        <v>0.2461977660808517</v>
      </c>
    </row>
    <row r="13" spans="1:13" x14ac:dyDescent="0.45">
      <c r="A13">
        <v>22</v>
      </c>
      <c r="B13">
        <v>1677</v>
      </c>
      <c r="C13">
        <v>618.38</v>
      </c>
      <c r="D13">
        <f t="shared" si="2"/>
        <v>27.799999999999955</v>
      </c>
      <c r="E13">
        <f t="shared" si="0"/>
        <v>91.799999999999955</v>
      </c>
      <c r="F13">
        <f t="shared" si="1"/>
        <v>0.21311793358539155</v>
      </c>
    </row>
    <row r="14" spans="1:13" x14ac:dyDescent="0.45">
      <c r="A14">
        <v>24</v>
      </c>
      <c r="B14">
        <v>1649.2</v>
      </c>
      <c r="C14">
        <v>526.58000000000004</v>
      </c>
      <c r="D14">
        <f t="shared" si="2"/>
        <v>44.200000000000045</v>
      </c>
      <c r="E14">
        <f t="shared" si="0"/>
        <v>111.38000000000005</v>
      </c>
      <c r="F14">
        <f t="shared" si="1"/>
        <v>0.26622525333285152</v>
      </c>
    </row>
    <row r="15" spans="1:13" x14ac:dyDescent="0.45">
      <c r="A15">
        <v>26</v>
      </c>
      <c r="B15">
        <v>1605</v>
      </c>
      <c r="C15">
        <v>415.2</v>
      </c>
      <c r="D15">
        <f t="shared" si="2"/>
        <v>43.700000000000045</v>
      </c>
      <c r="E15">
        <f t="shared" si="0"/>
        <v>88.82</v>
      </c>
      <c r="F15">
        <f t="shared" si="1"/>
        <v>0.21989960995599006</v>
      </c>
    </row>
    <row r="16" spans="1:13" x14ac:dyDescent="0.45">
      <c r="A16">
        <v>28</v>
      </c>
      <c r="B16">
        <v>1561.3</v>
      </c>
      <c r="C16">
        <v>326.38</v>
      </c>
      <c r="D16">
        <f t="shared" si="2"/>
        <v>57.299999999999955</v>
      </c>
      <c r="E16">
        <f t="shared" si="0"/>
        <v>97.359999999999985</v>
      </c>
      <c r="F16">
        <f t="shared" si="1"/>
        <v>0.25093277033436068</v>
      </c>
    </row>
    <row r="17" spans="1:6" x14ac:dyDescent="0.45">
      <c r="A17">
        <v>30</v>
      </c>
      <c r="B17">
        <v>1504</v>
      </c>
      <c r="C17">
        <v>229.02</v>
      </c>
    </row>
    <row r="19" spans="1:6" x14ac:dyDescent="0.45">
      <c r="F19">
        <f>AVERAGE(F2:F16)</f>
        <v>0.23131211969955293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3B67-C7CF-49DB-B3A8-24462C38A14A}">
  <dimension ref="A1:M24"/>
  <sheetViews>
    <sheetView tabSelected="1" workbookViewId="0">
      <selection activeCell="N13" sqref="N13"/>
    </sheetView>
  </sheetViews>
  <sheetFormatPr defaultRowHeight="14.25" x14ac:dyDescent="0.45"/>
  <cols>
    <col min="1" max="1" width="12" customWidth="1"/>
  </cols>
  <sheetData>
    <row r="1" spans="1:13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45">
      <c r="A2">
        <v>0</v>
      </c>
      <c r="B2">
        <v>387.5</v>
      </c>
      <c r="C2">
        <v>1057.3</v>
      </c>
      <c r="D2">
        <f>ABS(B2-B3)</f>
        <v>2.3999999999999773</v>
      </c>
      <c r="E2">
        <f>ABS(C2-C3)</f>
        <v>4.0999999999999091</v>
      </c>
      <c r="F2">
        <f>SQRT(($L$2*D2/$J$2)^2+($L$3*E2/$J$3)^2)</f>
        <v>1.0552635236055298E-2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>
        <v>2</v>
      </c>
      <c r="B3">
        <v>389.9</v>
      </c>
      <c r="C3">
        <v>1053.2</v>
      </c>
      <c r="D3">
        <f>ABS(B3-B4)</f>
        <v>2.2400000000000091</v>
      </c>
      <c r="E3">
        <f t="shared" ref="E3:E16" si="0">ABS(C3-C4)</f>
        <v>4.9000000000000909</v>
      </c>
      <c r="F3">
        <f t="shared" ref="F3:F16" si="1">SQRT(($L$2*D3/$J$2)^2+($L$3*E3/$J$3)^2)</f>
        <v>1.1969135802469329E-2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>
        <v>4</v>
      </c>
      <c r="B4">
        <v>392.14</v>
      </c>
      <c r="C4">
        <v>1048.3</v>
      </c>
      <c r="D4">
        <f t="shared" ref="D4:D17" si="2">ABS(B4-B5)</f>
        <v>1.5699999999999932</v>
      </c>
      <c r="E4">
        <f t="shared" si="0"/>
        <v>6.0999999999999091</v>
      </c>
      <c r="F4">
        <f t="shared" si="1"/>
        <v>1.3995828081897909E-2</v>
      </c>
    </row>
    <row r="5" spans="1:13" x14ac:dyDescent="0.45">
      <c r="A5">
        <v>6</v>
      </c>
      <c r="B5">
        <v>393.71</v>
      </c>
      <c r="C5">
        <v>1042.2</v>
      </c>
      <c r="D5">
        <f t="shared" si="2"/>
        <v>0.85000000000002274</v>
      </c>
      <c r="E5">
        <f t="shared" si="0"/>
        <v>5.6000000000001364</v>
      </c>
      <c r="F5">
        <f t="shared" si="1"/>
        <v>1.2586489620757355E-2</v>
      </c>
    </row>
    <row r="6" spans="1:13" x14ac:dyDescent="0.45">
      <c r="A6">
        <v>8</v>
      </c>
      <c r="B6">
        <v>394.56</v>
      </c>
      <c r="C6">
        <v>1036.5999999999999</v>
      </c>
      <c r="D6">
        <f t="shared" si="2"/>
        <v>1.8700000000000045</v>
      </c>
      <c r="E6">
        <f t="shared" si="0"/>
        <v>6.6999999999998181</v>
      </c>
      <c r="F6">
        <f t="shared" si="1"/>
        <v>1.5455993847296292E-2</v>
      </c>
    </row>
    <row r="7" spans="1:13" x14ac:dyDescent="0.45">
      <c r="A7">
        <v>10</v>
      </c>
      <c r="B7">
        <v>396.43</v>
      </c>
      <c r="C7">
        <v>1029.9000000000001</v>
      </c>
      <c r="D7">
        <f t="shared" si="2"/>
        <v>0.55000000000001137</v>
      </c>
      <c r="E7">
        <f t="shared" si="0"/>
        <v>7.2000000000000455</v>
      </c>
      <c r="F7">
        <f t="shared" si="1"/>
        <v>1.6046452715885576E-2</v>
      </c>
    </row>
    <row r="8" spans="1:13" x14ac:dyDescent="0.45">
      <c r="A8">
        <v>12</v>
      </c>
      <c r="B8">
        <v>396.98</v>
      </c>
      <c r="C8">
        <v>1022.7</v>
      </c>
      <c r="D8">
        <f t="shared" si="2"/>
        <v>2.0000000000038654E-2</v>
      </c>
      <c r="E8">
        <f t="shared" si="0"/>
        <v>6</v>
      </c>
      <c r="F8">
        <f t="shared" si="1"/>
        <v>1.3333407150224694E-2</v>
      </c>
      <c r="I8" t="s">
        <v>11</v>
      </c>
    </row>
    <row r="9" spans="1:13" x14ac:dyDescent="0.45">
      <c r="A9">
        <v>14</v>
      </c>
      <c r="B9">
        <v>396.96</v>
      </c>
      <c r="C9">
        <v>1016.7</v>
      </c>
      <c r="D9">
        <f t="shared" si="2"/>
        <v>0.58999999999997499</v>
      </c>
      <c r="E9">
        <f t="shared" si="0"/>
        <v>9.8000000000000682</v>
      </c>
      <c r="F9">
        <f t="shared" si="1"/>
        <v>2.1817072527549015E-2</v>
      </c>
      <c r="I9" t="s">
        <v>12</v>
      </c>
      <c r="J9" t="s">
        <v>13</v>
      </c>
      <c r="K9" t="s">
        <v>4</v>
      </c>
    </row>
    <row r="10" spans="1:13" x14ac:dyDescent="0.45">
      <c r="A10">
        <v>16</v>
      </c>
      <c r="B10">
        <v>396.37</v>
      </c>
      <c r="C10">
        <v>1006.9</v>
      </c>
      <c r="D10">
        <f t="shared" si="2"/>
        <v>1.2400000000000091</v>
      </c>
      <c r="E10">
        <f t="shared" si="0"/>
        <v>10.470000000000937</v>
      </c>
      <c r="F10">
        <f t="shared" si="1"/>
        <v>2.342871149253432E-2</v>
      </c>
      <c r="I10">
        <f>ABS(B2-B4)</f>
        <v>4.6399999999999864</v>
      </c>
      <c r="J10">
        <f>ABS(C2-C4)</f>
        <v>9</v>
      </c>
      <c r="K10">
        <f>SQRT(($L$2*I10/$J$2)^2+($L$3*J10/$J$3)^2)</f>
        <v>2.249333611455993E-2</v>
      </c>
    </row>
    <row r="11" spans="1:13" x14ac:dyDescent="0.45">
      <c r="A11">
        <v>18</v>
      </c>
      <c r="B11">
        <v>395.13</v>
      </c>
      <c r="C11">
        <v>996.42999999999904</v>
      </c>
      <c r="D11">
        <f t="shared" si="2"/>
        <v>1.3799999999999955</v>
      </c>
      <c r="E11">
        <f t="shared" si="0"/>
        <v>8.6399999999990769</v>
      </c>
      <c r="F11">
        <f t="shared" si="1"/>
        <v>1.9442526031077927E-2</v>
      </c>
      <c r="I11">
        <f t="shared" ref="I11:I24" si="3">ABS(B3-B5)</f>
        <v>3.8100000000000023</v>
      </c>
      <c r="J11">
        <f t="shared" ref="J11:J23" si="4">ABS(C3-C5)</f>
        <v>11</v>
      </c>
      <c r="K11">
        <f t="shared" ref="K11:K24" si="5">SQRT(($L$2*I11/$J$2)^2+($L$3*J11/$J$3)^2)</f>
        <v>2.5864389039445074E-2</v>
      </c>
    </row>
    <row r="12" spans="1:13" x14ac:dyDescent="0.45">
      <c r="A12">
        <v>20</v>
      </c>
      <c r="B12">
        <v>393.75</v>
      </c>
      <c r="C12">
        <v>987.79</v>
      </c>
      <c r="D12">
        <f t="shared" si="2"/>
        <v>1.75</v>
      </c>
      <c r="E12">
        <f t="shared" si="0"/>
        <v>5.8799999999999955</v>
      </c>
      <c r="F12">
        <f t="shared" si="1"/>
        <v>1.3631168994201973E-2</v>
      </c>
      <c r="I12">
        <f t="shared" si="3"/>
        <v>2.4200000000000159</v>
      </c>
      <c r="J12">
        <f t="shared" si="4"/>
        <v>11.700000000000045</v>
      </c>
      <c r="K12">
        <f t="shared" si="5"/>
        <v>2.6548449344821548E-2</v>
      </c>
    </row>
    <row r="13" spans="1:13" x14ac:dyDescent="0.45">
      <c r="A13">
        <v>22</v>
      </c>
      <c r="B13">
        <v>392</v>
      </c>
      <c r="C13">
        <v>981.91</v>
      </c>
      <c r="D13">
        <f t="shared" si="2"/>
        <v>2.1499999999999773</v>
      </c>
      <c r="E13">
        <f t="shared" si="0"/>
        <v>4.4900000000000091</v>
      </c>
      <c r="F13">
        <f t="shared" si="1"/>
        <v>1.1059114689048802E-2</v>
      </c>
      <c r="I13">
        <f t="shared" si="3"/>
        <v>2.7200000000000273</v>
      </c>
      <c r="J13">
        <f t="shared" si="4"/>
        <v>12.299999999999955</v>
      </c>
      <c r="K13">
        <f t="shared" si="5"/>
        <v>2.7991421385183849E-2</v>
      </c>
    </row>
    <row r="14" spans="1:13" x14ac:dyDescent="0.45">
      <c r="A14">
        <v>24</v>
      </c>
      <c r="B14">
        <v>389.85</v>
      </c>
      <c r="C14">
        <v>977.42</v>
      </c>
      <c r="D14">
        <f t="shared" si="2"/>
        <v>5.0200000000000387</v>
      </c>
      <c r="E14">
        <f t="shared" si="0"/>
        <v>11.939999999999941</v>
      </c>
      <c r="F14">
        <f t="shared" si="1"/>
        <v>2.8775553287441826E-2</v>
      </c>
      <c r="I14">
        <f t="shared" si="3"/>
        <v>2.4200000000000159</v>
      </c>
      <c r="J14">
        <f t="shared" si="4"/>
        <v>13.899999999999864</v>
      </c>
      <c r="K14">
        <f t="shared" si="5"/>
        <v>3.1351931669430753E-2</v>
      </c>
    </row>
    <row r="15" spans="1:13" x14ac:dyDescent="0.45">
      <c r="A15">
        <v>26</v>
      </c>
      <c r="B15">
        <v>384.83</v>
      </c>
      <c r="C15">
        <v>965.48</v>
      </c>
      <c r="D15">
        <f t="shared" si="2"/>
        <v>3.3299999999999841</v>
      </c>
      <c r="E15">
        <f t="shared" si="0"/>
        <v>9.2799999999999727</v>
      </c>
      <c r="F15">
        <f t="shared" si="1"/>
        <v>2.1905389189533771E-2</v>
      </c>
      <c r="I15">
        <f t="shared" si="3"/>
        <v>0.52999999999997272</v>
      </c>
      <c r="J15">
        <f t="shared" si="4"/>
        <v>13.200000000000045</v>
      </c>
      <c r="K15">
        <f t="shared" si="5"/>
        <v>2.9356886629712631E-2</v>
      </c>
    </row>
    <row r="16" spans="1:13" x14ac:dyDescent="0.45">
      <c r="A16">
        <v>28</v>
      </c>
      <c r="B16">
        <v>381.5</v>
      </c>
      <c r="C16">
        <v>956.2</v>
      </c>
      <c r="D16">
        <f t="shared" si="2"/>
        <v>5.8600000000000136</v>
      </c>
      <c r="E16">
        <f t="shared" si="0"/>
        <v>11.300000000000068</v>
      </c>
      <c r="F16">
        <f t="shared" si="1"/>
        <v>2.8276454348436661E-2</v>
      </c>
      <c r="I16">
        <f t="shared" si="3"/>
        <v>0.61000000000001364</v>
      </c>
      <c r="J16">
        <f t="shared" si="4"/>
        <v>15.800000000000068</v>
      </c>
      <c r="K16">
        <f t="shared" si="5"/>
        <v>3.5137178024764119E-2</v>
      </c>
    </row>
    <row r="17" spans="1:11" x14ac:dyDescent="0.45">
      <c r="A17">
        <v>30</v>
      </c>
      <c r="B17">
        <v>375.64</v>
      </c>
      <c r="C17">
        <v>944.9</v>
      </c>
      <c r="I17">
        <f t="shared" si="3"/>
        <v>1.8299999999999841</v>
      </c>
      <c r="J17">
        <f t="shared" si="4"/>
        <v>20.270000000001005</v>
      </c>
      <c r="K17">
        <f t="shared" si="5"/>
        <v>4.5227009409127744E-2</v>
      </c>
    </row>
    <row r="18" spans="1:11" x14ac:dyDescent="0.45">
      <c r="I18">
        <f t="shared" si="3"/>
        <v>2.6200000000000045</v>
      </c>
      <c r="J18">
        <f t="shared" si="4"/>
        <v>19.110000000000014</v>
      </c>
      <c r="K18">
        <f t="shared" si="5"/>
        <v>4.2862552994693638E-2</v>
      </c>
    </row>
    <row r="19" spans="1:11" x14ac:dyDescent="0.45">
      <c r="F19">
        <f>AVERAGE(F2:F16)</f>
        <v>1.7485062200960719E-2</v>
      </c>
      <c r="I19">
        <f t="shared" si="3"/>
        <v>3.1299999999999955</v>
      </c>
      <c r="J19">
        <f t="shared" si="4"/>
        <v>14.519999999999072</v>
      </c>
      <c r="K19">
        <f t="shared" si="5"/>
        <v>3.3005297929738865E-2</v>
      </c>
    </row>
    <row r="20" spans="1:11" x14ac:dyDescent="0.45">
      <c r="I20">
        <f t="shared" si="3"/>
        <v>3.8999999999999773</v>
      </c>
      <c r="J20">
        <f t="shared" si="4"/>
        <v>10.370000000000005</v>
      </c>
      <c r="K20">
        <f t="shared" si="5"/>
        <v>2.4614974198363351E-2</v>
      </c>
    </row>
    <row r="21" spans="1:11" x14ac:dyDescent="0.45">
      <c r="I21">
        <f t="shared" si="3"/>
        <v>7.1700000000000159</v>
      </c>
      <c r="J21">
        <f t="shared" si="4"/>
        <v>16.42999999999995</v>
      </c>
      <c r="K21">
        <f t="shared" si="5"/>
        <v>3.9825263513926915E-2</v>
      </c>
    </row>
    <row r="22" spans="1:11" x14ac:dyDescent="0.45">
      <c r="I22">
        <f t="shared" si="3"/>
        <v>8.3500000000000227</v>
      </c>
      <c r="J22">
        <f t="shared" si="4"/>
        <v>21.219999999999914</v>
      </c>
      <c r="K22">
        <f t="shared" si="5"/>
        <v>5.0663207393381808E-2</v>
      </c>
    </row>
    <row r="23" spans="1:11" x14ac:dyDescent="0.45">
      <c r="I23">
        <f t="shared" si="3"/>
        <v>9.1899999999999977</v>
      </c>
      <c r="J23">
        <f t="shared" si="4"/>
        <v>20.580000000000041</v>
      </c>
      <c r="K23">
        <f t="shared" si="5"/>
        <v>5.0071529290439301E-2</v>
      </c>
    </row>
    <row r="24" spans="1:11" x14ac:dyDescent="0.45">
      <c r="K2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First-order</vt:lpstr>
      <vt:lpstr>Zeroth-order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2021-07-12T22:37:18Z</dcterms:created>
  <dcterms:modified xsi:type="dcterms:W3CDTF">2021-07-13T01:11:15Z</dcterms:modified>
</cp:coreProperties>
</file>