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ropbox\Albert &amp; Sports Betting\Aug 2024\Model_v2\"/>
    </mc:Choice>
  </mc:AlternateContent>
  <xr:revisionPtr revIDLastSave="0" documentId="13_ncr:1_{58C06B41-8A49-48D3-8E59-97341EECB7ED}" xr6:coauthVersionLast="47" xr6:coauthVersionMax="47" xr10:uidLastSave="{00000000-0000-0000-0000-000000000000}"/>
  <bookViews>
    <workbookView xWindow="-96" yWindow="-96" windowWidth="23232" windowHeight="13872" activeTab="3" xr2:uid="{8C19F33F-655B-4E9F-80F0-2C085DD8F685}"/>
  </bookViews>
  <sheets>
    <sheet name="Hyperparameters" sheetId="2" r:id="rId1"/>
    <sheet name="ML Results" sheetId="1" r:id="rId2"/>
    <sheet name="Training Result" sheetId="3" r:id="rId3"/>
    <sheet name="Label vs Predi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" l="1"/>
  <c r="G22" i="3"/>
  <c r="F22" i="3"/>
  <c r="E22" i="3"/>
  <c r="D22" i="3"/>
  <c r="C22" i="3"/>
  <c r="H21" i="3"/>
  <c r="G21" i="3"/>
  <c r="G23" i="3" s="1"/>
  <c r="F21" i="3"/>
  <c r="F23" i="3" s="1"/>
  <c r="E21" i="3"/>
  <c r="D21" i="3"/>
  <c r="C21" i="3"/>
  <c r="H19" i="3"/>
  <c r="H24" i="3" s="1"/>
  <c r="G19" i="3"/>
  <c r="G24" i="3" s="1"/>
  <c r="F19" i="3"/>
  <c r="F24" i="3" s="1"/>
  <c r="E19" i="3"/>
  <c r="E24" i="3" s="1"/>
  <c r="D19" i="3"/>
  <c r="D24" i="3" s="1"/>
  <c r="C19" i="3"/>
  <c r="C24" i="3" s="1"/>
  <c r="H18" i="3"/>
  <c r="G18" i="3"/>
  <c r="F18" i="3"/>
  <c r="E18" i="3"/>
  <c r="D18" i="3"/>
  <c r="C18" i="3"/>
  <c r="A16" i="3"/>
  <c r="A15" i="3"/>
  <c r="A14" i="3"/>
  <c r="A13" i="3"/>
  <c r="H8" i="3"/>
  <c r="H16" i="3" s="1"/>
  <c r="G8" i="3"/>
  <c r="G16" i="3" s="1"/>
  <c r="F8" i="3"/>
  <c r="F16" i="3" s="1"/>
  <c r="E8" i="3"/>
  <c r="E16" i="3" s="1"/>
  <c r="D8" i="3"/>
  <c r="D16" i="3" s="1"/>
  <c r="C8" i="3"/>
  <c r="C14" i="3" s="1"/>
  <c r="H14" i="3" l="1"/>
  <c r="H23" i="3"/>
  <c r="G14" i="3"/>
  <c r="F14" i="3"/>
  <c r="F15" i="3"/>
  <c r="E23" i="3"/>
  <c r="E14" i="3"/>
  <c r="D23" i="3"/>
  <c r="C23" i="3"/>
  <c r="C15" i="3"/>
  <c r="D15" i="3"/>
  <c r="E15" i="3"/>
  <c r="D14" i="3"/>
  <c r="H15" i="3"/>
  <c r="C20" i="3"/>
  <c r="G15" i="3"/>
  <c r="C13" i="3"/>
  <c r="D20" i="3"/>
  <c r="D13" i="3"/>
  <c r="C16" i="3"/>
  <c r="E20" i="3"/>
  <c r="E13" i="3"/>
  <c r="F20" i="3"/>
  <c r="F13" i="3"/>
  <c r="G20" i="3"/>
  <c r="G13" i="3"/>
  <c r="H20" i="3"/>
  <c r="H13" i="3"/>
  <c r="H18" i="1" l="1"/>
  <c r="G18" i="1"/>
  <c r="F18" i="1"/>
  <c r="E18" i="1"/>
  <c r="D18" i="1"/>
  <c r="C18" i="1"/>
  <c r="G19" i="1"/>
  <c r="G24" i="1" s="1"/>
  <c r="C22" i="1" l="1"/>
  <c r="D21" i="1"/>
  <c r="D19" i="1"/>
  <c r="D24" i="1" s="1"/>
  <c r="C21" i="1"/>
  <c r="H19" i="1"/>
  <c r="H24" i="1" s="1"/>
  <c r="E19" i="1"/>
  <c r="E24" i="1" s="1"/>
  <c r="F19" i="1"/>
  <c r="F24" i="1" s="1"/>
  <c r="C19" i="1"/>
  <c r="C24" i="1" s="1"/>
  <c r="H22" i="1"/>
  <c r="E22" i="1"/>
  <c r="F22" i="1"/>
  <c r="G22" i="1"/>
  <c r="D22" i="1"/>
  <c r="H21" i="1"/>
  <c r="E21" i="1"/>
  <c r="F21" i="1"/>
  <c r="G21" i="1"/>
  <c r="A16" i="1"/>
  <c r="A15" i="1"/>
  <c r="A14" i="1"/>
  <c r="A13" i="1"/>
  <c r="H8" i="1"/>
  <c r="H16" i="1" s="1"/>
  <c r="E8" i="1"/>
  <c r="E13" i="1" s="1"/>
  <c r="F8" i="1"/>
  <c r="F16" i="1" s="1"/>
  <c r="G8" i="1"/>
  <c r="G13" i="1" s="1"/>
  <c r="D8" i="1"/>
  <c r="D14" i="1" s="1"/>
  <c r="C8" i="1"/>
  <c r="C14" i="1" s="1"/>
  <c r="C23" i="1" l="1"/>
  <c r="D23" i="1"/>
  <c r="E23" i="1"/>
  <c r="G23" i="1"/>
  <c r="F23" i="1"/>
  <c r="E14" i="1"/>
  <c r="H13" i="1"/>
  <c r="E15" i="1"/>
  <c r="E16" i="1"/>
  <c r="E20" i="1"/>
  <c r="H23" i="1"/>
  <c r="H14" i="1"/>
  <c r="H20" i="1"/>
  <c r="H15" i="1"/>
  <c r="F13" i="1"/>
  <c r="F14" i="1"/>
  <c r="F15" i="1"/>
  <c r="F20" i="1"/>
  <c r="G14" i="1"/>
  <c r="G15" i="1"/>
  <c r="G16" i="1"/>
  <c r="G20" i="1"/>
  <c r="D13" i="1"/>
  <c r="D15" i="1"/>
  <c r="D16" i="1"/>
  <c r="D20" i="1"/>
  <c r="C16" i="1"/>
  <c r="C20" i="1"/>
  <c r="C15" i="1"/>
  <c r="C13" i="1"/>
</calcChain>
</file>

<file path=xl/sharedStrings.xml><?xml version="1.0" encoding="utf-8"?>
<sst xmlns="http://schemas.openxmlformats.org/spreadsheetml/2006/main" count="95" uniqueCount="34">
  <si>
    <t>Cell</t>
  </si>
  <si>
    <t>XGB</t>
  </si>
  <si>
    <t>LR</t>
  </si>
  <si>
    <t>BO-LightGBM</t>
  </si>
  <si>
    <t>SVM</t>
  </si>
  <si>
    <t>Total</t>
  </si>
  <si>
    <t>Algorithm</t>
  </si>
  <si>
    <t>Actual/Predicted</t>
  </si>
  <si>
    <t>TP</t>
  </si>
  <si>
    <t>TN</t>
  </si>
  <si>
    <t>FP</t>
  </si>
  <si>
    <t>FN</t>
  </si>
  <si>
    <t>Accuracy</t>
  </si>
  <si>
    <t>Precision</t>
  </si>
  <si>
    <t>Recall</t>
  </si>
  <si>
    <t>F1</t>
  </si>
  <si>
    <t>MCC</t>
  </si>
  <si>
    <t>Performance Metric</t>
  </si>
  <si>
    <t xml:space="preserve">Two hidden layers with 64 and 32 neurons, ReLU activation, sigmoid-activated output layer , binary cross-entropy loss, the Adam optimizer, early stopping mechanism </t>
  </si>
  <si>
    <t>UN MCC</t>
  </si>
  <si>
    <t>CNN</t>
  </si>
  <si>
    <t>RF</t>
  </si>
  <si>
    <r>
      <t xml:space="preserve">Hyper-parameters </t>
    </r>
    <r>
      <rPr>
        <b/>
        <sz val="11"/>
        <color rgb="FFFF0000"/>
        <rFont val="Aptos Narrow"/>
        <family val="2"/>
        <scheme val="minor"/>
      </rPr>
      <t>(Example provided here; please update)</t>
    </r>
  </si>
  <si>
    <t>W/W</t>
  </si>
  <si>
    <t>NW/NW</t>
  </si>
  <si>
    <t>NW/W</t>
  </si>
  <si>
    <t>W/NW</t>
  </si>
  <si>
    <t>Please enter the numbers in the yellow area</t>
  </si>
  <si>
    <t>C=0.1, class_weight="balanced", kernel="rbf", tolerance=0.0001</t>
  </si>
  <si>
    <t>Maximum Depth=3, learning rate = 0.1, # estimators = 50, subsample = 0.6</t>
  </si>
  <si>
    <t>regularizationstength=0.01, penalty="L2", solver="lbfgs", tolerance=0.001</t>
  </si>
  <si>
    <t>Test Label</t>
  </si>
  <si>
    <t>Maximum Depth=15, # estimators = 50, min_samples_leaf=3, min_samples_split=10</t>
  </si>
  <si>
    <t>max depth=12, Cosample by tree=0.75, Learning Rate=0.1, # estimators=83, subsample=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</si>
</sst>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 Results'!$B$19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Results'!$C$19:$H$19</c:f>
              <c:numCache>
                <c:formatCode>0.0%</c:formatCode>
                <c:ptCount val="6"/>
                <c:pt idx="0">
                  <c:v>0.18705320551034774</c:v>
                </c:pt>
                <c:pt idx="1">
                  <c:v>0.20654942823088424</c:v>
                </c:pt>
                <c:pt idx="2">
                  <c:v>0.24041191386180114</c:v>
                </c:pt>
                <c:pt idx="3">
                  <c:v>0.10887489653049892</c:v>
                </c:pt>
                <c:pt idx="4">
                  <c:v>0.16207082129177794</c:v>
                </c:pt>
                <c:pt idx="5">
                  <c:v>0.23797594888841858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7-4740-83F2-842DEEC213B5}"/>
            </c:ext>
          </c:extLst>
        </c:ser>
        <c:ser>
          <c:idx val="1"/>
          <c:order val="1"/>
          <c:tx>
            <c:strRef>
              <c:f>'ML Results'!$B$20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Results'!$C$20:$H$20</c:f>
              <c:numCache>
                <c:formatCode>0.0%</c:formatCode>
                <c:ptCount val="6"/>
                <c:pt idx="0">
                  <c:v>0.61428571428571432</c:v>
                </c:pt>
                <c:pt idx="1">
                  <c:v>0.62571428571428567</c:v>
                </c:pt>
                <c:pt idx="2">
                  <c:v>0.6171428571428571</c:v>
                </c:pt>
                <c:pt idx="3">
                  <c:v>0.58571428571428574</c:v>
                </c:pt>
                <c:pt idx="4">
                  <c:v>0.5971428571428572</c:v>
                </c:pt>
                <c:pt idx="5">
                  <c:v>0.63714285714285712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7-4740-83F2-842DEEC213B5}"/>
            </c:ext>
          </c:extLst>
        </c:ser>
        <c:ser>
          <c:idx val="2"/>
          <c:order val="2"/>
          <c:tx>
            <c:strRef>
              <c:f>'ML Results'!$B$21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Results'!$C$21:$H$21</c:f>
              <c:numCache>
                <c:formatCode>0.0%</c:formatCode>
                <c:ptCount val="6"/>
                <c:pt idx="0">
                  <c:v>0.56603773584905659</c:v>
                </c:pt>
                <c:pt idx="1">
                  <c:v>0.60465116279069764</c:v>
                </c:pt>
                <c:pt idx="2">
                  <c:v>0.54189944134078216</c:v>
                </c:pt>
                <c:pt idx="3">
                  <c:v>0.83333333333333337</c:v>
                </c:pt>
                <c:pt idx="4">
                  <c:v>0.53125</c:v>
                </c:pt>
                <c:pt idx="5">
                  <c:v>0.60185185185185186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7-4740-83F2-842DEEC213B5}"/>
            </c:ext>
          </c:extLst>
        </c:ser>
        <c:ser>
          <c:idx val="3"/>
          <c:order val="3"/>
          <c:tx>
            <c:strRef>
              <c:f>'ML Results'!$B$22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Results'!$C$22:$H$22</c:f>
              <c:numCache>
                <c:formatCode>0.0%</c:formatCode>
                <c:ptCount val="6"/>
                <c:pt idx="0">
                  <c:v>0.40268456375838924</c:v>
                </c:pt>
                <c:pt idx="1">
                  <c:v>0.34899328859060402</c:v>
                </c:pt>
                <c:pt idx="2">
                  <c:v>0.65100671140939592</c:v>
                </c:pt>
                <c:pt idx="3">
                  <c:v>3.3557046979865772E-2</c:v>
                </c:pt>
                <c:pt idx="4">
                  <c:v>0.4563758389261745</c:v>
                </c:pt>
                <c:pt idx="5">
                  <c:v>0.43624161073825501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7-4740-83F2-842DEEC213B5}"/>
            </c:ext>
          </c:extLst>
        </c:ser>
        <c:ser>
          <c:idx val="4"/>
          <c:order val="4"/>
          <c:tx>
            <c:strRef>
              <c:f>'ML Results'!$B$23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Results'!$C$23:$H$23</c:f>
              <c:numCache>
                <c:formatCode>0.0%</c:formatCode>
                <c:ptCount val="6"/>
                <c:pt idx="0">
                  <c:v>0.47058823529411764</c:v>
                </c:pt>
                <c:pt idx="1">
                  <c:v>0.44255319148936167</c:v>
                </c:pt>
                <c:pt idx="2">
                  <c:v>0.59146341463414631</c:v>
                </c:pt>
                <c:pt idx="3">
                  <c:v>6.4516129032258077E-2</c:v>
                </c:pt>
                <c:pt idx="4">
                  <c:v>0.49097472924187724</c:v>
                </c:pt>
                <c:pt idx="5">
                  <c:v>0.50583657587548647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7-4740-83F2-842DEEC2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18768"/>
        <c:axId val="1993416848"/>
      </c:barChart>
      <c:catAx>
        <c:axId val="19934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6848"/>
        <c:crosses val="autoZero"/>
        <c:auto val="1"/>
        <c:lblAlgn val="ctr"/>
        <c:lblOffset val="100"/>
        <c:noMultiLvlLbl val="0"/>
      </c:catAx>
      <c:valAx>
        <c:axId val="1993416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 Result'!$B$19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Result'!$C$18:$H$18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Result'!$C$19:$H$19</c:f>
              <c:numCache>
                <c:formatCode>0.0%</c:formatCode>
                <c:ptCount val="6"/>
                <c:pt idx="0">
                  <c:v>0.20997741388954408</c:v>
                </c:pt>
                <c:pt idx="1">
                  <c:v>0.90808161959322686</c:v>
                </c:pt>
                <c:pt idx="2">
                  <c:v>0.26371061719321487</c:v>
                </c:pt>
                <c:pt idx="3">
                  <c:v>0.37918511391156362</c:v>
                </c:pt>
                <c:pt idx="4">
                  <c:v>1</c:v>
                </c:pt>
                <c:pt idx="5">
                  <c:v>0.88650379541387159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F-4A7A-97F1-02D50D82A6EB}"/>
            </c:ext>
          </c:extLst>
        </c:ser>
        <c:ser>
          <c:idx val="1"/>
          <c:order val="1"/>
          <c:tx>
            <c:strRef>
              <c:f>'Training Result'!$B$20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'Training Result'!$C$18:$H$18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Result'!$C$20:$H$20</c:f>
              <c:numCache>
                <c:formatCode>0.0%</c:formatCode>
                <c:ptCount val="6"/>
                <c:pt idx="0">
                  <c:v>0.62880886426592797</c:v>
                </c:pt>
                <c:pt idx="1">
                  <c:v>0.95429362880886426</c:v>
                </c:pt>
                <c:pt idx="2">
                  <c:v>0.61911357340720219</c:v>
                </c:pt>
                <c:pt idx="3">
                  <c:v>0.67451523545706371</c:v>
                </c:pt>
                <c:pt idx="4">
                  <c:v>1</c:v>
                </c:pt>
                <c:pt idx="5">
                  <c:v>0.94321329639889195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F-4A7A-97F1-02D50D82A6EB}"/>
            </c:ext>
          </c:extLst>
        </c:ser>
        <c:ser>
          <c:idx val="2"/>
          <c:order val="2"/>
          <c:tx>
            <c:strRef>
              <c:f>'Training Result'!$B$21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'Training Result'!$C$18:$H$18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Result'!$C$21:$H$21</c:f>
              <c:numCache>
                <c:formatCode>0.0%</c:formatCode>
                <c:ptCount val="6"/>
                <c:pt idx="0">
                  <c:v>0.58883248730964466</c:v>
                </c:pt>
                <c:pt idx="1">
                  <c:v>0.99270072992700731</c:v>
                </c:pt>
                <c:pt idx="2">
                  <c:v>0.53448275862068961</c:v>
                </c:pt>
                <c:pt idx="3">
                  <c:v>1</c:v>
                </c:pt>
                <c:pt idx="4">
                  <c:v>1</c:v>
                </c:pt>
                <c:pt idx="5">
                  <c:v>0.99522673031026254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F-4A7A-97F1-02D50D82A6EB}"/>
            </c:ext>
          </c:extLst>
        </c:ser>
        <c:ser>
          <c:idx val="3"/>
          <c:order val="3"/>
          <c:tx>
            <c:strRef>
              <c:f>'Training Result'!$B$22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'Training Result'!$C$18:$H$18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Result'!$C$22:$H$22</c:f>
              <c:numCache>
                <c:formatCode>0.0%</c:formatCode>
                <c:ptCount val="6"/>
                <c:pt idx="0">
                  <c:v>0.38283828382838286</c:v>
                </c:pt>
                <c:pt idx="1">
                  <c:v>0.89768976897689767</c:v>
                </c:pt>
                <c:pt idx="2">
                  <c:v>0.71617161716171618</c:v>
                </c:pt>
                <c:pt idx="3">
                  <c:v>0.22442244224422442</c:v>
                </c:pt>
                <c:pt idx="4">
                  <c:v>1</c:v>
                </c:pt>
                <c:pt idx="5">
                  <c:v>0.91447368421052633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F-4A7A-97F1-02D50D82A6EB}"/>
            </c:ext>
          </c:extLst>
        </c:ser>
        <c:ser>
          <c:idx val="4"/>
          <c:order val="4"/>
          <c:tx>
            <c:strRef>
              <c:f>'Training Result'!$B$23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'Training Result'!$C$18:$H$18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Result'!$C$23:$H$23</c:f>
              <c:numCache>
                <c:formatCode>0.0%</c:formatCode>
                <c:ptCount val="6"/>
                <c:pt idx="0">
                  <c:v>0.46400000000000002</c:v>
                </c:pt>
                <c:pt idx="1">
                  <c:v>0.94280762564991338</c:v>
                </c:pt>
                <c:pt idx="2">
                  <c:v>0.61212976022566989</c:v>
                </c:pt>
                <c:pt idx="3">
                  <c:v>0.36657681940700804</c:v>
                </c:pt>
                <c:pt idx="4">
                  <c:v>1</c:v>
                </c:pt>
                <c:pt idx="5">
                  <c:v>0.95314285714285729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F-4A7A-97F1-02D50D82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18768"/>
        <c:axId val="1993416848"/>
      </c:barChart>
      <c:catAx>
        <c:axId val="19934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6848"/>
        <c:crosses val="autoZero"/>
        <c:auto val="1"/>
        <c:lblAlgn val="ctr"/>
        <c:lblOffset val="100"/>
        <c:noMultiLvlLbl val="0"/>
      </c:catAx>
      <c:valAx>
        <c:axId val="1993416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194828</xdr:colOff>
      <xdr:row>11</xdr:row>
      <xdr:rowOff>91788</xdr:rowOff>
    </xdr:from>
    <xdr:to>
      <xdr:col>16</xdr:col>
      <xdr:colOff>567169</xdr:colOff>
      <xdr:row>25</xdr:row>
      <xdr:rowOff>167988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CDBB2-B1D3-F8EE-3F55-B7500068C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194828</xdr:colOff>
      <xdr:row>11</xdr:row>
      <xdr:rowOff>91788</xdr:rowOff>
    </xdr:from>
    <xdr:to>
      <xdr:col>16</xdr:col>
      <xdr:colOff>567169</xdr:colOff>
      <xdr:row>25</xdr:row>
      <xdr:rowOff>167988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E45C3-E058-496D-BE1D-BBA50D144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17F9-958C-4711-8ED5-5E641CC003E2}">
  <dimension ref="A1:B7"/>
  <sheetViews>
    <sheetView workbookViewId="0">
      <selection activeCell="B7" sqref="B7"/>
    </sheetView>
  </sheetViews>
  <sheetFormatPr defaultRowHeight="14.4" x14ac:dyDescent="0.55000000000000004"/>
  <cols>
    <col min="1" max="1" width="13.26171875" bestFit="1" customWidth="1"/>
    <col min="2" max="2" width="69.578125" customWidth="1"/>
  </cols>
  <sheetData>
    <row r="1" spans="1:2" x14ac:dyDescent="0.55000000000000004">
      <c r="A1" s="3" t="s">
        <v>6</v>
      </c>
      <c r="B1" s="3" t="s">
        <v>22</v>
      </c>
    </row>
    <row r="2" spans="1:2" x14ac:dyDescent="0.55000000000000004">
      <c r="A2" s="7" t="s">
        <v>2</v>
      </c>
      <c r="B2" s="8" t="s">
        <v>30</v>
      </c>
    </row>
    <row r="3" spans="1:2" x14ac:dyDescent="0.55000000000000004">
      <c r="A3" s="7" t="s">
        <v>21</v>
      </c>
      <c r="B3" s="8" t="s">
        <v>32</v>
      </c>
    </row>
    <row r="4" spans="1:2" x14ac:dyDescent="0.55000000000000004">
      <c r="A4" s="7" t="s">
        <v>4</v>
      </c>
      <c r="B4" s="8" t="s">
        <v>28</v>
      </c>
    </row>
    <row r="5" spans="1:2" x14ac:dyDescent="0.55000000000000004">
      <c r="A5" s="7" t="s">
        <v>1</v>
      </c>
      <c r="B5" s="8" t="s">
        <v>29</v>
      </c>
    </row>
    <row r="6" spans="1:2" ht="28.8" x14ac:dyDescent="0.55000000000000004">
      <c r="A6" s="7" t="s">
        <v>3</v>
      </c>
      <c r="B6" s="8" t="s">
        <v>33</v>
      </c>
    </row>
    <row r="7" spans="1:2" ht="28.8" x14ac:dyDescent="0.55000000000000004">
      <c r="A7" s="7" t="s">
        <v>20</v>
      </c>
      <c r="B7" s="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A533-A71F-4430-A012-2C3BE1D1C932}">
  <dimension ref="A3:K26"/>
  <sheetViews>
    <sheetView topLeftCell="A4" zoomScale="110" zoomScaleNormal="110" workbookViewId="0">
      <selection activeCell="H8" sqref="H8"/>
    </sheetView>
  </sheetViews>
  <sheetFormatPr defaultRowHeight="14.4" x14ac:dyDescent="0.55000000000000004"/>
  <cols>
    <col min="1" max="1" width="5.41796875" bestFit="1" customWidth="1"/>
    <col min="2" max="2" width="18.41796875" bestFit="1" customWidth="1"/>
    <col min="3" max="3" width="9.15625" style="2"/>
    <col min="4" max="4" width="12.83984375" style="2" bestFit="1" customWidth="1"/>
    <col min="5" max="5" width="9.15625" style="2"/>
    <col min="6" max="6" width="11.83984375" style="2" customWidth="1"/>
    <col min="7" max="7" width="12.83984375" style="2" bestFit="1" customWidth="1"/>
    <col min="8" max="8" width="9.15625" style="2"/>
    <col min="12" max="12" width="9.578125" bestFit="1" customWidth="1"/>
    <col min="13" max="13" width="13.26171875" bestFit="1" customWidth="1"/>
    <col min="14" max="14" width="12.83984375" bestFit="1" customWidth="1"/>
  </cols>
  <sheetData>
    <row r="3" spans="1:11" x14ac:dyDescent="0.55000000000000004">
      <c r="A3" s="3" t="s">
        <v>0</v>
      </c>
      <c r="B3" s="3" t="s">
        <v>7</v>
      </c>
      <c r="C3" s="4" t="s">
        <v>2</v>
      </c>
      <c r="D3" s="4" t="s">
        <v>21</v>
      </c>
      <c r="E3" s="4" t="s">
        <v>4</v>
      </c>
      <c r="F3" s="4" t="s">
        <v>1</v>
      </c>
      <c r="G3" s="4" t="s">
        <v>3</v>
      </c>
      <c r="H3" s="4" t="s">
        <v>20</v>
      </c>
    </row>
    <row r="4" spans="1:11" x14ac:dyDescent="0.55000000000000004">
      <c r="A4" s="3" t="s">
        <v>8</v>
      </c>
      <c r="B4" s="1" t="s">
        <v>23</v>
      </c>
      <c r="C4" s="13">
        <v>60</v>
      </c>
      <c r="D4" s="13">
        <v>52</v>
      </c>
      <c r="E4" s="13">
        <v>97</v>
      </c>
      <c r="F4" s="13">
        <v>5</v>
      </c>
      <c r="G4" s="13">
        <v>68</v>
      </c>
      <c r="H4" s="13">
        <v>65</v>
      </c>
      <c r="K4" s="14" t="s">
        <v>27</v>
      </c>
    </row>
    <row r="5" spans="1:11" x14ac:dyDescent="0.55000000000000004">
      <c r="A5" s="3" t="s">
        <v>9</v>
      </c>
      <c r="B5" s="1" t="s">
        <v>24</v>
      </c>
      <c r="C5" s="13">
        <v>155</v>
      </c>
      <c r="D5" s="13">
        <v>167</v>
      </c>
      <c r="E5" s="13">
        <v>119</v>
      </c>
      <c r="F5" s="13">
        <v>200</v>
      </c>
      <c r="G5" s="13">
        <v>141</v>
      </c>
      <c r="H5" s="13">
        <v>158</v>
      </c>
    </row>
    <row r="6" spans="1:11" x14ac:dyDescent="0.55000000000000004">
      <c r="A6" s="3" t="s">
        <v>10</v>
      </c>
      <c r="B6" s="1" t="s">
        <v>25</v>
      </c>
      <c r="C6" s="13">
        <v>46</v>
      </c>
      <c r="D6" s="13">
        <v>34</v>
      </c>
      <c r="E6" s="13">
        <v>82</v>
      </c>
      <c r="F6" s="13">
        <v>1</v>
      </c>
      <c r="G6" s="13">
        <v>60</v>
      </c>
      <c r="H6" s="13">
        <v>43</v>
      </c>
    </row>
    <row r="7" spans="1:11" x14ac:dyDescent="0.55000000000000004">
      <c r="A7" s="3" t="s">
        <v>11</v>
      </c>
      <c r="B7" s="1" t="s">
        <v>26</v>
      </c>
      <c r="C7" s="13">
        <v>89</v>
      </c>
      <c r="D7" s="13">
        <v>97</v>
      </c>
      <c r="E7" s="13">
        <v>52</v>
      </c>
      <c r="F7" s="13">
        <v>144</v>
      </c>
      <c r="G7" s="13">
        <v>81</v>
      </c>
      <c r="H7" s="13">
        <v>84</v>
      </c>
    </row>
    <row r="8" spans="1:11" x14ac:dyDescent="0.55000000000000004">
      <c r="A8" s="10" t="s">
        <v>5</v>
      </c>
      <c r="B8" s="11"/>
      <c r="C8" s="12">
        <f t="shared" ref="C8:H8" si="0">SUM(C4:C7)</f>
        <v>350</v>
      </c>
      <c r="D8" s="12">
        <f t="shared" si="0"/>
        <v>350</v>
      </c>
      <c r="E8" s="12">
        <f>SUM(E4:E7)</f>
        <v>350</v>
      </c>
      <c r="F8" s="12">
        <f t="shared" si="0"/>
        <v>350</v>
      </c>
      <c r="G8" s="12">
        <f>SUM(G4:G7)</f>
        <v>350</v>
      </c>
      <c r="H8" s="12">
        <f t="shared" si="0"/>
        <v>350</v>
      </c>
    </row>
    <row r="12" spans="1:11" x14ac:dyDescent="0.55000000000000004">
      <c r="A12" s="3" t="s">
        <v>0</v>
      </c>
      <c r="B12" s="3" t="s">
        <v>7</v>
      </c>
      <c r="C12" s="4" t="s">
        <v>2</v>
      </c>
      <c r="D12" s="4" t="s">
        <v>21</v>
      </c>
      <c r="E12" s="4" t="s">
        <v>4</v>
      </c>
      <c r="F12" s="4" t="s">
        <v>1</v>
      </c>
      <c r="G12" s="4" t="s">
        <v>3</v>
      </c>
      <c r="H12" s="4" t="s">
        <v>20</v>
      </c>
    </row>
    <row r="13" spans="1:11" x14ac:dyDescent="0.55000000000000004">
      <c r="A13" s="3" t="str">
        <f>A4</f>
        <v>TP</v>
      </c>
      <c r="B13" s="1" t="s">
        <v>23</v>
      </c>
      <c r="C13" s="5">
        <f>C4/C$8</f>
        <v>0.17142857142857143</v>
      </c>
      <c r="D13" s="5">
        <f t="shared" ref="D13:F13" si="1">D4/D$8</f>
        <v>0.14857142857142858</v>
      </c>
      <c r="E13" s="5">
        <f>E4/E$8</f>
        <v>0.27714285714285714</v>
      </c>
      <c r="F13" s="5">
        <f t="shared" si="1"/>
        <v>1.4285714285714285E-2</v>
      </c>
      <c r="G13" s="5">
        <f>G4/G$8</f>
        <v>0.19428571428571428</v>
      </c>
      <c r="H13" s="5">
        <f>H4/H$8</f>
        <v>0.18571428571428572</v>
      </c>
    </row>
    <row r="14" spans="1:11" x14ac:dyDescent="0.55000000000000004">
      <c r="A14" s="3" t="str">
        <f t="shared" ref="A14" si="2">A5</f>
        <v>TN</v>
      </c>
      <c r="B14" s="1" t="s">
        <v>24</v>
      </c>
      <c r="C14" s="5">
        <f t="shared" ref="C14:H14" si="3">C5/C$8</f>
        <v>0.44285714285714284</v>
      </c>
      <c r="D14" s="5">
        <f t="shared" si="3"/>
        <v>0.47714285714285715</v>
      </c>
      <c r="E14" s="5">
        <f>E5/E$8</f>
        <v>0.34</v>
      </c>
      <c r="F14" s="5">
        <f t="shared" si="3"/>
        <v>0.5714285714285714</v>
      </c>
      <c r="G14" s="5">
        <f>G5/G$8</f>
        <v>0.40285714285714286</v>
      </c>
      <c r="H14" s="5">
        <f t="shared" si="3"/>
        <v>0.4514285714285714</v>
      </c>
    </row>
    <row r="15" spans="1:11" x14ac:dyDescent="0.55000000000000004">
      <c r="A15" s="3" t="str">
        <f t="shared" ref="A15" si="4">A6</f>
        <v>FP</v>
      </c>
      <c r="B15" s="1" t="s">
        <v>25</v>
      </c>
      <c r="C15" s="5">
        <f t="shared" ref="C15:H15" si="5">C6/C$8</f>
        <v>0.13142857142857142</v>
      </c>
      <c r="D15" s="5">
        <f t="shared" si="5"/>
        <v>9.7142857142857142E-2</v>
      </c>
      <c r="E15" s="5">
        <f>E6/E$8</f>
        <v>0.23428571428571429</v>
      </c>
      <c r="F15" s="5">
        <f t="shared" si="5"/>
        <v>2.8571428571428571E-3</v>
      </c>
      <c r="G15" s="5">
        <f>G6/G$8</f>
        <v>0.17142857142857143</v>
      </c>
      <c r="H15" s="5">
        <f t="shared" si="5"/>
        <v>0.12285714285714286</v>
      </c>
    </row>
    <row r="16" spans="1:11" x14ac:dyDescent="0.55000000000000004">
      <c r="A16" s="3" t="str">
        <f t="shared" ref="A16" si="6">A7</f>
        <v>FN</v>
      </c>
      <c r="B16" s="1" t="s">
        <v>26</v>
      </c>
      <c r="C16" s="5">
        <f t="shared" ref="C16:H16" si="7">C7/C$8</f>
        <v>0.25428571428571428</v>
      </c>
      <c r="D16" s="5">
        <f t="shared" si="7"/>
        <v>0.27714285714285714</v>
      </c>
      <c r="E16" s="5">
        <f>E7/E$8</f>
        <v>0.14857142857142858</v>
      </c>
      <c r="F16" s="5">
        <f t="shared" si="7"/>
        <v>0.41142857142857142</v>
      </c>
      <c r="G16" s="5">
        <f>G7/G$8</f>
        <v>0.23142857142857143</v>
      </c>
      <c r="H16" s="5">
        <f t="shared" si="7"/>
        <v>0.24</v>
      </c>
    </row>
    <row r="18" spans="2:8" x14ac:dyDescent="0.55000000000000004">
      <c r="B18" s="3" t="s">
        <v>17</v>
      </c>
      <c r="C18" s="4" t="str">
        <f>C12</f>
        <v>LR</v>
      </c>
      <c r="D18" s="4" t="str">
        <f t="shared" ref="D18:H18" si="8">D12</f>
        <v>RF</v>
      </c>
      <c r="E18" s="4" t="str">
        <f t="shared" si="8"/>
        <v>SVM</v>
      </c>
      <c r="F18" s="4" t="str">
        <f t="shared" si="8"/>
        <v>XGB</v>
      </c>
      <c r="G18" s="4" t="str">
        <f t="shared" si="8"/>
        <v>BO-LightGBM</v>
      </c>
      <c r="H18" s="4" t="str">
        <f t="shared" si="8"/>
        <v>CNN</v>
      </c>
    </row>
    <row r="19" spans="2:8" x14ac:dyDescent="0.55000000000000004">
      <c r="B19" s="1" t="s">
        <v>16</v>
      </c>
      <c r="C19" s="5">
        <f>(C4*C5-C6*C7)/SQRT((C4+C6)*(C4+C7)*(C5+C6)*(C5+C7))</f>
        <v>0.18705320551034774</v>
      </c>
      <c r="D19" s="5">
        <f>(D4*D5-D6*D7)/SQRT((D4+D6)*(D4+D7)*(D5+D6)*(D5+D7))</f>
        <v>0.20654942823088424</v>
      </c>
      <c r="E19" s="5">
        <f>(E4*E5-E6*E7)/SQRT((E4+E6)*(E4+E7)*(E5+E6)*(E5+E7))</f>
        <v>0.24041191386180114</v>
      </c>
      <c r="F19" s="5">
        <f t="shared" ref="F19:H19" si="9">(F4*F5-F6*F7)/SQRT((F4+F6)*(F4+F7)*(F5+F6)*(F5+F7))</f>
        <v>0.10887489653049892</v>
      </c>
      <c r="G19" s="5">
        <f>(G4*G5-G6*G7)/SQRT((G4+G6)*(G4+G7)*(G5+G6)*(G5+G7))</f>
        <v>0.16207082129177794</v>
      </c>
      <c r="H19" s="5">
        <f t="shared" si="9"/>
        <v>0.23797594888841858</v>
      </c>
    </row>
    <row r="20" spans="2:8" x14ac:dyDescent="0.55000000000000004">
      <c r="B20" s="1" t="s">
        <v>12</v>
      </c>
      <c r="C20" s="6">
        <f>(C4+C5)/C8</f>
        <v>0.61428571428571432</v>
      </c>
      <c r="D20" s="6">
        <f t="shared" ref="D20:H20" si="10">(D4+D5)/D8</f>
        <v>0.62571428571428567</v>
      </c>
      <c r="E20" s="6">
        <f>(E4+E5)/E8</f>
        <v>0.6171428571428571</v>
      </c>
      <c r="F20" s="6">
        <f t="shared" si="10"/>
        <v>0.58571428571428574</v>
      </c>
      <c r="G20" s="6">
        <f>(G4+G5)/G8</f>
        <v>0.5971428571428572</v>
      </c>
      <c r="H20" s="6">
        <f t="shared" si="10"/>
        <v>0.63714285714285712</v>
      </c>
    </row>
    <row r="21" spans="2:8" x14ac:dyDescent="0.55000000000000004">
      <c r="B21" s="1" t="s">
        <v>13</v>
      </c>
      <c r="C21" s="6">
        <f>C4/(C4+C6)</f>
        <v>0.56603773584905659</v>
      </c>
      <c r="D21" s="6">
        <f>D4/(D4+D6)</f>
        <v>0.60465116279069764</v>
      </c>
      <c r="E21" s="6">
        <f>E4/(E4+E6)</f>
        <v>0.54189944134078216</v>
      </c>
      <c r="F21" s="6">
        <f t="shared" ref="F21:H21" si="11">F4/(F4+F6)</f>
        <v>0.83333333333333337</v>
      </c>
      <c r="G21" s="6">
        <f>G4/(G4+G6)</f>
        <v>0.53125</v>
      </c>
      <c r="H21" s="6">
        <f t="shared" si="11"/>
        <v>0.60185185185185186</v>
      </c>
    </row>
    <row r="22" spans="2:8" x14ac:dyDescent="0.55000000000000004">
      <c r="B22" s="1" t="s">
        <v>14</v>
      </c>
      <c r="C22" s="6">
        <f>C4/(C4+C7)</f>
        <v>0.40268456375838924</v>
      </c>
      <c r="D22" s="6">
        <f t="shared" ref="D22:H22" si="12">D4/(D4+D7)</f>
        <v>0.34899328859060402</v>
      </c>
      <c r="E22" s="6">
        <f>E4/(E4+E7)</f>
        <v>0.65100671140939592</v>
      </c>
      <c r="F22" s="6">
        <f t="shared" si="12"/>
        <v>3.3557046979865772E-2</v>
      </c>
      <c r="G22" s="6">
        <f>G4/(G4+G7)</f>
        <v>0.4563758389261745</v>
      </c>
      <c r="H22" s="6">
        <f t="shared" si="12"/>
        <v>0.43624161073825501</v>
      </c>
    </row>
    <row r="23" spans="2:8" x14ac:dyDescent="0.55000000000000004">
      <c r="B23" s="1" t="s">
        <v>15</v>
      </c>
      <c r="C23" s="6">
        <f>(2*C21*C22)/(C21+C22)</f>
        <v>0.47058823529411764</v>
      </c>
      <c r="D23" s="6">
        <f t="shared" ref="D23:H23" si="13">(2*D21*D22)/(D21+D22)</f>
        <v>0.44255319148936167</v>
      </c>
      <c r="E23" s="6">
        <f>(2*E21*E22)/(E21+E22)</f>
        <v>0.59146341463414631</v>
      </c>
      <c r="F23" s="6">
        <f t="shared" si="13"/>
        <v>6.4516129032258077E-2</v>
      </c>
      <c r="G23" s="6">
        <f>(2*G21*G22)/(G21+G22)</f>
        <v>0.49097472924187724</v>
      </c>
      <c r="H23" s="6">
        <f t="shared" si="13"/>
        <v>0.50583657587548647</v>
      </c>
    </row>
    <row r="24" spans="2:8" x14ac:dyDescent="0.55000000000000004">
      <c r="B24" s="1" t="s">
        <v>19</v>
      </c>
      <c r="C24" s="5">
        <f>(C19+1)/2</f>
        <v>0.59352660275517388</v>
      </c>
      <c r="D24" s="5">
        <f t="shared" ref="D24:H24" si="14">(D19+1)/2</f>
        <v>0.60327471411544209</v>
      </c>
      <c r="E24" s="5">
        <f>(E19+1)/2</f>
        <v>0.62020595693090053</v>
      </c>
      <c r="F24" s="5">
        <f t="shared" si="14"/>
        <v>0.55443744826524943</v>
      </c>
      <c r="G24" s="5">
        <f>(G19+1)/2</f>
        <v>0.58103541064588893</v>
      </c>
      <c r="H24" s="5">
        <f t="shared" si="14"/>
        <v>0.61898797444420928</v>
      </c>
    </row>
    <row r="25" spans="2:8" x14ac:dyDescent="0.55000000000000004">
      <c r="C25" s="9"/>
      <c r="D25" s="9"/>
      <c r="E25" s="9"/>
      <c r="F25" s="9"/>
      <c r="G25" s="9"/>
      <c r="H25" s="9"/>
    </row>
    <row r="26" spans="2:8" x14ac:dyDescent="0.55000000000000004">
      <c r="C26" s="9"/>
      <c r="D26" s="9"/>
      <c r="E26" s="9"/>
      <c r="F26" s="9"/>
      <c r="G26" s="9"/>
      <c r="H26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9BD3-C141-47E3-BF4C-BAA6C09CEE50}">
  <dimension ref="A3:K26"/>
  <sheetViews>
    <sheetView zoomScale="110" zoomScaleNormal="110" workbookViewId="0">
      <selection activeCell="H8" sqref="H8"/>
    </sheetView>
  </sheetViews>
  <sheetFormatPr defaultRowHeight="14.4" x14ac:dyDescent="0.55000000000000004"/>
  <cols>
    <col min="1" max="1" width="5.41796875" bestFit="1" customWidth="1"/>
    <col min="2" max="2" width="18.41796875" bestFit="1" customWidth="1"/>
    <col min="3" max="3" width="8.83984375" style="2"/>
    <col min="4" max="4" width="12.83984375" style="2" bestFit="1" customWidth="1"/>
    <col min="5" max="5" width="8.83984375" style="2"/>
    <col min="6" max="6" width="11.83984375" style="2" customWidth="1"/>
    <col min="7" max="7" width="12.83984375" style="2" bestFit="1" customWidth="1"/>
    <col min="8" max="8" width="8.83984375" style="2"/>
    <col min="12" max="12" width="9.578125" bestFit="1" customWidth="1"/>
    <col min="13" max="13" width="13.26171875" bestFit="1" customWidth="1"/>
    <col min="14" max="14" width="12.83984375" bestFit="1" customWidth="1"/>
  </cols>
  <sheetData>
    <row r="3" spans="1:11" x14ac:dyDescent="0.55000000000000004">
      <c r="A3" s="3" t="s">
        <v>0</v>
      </c>
      <c r="B3" s="3" t="s">
        <v>7</v>
      </c>
      <c r="C3" s="4" t="s">
        <v>2</v>
      </c>
      <c r="D3" s="4" t="s">
        <v>21</v>
      </c>
      <c r="E3" s="4" t="s">
        <v>4</v>
      </c>
      <c r="F3" s="4" t="s">
        <v>1</v>
      </c>
      <c r="G3" s="4" t="s">
        <v>3</v>
      </c>
      <c r="H3" s="4" t="s">
        <v>20</v>
      </c>
    </row>
    <row r="4" spans="1:11" x14ac:dyDescent="0.55000000000000004">
      <c r="A4" s="3" t="s">
        <v>8</v>
      </c>
      <c r="B4" s="1" t="s">
        <v>23</v>
      </c>
      <c r="C4" s="13">
        <v>116</v>
      </c>
      <c r="D4" s="13">
        <v>272</v>
      </c>
      <c r="E4" s="13">
        <v>217</v>
      </c>
      <c r="F4" s="13">
        <v>68</v>
      </c>
      <c r="G4" s="13">
        <v>303</v>
      </c>
      <c r="H4" s="13">
        <v>417</v>
      </c>
      <c r="K4" s="14" t="s">
        <v>27</v>
      </c>
    </row>
    <row r="5" spans="1:11" x14ac:dyDescent="0.55000000000000004">
      <c r="A5" s="3" t="s">
        <v>9</v>
      </c>
      <c r="B5" s="1" t="s">
        <v>24</v>
      </c>
      <c r="C5" s="13">
        <v>338</v>
      </c>
      <c r="D5" s="13">
        <v>417</v>
      </c>
      <c r="E5" s="13">
        <v>230</v>
      </c>
      <c r="F5" s="13">
        <v>419</v>
      </c>
      <c r="G5" s="13">
        <v>419</v>
      </c>
      <c r="H5" s="13">
        <v>264</v>
      </c>
    </row>
    <row r="6" spans="1:11" x14ac:dyDescent="0.55000000000000004">
      <c r="A6" s="3" t="s">
        <v>10</v>
      </c>
      <c r="B6" s="1" t="s">
        <v>25</v>
      </c>
      <c r="C6" s="13">
        <v>81</v>
      </c>
      <c r="D6" s="13">
        <v>2</v>
      </c>
      <c r="E6" s="13">
        <v>189</v>
      </c>
      <c r="F6" s="13">
        <v>0</v>
      </c>
      <c r="G6" s="13">
        <v>0</v>
      </c>
      <c r="H6" s="13">
        <v>2</v>
      </c>
    </row>
    <row r="7" spans="1:11" x14ac:dyDescent="0.55000000000000004">
      <c r="A7" s="3" t="s">
        <v>11</v>
      </c>
      <c r="B7" s="1" t="s">
        <v>26</v>
      </c>
      <c r="C7" s="13">
        <v>187</v>
      </c>
      <c r="D7" s="13">
        <v>31</v>
      </c>
      <c r="E7" s="13">
        <v>86</v>
      </c>
      <c r="F7" s="13">
        <v>235</v>
      </c>
      <c r="G7" s="13">
        <v>0</v>
      </c>
      <c r="H7" s="13">
        <v>39</v>
      </c>
    </row>
    <row r="8" spans="1:11" x14ac:dyDescent="0.55000000000000004">
      <c r="A8" s="10" t="s">
        <v>5</v>
      </c>
      <c r="B8" s="11"/>
      <c r="C8" s="12">
        <f t="shared" ref="C8:H8" si="0">SUM(C4:C7)</f>
        <v>722</v>
      </c>
      <c r="D8" s="12">
        <f t="shared" si="0"/>
        <v>722</v>
      </c>
      <c r="E8" s="12">
        <f>SUM(E4:E7)</f>
        <v>722</v>
      </c>
      <c r="F8" s="12">
        <f t="shared" si="0"/>
        <v>722</v>
      </c>
      <c r="G8" s="12">
        <f>SUM(G4:G7)</f>
        <v>722</v>
      </c>
      <c r="H8" s="12">
        <f t="shared" si="0"/>
        <v>722</v>
      </c>
    </row>
    <row r="12" spans="1:11" x14ac:dyDescent="0.55000000000000004">
      <c r="A12" s="3" t="s">
        <v>0</v>
      </c>
      <c r="B12" s="3" t="s">
        <v>7</v>
      </c>
      <c r="C12" s="4" t="s">
        <v>2</v>
      </c>
      <c r="D12" s="4" t="s">
        <v>21</v>
      </c>
      <c r="E12" s="4" t="s">
        <v>4</v>
      </c>
      <c r="F12" s="4" t="s">
        <v>1</v>
      </c>
      <c r="G12" s="4" t="s">
        <v>3</v>
      </c>
      <c r="H12" s="4" t="s">
        <v>20</v>
      </c>
    </row>
    <row r="13" spans="1:11" x14ac:dyDescent="0.55000000000000004">
      <c r="A13" s="3" t="str">
        <f>A4</f>
        <v>TP</v>
      </c>
      <c r="B13" s="1" t="s">
        <v>23</v>
      </c>
      <c r="C13" s="5">
        <f>C4/C$8</f>
        <v>0.16066481994459833</v>
      </c>
      <c r="D13" s="5">
        <f t="shared" ref="D13:F13" si="1">D4/D$8</f>
        <v>0.37673130193905818</v>
      </c>
      <c r="E13" s="5">
        <f>E4/E$8</f>
        <v>0.30055401662049863</v>
      </c>
      <c r="F13" s="5">
        <f t="shared" si="1"/>
        <v>9.4182825484764546E-2</v>
      </c>
      <c r="G13" s="5">
        <f>G4/G$8</f>
        <v>0.41966759002770082</v>
      </c>
      <c r="H13" s="5">
        <f>H4/H$8</f>
        <v>0.57756232686980613</v>
      </c>
    </row>
    <row r="14" spans="1:11" x14ac:dyDescent="0.55000000000000004">
      <c r="A14" s="3" t="str">
        <f t="shared" ref="A14:A16" si="2">A5</f>
        <v>TN</v>
      </c>
      <c r="B14" s="1" t="s">
        <v>24</v>
      </c>
      <c r="C14" s="5">
        <f t="shared" ref="C14:H16" si="3">C5/C$8</f>
        <v>0.46814404432132967</v>
      </c>
      <c r="D14" s="5">
        <f t="shared" si="3"/>
        <v>0.57756232686980613</v>
      </c>
      <c r="E14" s="5">
        <f>E5/E$8</f>
        <v>0.31855955678670361</v>
      </c>
      <c r="F14" s="5">
        <f t="shared" si="3"/>
        <v>0.58033240997229918</v>
      </c>
      <c r="G14" s="5">
        <f>G5/G$8</f>
        <v>0.58033240997229918</v>
      </c>
      <c r="H14" s="5">
        <f t="shared" si="3"/>
        <v>0.36565096952908588</v>
      </c>
    </row>
    <row r="15" spans="1:11" x14ac:dyDescent="0.55000000000000004">
      <c r="A15" s="3" t="str">
        <f t="shared" si="2"/>
        <v>FP</v>
      </c>
      <c r="B15" s="1" t="s">
        <v>25</v>
      </c>
      <c r="C15" s="5">
        <f t="shared" si="3"/>
        <v>0.11218836565096953</v>
      </c>
      <c r="D15" s="5">
        <f t="shared" si="3"/>
        <v>2.7700831024930748E-3</v>
      </c>
      <c r="E15" s="5">
        <f>E6/E$8</f>
        <v>0.26177285318559557</v>
      </c>
      <c r="F15" s="5">
        <f t="shared" si="3"/>
        <v>0</v>
      </c>
      <c r="G15" s="5">
        <f>G6/G$8</f>
        <v>0</v>
      </c>
      <c r="H15" s="5">
        <f t="shared" si="3"/>
        <v>2.7700831024930748E-3</v>
      </c>
    </row>
    <row r="16" spans="1:11" x14ac:dyDescent="0.55000000000000004">
      <c r="A16" s="3" t="str">
        <f t="shared" si="2"/>
        <v>FN</v>
      </c>
      <c r="B16" s="1" t="s">
        <v>26</v>
      </c>
      <c r="C16" s="5">
        <f t="shared" si="3"/>
        <v>0.25900277008310252</v>
      </c>
      <c r="D16" s="5">
        <f t="shared" si="3"/>
        <v>4.2936288088642659E-2</v>
      </c>
      <c r="E16" s="5">
        <f>E7/E$8</f>
        <v>0.11911357340720222</v>
      </c>
      <c r="F16" s="5">
        <f t="shared" si="3"/>
        <v>0.32548476454293629</v>
      </c>
      <c r="G16" s="5">
        <f>G7/G$8</f>
        <v>0</v>
      </c>
      <c r="H16" s="5">
        <f t="shared" si="3"/>
        <v>5.4016620498614956E-2</v>
      </c>
    </row>
    <row r="18" spans="2:8" x14ac:dyDescent="0.55000000000000004">
      <c r="B18" s="3" t="s">
        <v>17</v>
      </c>
      <c r="C18" s="4" t="str">
        <f>C12</f>
        <v>LR</v>
      </c>
      <c r="D18" s="4" t="str">
        <f t="shared" ref="D18:H18" si="4">D12</f>
        <v>RF</v>
      </c>
      <c r="E18" s="4" t="str">
        <f t="shared" si="4"/>
        <v>SVM</v>
      </c>
      <c r="F18" s="4" t="str">
        <f t="shared" si="4"/>
        <v>XGB</v>
      </c>
      <c r="G18" s="4" t="str">
        <f t="shared" si="4"/>
        <v>BO-LightGBM</v>
      </c>
      <c r="H18" s="4" t="str">
        <f t="shared" si="4"/>
        <v>CNN</v>
      </c>
    </row>
    <row r="19" spans="2:8" x14ac:dyDescent="0.55000000000000004">
      <c r="B19" s="1" t="s">
        <v>16</v>
      </c>
      <c r="C19" s="5">
        <f>(C4*C5-C6*C7)/SQRT((C4+C6)*(C4+C7)*(C5+C6)*(C5+C7))</f>
        <v>0.20997741388954408</v>
      </c>
      <c r="D19" s="5">
        <f>(D4*D5-D6*D7)/SQRT((D4+D6)*(D4+D7)*(D5+D6)*(D5+D7))</f>
        <v>0.90808161959322686</v>
      </c>
      <c r="E19" s="5">
        <f>(E4*E5-E6*E7)/SQRT((E4+E6)*(E4+E7)*(E5+E6)*(E5+E7))</f>
        <v>0.26371061719321487</v>
      </c>
      <c r="F19" s="5">
        <f t="shared" ref="F19:H19" si="5">(F4*F5-F6*F7)/SQRT((F4+F6)*(F4+F7)*(F5+F6)*(F5+F7))</f>
        <v>0.37918511391156362</v>
      </c>
      <c r="G19" s="5">
        <f>(G4*G5-G6*G7)/SQRT((G4+G6)*(G4+G7)*(G5+G6)*(G5+G7))</f>
        <v>1</v>
      </c>
      <c r="H19" s="5">
        <f t="shared" si="5"/>
        <v>0.88650379541387159</v>
      </c>
    </row>
    <row r="20" spans="2:8" x14ac:dyDescent="0.55000000000000004">
      <c r="B20" s="1" t="s">
        <v>12</v>
      </c>
      <c r="C20" s="6">
        <f>(C4+C5)/C8</f>
        <v>0.62880886426592797</v>
      </c>
      <c r="D20" s="6">
        <f t="shared" ref="D20:H20" si="6">(D4+D5)/D8</f>
        <v>0.95429362880886426</v>
      </c>
      <c r="E20" s="6">
        <f>(E4+E5)/E8</f>
        <v>0.61911357340720219</v>
      </c>
      <c r="F20" s="6">
        <f t="shared" si="6"/>
        <v>0.67451523545706371</v>
      </c>
      <c r="G20" s="6">
        <f>(G4+G5)/G8</f>
        <v>1</v>
      </c>
      <c r="H20" s="6">
        <f t="shared" si="6"/>
        <v>0.94321329639889195</v>
      </c>
    </row>
    <row r="21" spans="2:8" x14ac:dyDescent="0.55000000000000004">
      <c r="B21" s="1" t="s">
        <v>13</v>
      </c>
      <c r="C21" s="6">
        <f>C4/(C4+C6)</f>
        <v>0.58883248730964466</v>
      </c>
      <c r="D21" s="6">
        <f>D4/(D4+D6)</f>
        <v>0.99270072992700731</v>
      </c>
      <c r="E21" s="6">
        <f>E4/(E4+E6)</f>
        <v>0.53448275862068961</v>
      </c>
      <c r="F21" s="6">
        <f t="shared" ref="F21:H21" si="7">F4/(F4+F6)</f>
        <v>1</v>
      </c>
      <c r="G21" s="6">
        <f>G4/(G4+G6)</f>
        <v>1</v>
      </c>
      <c r="H21" s="6">
        <f t="shared" si="7"/>
        <v>0.99522673031026254</v>
      </c>
    </row>
    <row r="22" spans="2:8" x14ac:dyDescent="0.55000000000000004">
      <c r="B22" s="1" t="s">
        <v>14</v>
      </c>
      <c r="C22" s="6">
        <f>C4/(C4+C7)</f>
        <v>0.38283828382838286</v>
      </c>
      <c r="D22" s="6">
        <f t="shared" ref="D22:H22" si="8">D4/(D4+D7)</f>
        <v>0.89768976897689767</v>
      </c>
      <c r="E22" s="6">
        <f>E4/(E4+E7)</f>
        <v>0.71617161716171618</v>
      </c>
      <c r="F22" s="6">
        <f t="shared" si="8"/>
        <v>0.22442244224422442</v>
      </c>
      <c r="G22" s="6">
        <f>G4/(G4+G7)</f>
        <v>1</v>
      </c>
      <c r="H22" s="6">
        <f t="shared" si="8"/>
        <v>0.91447368421052633</v>
      </c>
    </row>
    <row r="23" spans="2:8" x14ac:dyDescent="0.55000000000000004">
      <c r="B23" s="1" t="s">
        <v>15</v>
      </c>
      <c r="C23" s="6">
        <f>(2*C21*C22)/(C21+C22)</f>
        <v>0.46400000000000002</v>
      </c>
      <c r="D23" s="6">
        <f t="shared" ref="D23:H23" si="9">(2*D21*D22)/(D21+D22)</f>
        <v>0.94280762564991338</v>
      </c>
      <c r="E23" s="6">
        <f>(2*E21*E22)/(E21+E22)</f>
        <v>0.61212976022566989</v>
      </c>
      <c r="F23" s="6">
        <f t="shared" si="9"/>
        <v>0.36657681940700804</v>
      </c>
      <c r="G23" s="6">
        <f>(2*G21*G22)/(G21+G22)</f>
        <v>1</v>
      </c>
      <c r="H23" s="6">
        <f t="shared" si="9"/>
        <v>0.95314285714285729</v>
      </c>
    </row>
    <row r="24" spans="2:8" x14ac:dyDescent="0.55000000000000004">
      <c r="B24" s="1" t="s">
        <v>19</v>
      </c>
      <c r="C24" s="5">
        <f>(C19+1)/2</f>
        <v>0.60498870694477203</v>
      </c>
      <c r="D24" s="5">
        <f t="shared" ref="D24:H24" si="10">(D19+1)/2</f>
        <v>0.95404080979661343</v>
      </c>
      <c r="E24" s="5">
        <f>(E19+1)/2</f>
        <v>0.63185530859660743</v>
      </c>
      <c r="F24" s="5">
        <f t="shared" si="10"/>
        <v>0.68959255695578181</v>
      </c>
      <c r="G24" s="5">
        <f>(G19+1)/2</f>
        <v>1</v>
      </c>
      <c r="H24" s="5">
        <f t="shared" si="10"/>
        <v>0.94325189770693574</v>
      </c>
    </row>
    <row r="25" spans="2:8" x14ac:dyDescent="0.55000000000000004">
      <c r="C25" s="9"/>
      <c r="D25" s="9"/>
      <c r="E25" s="9"/>
      <c r="F25" s="9"/>
      <c r="G25" s="9"/>
      <c r="H25" s="9"/>
    </row>
    <row r="26" spans="2:8" x14ac:dyDescent="0.55000000000000004">
      <c r="C26" s="9"/>
      <c r="D26" s="9"/>
      <c r="E26" s="9"/>
      <c r="F26" s="9"/>
      <c r="G26" s="9"/>
      <c r="H2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4D90-9EB0-4365-9332-C364D13FFB1A}">
  <dimension ref="A1:G351"/>
  <sheetViews>
    <sheetView tabSelected="1" topLeftCell="A328" zoomScale="130" zoomScaleNormal="130" workbookViewId="0">
      <selection activeCell="G2" sqref="G2:G351"/>
    </sheetView>
  </sheetViews>
  <sheetFormatPr defaultRowHeight="14.4" x14ac:dyDescent="0.55000000000000004"/>
  <cols>
    <col min="6" max="6" width="12.05078125" customWidth="1"/>
  </cols>
  <sheetData>
    <row r="1" spans="1:7" x14ac:dyDescent="0.55000000000000004">
      <c r="A1" s="11" t="s">
        <v>31</v>
      </c>
      <c r="B1" s="4" t="s">
        <v>2</v>
      </c>
      <c r="C1" s="4" t="s">
        <v>21</v>
      </c>
      <c r="D1" s="4" t="s">
        <v>4</v>
      </c>
      <c r="E1" s="4" t="s">
        <v>1</v>
      </c>
      <c r="F1" s="4" t="s">
        <v>3</v>
      </c>
      <c r="G1" s="4" t="s">
        <v>20</v>
      </c>
    </row>
    <row r="2" spans="1:7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55000000000000004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</row>
    <row r="4" spans="1:7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55000000000000004">
      <c r="A5">
        <v>1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</row>
    <row r="6" spans="1:7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5500000000000000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55000000000000004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</row>
    <row r="10" spans="1:7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55000000000000004">
      <c r="A1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</row>
    <row r="12" spans="1:7" x14ac:dyDescent="0.55000000000000004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</row>
    <row r="13" spans="1:7" x14ac:dyDescent="0.55000000000000004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55000000000000004">
      <c r="A14">
        <v>0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</row>
    <row r="15" spans="1:7" x14ac:dyDescent="0.55000000000000004">
      <c r="A15">
        <v>0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</row>
    <row r="16" spans="1:7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55000000000000004">
      <c r="A17">
        <v>0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</row>
    <row r="18" spans="1:7" x14ac:dyDescent="0.55000000000000004">
      <c r="A18">
        <v>1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</row>
    <row r="19" spans="1:7" x14ac:dyDescent="0.55000000000000004">
      <c r="A19">
        <v>1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</row>
    <row r="20" spans="1:7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55000000000000004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</row>
    <row r="23" spans="1:7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55000000000000004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</row>
    <row r="25" spans="1:7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55000000000000004">
      <c r="A26">
        <v>0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</row>
    <row r="27" spans="1:7" x14ac:dyDescent="0.55000000000000004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55000000000000004">
      <c r="A29">
        <v>1</v>
      </c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</row>
    <row r="30" spans="1:7" x14ac:dyDescent="0.55000000000000004">
      <c r="A30">
        <v>0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</row>
    <row r="31" spans="1:7" x14ac:dyDescent="0.55000000000000004">
      <c r="A31">
        <v>0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</row>
    <row r="32" spans="1:7" x14ac:dyDescent="0.55000000000000004">
      <c r="A32">
        <v>1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</row>
    <row r="33" spans="1:7" x14ac:dyDescent="0.55000000000000004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55000000000000004">
      <c r="A35">
        <v>0</v>
      </c>
      <c r="B35">
        <v>1</v>
      </c>
      <c r="C35">
        <v>1</v>
      </c>
      <c r="D35">
        <v>1</v>
      </c>
      <c r="E35">
        <v>0</v>
      </c>
      <c r="F35">
        <v>1</v>
      </c>
      <c r="G35">
        <v>0</v>
      </c>
    </row>
    <row r="36" spans="1:7" x14ac:dyDescent="0.55000000000000004">
      <c r="A36">
        <v>0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</row>
    <row r="37" spans="1:7" x14ac:dyDescent="0.55000000000000004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55000000000000004">
      <c r="A38">
        <v>0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</row>
    <row r="39" spans="1:7" x14ac:dyDescent="0.55000000000000004">
      <c r="A39">
        <v>0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</row>
    <row r="40" spans="1:7" x14ac:dyDescent="0.55000000000000004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55000000000000004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55000000000000004">
      <c r="A45">
        <v>1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</row>
    <row r="46" spans="1:7" x14ac:dyDescent="0.55000000000000004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55000000000000004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</row>
    <row r="49" spans="1:7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55000000000000004">
      <c r="A52">
        <v>1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</row>
    <row r="53" spans="1:7" x14ac:dyDescent="0.55000000000000004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55000000000000004">
      <c r="A54">
        <v>0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</row>
    <row r="55" spans="1:7" x14ac:dyDescent="0.55000000000000004">
      <c r="A55">
        <v>0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</row>
    <row r="56" spans="1:7" x14ac:dyDescent="0.55000000000000004">
      <c r="A56">
        <v>0</v>
      </c>
      <c r="B56">
        <v>1</v>
      </c>
      <c r="C56">
        <v>0</v>
      </c>
      <c r="D56">
        <v>0</v>
      </c>
      <c r="E56">
        <v>0</v>
      </c>
      <c r="F56">
        <v>1</v>
      </c>
      <c r="G56">
        <v>1</v>
      </c>
    </row>
    <row r="57" spans="1:7" x14ac:dyDescent="0.55000000000000004">
      <c r="A57">
        <v>0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</row>
    <row r="58" spans="1:7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55000000000000004">
      <c r="A60">
        <v>1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</row>
    <row r="61" spans="1:7" x14ac:dyDescent="0.55000000000000004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</row>
    <row r="62" spans="1:7" x14ac:dyDescent="0.55000000000000004">
      <c r="A62">
        <v>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</row>
    <row r="63" spans="1:7" x14ac:dyDescent="0.55000000000000004">
      <c r="A63">
        <v>1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</row>
    <row r="64" spans="1:7" x14ac:dyDescent="0.55000000000000004">
      <c r="A64">
        <v>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</row>
    <row r="65" spans="1:7" x14ac:dyDescent="0.5500000000000000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5500000000000000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55000000000000004">
      <c r="A67">
        <v>0</v>
      </c>
      <c r="B67">
        <v>1</v>
      </c>
      <c r="C67">
        <v>1</v>
      </c>
      <c r="D67">
        <v>1</v>
      </c>
      <c r="E67">
        <v>0</v>
      </c>
      <c r="F67">
        <v>1</v>
      </c>
      <c r="G67">
        <v>0</v>
      </c>
    </row>
    <row r="68" spans="1:7" x14ac:dyDescent="0.55000000000000004">
      <c r="A68">
        <v>0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</row>
    <row r="69" spans="1:7" x14ac:dyDescent="0.55000000000000004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5500000000000000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</row>
    <row r="71" spans="1:7" x14ac:dyDescent="0.55000000000000004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</row>
    <row r="72" spans="1:7" x14ac:dyDescent="0.55000000000000004">
      <c r="A72">
        <v>1</v>
      </c>
      <c r="B72">
        <v>1</v>
      </c>
      <c r="C72">
        <v>0</v>
      </c>
      <c r="D72">
        <v>1</v>
      </c>
      <c r="E72">
        <v>0</v>
      </c>
      <c r="F72">
        <v>0</v>
      </c>
      <c r="G72">
        <v>1</v>
      </c>
    </row>
    <row r="73" spans="1:7" x14ac:dyDescent="0.55000000000000004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</row>
    <row r="74" spans="1:7" x14ac:dyDescent="0.55000000000000004">
      <c r="A74">
        <v>0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</row>
    <row r="75" spans="1:7" x14ac:dyDescent="0.55000000000000004">
      <c r="A75">
        <v>0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</row>
    <row r="76" spans="1:7" x14ac:dyDescent="0.55000000000000004">
      <c r="A76">
        <v>1</v>
      </c>
      <c r="B76">
        <v>1</v>
      </c>
      <c r="C76">
        <v>1</v>
      </c>
      <c r="D76">
        <v>0</v>
      </c>
      <c r="E76">
        <v>0</v>
      </c>
      <c r="F76">
        <v>1</v>
      </c>
      <c r="G76">
        <v>0</v>
      </c>
    </row>
    <row r="77" spans="1:7" x14ac:dyDescent="0.55000000000000004">
      <c r="A77">
        <v>0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</row>
    <row r="78" spans="1:7" x14ac:dyDescent="0.55000000000000004">
      <c r="A78">
        <v>1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</row>
    <row r="79" spans="1:7" x14ac:dyDescent="0.55000000000000004">
      <c r="A79">
        <v>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</row>
    <row r="80" spans="1:7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55000000000000004">
      <c r="A81">
        <v>1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</row>
    <row r="82" spans="1:7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55000000000000004">
      <c r="A85">
        <v>1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</row>
    <row r="86" spans="1:7" x14ac:dyDescent="0.55000000000000004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</row>
    <row r="87" spans="1:7" x14ac:dyDescent="0.55000000000000004">
      <c r="A87">
        <v>1</v>
      </c>
      <c r="B87">
        <v>1</v>
      </c>
      <c r="C87">
        <v>1</v>
      </c>
      <c r="D87">
        <v>1</v>
      </c>
      <c r="E87">
        <v>0</v>
      </c>
      <c r="F87">
        <v>1</v>
      </c>
      <c r="G87">
        <v>0</v>
      </c>
    </row>
    <row r="88" spans="1:7" x14ac:dyDescent="0.55000000000000004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55000000000000004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55000000000000004">
      <c r="A90">
        <v>1</v>
      </c>
      <c r="B90">
        <v>1</v>
      </c>
      <c r="C90">
        <v>1</v>
      </c>
      <c r="D90">
        <v>1</v>
      </c>
      <c r="E90">
        <v>0</v>
      </c>
      <c r="F90">
        <v>0</v>
      </c>
      <c r="G90">
        <v>1</v>
      </c>
    </row>
    <row r="91" spans="1:7" x14ac:dyDescent="0.55000000000000004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</row>
    <row r="92" spans="1:7" x14ac:dyDescent="0.55000000000000004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</row>
    <row r="93" spans="1:7" x14ac:dyDescent="0.55000000000000004">
      <c r="A93">
        <v>0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</row>
    <row r="94" spans="1:7" x14ac:dyDescent="0.55000000000000004">
      <c r="A94">
        <v>1</v>
      </c>
      <c r="B94">
        <v>1</v>
      </c>
      <c r="C94">
        <v>1</v>
      </c>
      <c r="D94">
        <v>1</v>
      </c>
      <c r="E94">
        <v>0</v>
      </c>
      <c r="F94">
        <v>1</v>
      </c>
      <c r="G94">
        <v>0</v>
      </c>
    </row>
    <row r="95" spans="1:7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55000000000000004">
      <c r="A96">
        <v>0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55000000000000004">
      <c r="A97">
        <v>0</v>
      </c>
      <c r="B97">
        <v>1</v>
      </c>
      <c r="C97">
        <v>1</v>
      </c>
      <c r="D97">
        <v>1</v>
      </c>
      <c r="E97">
        <v>0</v>
      </c>
      <c r="F97">
        <v>0</v>
      </c>
      <c r="G97">
        <v>1</v>
      </c>
    </row>
    <row r="98" spans="1:7" x14ac:dyDescent="0.55000000000000004">
      <c r="A98">
        <v>1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</row>
    <row r="99" spans="1:7" x14ac:dyDescent="0.55000000000000004">
      <c r="A99">
        <v>1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</row>
    <row r="100" spans="1:7" x14ac:dyDescent="0.55000000000000004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55000000000000004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5500000000000000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5500000000000000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</row>
    <row r="104" spans="1:7" x14ac:dyDescent="0.55000000000000004">
      <c r="A104">
        <v>0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</row>
    <row r="105" spans="1:7" x14ac:dyDescent="0.5500000000000000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5500000000000000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5500000000000000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5500000000000000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55000000000000004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55000000000000004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5500000000000000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55000000000000004">
      <c r="A112">
        <v>1</v>
      </c>
      <c r="B112">
        <v>1</v>
      </c>
      <c r="C112">
        <v>1</v>
      </c>
      <c r="D112">
        <v>1</v>
      </c>
      <c r="E112">
        <v>0</v>
      </c>
      <c r="F112">
        <v>0</v>
      </c>
      <c r="G112">
        <v>0</v>
      </c>
    </row>
    <row r="113" spans="1:7" x14ac:dyDescent="0.55000000000000004">
      <c r="A113">
        <v>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</row>
    <row r="114" spans="1:7" x14ac:dyDescent="0.5500000000000000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55000000000000004">
      <c r="A115">
        <v>1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1</v>
      </c>
    </row>
    <row r="116" spans="1:7" x14ac:dyDescent="0.55000000000000004">
      <c r="A116">
        <v>1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1</v>
      </c>
    </row>
    <row r="117" spans="1:7" x14ac:dyDescent="0.55000000000000004">
      <c r="A117">
        <v>1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</row>
    <row r="118" spans="1:7" x14ac:dyDescent="0.55000000000000004">
      <c r="A118">
        <v>0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1</v>
      </c>
    </row>
    <row r="119" spans="1:7" x14ac:dyDescent="0.55000000000000004">
      <c r="A119">
        <v>1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</row>
    <row r="120" spans="1:7" x14ac:dyDescent="0.55000000000000004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55000000000000004">
      <c r="A121">
        <v>1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</row>
    <row r="122" spans="1:7" x14ac:dyDescent="0.55000000000000004">
      <c r="A122">
        <v>0</v>
      </c>
      <c r="B122">
        <v>1</v>
      </c>
      <c r="C122">
        <v>0</v>
      </c>
      <c r="D122">
        <v>0</v>
      </c>
      <c r="E122">
        <v>0</v>
      </c>
      <c r="F122">
        <v>1</v>
      </c>
      <c r="G122">
        <v>0</v>
      </c>
    </row>
    <row r="123" spans="1:7" x14ac:dyDescent="0.55000000000000004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55000000000000004">
      <c r="A124">
        <v>1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0</v>
      </c>
    </row>
    <row r="125" spans="1:7" x14ac:dyDescent="0.55000000000000004">
      <c r="A125">
        <v>1</v>
      </c>
      <c r="B125">
        <v>1</v>
      </c>
      <c r="C125">
        <v>1</v>
      </c>
      <c r="D125">
        <v>1</v>
      </c>
      <c r="E125">
        <v>0</v>
      </c>
      <c r="F125">
        <v>1</v>
      </c>
      <c r="G125">
        <v>1</v>
      </c>
    </row>
    <row r="126" spans="1:7" x14ac:dyDescent="0.55000000000000004">
      <c r="A126">
        <v>1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</row>
    <row r="127" spans="1:7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</row>
    <row r="128" spans="1:7" x14ac:dyDescent="0.55000000000000004">
      <c r="A128">
        <v>1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</row>
    <row r="129" spans="1:7" x14ac:dyDescent="0.55000000000000004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55000000000000004">
      <c r="A130">
        <v>0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</row>
    <row r="131" spans="1:7" x14ac:dyDescent="0.55000000000000004">
      <c r="A131">
        <v>1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1</v>
      </c>
    </row>
    <row r="132" spans="1:7" x14ac:dyDescent="0.55000000000000004">
      <c r="A132">
        <v>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</row>
    <row r="133" spans="1:7" x14ac:dyDescent="0.5500000000000000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55000000000000004">
      <c r="A134">
        <v>1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</row>
    <row r="135" spans="1:7" x14ac:dyDescent="0.55000000000000004">
      <c r="A135">
        <v>1</v>
      </c>
      <c r="B135">
        <v>1</v>
      </c>
      <c r="C135">
        <v>1</v>
      </c>
      <c r="D135">
        <v>1</v>
      </c>
      <c r="E135">
        <v>0</v>
      </c>
      <c r="F135">
        <v>0</v>
      </c>
      <c r="G135">
        <v>1</v>
      </c>
    </row>
    <row r="136" spans="1:7" x14ac:dyDescent="0.55000000000000004">
      <c r="A136">
        <v>0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</row>
    <row r="137" spans="1:7" x14ac:dyDescent="0.5500000000000000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5500000000000000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5500000000000000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55000000000000004">
      <c r="A140">
        <v>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</row>
    <row r="141" spans="1:7" x14ac:dyDescent="0.55000000000000004">
      <c r="A141">
        <v>1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1</v>
      </c>
    </row>
    <row r="142" spans="1:7" x14ac:dyDescent="0.5500000000000000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55000000000000004">
      <c r="A143">
        <v>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</row>
    <row r="144" spans="1:7" x14ac:dyDescent="0.55000000000000004">
      <c r="A144">
        <v>1</v>
      </c>
      <c r="B144">
        <v>1</v>
      </c>
      <c r="C144">
        <v>0</v>
      </c>
      <c r="D144">
        <v>0</v>
      </c>
      <c r="E144">
        <v>0</v>
      </c>
      <c r="F144">
        <v>1</v>
      </c>
      <c r="G144">
        <v>0</v>
      </c>
    </row>
    <row r="145" spans="1:7" x14ac:dyDescent="0.55000000000000004">
      <c r="A145">
        <v>0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</row>
    <row r="146" spans="1:7" x14ac:dyDescent="0.55000000000000004">
      <c r="A146">
        <v>0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1</v>
      </c>
    </row>
    <row r="147" spans="1:7" x14ac:dyDescent="0.5500000000000000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55000000000000004">
      <c r="A148">
        <v>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</row>
    <row r="149" spans="1:7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</row>
    <row r="151" spans="1:7" x14ac:dyDescent="0.55000000000000004">
      <c r="A151">
        <v>1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</row>
    <row r="152" spans="1:7" x14ac:dyDescent="0.55000000000000004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</row>
    <row r="153" spans="1:7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55000000000000004">
      <c r="A154">
        <v>1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1</v>
      </c>
    </row>
    <row r="155" spans="1:7" x14ac:dyDescent="0.55000000000000004">
      <c r="A155">
        <v>0</v>
      </c>
      <c r="B155">
        <v>1</v>
      </c>
      <c r="C155">
        <v>1</v>
      </c>
      <c r="D155">
        <v>1</v>
      </c>
      <c r="E155">
        <v>0</v>
      </c>
      <c r="F155">
        <v>1</v>
      </c>
      <c r="G155">
        <v>0</v>
      </c>
    </row>
    <row r="156" spans="1:7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55000000000000004">
      <c r="A157">
        <v>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</row>
    <row r="158" spans="1:7" x14ac:dyDescent="0.55000000000000004">
      <c r="A158">
        <v>1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1</v>
      </c>
    </row>
    <row r="159" spans="1:7" x14ac:dyDescent="0.5500000000000000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55000000000000004">
      <c r="A160">
        <v>1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</row>
    <row r="161" spans="1:7" x14ac:dyDescent="0.5500000000000000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55000000000000004">
      <c r="A162">
        <v>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0</v>
      </c>
    </row>
    <row r="163" spans="1:7" x14ac:dyDescent="0.55000000000000004">
      <c r="A163">
        <v>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1</v>
      </c>
    </row>
    <row r="164" spans="1:7" x14ac:dyDescent="0.55000000000000004">
      <c r="A164">
        <v>1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1</v>
      </c>
    </row>
    <row r="165" spans="1:7" x14ac:dyDescent="0.5500000000000000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55000000000000004">
      <c r="A166">
        <v>1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</row>
    <row r="167" spans="1:7" x14ac:dyDescent="0.55000000000000004">
      <c r="A167">
        <v>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</row>
    <row r="168" spans="1:7" x14ac:dyDescent="0.55000000000000004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</row>
    <row r="169" spans="1:7" x14ac:dyDescent="0.55000000000000004">
      <c r="A169">
        <v>1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</row>
    <row r="170" spans="1:7" x14ac:dyDescent="0.55000000000000004">
      <c r="A170">
        <v>0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</row>
    <row r="171" spans="1:7" x14ac:dyDescent="0.55000000000000004">
      <c r="A171">
        <v>0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</row>
    <row r="172" spans="1:7" x14ac:dyDescent="0.55000000000000004">
      <c r="A172">
        <v>1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1</v>
      </c>
    </row>
    <row r="173" spans="1:7" x14ac:dyDescent="0.55000000000000004">
      <c r="A173">
        <v>0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1</v>
      </c>
    </row>
    <row r="174" spans="1:7" x14ac:dyDescent="0.5500000000000000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5500000000000000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55000000000000004">
      <c r="A176">
        <v>0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5500000000000000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55000000000000004">
      <c r="A178">
        <v>0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</row>
    <row r="179" spans="1:7" x14ac:dyDescent="0.55000000000000004">
      <c r="A179">
        <v>0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</row>
    <row r="180" spans="1:7" x14ac:dyDescent="0.55000000000000004">
      <c r="A180">
        <v>1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</row>
    <row r="181" spans="1:7" x14ac:dyDescent="0.55000000000000004">
      <c r="A181">
        <v>0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</row>
    <row r="182" spans="1:7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55000000000000004">
      <c r="A183">
        <v>0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</row>
    <row r="184" spans="1:7" x14ac:dyDescent="0.55000000000000004">
      <c r="A184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55000000000000004">
      <c r="A185">
        <v>0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</row>
    <row r="186" spans="1:7" x14ac:dyDescent="0.55000000000000004">
      <c r="A186">
        <v>0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</row>
    <row r="187" spans="1:7" x14ac:dyDescent="0.55000000000000004">
      <c r="A187">
        <v>1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</row>
    <row r="188" spans="1:7" x14ac:dyDescent="0.55000000000000004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5500000000000000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5500000000000000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55000000000000004">
      <c r="A191">
        <v>0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</row>
    <row r="192" spans="1:7" x14ac:dyDescent="0.55000000000000004">
      <c r="A192">
        <v>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</row>
    <row r="193" spans="1:7" x14ac:dyDescent="0.55000000000000004">
      <c r="A193">
        <v>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1</v>
      </c>
    </row>
    <row r="194" spans="1:7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55000000000000004">
      <c r="A195">
        <v>1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0</v>
      </c>
    </row>
    <row r="196" spans="1:7" x14ac:dyDescent="0.55000000000000004">
      <c r="A196">
        <v>0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1</v>
      </c>
    </row>
    <row r="197" spans="1:7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55000000000000004">
      <c r="A198">
        <v>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55000000000000004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5500000000000000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55000000000000004">
      <c r="A201">
        <v>0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</row>
    <row r="202" spans="1:7" x14ac:dyDescent="0.55000000000000004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55000000000000004">
      <c r="A203">
        <v>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</row>
    <row r="204" spans="1:7" x14ac:dyDescent="0.5500000000000000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55000000000000004">
      <c r="A205">
        <v>1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1</v>
      </c>
    </row>
    <row r="206" spans="1:7" x14ac:dyDescent="0.55000000000000004">
      <c r="A206">
        <v>0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</row>
    <row r="207" spans="1:7" x14ac:dyDescent="0.55000000000000004">
      <c r="A207">
        <v>0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</row>
    <row r="208" spans="1:7" x14ac:dyDescent="0.55000000000000004">
      <c r="A208">
        <v>1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</row>
    <row r="209" spans="1:7" x14ac:dyDescent="0.55000000000000004">
      <c r="A209">
        <v>0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</row>
    <row r="210" spans="1:7" x14ac:dyDescent="0.55000000000000004">
      <c r="A210">
        <v>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55000000000000004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55000000000000004">
      <c r="A212">
        <v>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</row>
    <row r="213" spans="1:7" x14ac:dyDescent="0.55000000000000004">
      <c r="A213">
        <v>0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</row>
    <row r="214" spans="1:7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55000000000000004">
      <c r="A215">
        <v>1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</row>
    <row r="216" spans="1:7" x14ac:dyDescent="0.55000000000000004">
      <c r="A216">
        <v>1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</row>
    <row r="217" spans="1:7" x14ac:dyDescent="0.55000000000000004">
      <c r="A217">
        <v>0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</row>
    <row r="218" spans="1:7" x14ac:dyDescent="0.55000000000000004">
      <c r="A218">
        <v>1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1</v>
      </c>
    </row>
    <row r="219" spans="1:7" x14ac:dyDescent="0.55000000000000004">
      <c r="A219">
        <v>1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1</v>
      </c>
    </row>
    <row r="220" spans="1:7" x14ac:dyDescent="0.55000000000000004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</row>
    <row r="221" spans="1:7" x14ac:dyDescent="0.5500000000000000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55000000000000004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5500000000000000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5500000000000000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5500000000000000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55000000000000004">
      <c r="A226">
        <v>0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0</v>
      </c>
    </row>
    <row r="227" spans="1:7" x14ac:dyDescent="0.55000000000000004">
      <c r="A227">
        <v>1</v>
      </c>
      <c r="B227">
        <v>1</v>
      </c>
      <c r="C227">
        <v>0</v>
      </c>
      <c r="D227">
        <v>1</v>
      </c>
      <c r="E227">
        <v>0</v>
      </c>
      <c r="F227">
        <v>1</v>
      </c>
      <c r="G227">
        <v>0</v>
      </c>
    </row>
    <row r="228" spans="1:7" x14ac:dyDescent="0.5500000000000000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55000000000000004">
      <c r="A229">
        <v>1</v>
      </c>
      <c r="B229">
        <v>1</v>
      </c>
      <c r="C229">
        <v>1</v>
      </c>
      <c r="D229">
        <v>1</v>
      </c>
      <c r="E229">
        <v>0</v>
      </c>
      <c r="F229">
        <v>1</v>
      </c>
      <c r="G229">
        <v>0</v>
      </c>
    </row>
    <row r="230" spans="1:7" x14ac:dyDescent="0.55000000000000004">
      <c r="A230">
        <v>0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1</v>
      </c>
    </row>
    <row r="231" spans="1:7" x14ac:dyDescent="0.5500000000000000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55000000000000004">
      <c r="A232">
        <v>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55000000000000004">
      <c r="A233">
        <v>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0</v>
      </c>
    </row>
    <row r="234" spans="1:7" x14ac:dyDescent="0.55000000000000004">
      <c r="A234">
        <v>0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</row>
    <row r="235" spans="1:7" x14ac:dyDescent="0.55000000000000004">
      <c r="A235">
        <v>1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1</v>
      </c>
    </row>
    <row r="236" spans="1:7" x14ac:dyDescent="0.5500000000000000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55000000000000004">
      <c r="A237">
        <v>1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</row>
    <row r="238" spans="1:7" x14ac:dyDescent="0.55000000000000004">
      <c r="A238">
        <v>1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</row>
    <row r="239" spans="1:7" x14ac:dyDescent="0.55000000000000004">
      <c r="A239">
        <v>0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1</v>
      </c>
    </row>
    <row r="240" spans="1:7" x14ac:dyDescent="0.55000000000000004">
      <c r="A240">
        <v>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</row>
    <row r="241" spans="1:7" x14ac:dyDescent="0.55000000000000004">
      <c r="A241">
        <v>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</row>
    <row r="242" spans="1:7" x14ac:dyDescent="0.55000000000000004">
      <c r="A242">
        <v>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</row>
    <row r="243" spans="1:7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55000000000000004">
      <c r="A244">
        <v>1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</row>
    <row r="245" spans="1:7" x14ac:dyDescent="0.55000000000000004">
      <c r="A245">
        <v>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55000000000000004">
      <c r="A246">
        <v>1</v>
      </c>
      <c r="B246">
        <v>1</v>
      </c>
      <c r="C246">
        <v>1</v>
      </c>
      <c r="D246">
        <v>1</v>
      </c>
      <c r="E246">
        <v>0</v>
      </c>
      <c r="F246">
        <v>0</v>
      </c>
      <c r="G246">
        <v>0</v>
      </c>
    </row>
    <row r="247" spans="1:7" x14ac:dyDescent="0.55000000000000004">
      <c r="A247">
        <v>0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1</v>
      </c>
    </row>
    <row r="248" spans="1:7" x14ac:dyDescent="0.55000000000000004">
      <c r="A248">
        <v>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55000000000000004">
      <c r="A249">
        <v>0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</row>
    <row r="250" spans="1:7" x14ac:dyDescent="0.55000000000000004">
      <c r="A250">
        <v>1</v>
      </c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</row>
    <row r="251" spans="1:7" x14ac:dyDescent="0.55000000000000004">
      <c r="A251">
        <v>1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</row>
    <row r="252" spans="1:7" x14ac:dyDescent="0.5500000000000000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</row>
    <row r="253" spans="1:7" x14ac:dyDescent="0.5500000000000000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55000000000000004">
      <c r="A254">
        <v>0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</row>
    <row r="255" spans="1:7" x14ac:dyDescent="0.55000000000000004">
      <c r="A255">
        <v>1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</row>
    <row r="256" spans="1:7" x14ac:dyDescent="0.55000000000000004">
      <c r="A256">
        <v>0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</row>
    <row r="257" spans="1:7" x14ac:dyDescent="0.55000000000000004">
      <c r="A257">
        <v>0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</row>
    <row r="258" spans="1:7" x14ac:dyDescent="0.55000000000000004">
      <c r="A258">
        <v>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</row>
    <row r="259" spans="1:7" x14ac:dyDescent="0.55000000000000004">
      <c r="A259">
        <v>1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</row>
    <row r="260" spans="1:7" x14ac:dyDescent="0.55000000000000004">
      <c r="A260">
        <v>1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</row>
    <row r="261" spans="1:7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</row>
    <row r="264" spans="1:7" x14ac:dyDescent="0.55000000000000004">
      <c r="A264">
        <v>0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1</v>
      </c>
    </row>
    <row r="265" spans="1:7" x14ac:dyDescent="0.55000000000000004">
      <c r="A265">
        <v>1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</row>
    <row r="266" spans="1:7" x14ac:dyDescent="0.55000000000000004">
      <c r="A266">
        <v>0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</row>
    <row r="267" spans="1:7" x14ac:dyDescent="0.55000000000000004">
      <c r="A267">
        <v>1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0</v>
      </c>
    </row>
    <row r="268" spans="1:7" x14ac:dyDescent="0.55000000000000004">
      <c r="A268">
        <v>1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</row>
    <row r="269" spans="1:7" x14ac:dyDescent="0.55000000000000004">
      <c r="A269">
        <v>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55000000000000004">
      <c r="A270">
        <v>1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</row>
    <row r="271" spans="1:7" x14ac:dyDescent="0.55000000000000004">
      <c r="A271">
        <v>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55000000000000004">
      <c r="A272">
        <v>1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</row>
    <row r="273" spans="1:7" x14ac:dyDescent="0.55000000000000004">
      <c r="A273">
        <v>0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</row>
    <row r="274" spans="1:7" x14ac:dyDescent="0.5500000000000000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55000000000000004">
      <c r="A275">
        <v>0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</row>
    <row r="276" spans="1:7" x14ac:dyDescent="0.55000000000000004">
      <c r="A276">
        <v>0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</row>
    <row r="277" spans="1:7" x14ac:dyDescent="0.55000000000000004">
      <c r="A277">
        <v>1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</row>
    <row r="278" spans="1:7" x14ac:dyDescent="0.55000000000000004">
      <c r="A278">
        <v>0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</row>
    <row r="279" spans="1:7" x14ac:dyDescent="0.55000000000000004">
      <c r="A279">
        <v>1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0</v>
      </c>
    </row>
    <row r="280" spans="1:7" x14ac:dyDescent="0.55000000000000004">
      <c r="A280">
        <v>1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</row>
    <row r="281" spans="1:7" x14ac:dyDescent="0.55000000000000004">
      <c r="A281">
        <v>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5500000000000000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55000000000000004">
      <c r="A283">
        <v>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55000000000000004">
      <c r="A284">
        <v>0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</row>
    <row r="285" spans="1:7" x14ac:dyDescent="0.55000000000000004">
      <c r="A285">
        <v>1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1</v>
      </c>
    </row>
    <row r="286" spans="1:7" x14ac:dyDescent="0.55000000000000004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55000000000000004">
      <c r="A287">
        <v>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55000000000000004">
      <c r="A288">
        <v>1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</row>
    <row r="289" spans="1:7" x14ac:dyDescent="0.55000000000000004">
      <c r="A289">
        <v>1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0</v>
      </c>
    </row>
    <row r="290" spans="1:7" x14ac:dyDescent="0.55000000000000004">
      <c r="A290">
        <v>0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</row>
    <row r="291" spans="1:7" x14ac:dyDescent="0.5500000000000000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55000000000000004">
      <c r="A292">
        <v>1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</row>
    <row r="293" spans="1:7" x14ac:dyDescent="0.55000000000000004">
      <c r="A293">
        <v>1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0</v>
      </c>
    </row>
    <row r="294" spans="1:7" x14ac:dyDescent="0.55000000000000004">
      <c r="A294">
        <v>0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</row>
    <row r="295" spans="1:7" x14ac:dyDescent="0.55000000000000004">
      <c r="A295">
        <v>0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0</v>
      </c>
    </row>
    <row r="296" spans="1:7" x14ac:dyDescent="0.55000000000000004">
      <c r="A296">
        <v>1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 x14ac:dyDescent="0.5500000000000000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</row>
    <row r="298" spans="1:7" x14ac:dyDescent="0.55000000000000004">
      <c r="A298">
        <v>1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</row>
    <row r="299" spans="1:7" x14ac:dyDescent="0.5500000000000000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55000000000000004">
      <c r="A300">
        <v>1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</row>
    <row r="301" spans="1:7" x14ac:dyDescent="0.55000000000000004">
      <c r="A301">
        <v>1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</row>
    <row r="302" spans="1:7" x14ac:dyDescent="0.55000000000000004">
      <c r="A302">
        <v>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</row>
    <row r="303" spans="1:7" x14ac:dyDescent="0.5500000000000000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55000000000000004">
      <c r="A304">
        <v>0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</row>
    <row r="305" spans="1:7" x14ac:dyDescent="0.55000000000000004">
      <c r="A305">
        <v>0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</row>
    <row r="306" spans="1:7" x14ac:dyDescent="0.55000000000000004">
      <c r="A306">
        <v>0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</row>
    <row r="307" spans="1:7" x14ac:dyDescent="0.55000000000000004">
      <c r="A307">
        <v>0</v>
      </c>
      <c r="B307">
        <v>1</v>
      </c>
      <c r="C307">
        <v>1</v>
      </c>
      <c r="D307">
        <v>0</v>
      </c>
      <c r="E307">
        <v>0</v>
      </c>
      <c r="F307">
        <v>1</v>
      </c>
      <c r="G307">
        <v>0</v>
      </c>
    </row>
    <row r="308" spans="1:7" x14ac:dyDescent="0.55000000000000004">
      <c r="A308">
        <v>1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</row>
    <row r="309" spans="1:7" x14ac:dyDescent="0.5500000000000000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55000000000000004">
      <c r="A310">
        <v>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55000000000000004">
      <c r="A311">
        <v>1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</row>
    <row r="312" spans="1:7" x14ac:dyDescent="0.5500000000000000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55000000000000004">
      <c r="A313">
        <v>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55000000000000004">
      <c r="A314">
        <v>0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</row>
    <row r="315" spans="1:7" x14ac:dyDescent="0.55000000000000004">
      <c r="A315">
        <v>0</v>
      </c>
      <c r="B315">
        <v>1</v>
      </c>
      <c r="C315">
        <v>0</v>
      </c>
      <c r="D315">
        <v>1</v>
      </c>
      <c r="E315">
        <v>0</v>
      </c>
      <c r="F315">
        <v>0</v>
      </c>
      <c r="G315">
        <v>1</v>
      </c>
    </row>
    <row r="316" spans="1:7" x14ac:dyDescent="0.55000000000000004">
      <c r="A316">
        <v>1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</row>
    <row r="317" spans="1:7" x14ac:dyDescent="0.55000000000000004">
      <c r="A317">
        <v>1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</row>
    <row r="318" spans="1:7" x14ac:dyDescent="0.55000000000000004">
      <c r="A318">
        <v>1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0</v>
      </c>
    </row>
    <row r="319" spans="1:7" x14ac:dyDescent="0.55000000000000004">
      <c r="A319">
        <v>0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1</v>
      </c>
    </row>
    <row r="320" spans="1:7" x14ac:dyDescent="0.55000000000000004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5500000000000000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55000000000000004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55000000000000004">
      <c r="A323">
        <v>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1</v>
      </c>
    </row>
    <row r="324" spans="1:7" x14ac:dyDescent="0.55000000000000004">
      <c r="A324">
        <v>0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0</v>
      </c>
    </row>
    <row r="325" spans="1:7" x14ac:dyDescent="0.5500000000000000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5500000000000000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55000000000000004">
      <c r="A327">
        <v>1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</row>
    <row r="328" spans="1:7" x14ac:dyDescent="0.5500000000000000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55000000000000004">
      <c r="A329">
        <v>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5500000000000000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5500000000000000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55000000000000004">
      <c r="A332">
        <v>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</row>
    <row r="333" spans="1:7" x14ac:dyDescent="0.5500000000000000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55000000000000004">
      <c r="A334">
        <v>0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0</v>
      </c>
    </row>
    <row r="335" spans="1:7" x14ac:dyDescent="0.5500000000000000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55000000000000004">
      <c r="A336">
        <v>1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</row>
    <row r="337" spans="1:7" x14ac:dyDescent="0.55000000000000004">
      <c r="A337">
        <v>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5500000000000000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55000000000000004">
      <c r="A339">
        <v>1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</row>
    <row r="340" spans="1:7" x14ac:dyDescent="0.55000000000000004">
      <c r="A340">
        <v>0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</row>
    <row r="341" spans="1:7" x14ac:dyDescent="0.55000000000000004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55000000000000004">
      <c r="A342">
        <v>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</row>
    <row r="343" spans="1:7" x14ac:dyDescent="0.55000000000000004">
      <c r="A343">
        <v>0</v>
      </c>
      <c r="B343">
        <v>1</v>
      </c>
      <c r="C343">
        <v>1</v>
      </c>
      <c r="D343">
        <v>1</v>
      </c>
      <c r="E343">
        <v>0</v>
      </c>
      <c r="F343">
        <v>1</v>
      </c>
      <c r="G343">
        <v>1</v>
      </c>
    </row>
    <row r="344" spans="1:7" x14ac:dyDescent="0.55000000000000004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</row>
    <row r="345" spans="1:7" x14ac:dyDescent="0.55000000000000004">
      <c r="A345">
        <v>0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</row>
    <row r="346" spans="1:7" x14ac:dyDescent="0.55000000000000004">
      <c r="A346">
        <v>1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1</v>
      </c>
    </row>
    <row r="347" spans="1:7" x14ac:dyDescent="0.55000000000000004">
      <c r="A347">
        <v>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</row>
    <row r="348" spans="1:7" x14ac:dyDescent="0.55000000000000004">
      <c r="A348">
        <v>1</v>
      </c>
      <c r="B348">
        <v>0</v>
      </c>
      <c r="C348">
        <v>1</v>
      </c>
      <c r="D348">
        <v>1</v>
      </c>
      <c r="E348">
        <v>0</v>
      </c>
      <c r="F348">
        <v>1</v>
      </c>
      <c r="G348">
        <v>1</v>
      </c>
    </row>
    <row r="349" spans="1:7" x14ac:dyDescent="0.55000000000000004">
      <c r="A349">
        <v>1</v>
      </c>
      <c r="B349">
        <v>1</v>
      </c>
      <c r="C349">
        <v>1</v>
      </c>
      <c r="D349">
        <v>1</v>
      </c>
      <c r="E349">
        <v>0</v>
      </c>
      <c r="F349">
        <v>0</v>
      </c>
      <c r="G349">
        <v>1</v>
      </c>
    </row>
    <row r="350" spans="1:7" x14ac:dyDescent="0.55000000000000004">
      <c r="A350">
        <v>1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1</v>
      </c>
    </row>
    <row r="351" spans="1:7" x14ac:dyDescent="0.5500000000000000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Hyperparameters</vt:lpstr>
      <vt:lpstr>ML Results</vt:lpstr>
      <vt:lpstr>Training Result</vt:lpstr>
      <vt:lpstr>Label vs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Wong</dc:creator>
  <cp:lastModifiedBy>Le Huan</cp:lastModifiedBy>
  <dcterms:created xsi:type="dcterms:W3CDTF">2024-07-30T21:59:03Z</dcterms:created>
  <dcterms:modified xsi:type="dcterms:W3CDTF">2024-09-04T01:56:33Z</dcterms:modified>
</cp:coreProperties>
</file>