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AE24F492D1545FFA3F34300CAA3910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0763250" y="546100"/>
          <a:ext cx="4495800" cy="41783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" name="ID_61ADE2D83F104901BE3E209390209DC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715750" y="546100"/>
          <a:ext cx="4425950" cy="3968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7A3B68FD84B74264834FC1710C78BEB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2668250" y="546100"/>
          <a:ext cx="4495800" cy="41783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2B9F19C343F54B1992F7C24938FB9CE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0763250" y="1432560"/>
          <a:ext cx="4400550" cy="42291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F638DFB7A8274456955572B45AA34D96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1715750" y="1432560"/>
          <a:ext cx="4406900" cy="40894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" name="ID_2741082A477C4F0388280CA1CB8EDE0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816860" y="586740"/>
          <a:ext cx="5400675" cy="5324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5F1DBCB5DBDA4C75808680C4734E3FF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16760" y="777240"/>
          <a:ext cx="5667375" cy="5457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4049266216454667A96FBA9820BB740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767580" y="662940"/>
          <a:ext cx="4152900" cy="5353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1808FB6ED71540CC9B2F674DEC4197B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832100" y="3101340"/>
          <a:ext cx="4448175" cy="3486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DCF5B5DCD9874210B5A85785A9AF806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92480" y="944880"/>
          <a:ext cx="5648325" cy="5562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5EA717117B484566AD0685EE9947016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315585" y="982980"/>
          <a:ext cx="5629275" cy="467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80432385AD4644539BC07758850FC60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557270" y="960120"/>
          <a:ext cx="5562600" cy="6600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FF5072193B534261ACC21EEC214C162C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539595" y="952500"/>
          <a:ext cx="5848350" cy="468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4D1C94AD99AF48A88B465D4CFD73FAB5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0763250" y="4696460"/>
          <a:ext cx="5289550" cy="43053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4" name="ID_E9E1328E38024AF5B13DE832E081FFCC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11715750" y="4696460"/>
          <a:ext cx="5429250" cy="43434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6" name="ID_80AAE19D19BA41E2B208ECE178EA6979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10763250" y="5474970"/>
          <a:ext cx="5784850" cy="41402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8" name="ID_6032C915CA9B4CD995689BFC2DA36087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11715750" y="5474970"/>
          <a:ext cx="5962650" cy="44958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0" name="ID_492F2CF7D3664007B0144C09A3D17696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11715750" y="6197600"/>
          <a:ext cx="5530850" cy="45974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1" name="ID_D7C178B7A9994C019688138F1864A456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10763250" y="6197600"/>
          <a:ext cx="5746750" cy="45974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<sst xmlns="http://schemas.openxmlformats.org/spreadsheetml/2006/main" count="47" uniqueCount="46">
  <si>
    <t>品牌</t>
  </si>
  <si>
    <t>年销售额</t>
  </si>
  <si>
    <t>站外促销产品品类</t>
  </si>
  <si>
    <t>推广情况</t>
  </si>
  <si>
    <t>折扣力度</t>
  </si>
  <si>
    <t>渠道情况</t>
  </si>
  <si>
    <t>ZHANMAI</t>
  </si>
  <si>
    <t>$20.9M</t>
  </si>
  <si>
    <t>多数主要玩具，节日类小玩意产品，少数服装</t>
  </si>
  <si>
    <t>部分产品参加站外促销(23,24年比较多，25年有所减少），节假类产品偏多，库存少，FBA为主</t>
  </si>
  <si>
    <t>1.30%-60%不等，和产品销售价格相关
2.产品价值在10美金以内，高单价产品没有参与站外</t>
  </si>
  <si>
    <t>1.主打社群与KOC渠道为主
2.部分产品站内低价格，低LD，吸引一些社群分享
3.网站类，博主类渠道发帖偏少</t>
  </si>
  <si>
    <t>TATUO</t>
  </si>
  <si>
    <t>$27.6M</t>
  </si>
  <si>
    <t>服装，手饰，节假日类产品</t>
  </si>
  <si>
    <t>24年参加站外比较多，25年几乎少见，品类丰富多样，上渠道更多为节假类产品</t>
  </si>
  <si>
    <t>BOAO</t>
  </si>
  <si>
    <t>$35.5M</t>
  </si>
  <si>
    <t>装饰类偏多</t>
  </si>
  <si>
    <t>23，22年比较多，24，25年相对少，推广过服装类</t>
  </si>
  <si>
    <t>NEER</t>
  </si>
  <si>
    <t>$18.0M</t>
  </si>
  <si>
    <t>服饰为主，主打多件套站外</t>
  </si>
  <si>
    <t>25年依然保持比较多推广信息，多件套为主，部分产品主打站内低价格</t>
  </si>
  <si>
    <t>PATELAI</t>
  </si>
  <si>
    <t>$42.9M</t>
  </si>
  <si>
    <t>厨房用品，家用品（小件）为主</t>
  </si>
  <si>
    <t>20年开始有推广信息，25年保持相对较多，但是推广渠道比较差</t>
  </si>
  <si>
    <t>TECUNITE</t>
  </si>
  <si>
    <t>$5.2M</t>
  </si>
  <si>
    <t>装饰品偏多，小件产品为主</t>
  </si>
  <si>
    <t>有站外促销但是都是早期，目前站外基本是前台折扣低价，站外渠道转发</t>
  </si>
  <si>
    <t>CHENGU</t>
  </si>
  <si>
    <t>$11.5M</t>
  </si>
  <si>
    <t>装饰品，家用品，小件产品为主</t>
  </si>
  <si>
    <t>一直有做站外促销 但是大多都是LD折扣推广</t>
  </si>
  <si>
    <t>MTLEE</t>
  </si>
  <si>
    <t>$13.3M</t>
  </si>
  <si>
    <t>有部分产品参与促销，2025年较少，更多在23，24年以前</t>
  </si>
  <si>
    <t>总结：</t>
  </si>
  <si>
    <t>1.2022-2024年站外促销比较频繁，2025年相对减少频率</t>
  </si>
  <si>
    <t>2.站外促销产品基本以装饰，节假日，厨房类，小件产品为主，价格在15美金以内，活动促销价格在10美金以内</t>
  </si>
  <si>
    <t>3.产品都是以FBA为主，部分产品打开显示无库存</t>
  </si>
  <si>
    <t>4.服装类品牌参与站外促销类比较少，主要是NEER品类</t>
  </si>
  <si>
    <t>5.精铺为主，无品牌意识</t>
  </si>
  <si>
    <t>6.调研前25个品牌，不在里面的则没站外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</si>
</sst>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4" borderId="8">
      <alignment vertical="center"/>
    </xf>
    <xf numFmtId="0" fontId="11" fillId="5" borderId="9">
      <alignment vertical="center"/>
    </xf>
    <xf numFmtId="0" fontId="12" fillId="5" borderId="8">
      <alignment vertical="center"/>
    </xf>
    <xf numFmtId="0" fontId="13" fillId="6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.png"/><Relationship Id="rId8" Type="http://schemas.openxmlformats.org/officeDocument/2006/relationships/image" Target="media/image7.png"/><Relationship Id="rId7" Type="http://schemas.openxmlformats.org/officeDocument/2006/relationships/image" Target="media/image6.png"/><Relationship Id="rId6" Type="http://schemas.openxmlformats.org/officeDocument/2006/relationships/image" Target="media/image5.png"/><Relationship Id="rId5" Type="http://schemas.openxmlformats.org/officeDocument/2006/relationships/image" Target="media/image4.png"/><Relationship Id="rId4" Type="http://schemas.openxmlformats.org/officeDocument/2006/relationships/image" Target="media/image3.png"/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9" Type="http://schemas.openxmlformats.org/officeDocument/2006/relationships/image" Target="media/image18.png"/><Relationship Id="rId18" Type="http://schemas.openxmlformats.org/officeDocument/2006/relationships/image" Target="media/image17.png"/><Relationship Id="rId17" Type="http://schemas.openxmlformats.org/officeDocument/2006/relationships/image" Target="media/image16.png"/><Relationship Id="rId16" Type="http://schemas.openxmlformats.org/officeDocument/2006/relationships/image" Target="media/image15.png"/><Relationship Id="rId15" Type="http://schemas.openxmlformats.org/officeDocument/2006/relationships/image" Target="media/image14.png"/><Relationship Id="rId14" Type="http://schemas.openxmlformats.org/officeDocument/2006/relationships/image" Target="media/image13.png"/><Relationship Id="rId13" Type="http://schemas.openxmlformats.org/officeDocument/2006/relationships/image" Target="media/image12.png"/><Relationship Id="rId12" Type="http://schemas.openxmlformats.org/officeDocument/2006/relationships/image" Target="media/image11.png"/><Relationship Id="rId11" Type="http://schemas.openxmlformats.org/officeDocument/2006/relationships/image" Target="media/image10.png"/><Relationship Id="rId10" Type="http://schemas.openxmlformats.org/officeDocument/2006/relationships/image" Target="media/image9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pane ySplit="1" topLeftCell="A2" activePane="bottomLeft" state="frozen"/>
      <selection/>
      <selection pane="bottomLeft" activeCell="D4" sqref="D4"/>
    </sheetView>
  </sheetViews>
  <sheetFormatPr defaultColWidth="9" defaultRowHeight="14.4"/>
  <cols>
    <col min="2" max="2" width="19.9074074074074" customWidth="1"/>
    <col min="3" max="3" width="32.7314814814815" customWidth="1"/>
    <col min="4" max="4" width="55.6388888888889" customWidth="1"/>
    <col min="5" max="5" width="35.3611111111111" customWidth="1"/>
    <col min="6" max="6" width="25.1851851851852" customWidth="1"/>
    <col min="7" max="10" width="13.6388888888889"/>
  </cols>
  <sheetData>
    <row r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8" spans="1:10">
      <c r="A2" s="2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6" t="s">
        <v>11</v>
      </c>
    </row>
    <row r="3" ht="69.8" spans="1:10">
      <c r="A3" s="2" t="s">
        <v>12</v>
      </c>
      <c r="B3" s="7" t="s">
        <v>13</v>
      </c>
      <c r="C3" s="4" t="s">
        <v>14</v>
      </c>
      <c r="D3" s="4" t="s">
        <v>15</v>
      </c>
      <c r="E3" s="8"/>
      <c r="F3" s="9"/>
      <c r="G3" t="str">
        <f>_xlfn.DISPIMG("ID_6AE24F492D1545FFA3F34300CAA39105",1)</f>
        <v>=DISPIMG("ID_6AE24F492D1545FFA3F34300CAA39105",1)</v>
      </c>
      <c r="H3" t="str">
        <f>_xlfn.DISPIMG("ID_61ADE2D83F104901BE3E209390209DC3",1)</f>
        <v>=DISPIMG("ID_61ADE2D83F104901BE3E209390209DC3",1)</v>
      </c>
      <c r="I3" t="str">
        <f>_xlfn.DISPIMG("ID_7A3B68FD84B74264834FC1710C78BEB1",1)</f>
        <v>=DISPIMG("ID_7A3B68FD84B74264834FC1710C78BEB1",1)</v>
      </c>
    </row>
    <row r="4" ht="70.85" spans="1:10">
      <c r="A4" s="2" t="s">
        <v>16</v>
      </c>
      <c r="B4" s="7" t="s">
        <v>17</v>
      </c>
      <c r="C4" s="4" t="s">
        <v>18</v>
      </c>
      <c r="D4" s="4" t="s">
        <v>19</v>
      </c>
      <c r="E4" s="8"/>
      <c r="F4" s="9"/>
      <c r="G4" t="str">
        <f>_xlfn.DISPIMG("ID_2B9F19C343F54B1992F7C24938FB9CE6",1)</f>
        <v>=DISPIMG("ID_2B9F19C343F54B1992F7C24938FB9CE6",1)</v>
      </c>
      <c r="H4" t="str">
        <f>_xlfn.DISPIMG("ID_F638DFB7A8274456955572B45AA34D96",1)</f>
        <v>=DISPIMG("ID_F638DFB7A8274456955572B45AA34D96",1)</v>
      </c>
    </row>
    <row r="5" ht="94.4" spans="1:10">
      <c r="A5" s="2" t="s">
        <v>20</v>
      </c>
      <c r="B5" s="7" t="s">
        <v>21</v>
      </c>
      <c r="C5" s="4" t="s">
        <v>22</v>
      </c>
      <c r="D5" s="4" t="s">
        <v>23</v>
      </c>
      <c r="E5" s="8"/>
      <c r="F5" s="9"/>
      <c r="G5" s="10" t="str">
        <f>_xlfn.DISPIMG("ID_2741082A477C4F0388280CA1CB8EDE02",1)</f>
        <v>=DISPIMG("ID_2741082A477C4F0388280CA1CB8EDE02",1)</v>
      </c>
      <c r="H5" s="10" t="str">
        <f>_xlfn.DISPIMG("ID_5F1DBCB5DBDA4C75808680C4734E3FF7",1)</f>
        <v>=DISPIMG("ID_5F1DBCB5DBDA4C75808680C4734E3FF7",1)</v>
      </c>
      <c r="I5" s="10" t="str">
        <f>_xlfn.DISPIMG("ID_4049266216454667A96FBA9820BB7402",1)</f>
        <v>=DISPIMG("ID_4049266216454667A96FBA9820BB7402",1)</v>
      </c>
      <c r="J5" s="10" t="str">
        <f>_xlfn.DISPIMG("ID_1808FB6ED71540CC9B2F674DEC4197B3",1)</f>
        <v>=DISPIMG("ID_1808FB6ED71540CC9B2F674DEC4197B3",1)</v>
      </c>
    </row>
    <row r="6" ht="87.05" spans="1:10">
      <c r="A6" s="2" t="s">
        <v>24</v>
      </c>
      <c r="B6" s="7" t="s">
        <v>25</v>
      </c>
      <c r="C6" s="4" t="s">
        <v>26</v>
      </c>
      <c r="D6" s="4" t="s">
        <v>27</v>
      </c>
      <c r="E6" s="8"/>
      <c r="F6" s="9"/>
      <c r="G6" s="11" t="str">
        <f>_xlfn.DISPIMG("ID_DCF5B5DCD9874210B5A85785A9AF806A",1)</f>
        <v>=DISPIMG("ID_DCF5B5DCD9874210B5A85785A9AF806A",1)</v>
      </c>
      <c r="H6" s="11" t="str">
        <f>_xlfn.DISPIMG("ID_5EA717117B484566AD0685EE99470168",1)</f>
        <v>=DISPIMG("ID_5EA717117B484566AD0685EE99470168",1)</v>
      </c>
      <c r="I6" s="11" t="str">
        <f>_xlfn.DISPIMG("ID_80432385AD4644539BC07758850FC607",1)</f>
        <v>=DISPIMG("ID_80432385AD4644539BC07758850FC607",1)</v>
      </c>
      <c r="J6" s="11" t="str">
        <f>_xlfn.DISPIMG("ID_FF5072193B534261ACC21EEC214C162C",1)</f>
        <v>=DISPIMG("ID_FF5072193B534261ACC21EEC214C162C",1)</v>
      </c>
    </row>
    <row r="7" ht="60.25" spans="1:10">
      <c r="A7" s="2" t="s">
        <v>28</v>
      </c>
      <c r="B7" s="7" t="s">
        <v>29</v>
      </c>
      <c r="C7" s="4" t="s">
        <v>30</v>
      </c>
      <c r="D7" s="4" t="s">
        <v>31</v>
      </c>
      <c r="E7" s="8"/>
      <c r="F7" s="9"/>
      <c r="G7" t="str">
        <f>_xlfn.DISPIMG("ID_4D1C94AD99AF48A88B465D4CFD73FAB5",1)</f>
        <v>=DISPIMG("ID_4D1C94AD99AF48A88B465D4CFD73FAB5",1)</v>
      </c>
      <c r="H7" t="str">
        <f>_xlfn.DISPIMG("ID_E9E1328E38024AF5B13DE832E081FFCC",1)</f>
        <v>=DISPIMG("ID_E9E1328E38024AF5B13DE832E081FFCC",1)</v>
      </c>
    </row>
    <row r="8" ht="55.95" spans="1:10">
      <c r="A8" s="2" t="s">
        <v>32</v>
      </c>
      <c r="B8" s="7" t="s">
        <v>33</v>
      </c>
      <c r="C8" s="4" t="s">
        <v>34</v>
      </c>
      <c r="D8" s="4" t="s">
        <v>35</v>
      </c>
      <c r="E8" s="8"/>
      <c r="F8" s="9"/>
      <c r="G8" t="str">
        <f>_xlfn.DISPIMG("ID_80AAE19D19BA41E2B208ECE178EA6979",1)</f>
        <v>=DISPIMG("ID_80AAE19D19BA41E2B208ECE178EA6979",1)</v>
      </c>
      <c r="H8" t="str">
        <f>_xlfn.DISPIMG("ID_6032C915CA9B4CD995689BFC2DA36087",1)</f>
        <v>=DISPIMG("ID_6032C915CA9B4CD995689BFC2DA36087",1)</v>
      </c>
    </row>
    <row r="9" ht="62.55" spans="1:10">
      <c r="A9" s="2" t="s">
        <v>36</v>
      </c>
      <c r="B9" s="3" t="s">
        <v>37</v>
      </c>
      <c r="C9" s="4" t="s">
        <v>34</v>
      </c>
      <c r="D9" s="4" t="s">
        <v>38</v>
      </c>
      <c r="E9" s="12"/>
      <c r="F9" s="13"/>
      <c r="G9" t="str">
        <f>_xlfn.DISPIMG("ID_D7C178B7A9994C019688138F1864A456",1)</f>
        <v>=DISPIMG("ID_D7C178B7A9994C019688138F1864A456",1)</v>
      </c>
      <c r="H9" t="str">
        <f>_xlfn.DISPIMG("ID_492F2CF7D3664007B0144C09A3D17696",1)</f>
        <v>=DISPIMG("ID_492F2CF7D3664007B0144C09A3D17696",1)</v>
      </c>
    </row>
    <row r="13" spans="1:10">
      <c r="C13" t="s">
        <v>39</v>
      </c>
    </row>
    <row r="14" spans="1:10">
      <c r="C14" t="s">
        <v>40</v>
      </c>
    </row>
    <row r="15" spans="1:10">
      <c r="C15" t="s">
        <v>41</v>
      </c>
    </row>
    <row r="16" spans="1:10">
      <c r="C16" t="s">
        <v>42</v>
      </c>
    </row>
    <row r="17" spans="3:3">
      <c r="C17" t="s">
        <v>43</v>
      </c>
    </row>
    <row r="18" spans="3:3">
      <c r="C18" t="s">
        <v>44</v>
      </c>
    </row>
    <row r="19" spans="3:3">
      <c r="C19" t="s">
        <v>45</v>
      </c>
    </row>
  </sheetData>
  <mergeCells count="2">
    <mergeCell ref="E2:E9"/>
    <mergeCell ref="F2:F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OCD</cp:lastModifiedBy>
  <dcterms:created xsi:type="dcterms:W3CDTF">2023-05-12T11:15:00Z</dcterms:created>
  <dcterms:modified xsi:type="dcterms:W3CDTF">2026-01-06T03:19:12Z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437D717D80B845E09E4D4D640DF806E5_13</vt:lpwstr>
  </property>
  <property fmtid="{D5CDD505-2E9C-101B-9397-08002B2CF9AE}" pid="4" name="CalculationRule">
    <vt:i4>0</vt:i4>
  </property>
</Properties>
</file>