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mc:AlternateContent xmlns:mc="http://schemas.openxmlformats.org/markup-compatibility/2006">
    <mc:Choice Requires="x15">
      <x15ac:absPath xmlns:x15ac="http://schemas.microsoft.com/office/spreadsheetml/2010/11/ac" url="D:\Email filter\documents\"/>
    </mc:Choice>
  </mc:AlternateContent>
  <xr:revisionPtr revIDLastSave="0" documentId="13_ncr:1_{315F02B3-4682-4587-8B30-B222DD1AF49B}" xr6:coauthVersionLast="47" xr6:coauthVersionMax="47" xr10:uidLastSave="{00000000-0000-0000-0000-000000000000}"/>
  <bookViews>
    <workbookView xWindow="4920" yWindow="1650" windowWidth="21600" windowHeight="1152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F22" i="9" l="1"/>
  <c r="F32" i="9"/>
  <c r="F19" i="9"/>
  <c r="F27" i="9"/>
  <c r="F12" i="9" l="1"/>
  <c r="F11" i="9"/>
  <c r="I11" i="9" s="1"/>
  <c r="F10" i="9"/>
  <c r="A8" i="9"/>
  <c r="F9" i="9"/>
  <c r="I9" i="9" s="1"/>
  <c r="F47" i="9"/>
  <c r="A44" i="9"/>
  <c r="A45" i="9" s="1"/>
  <c r="F44" i="9"/>
  <c r="F46" i="9"/>
  <c r="F45" i="9"/>
  <c r="I45" i="9" s="1"/>
  <c r="F33" i="9"/>
  <c r="F28" i="9"/>
  <c r="F18" i="9"/>
  <c r="F40" i="9"/>
  <c r="F41" i="9"/>
  <c r="F42" i="9"/>
  <c r="I42" i="9" s="1"/>
  <c r="F43" i="9"/>
  <c r="I43" i="9" s="1"/>
  <c r="F39" i="9"/>
  <c r="F35" i="9"/>
  <c r="F31" i="9" l="1"/>
  <c r="F30" i="9" l="1"/>
  <c r="F34" i="9"/>
  <c r="I34" i="9" s="1"/>
  <c r="F29" i="9"/>
  <c r="F25" i="9"/>
  <c r="F17" i="9" l="1"/>
  <c r="F14" i="9"/>
  <c r="A54" i="9" l="1"/>
  <c r="F51" i="9" l="1"/>
  <c r="F52" i="9" s="1"/>
  <c r="I52" i="9" s="1"/>
  <c r="F50" i="9"/>
  <c r="I50" i="9" s="1"/>
  <c r="F8" i="9"/>
  <c r="I8" i="9" s="1"/>
  <c r="F21" i="9"/>
  <c r="I21" i="9" s="1"/>
  <c r="I14" i="9"/>
  <c r="F53" i="9" l="1"/>
  <c r="I53" i="9" s="1"/>
  <c r="I51" i="9"/>
  <c r="K6" i="9" l="1"/>
  <c r="I10" i="9" l="1"/>
  <c r="K7" i="9"/>
  <c r="K4" i="9"/>
  <c r="A50" i="9"/>
  <c r="A51" i="9" s="1"/>
  <c r="A52" i="9" s="1"/>
  <c r="A53" i="9" s="1"/>
  <c r="L6" i="9" l="1"/>
  <c r="F16" i="9" l="1"/>
  <c r="I16" i="9" s="1"/>
  <c r="F15" i="9"/>
  <c r="I15" i="9" s="1"/>
  <c r="F24" i="9"/>
  <c r="I24" i="9" s="1"/>
  <c r="F23" i="9"/>
  <c r="I23" i="9" s="1"/>
  <c r="F36" i="9"/>
  <c r="I36" i="9" s="1"/>
  <c r="I35" i="9"/>
  <c r="M6" i="9"/>
  <c r="F37" i="9" l="1"/>
  <c r="I37" i="9" s="1"/>
  <c r="N6" i="9"/>
  <c r="F38" i="9" l="1"/>
  <c r="I38" i="9" s="1"/>
  <c r="O6" i="9"/>
  <c r="K5" i="9"/>
  <c r="I39" i="9" l="1"/>
  <c r="F13"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5" i="9" l="1"/>
  <c r="BO4" i="9"/>
  <c r="BO7" i="9"/>
  <c r="BP6" i="9"/>
  <c r="BL7" i="9"/>
  <c r="BP7" i="9" l="1"/>
  <c r="BQ6" i="9"/>
  <c r="BM7" i="9"/>
  <c r="BQ7" i="9" l="1"/>
  <c r="BR6" i="9"/>
  <c r="BN7" i="9"/>
  <c r="BR7" i="9" l="1"/>
  <c r="BS6" i="9"/>
  <c r="A9" i="9"/>
  <c r="A10" i="9" s="1"/>
  <c r="A11" i="9" l="1"/>
  <c r="A12" i="9" s="1"/>
  <c r="A13" i="9" s="1"/>
  <c r="A14" i="9" s="1"/>
  <c r="A15" i="9" s="1"/>
  <c r="A16" i="9" s="1"/>
  <c r="BS7" i="9"/>
  <c r="BT6" i="9"/>
  <c r="BT7" i="9" l="1"/>
  <c r="BU6" i="9"/>
  <c r="A17" i="9"/>
  <c r="A18" i="9" s="1"/>
  <c r="A19" i="9" l="1"/>
  <c r="A20" i="9" s="1"/>
  <c r="A21" i="9" s="1"/>
  <c r="BU7" i="9"/>
  <c r="BV6" i="9"/>
  <c r="A22" i="9" l="1"/>
  <c r="A23" i="9" s="1"/>
  <c r="A24" i="9" s="1"/>
  <c r="A25" i="9" s="1"/>
  <c r="A26" i="9" s="1"/>
  <c r="A27" i="9" s="1"/>
  <c r="A28" i="9" s="1"/>
  <c r="A29" i="9" s="1"/>
  <c r="BV5" i="9"/>
  <c r="BV4" i="9"/>
  <c r="BV7" i="9"/>
  <c r="BW6" i="9"/>
  <c r="BW7" i="9" l="1"/>
  <c r="BX6" i="9"/>
  <c r="F20" i="9"/>
  <c r="BX7" i="9" l="1"/>
  <c r="BY6" i="9"/>
  <c r="A30" i="9"/>
  <c r="BY7" i="9" l="1"/>
  <c r="BZ6" i="9"/>
  <c r="BZ7" i="9" l="1"/>
  <c r="CA6" i="9"/>
  <c r="A31" i="9"/>
  <c r="A32" i="9" s="1"/>
  <c r="CA7" i="9" l="1"/>
  <c r="CB6" i="9"/>
  <c r="CB7" i="9" l="1"/>
  <c r="CC6" i="9"/>
  <c r="A33" i="9" l="1"/>
  <c r="A34" i="9" s="1"/>
  <c r="A35" i="9" s="1"/>
  <c r="A36" i="9" s="1"/>
  <c r="A37" i="9" s="1"/>
  <c r="A38" i="9" s="1"/>
  <c r="A39" i="9" s="1"/>
  <c r="CC5" i="9"/>
  <c r="CC4" i="9"/>
  <c r="CC7" i="9"/>
  <c r="CD6" i="9"/>
  <c r="CD7" i="9" l="1"/>
  <c r="CE6" i="9"/>
  <c r="CE7" i="9" l="1"/>
  <c r="CF6" i="9"/>
  <c r="CF7" i="9" l="1"/>
  <c r="CG6" i="9"/>
  <c r="CG7" i="9" l="1"/>
  <c r="CH6" i="9"/>
  <c r="CH7" i="9" l="1"/>
  <c r="CI6" i="9"/>
  <c r="CI7" i="9" l="1"/>
  <c r="CJ6" i="9"/>
  <c r="CJ5" i="9" l="1"/>
  <c r="CJ4" i="9"/>
  <c r="CJ7" i="9"/>
  <c r="CK6" i="9"/>
  <c r="CK7" i="9" l="1"/>
  <c r="CL6" i="9"/>
  <c r="CL7" i="9" l="1"/>
  <c r="CM6" i="9"/>
  <c r="CM7" i="9" l="1"/>
  <c r="CN6" i="9"/>
  <c r="CN7" i="9" l="1"/>
  <c r="CO6" i="9"/>
  <c r="CO7" i="9" l="1"/>
  <c r="CP6" i="9"/>
  <c r="CP7" i="9" l="1"/>
  <c r="CQ6" i="9"/>
  <c r="CQ5" i="9" l="1"/>
  <c r="CQ4" i="9"/>
  <c r="CQ7" i="9"/>
  <c r="CR6" i="9"/>
  <c r="CR7" i="9" l="1"/>
  <c r="CS6" i="9"/>
  <c r="CS7" i="9" l="1"/>
  <c r="CT6" i="9"/>
  <c r="CT7" i="9" l="1"/>
  <c r="CU6" i="9"/>
  <c r="CU7" i="9" l="1"/>
  <c r="CV6" i="9"/>
  <c r="CV7" i="9" l="1"/>
  <c r="CW6" i="9"/>
  <c r="CW7" i="9" l="1"/>
  <c r="CX6" i="9"/>
  <c r="CX5" i="9" l="1"/>
  <c r="CX4" i="9"/>
  <c r="CX7" i="9"/>
  <c r="CY6" i="9"/>
  <c r="CY7" i="9" l="1"/>
  <c r="CZ6" i="9"/>
  <c r="CZ7" i="9" l="1"/>
  <c r="DA6" i="9"/>
  <c r="DA7" i="9" l="1"/>
  <c r="DB6" i="9"/>
  <c r="DB7" i="9" l="1"/>
  <c r="DC6" i="9"/>
  <c r="DC7" i="9" l="1"/>
  <c r="DD6" i="9"/>
  <c r="DD7" i="9" l="1"/>
  <c r="DE6" i="9"/>
  <c r="DE5" i="9" l="1"/>
  <c r="DE4" i="9"/>
  <c r="DE7" i="9"/>
  <c r="DF6" i="9"/>
  <c r="DF7" i="9" l="1"/>
  <c r="DG6" i="9"/>
  <c r="DG7" i="9" l="1"/>
  <c r="DH6" i="9"/>
  <c r="DH7" i="9" l="1"/>
  <c r="DI6" i="9"/>
  <c r="DI7" i="9" l="1"/>
  <c r="DJ6" i="9"/>
  <c r="DJ7" i="9" l="1"/>
  <c r="DK6" i="9"/>
  <c r="DK7" i="9" l="1"/>
  <c r="DL6" i="9"/>
  <c r="DL5" i="9" l="1"/>
  <c r="DL4" i="9"/>
  <c r="DL7" i="9"/>
  <c r="DM6" i="9"/>
  <c r="DM7" i="9" l="1"/>
  <c r="DN6" i="9"/>
  <c r="DN7" i="9" l="1"/>
  <c r="DO6" i="9"/>
  <c r="DO7" i="9" l="1"/>
  <c r="DP6" i="9"/>
  <c r="DP7" i="9" l="1"/>
  <c r="DQ6" i="9"/>
  <c r="DQ7" i="9" l="1"/>
  <c r="DR6" i="9"/>
  <c r="DR7" i="9" l="1"/>
  <c r="DS6" i="9"/>
  <c r="DS5" i="9" l="1"/>
  <c r="DS4" i="9"/>
  <c r="DS7" i="9"/>
  <c r="DT6" i="9"/>
  <c r="DT7" i="9" l="1"/>
  <c r="DU6" i="9"/>
  <c r="DU7" i="9" l="1"/>
  <c r="DV6" i="9"/>
  <c r="DV7" i="9" l="1"/>
  <c r="DW6" i="9"/>
  <c r="DW7" i="9" l="1"/>
  <c r="DX6" i="9"/>
  <c r="DX7" i="9" l="1"/>
  <c r="DY6" i="9"/>
  <c r="DY7" i="9" l="1"/>
  <c r="DZ6" i="9"/>
  <c r="DZ5" i="9" l="1"/>
  <c r="DZ4" i="9"/>
  <c r="DZ7" i="9"/>
  <c r="EA6" i="9"/>
  <c r="EA7" i="9" l="1"/>
  <c r="EB6" i="9"/>
  <c r="EB7" i="9" l="1"/>
  <c r="EC6" i="9"/>
  <c r="EC7" i="9" l="1"/>
  <c r="ED6" i="9"/>
  <c r="ED7" i="9" l="1"/>
  <c r="EE6" i="9"/>
  <c r="EE7" i="9" l="1"/>
  <c r="EF6" i="9"/>
  <c r="EF7" i="9" l="1"/>
  <c r="EG6" i="9"/>
  <c r="EG5" i="9" l="1"/>
  <c r="EG4" i="9"/>
  <c r="EG7" i="9"/>
  <c r="EH6" i="9"/>
  <c r="EH7" i="9" l="1"/>
  <c r="EI6" i="9"/>
  <c r="EI7" i="9" l="1"/>
  <c r="EJ6" i="9"/>
  <c r="EJ7" i="9" l="1"/>
  <c r="EK6" i="9"/>
  <c r="EK7" i="9" l="1"/>
  <c r="EL6" i="9"/>
  <c r="EL7" i="9" l="1"/>
  <c r="EM6" i="9"/>
  <c r="EM7" i="9" l="1"/>
  <c r="EN6" i="9"/>
  <c r="EN5" i="9" l="1"/>
  <c r="EN4" i="9"/>
  <c r="EN7" i="9"/>
  <c r="EO6" i="9"/>
  <c r="EO7" i="9" l="1"/>
  <c r="EP6" i="9"/>
  <c r="EP7" i="9" l="1"/>
  <c r="EQ6" i="9"/>
  <c r="EQ7" i="9" l="1"/>
  <c r="ER6" i="9"/>
  <c r="ER7" i="9" l="1"/>
  <c r="ES6" i="9"/>
  <c r="ES7" i="9" l="1"/>
  <c r="ET6" i="9"/>
  <c r="ET7" i="9" l="1"/>
  <c r="EU6" i="9"/>
  <c r="EU5" i="9" l="1"/>
  <c r="EU4" i="9"/>
  <c r="EU7" i="9"/>
  <c r="EV6" i="9"/>
  <c r="EV7" i="9" l="1"/>
  <c r="EW6" i="9"/>
  <c r="EW7" i="9" l="1"/>
  <c r="EX6" i="9"/>
  <c r="EX7" i="9" l="1"/>
  <c r="EY6" i="9"/>
  <c r="EY7" i="9" l="1"/>
  <c r="EZ6" i="9"/>
  <c r="EZ7" i="9" l="1"/>
  <c r="FA6" i="9"/>
  <c r="FA7" i="9" l="1"/>
  <c r="FB6" i="9"/>
  <c r="FB5" i="9" l="1"/>
  <c r="FB4" i="9"/>
  <c r="FB7" i="9"/>
  <c r="FC6" i="9"/>
  <c r="FC7" i="9" l="1"/>
  <c r="FD6" i="9"/>
  <c r="FD7" i="9" l="1"/>
  <c r="FE6" i="9"/>
  <c r="FE7" i="9" l="1"/>
  <c r="FF6" i="9"/>
  <c r="FF7" i="9" l="1"/>
  <c r="FG6" i="9"/>
  <c r="FG7" i="9" l="1"/>
  <c r="FH6" i="9"/>
  <c r="FH7" i="9" l="1"/>
  <c r="FI6" i="9"/>
  <c r="FI5" i="9" l="1"/>
  <c r="FI4" i="9"/>
  <c r="FI7" i="9"/>
  <c r="FJ6" i="9"/>
  <c r="FJ7" i="9" l="1"/>
  <c r="FK6" i="9"/>
  <c r="FK7" i="9" l="1"/>
  <c r="FL6" i="9"/>
  <c r="FL7" i="9" l="1"/>
  <c r="FM6" i="9"/>
  <c r="FM7" i="9" l="1"/>
  <c r="FN6" i="9"/>
  <c r="FN7" i="9" l="1"/>
  <c r="FO6" i="9"/>
  <c r="FO7" i="9" l="1"/>
  <c r="FP6" i="9"/>
  <c r="FP5" i="9" l="1"/>
  <c r="FP4" i="9"/>
  <c r="FP7" i="9"/>
  <c r="FQ6" i="9"/>
  <c r="FQ7" i="9" l="1"/>
  <c r="FR6" i="9"/>
  <c r="FR7" i="9" l="1"/>
  <c r="FS6" i="9"/>
  <c r="FS7" i="9" l="1"/>
  <c r="FT6" i="9"/>
  <c r="FT7" i="9" l="1"/>
  <c r="FU6" i="9"/>
  <c r="FU7" i="9" l="1"/>
  <c r="FV6" i="9"/>
  <c r="FV7" i="9" l="1"/>
  <c r="FW6" i="9"/>
  <c r="FW5" i="9" l="1"/>
  <c r="FW4" i="9"/>
  <c r="FW7" i="9"/>
  <c r="FX6" i="9"/>
  <c r="FX7" i="9" l="1"/>
  <c r="FY6" i="9"/>
  <c r="FY7" i="9" l="1"/>
  <c r="FZ6" i="9"/>
  <c r="FZ7" i="9" l="1"/>
  <c r="GA6" i="9"/>
  <c r="GA7" i="9" l="1"/>
  <c r="GB6" i="9"/>
  <c r="GB7" i="9" l="1"/>
  <c r="GC6" i="9"/>
  <c r="GC7" i="9" l="1"/>
  <c r="GD6" i="9"/>
  <c r="GD5" i="9" l="1"/>
  <c r="GD4" i="9"/>
  <c r="GD7" i="9"/>
  <c r="GE6" i="9"/>
  <c r="GE7" i="9" l="1"/>
  <c r="GF6" i="9"/>
  <c r="GF7" i="9" l="1"/>
  <c r="GG6" i="9"/>
  <c r="GG7" i="9" l="1"/>
  <c r="GH6" i="9"/>
  <c r="GH7" i="9" l="1"/>
  <c r="GI6" i="9"/>
  <c r="GI7" i="9" l="1"/>
  <c r="GJ6" i="9"/>
  <c r="GJ7" i="9" l="1"/>
  <c r="GK6" i="9"/>
  <c r="GK5" i="9" l="1"/>
  <c r="GK4" i="9"/>
  <c r="GK7" i="9"/>
  <c r="GL6" i="9"/>
  <c r="GL7" i="9" l="1"/>
  <c r="GM6" i="9"/>
  <c r="GM7" i="9" l="1"/>
  <c r="GN6" i="9"/>
  <c r="GN7" i="9" l="1"/>
  <c r="GO6" i="9"/>
  <c r="GO7" i="9" l="1"/>
  <c r="GP6" i="9"/>
  <c r="GP7" i="9" l="1"/>
  <c r="GQ6" i="9"/>
  <c r="GQ7" i="9" l="1"/>
  <c r="GR6" i="9"/>
  <c r="GS6" i="9" l="1"/>
  <c r="GR7" i="9"/>
  <c r="GR4" i="9"/>
  <c r="GR5" i="9"/>
  <c r="GS7" i="9" l="1"/>
  <c r="GT6" i="9"/>
  <c r="GT7" i="9" l="1"/>
  <c r="GU6" i="9"/>
  <c r="GV6" i="9" l="1"/>
  <c r="GU7" i="9"/>
  <c r="GV7" i="9" l="1"/>
  <c r="GW6" i="9"/>
  <c r="GW7" i="9" l="1"/>
  <c r="GX6" i="9"/>
  <c r="GX7" i="9" l="1"/>
  <c r="GY6" i="9"/>
  <c r="GZ6" i="9" l="1"/>
  <c r="GY7" i="9"/>
  <c r="GY5" i="9"/>
  <c r="GY4" i="9"/>
  <c r="HA6" i="9" l="1"/>
  <c r="GZ7" i="9"/>
  <c r="HA7" i="9" l="1"/>
  <c r="HB6" i="9"/>
  <c r="HC6" i="9" l="1"/>
  <c r="HB7" i="9"/>
  <c r="HC7" i="9" l="1"/>
  <c r="HD6" i="9"/>
  <c r="HE6" i="9" l="1"/>
  <c r="HE7" i="9" s="1"/>
  <c r="HD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<sst xmlns="http://schemas.openxmlformats.org/spreadsheetml/2006/main" count="224" uniqueCount="181">
  <si>
    <r>
      <rPr>
        <i/>
        <u/>
        <sz val="8"/>
        <color theme="1" tint="0.34998626667073579"/>
        <rFont val="Arial"/>
        <family val="2"/>
      </rPr>
      <t>Gantt Chart Template</t>
    </r>
    <r>
      <rPr>
        <i/>
        <sz val="8"/>
        <color theme="1" tint="0.34998626667073579"/>
        <rFont val="Arial"/>
        <family val="2"/>
      </rPr>
      <t xml:space="preserve"> © 2006-2018 by Vertex42.com.</t>
    </r>
  </si>
  <si>
    <t xml:space="preserve">Display Week </t>
  </si>
  <si>
    <t xml:space="preserve">Project Lead </t>
  </si>
  <si>
    <t>WBS</t>
  </si>
  <si>
    <t>TASK</t>
  </si>
  <si>
    <t>LEAD</t>
  </si>
  <si>
    <t>PREDECESSOR</t>
  </si>
  <si>
    <t>START</t>
  </si>
  <si>
    <t>END</t>
  </si>
  <si>
    <t>DAYS</t>
  </si>
  <si>
    <t>% DONE</t>
  </si>
  <si>
    <t>WORK DAYS</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</si>
  <si>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</si>
  <si>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</si>
  <si>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</si>
  <si>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</si>
  <si>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</si>
  <si>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</si>
  <si>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Gantt Chart Template Pro</t>
  </si>
  <si>
    <r>
      <t>Gantt Chart Template Pro</t>
    </r>
    <r>
      <rPr>
        <sz val="10"/>
        <rFont val="Arial"/>
        <family val="2"/>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</si>
  <si>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</si>
  <si>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</si>
  <si>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</si>
  <si>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</si>
  <si>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</si>
  <si>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</si>
  <si>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</si>
  <si>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</si>
  <si>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</si>
  <si>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</si>
  <si>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</si>
  <si>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</si>
  <si>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</si>
  <si>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</si>
  <si>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</si>
  <si>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</si>
  <si>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</si>
  <si>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</si>
  <si>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</si>
  <si>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</si>
  <si>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</si>
  <si>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</si>
  <si>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</si>
  <si>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</si>
  <si>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</si>
  <si>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</si>
  <si>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</si>
  <si>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</si>
  <si>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</si>
  <si>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</si>
  <si>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</si>
  <si>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</si>
  <si>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</si>
  <si>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</si>
  <si>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</si>
  <si>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</si>
  <si>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</si>
  <si>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</si>
  <si>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</si>
  <si>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</si>
  <si>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</si>
  <si>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</si>
  <si>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</si>
  <si>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</si>
  <si>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</si>
  <si>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</si>
  <si>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</si>
  <si>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</si>
  <si>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</si>
  <si>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</si>
  <si>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</si>
  <si>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</si>
  <si>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</si>
  <si>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</si>
  <si>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</si>
  <si>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</si>
  <si>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</si>
  <si>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</si>
  <si>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</si>
  <si>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</si>
  <si>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</si>
  <si>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</si>
  <si>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</si>
  <si>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</si>
  <si>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</si>
  <si>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</si>
  <si>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</si>
  <si>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</si>
  <si>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</si>
  <si>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</si>
  <si>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</si>
  <si>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</si>
  <si>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</si>
  <si>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t>D.</t>
  </si>
  <si>
    <t>Set the Start date to the next Calendar Day after another task's End date.</t>
  </si>
  <si>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</si>
  <si>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</si>
  <si>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t>E.</t>
  </si>
  <si>
    <t>Set the Start date to a number of days before or after another date.</t>
  </si>
  <si>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</si>
  <si>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</si>
  <si>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</si>
  <si>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</si>
  <si>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</si>
  <si>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</si>
  <si>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</si>
  <si>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</si>
  <si>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</si>
  <si>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</si>
  <si>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</si>
  <si>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</si>
  <si>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</si>
  <si>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</si>
  <si>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</si>
  <si>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</si>
  <si>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</si>
  <si>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</si>
  <si>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</si>
  <si>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</si>
  <si>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</si>
  <si>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</si>
  <si>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</si>
  <si>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</si>
  <si>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</si>
  <si>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Find a row that works, then copy the cells that make up the gantt chart area from that row into the row that is messed up.</t>
  </si>
  <si>
    <t>© 2006-2018 Vertex42 LLC</t>
  </si>
  <si>
    <t>Terms of Use</t>
  </si>
  <si>
    <t>Gantt Chart Template, by Vertex42.com</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</si>
  <si>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</si>
  <si>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</si>
  <si>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</si>
  <si>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</si>
  <si>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</si>
  <si>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</si>
  <si>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https://www.vertex42.com/licensing/EULA_privateuse.html</t>
  </si>
  <si>
    <t xml:space="preserve">Project Start Date </t>
    <phoneticPr fontId="3" type="noConversion"/>
  </si>
  <si>
    <t>Long Yue</t>
    <phoneticPr fontId="3" type="noConversion"/>
  </si>
  <si>
    <t>Long</t>
    <phoneticPr fontId="3" type="noConversion"/>
  </si>
  <si>
    <t>Implementation</t>
    <phoneticPr fontId="3" type="noConversion"/>
  </si>
  <si>
    <t>Machine Learning-Based Spam Filtering Models</t>
    <phoneticPr fontId="3" type="noConversion"/>
  </si>
  <si>
    <t>Supervisor choose</t>
    <phoneticPr fontId="3" type="noConversion"/>
  </si>
  <si>
    <t>Meeting with Supervisor</t>
    <phoneticPr fontId="3" type="noConversion"/>
  </si>
  <si>
    <t>Start</t>
    <phoneticPr fontId="3" type="noConversion"/>
  </si>
  <si>
    <t>Confirm Project</t>
    <phoneticPr fontId="3" type="noConversion"/>
  </si>
  <si>
    <t>Supervisor</t>
    <phoneticPr fontId="3" type="noConversion"/>
  </si>
  <si>
    <t>PSF form</t>
    <phoneticPr fontId="3" type="noConversion"/>
  </si>
  <si>
    <t>S&amp;P form</t>
    <phoneticPr fontId="3" type="noConversion"/>
  </si>
  <si>
    <t>planning</t>
    <phoneticPr fontId="3" type="noConversion"/>
  </si>
  <si>
    <t>Backgroun research</t>
    <phoneticPr fontId="3" type="noConversion"/>
  </si>
  <si>
    <t>Database search</t>
    <phoneticPr fontId="3" type="noConversion"/>
  </si>
  <si>
    <t>Setup Computer environment</t>
    <phoneticPr fontId="3" type="noConversion"/>
  </si>
  <si>
    <t>Theoretical framework</t>
    <phoneticPr fontId="3" type="noConversion"/>
  </si>
  <si>
    <t>Experimental procedures</t>
    <phoneticPr fontId="3" type="noConversion"/>
  </si>
  <si>
    <t>Data understanding</t>
    <phoneticPr fontId="3" type="noConversion"/>
  </si>
  <si>
    <t>Data clean</t>
    <phoneticPr fontId="3" type="noConversion"/>
  </si>
  <si>
    <t>Data format</t>
    <phoneticPr fontId="3" type="noConversion"/>
  </si>
  <si>
    <t>Feature-engineer</t>
    <phoneticPr fontId="3" type="noConversion"/>
  </si>
  <si>
    <t>Model develop</t>
    <phoneticPr fontId="3" type="noConversion"/>
  </si>
  <si>
    <t>Model evalute</t>
    <phoneticPr fontId="3" type="noConversion"/>
  </si>
  <si>
    <t>Algorithms develop</t>
    <phoneticPr fontId="3" type="noConversion"/>
  </si>
  <si>
    <t>Evaluation and Deploy</t>
    <phoneticPr fontId="3" type="noConversion"/>
  </si>
  <si>
    <t>Model evaluation</t>
    <phoneticPr fontId="3" type="noConversion"/>
  </si>
  <si>
    <t>Deploy</t>
    <phoneticPr fontId="3" type="noConversion"/>
  </si>
  <si>
    <t>Model optimization</t>
    <phoneticPr fontId="3" type="noConversion"/>
  </si>
  <si>
    <t>Survey</t>
    <phoneticPr fontId="3" type="noConversion"/>
  </si>
  <si>
    <t>Model test</t>
    <phoneticPr fontId="3" type="noConversion"/>
  </si>
  <si>
    <t>Gantt chart</t>
    <phoneticPr fontId="3" type="noConversion"/>
  </si>
  <si>
    <t>Model interface</t>
    <phoneticPr fontId="3" type="noConversion"/>
  </si>
  <si>
    <t>Project upload</t>
    <phoneticPr fontId="3" type="noConversion"/>
  </si>
  <si>
    <t>Chatpter 1</t>
    <phoneticPr fontId="3" type="noConversion"/>
  </si>
  <si>
    <t>Chatpter 2</t>
    <phoneticPr fontId="3" type="noConversion"/>
  </si>
  <si>
    <t>Chatpter 3</t>
    <phoneticPr fontId="3" type="noConversion"/>
  </si>
  <si>
    <t>Report and Presentation</t>
    <phoneticPr fontId="3" type="noConversion"/>
  </si>
  <si>
    <t>Chatpter 4</t>
    <phoneticPr fontId="3" type="noConversion"/>
  </si>
  <si>
    <t>Chatpter 5</t>
    <phoneticPr fontId="3" type="noConversion"/>
  </si>
  <si>
    <t>Chatpter 6</t>
    <phoneticPr fontId="3" type="noConversion"/>
  </si>
  <si>
    <t>Report submit</t>
    <phoneticPr fontId="3" type="noConversion"/>
  </si>
  <si>
    <t>Presentaion arrange</t>
    <phoneticPr fontId="3" type="noConversion"/>
  </si>
  <si>
    <t>Presentation</t>
    <phoneticPr fontId="3" type="noConversion"/>
  </si>
  <si>
    <t>Assessor</t>
    <phoneticPr fontId="3" type="noConversion"/>
  </si>
  <si>
    <t>á</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</si>
</sst>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yy\ \(dddd\)"/>
    <numFmt numFmtId="177" formatCode="ddd\ m/dd/yy"/>
    <numFmt numFmtId="178" formatCode="d"/>
    <numFmt numFmtId="179" formatCode="d\ mmm\ yyyy"/>
    <numFmt numFmtId="180" formatCode="dd/mm/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b/>
      <sz val="10"/>
      <color rgb="FF000000"/>
      <name val="黑体"/>
      <family val="2"/>
      <scheme val="minor"/>
    </font>
    <font>
      <sz val="10"/>
      <color rgb="FF000000"/>
      <name val="黑体"/>
      <family val="2"/>
      <scheme val="minor"/>
    </font>
    <font>
      <sz val="8"/>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8">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4" borderId="10" xfId="0" applyFont="1" applyFill="1" applyBorder="1" applyAlignment="1">
      <alignment horizontal="left" vertical="center"/>
    </xf>
    <xf numFmtId="0" fontId="46" fillId="24" borderId="10" xfId="0" applyFont="1" applyFill="1" applyBorder="1" applyAlignment="1">
      <alignment vertical="center"/>
    </xf>
    <xf numFmtId="0" fontId="42" fillId="24" borderId="10" xfId="0" applyFont="1" applyFill="1" applyBorder="1" applyAlignment="1">
      <alignment vertical="center"/>
    </xf>
    <xf numFmtId="0" fontId="42" fillId="24" borderId="10" xfId="0" applyFont="1" applyFill="1" applyBorder="1" applyAlignment="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2" fillId="0" borderId="10" xfId="0" applyFont="1" applyBorder="1" applyAlignment="1">
      <alignment horizontal="center" vertical="center"/>
    </xf>
    <xf numFmtId="0" fontId="42" fillId="0" borderId="0" xfId="0" applyFont="1" applyAlignment="1">
      <alignment vertical="center"/>
    </xf>
    <xf numFmtId="0" fontId="48" fillId="23" borderId="0" xfId="0" applyFont="1" applyFill="1" applyAlignment="1">
      <alignment vertical="center"/>
    </xf>
    <xf numFmtId="0" fontId="45" fillId="24" borderId="0" xfId="0" applyFont="1" applyFill="1" applyAlignment="1">
      <alignment vertical="center"/>
    </xf>
    <xf numFmtId="0" fontId="49" fillId="23" borderId="0" xfId="0" applyFont="1" applyFill="1" applyAlignment="1">
      <alignment vertical="center"/>
    </xf>
    <xf numFmtId="0" fontId="50" fillId="24" borderId="0" xfId="0" applyFont="1" applyFill="1" applyAlignment="1">
      <alignment vertical="center"/>
    </xf>
    <xf numFmtId="0" fontId="50"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22" borderId="11" xfId="0" applyFont="1" applyFill="1" applyBorder="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78" fontId="3" fillId="0" borderId="13" xfId="0" applyNumberFormat="1" applyFont="1" applyBorder="1" applyAlignment="1">
      <alignment horizontal="center" vertical="center" shrinkToFit="1"/>
    </xf>
    <xf numFmtId="0" fontId="46" fillId="24" borderId="16" xfId="0" applyFont="1" applyFill="1" applyBorder="1" applyAlignment="1">
      <alignment horizontal="left" vertical="center"/>
    </xf>
    <xf numFmtId="0" fontId="46" fillId="24" borderId="16" xfId="0" applyFont="1" applyFill="1" applyBorder="1" applyAlignment="1">
      <alignment vertical="center"/>
    </xf>
    <xf numFmtId="0" fontId="42" fillId="24" borderId="16" xfId="0" applyFont="1" applyFill="1" applyBorder="1" applyAlignment="1">
      <alignment vertical="center"/>
    </xf>
    <xf numFmtId="0" fontId="42" fillId="24" borderId="16" xfId="0" applyFont="1" applyFill="1" applyBorder="1" applyAlignment="1">
      <alignment horizontal="center" vertical="center"/>
    </xf>
    <xf numFmtId="177" fontId="42" fillId="24" borderId="16" xfId="0" applyNumberFormat="1" applyFont="1" applyFill="1" applyBorder="1" applyAlignment="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lignment horizontal="center" vertical="center"/>
    </xf>
    <xf numFmtId="178" fontId="3" fillId="0" borderId="18" xfId="0" applyNumberFormat="1" applyFont="1" applyBorder="1" applyAlignment="1">
      <alignment horizontal="center" vertical="center" shrinkToFit="1"/>
    </xf>
    <xf numFmtId="178" fontId="3" fillId="0" borderId="19" xfId="0" applyNumberFormat="1" applyFont="1" applyBorder="1" applyAlignment="1">
      <alignment horizontal="center" vertical="center" shrinkToFit="1"/>
    </xf>
    <xf numFmtId="1" fontId="52" fillId="24" borderId="16" xfId="0" applyNumberFormat="1" applyFont="1" applyFill="1" applyBorder="1" applyAlignment="1">
      <alignment horizontal="center" vertical="center"/>
    </xf>
    <xf numFmtId="1" fontId="53" fillId="0" borderId="12" xfId="0" applyNumberFormat="1" applyFont="1" applyBorder="1" applyAlignment="1">
      <alignment horizontal="center" vertical="center"/>
    </xf>
    <xf numFmtId="1" fontId="52" fillId="24" borderId="10" xfId="0" applyNumberFormat="1" applyFont="1" applyFill="1" applyBorder="1" applyAlignment="1">
      <alignment horizontal="center" vertical="center"/>
    </xf>
    <xf numFmtId="1" fontId="52" fillId="0" borderId="10" xfId="0" applyNumberFormat="1" applyFont="1" applyBorder="1" applyAlignment="1">
      <alignment horizontal="center" vertical="center"/>
    </xf>
    <xf numFmtId="0" fontId="52" fillId="24" borderId="0" xfId="0" applyFont="1" applyFill="1" applyAlignment="1">
      <alignment vertical="center"/>
    </xf>
    <xf numFmtId="177" fontId="47" fillId="25" borderId="12" xfId="0" applyNumberFormat="1" applyFont="1" applyFill="1" applyBorder="1" applyAlignment="1">
      <alignment horizontal="center" vertical="center"/>
    </xf>
    <xf numFmtId="177" fontId="47" fillId="0" borderId="12" xfId="0" applyNumberFormat="1" applyFont="1" applyBorder="1" applyAlignment="1">
      <alignment horizontal="center" vertical="center"/>
    </xf>
    <xf numFmtId="0" fontId="49" fillId="23" borderId="0" xfId="0" applyFont="1" applyFill="1" applyAlignment="1">
      <alignment horizontal="center" vertical="center"/>
    </xf>
    <xf numFmtId="0" fontId="42" fillId="24" borderId="0" xfId="0" applyFont="1" applyFill="1" applyAlignment="1">
      <alignment horizontal="center" vertical="center"/>
    </xf>
    <xf numFmtId="0" fontId="42" fillId="24" borderId="16" xfId="0" applyFont="1" applyFill="1" applyBorder="1" applyAlignment="1">
      <alignment horizontal="left" vertical="center"/>
    </xf>
    <xf numFmtId="9" fontId="42" fillId="0" borderId="10" xfId="0" applyNumberFormat="1" applyFont="1" applyBorder="1" applyAlignment="1">
      <alignment horizontal="left" vertical="center"/>
    </xf>
    <xf numFmtId="0" fontId="42" fillId="24" borderId="10" xfId="0" applyFont="1" applyFill="1" applyBorder="1" applyAlignment="1">
      <alignment horizontal="left" vertical="center"/>
    </xf>
    <xf numFmtId="0" fontId="54" fillId="0" borderId="0" xfId="0" applyFont="1"/>
    <xf numFmtId="0" fontId="54" fillId="0" borderId="0" xfId="0" applyFont="1" applyAlignment="1">
      <alignment horizontal="right" vertical="center"/>
    </xf>
    <xf numFmtId="177" fontId="42" fillId="24" borderId="16" xfId="0" applyNumberFormat="1" applyFont="1" applyFill="1" applyBorder="1" applyAlignment="1">
      <alignment horizontal="center" vertical="center"/>
    </xf>
    <xf numFmtId="0" fontId="55" fillId="0" borderId="20" xfId="0" applyFont="1" applyBorder="1" applyAlignment="1">
      <alignment horizontal="left" vertical="center"/>
    </xf>
    <xf numFmtId="0" fontId="55" fillId="0" borderId="20" xfId="0" applyFont="1" applyBorder="1" applyAlignment="1">
      <alignment horizontal="center" vertical="center" wrapText="1"/>
    </xf>
    <xf numFmtId="0" fontId="56" fillId="0" borderId="20" xfId="0" applyFont="1" applyBorder="1" applyAlignment="1">
      <alignment horizontal="center" vertical="center" wrapText="1"/>
    </xf>
    <xf numFmtId="0" fontId="55"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7"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2" xfId="0" applyFont="1" applyBorder="1" applyAlignment="1">
      <alignment horizontal="center" vertical="center"/>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8" fillId="22" borderId="11" xfId="0" applyFont="1" applyFill="1" applyBorder="1" applyAlignment="1">
      <alignment vertical="center"/>
    </xf>
    <xf numFmtId="0" fontId="1" fillId="0" borderId="0" xfId="0" applyFont="1" applyAlignment="1">
      <alignment horizontal="right" vertical="center"/>
    </xf>
    <xf numFmtId="0" fontId="61"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3" fillId="0" borderId="0" xfId="0" applyFont="1" applyAlignment="1">
      <alignment vertical="center"/>
    </xf>
    <xf numFmtId="0" fontId="63" fillId="0" borderId="0" xfId="0" applyFont="1"/>
    <xf numFmtId="0" fontId="64" fillId="0" borderId="0" xfId="0" applyFont="1" applyAlignment="1">
      <alignment vertical="center" wrapText="1"/>
    </xf>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Alignment="1">
      <alignment horizontal="left" vertical="center" wrapText="1"/>
    </xf>
    <xf numFmtId="0" fontId="68" fillId="0" borderId="0" xfId="0" applyFont="1" applyAlignment="1">
      <alignment horizontal="right"/>
    </xf>
    <xf numFmtId="0" fontId="69" fillId="0" borderId="0" xfId="0" applyFont="1" applyAlignment="1">
      <alignment vertical="center" wrapText="1"/>
    </xf>
    <xf numFmtId="0" fontId="62" fillId="0" borderId="0" xfId="0" quotePrefix="1" applyFont="1" applyAlignment="1">
      <alignment wrapText="1"/>
    </xf>
    <xf numFmtId="0" fontId="69" fillId="0" borderId="0" xfId="0" applyFont="1"/>
    <xf numFmtId="0" fontId="11" fillId="0" borderId="0" xfId="0" applyFont="1" applyProtection="1">
      <protection locked="0"/>
    </xf>
    <xf numFmtId="0" fontId="68" fillId="0" borderId="0" xfId="0" applyFont="1"/>
    <xf numFmtId="0" fontId="2" fillId="0" borderId="0" xfId="34" applyNumberFormat="1" applyFill="1" applyBorder="1" applyAlignment="1" applyProtection="1"/>
    <xf numFmtId="180" fontId="47" fillId="0" borderId="12" xfId="0" applyNumberFormat="1" applyFont="1" applyBorder="1" applyAlignment="1">
      <alignment horizontal="center" vertical="center"/>
    </xf>
    <xf numFmtId="180" fontId="47" fillId="25" borderId="12" xfId="0" applyNumberFormat="1" applyFont="1" applyFill="1" applyBorder="1" applyAlignment="1">
      <alignment horizontal="center" vertical="center"/>
    </xf>
    <xf numFmtId="180" fontId="42" fillId="24" borderId="10" xfId="0" applyNumberFormat="1" applyFont="1" applyFill="1" applyBorder="1" applyAlignment="1">
      <alignment horizontal="center" vertical="center"/>
    </xf>
    <xf numFmtId="0" fontId="47" fillId="0" borderId="0" xfId="0" applyFont="1" applyAlignment="1">
      <alignment horizontal="center" vertical="center"/>
    </xf>
    <xf numFmtId="0" fontId="51" fillId="0" borderId="18" xfId="0" applyFont="1" applyBorder="1" applyAlignment="1">
      <alignment horizontal="center" vertical="center"/>
    </xf>
    <xf numFmtId="0" fontId="51" fillId="0" borderId="13" xfId="0" applyFont="1" applyBorder="1" applyAlignment="1">
      <alignment horizontal="center" vertical="center"/>
    </xf>
    <xf numFmtId="0" fontId="51" fillId="0" borderId="19" xfId="0" applyFont="1" applyBorder="1" applyAlignment="1">
      <alignment horizontal="center" vertical="center"/>
    </xf>
    <xf numFmtId="179" fontId="45" fillId="0" borderId="18" xfId="0" applyNumberFormat="1" applyFont="1" applyBorder="1" applyAlignment="1">
      <alignment horizontal="center" vertical="center"/>
    </xf>
    <xf numFmtId="179" fontId="45" fillId="0" borderId="13" xfId="0" applyNumberFormat="1" applyFont="1" applyBorder="1" applyAlignment="1">
      <alignment horizontal="center" vertical="center"/>
    </xf>
    <xf numFmtId="179" fontId="45" fillId="0" borderId="19" xfId="0" applyNumberFormat="1" applyFont="1" applyBorder="1" applyAlignment="1">
      <alignment horizontal="center" vertical="center"/>
    </xf>
    <xf numFmtId="0" fontId="59" fillId="0" borderId="0" xfId="34" applyFont="1" applyBorder="1" applyAlignment="1" applyProtection="1">
      <alignment horizontal="left" vertical="center"/>
    </xf>
    <xf numFmtId="176" fontId="45" fillId="0" borderId="17" xfId="0" applyNumberFormat="1" applyFont="1" applyBorder="1" applyAlignment="1" applyProtection="1">
      <alignment horizontal="center" vertical="center" shrinkToFit="1"/>
      <protection locked="0"/>
    </xf>
    <xf numFmtId="176" fontId="45" fillId="0" borderId="24" xfId="0" applyNumberFormat="1" applyFont="1" applyBorder="1" applyAlignment="1" applyProtection="1">
      <alignment horizontal="center" vertical="center" shrinkToFit="1"/>
      <protection locked="0"/>
    </xf>
    <xf numFmtId="0" fontId="61" fillId="0" borderId="0" xfId="0" applyFont="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383">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210111</xdr:colOff>
      <xdr:row>5</xdr:row>
      <xdr:rowOff>142875</xdr:rowOff>
    </xdr:from>
    <xdr:to>
      <xdr:col>26</xdr:col>
      <xdr:colOff>28015</xdr:colOff>
      <xdr:row>10</xdr:row>
      <xdr:rowOff>13758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xmlns:a14="http://schemas.microsoft.com/office/drawing/2010/main"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HL56"/>
  <sheetViews>
    <sheetView showGridLines="0" tabSelected="1" zoomScaleNormal="100" workbookViewId="0">
      <pane ySplit="7" topLeftCell="A8" activePane="bottomLeft" state="frozen"/>
      <selection pane="bottomLeft" activeCell="L13" sqref="L13"/>
    </sheetView>
  </sheetViews>
  <sheetFormatPr defaultColWidth="9.140625" defaultRowHeight="12.75" x14ac:dyDescent="0.2"/>
  <cols>
    <col min="1" max="1" width="6.85546875" customWidth="1"/>
    <col min="2" max="2" width="19.85546875" customWidth="1"/>
    <col min="3" max="3" width="9.42578125" customWidth="1"/>
    <col min="4" max="4" width="5" customWidth="1"/>
    <col min="5" max="6" width="12" customWidth="1"/>
    <col min="7" max="7" width="6" customWidth="1"/>
    <col min="8" max="8" width="6.7109375" customWidth="1"/>
    <col min="9" max="9" width="6.42578125" customWidth="1"/>
    <col min="10" max="10" width="1.85546875" customWidth="1"/>
    <col min="11" max="198" width="2.42578125" customWidth="1"/>
    <col min="199" max="199" width="2.28515625" customWidth="1"/>
    <col min="200" max="209" width="2.42578125" customWidth="1"/>
    <col min="210" max="210" width="2.28515625" customWidth="1"/>
    <col min="211" max="213" width="2.42578125" customWidth="1"/>
  </cols>
  <sheetData>
    <row r="1" spans="1:213" ht="30" customHeight="1" x14ac:dyDescent="0.2">
      <c r="A1" s="91" t="s">
        <v>139</v>
      </c>
      <c r="B1" s="30"/>
      <c r="C1" s="30"/>
      <c r="D1" s="30"/>
      <c r="E1" s="30"/>
      <c r="F1" s="30"/>
      <c r="I1" s="97"/>
      <c r="K1" s="134" t="s">
        <v>0</v>
      </c>
      <c r="L1" s="134"/>
      <c r="M1" s="134"/>
      <c r="N1" s="134"/>
      <c r="O1" s="134"/>
      <c r="P1" s="134"/>
      <c r="Q1" s="134"/>
      <c r="R1" s="134"/>
      <c r="S1" s="134"/>
      <c r="T1" s="134"/>
      <c r="U1" s="134"/>
      <c r="V1" s="134"/>
      <c r="W1" s="134"/>
      <c r="X1" s="134"/>
      <c r="Y1" s="134"/>
      <c r="Z1" s="134"/>
      <c r="AA1" s="134"/>
      <c r="AB1" s="134"/>
      <c r="AC1" s="134"/>
      <c r="AD1" s="134"/>
      <c r="AE1" s="134"/>
    </row>
    <row r="2" spans="1:213" ht="18" customHeight="1" x14ac:dyDescent="0.2">
      <c r="A2" s="32" t="s">
        <v>136</v>
      </c>
      <c r="B2" s="12"/>
      <c r="C2" s="12"/>
      <c r="D2" s="20"/>
      <c r="E2" s="121"/>
      <c r="F2" s="121"/>
      <c r="H2" s="1"/>
    </row>
    <row r="3" spans="1:213" ht="13.5" x14ac:dyDescent="0.2">
      <c r="A3" s="32"/>
      <c r="B3" s="2"/>
      <c r="H3" s="1"/>
      <c r="K3" s="18"/>
      <c r="L3" s="18"/>
      <c r="M3" s="18"/>
      <c r="N3" s="18"/>
      <c r="O3" s="18"/>
      <c r="P3" s="18"/>
      <c r="Q3" s="18"/>
      <c r="R3" s="18"/>
      <c r="S3" s="18"/>
      <c r="T3" s="18"/>
      <c r="U3" s="18"/>
      <c r="V3" s="18"/>
      <c r="W3" s="18"/>
      <c r="X3" s="18"/>
      <c r="Y3" s="18"/>
      <c r="Z3" s="18"/>
      <c r="AA3" s="18"/>
    </row>
    <row r="4" spans="1:213" ht="17.25" customHeight="1" x14ac:dyDescent="0.2">
      <c r="A4" s="81"/>
      <c r="B4" s="82" t="s">
        <v>135</v>
      </c>
      <c r="C4" s="136">
        <v>44956</v>
      </c>
      <c r="D4" s="136"/>
      <c r="E4" s="136"/>
      <c r="F4" s="81"/>
      <c r="G4" s="82" t="s">
        <v>1</v>
      </c>
      <c r="H4" s="94">
        <v>1</v>
      </c>
      <c r="I4" s="2"/>
      <c r="J4" s="31"/>
      <c r="K4" s="128" t="str">
        <f>"Week "&amp;(K6-($C$4-WEEKDAY($C$4,1)+2))/7+1</f>
        <v>Week 1</v>
      </c>
      <c r="L4" s="129"/>
      <c r="M4" s="129"/>
      <c r="N4" s="129"/>
      <c r="O4" s="129"/>
      <c r="P4" s="129"/>
      <c r="Q4" s="130"/>
      <c r="R4" s="128" t="str">
        <f>"Week "&amp;(R6-($C$4-WEEKDAY($C$4,1)+2))/7+1</f>
        <v>Week 2</v>
      </c>
      <c r="S4" s="129"/>
      <c r="T4" s="129"/>
      <c r="U4" s="129"/>
      <c r="V4" s="129"/>
      <c r="W4" s="129"/>
      <c r="X4" s="130"/>
      <c r="Y4" s="128" t="str">
        <f>"Week "&amp;(Y6-($C$4-WEEKDAY($C$4,1)+2))/7+1</f>
        <v>Week 3</v>
      </c>
      <c r="Z4" s="129"/>
      <c r="AA4" s="129"/>
      <c r="AB4" s="129"/>
      <c r="AC4" s="129"/>
      <c r="AD4" s="129"/>
      <c r="AE4" s="130"/>
      <c r="AF4" s="128" t="str">
        <f>"Week "&amp;(AF6-($C$4-WEEKDAY($C$4,1)+2))/7+1</f>
        <v>Week 4</v>
      </c>
      <c r="AG4" s="129"/>
      <c r="AH4" s="129"/>
      <c r="AI4" s="129"/>
      <c r="AJ4" s="129"/>
      <c r="AK4" s="129"/>
      <c r="AL4" s="130"/>
      <c r="AM4" s="128" t="str">
        <f>"Week "&amp;(AM6-($C$4-WEEKDAY($C$4,1)+2))/7+1</f>
        <v>Week 5</v>
      </c>
      <c r="AN4" s="129"/>
      <c r="AO4" s="129"/>
      <c r="AP4" s="129"/>
      <c r="AQ4" s="129"/>
      <c r="AR4" s="129"/>
      <c r="AS4" s="130"/>
      <c r="AT4" s="128" t="str">
        <f>"Week "&amp;(AT6-($C$4-WEEKDAY($C$4,1)+2))/7+1</f>
        <v>Week 6</v>
      </c>
      <c r="AU4" s="129"/>
      <c r="AV4" s="129"/>
      <c r="AW4" s="129"/>
      <c r="AX4" s="129"/>
      <c r="AY4" s="129"/>
      <c r="AZ4" s="130"/>
      <c r="BA4" s="128" t="str">
        <f>"Week "&amp;(BA6-($C$4-WEEKDAY($C$4,1)+2))/7+1</f>
        <v>Week 7</v>
      </c>
      <c r="BB4" s="129"/>
      <c r="BC4" s="129"/>
      <c r="BD4" s="129"/>
      <c r="BE4" s="129"/>
      <c r="BF4" s="129"/>
      <c r="BG4" s="130"/>
      <c r="BH4" s="128" t="str">
        <f>"Week "&amp;(BH6-($C$4-WEEKDAY($C$4,1)+2))/7+1</f>
        <v>Week 8</v>
      </c>
      <c r="BI4" s="129"/>
      <c r="BJ4" s="129"/>
      <c r="BK4" s="129"/>
      <c r="BL4" s="129"/>
      <c r="BM4" s="129"/>
      <c r="BN4" s="130"/>
      <c r="BO4" s="128" t="str">
        <f>"Week "&amp;(BO6-($C$4-WEEKDAY($C$4,1)+2))/7+1</f>
        <v>Week 9</v>
      </c>
      <c r="BP4" s="129"/>
      <c r="BQ4" s="129"/>
      <c r="BR4" s="129"/>
      <c r="BS4" s="129"/>
      <c r="BT4" s="129"/>
      <c r="BU4" s="130"/>
      <c r="BV4" s="128" t="str">
        <f>"Week "&amp;(BV6-($C$4-WEEKDAY($C$4,1)+2))/7+1</f>
        <v>Week 10</v>
      </c>
      <c r="BW4" s="129"/>
      <c r="BX4" s="129"/>
      <c r="BY4" s="129"/>
      <c r="BZ4" s="129"/>
      <c r="CA4" s="129"/>
      <c r="CB4" s="130"/>
      <c r="CC4" s="128" t="str">
        <f>"Week "&amp;(CC6-($C$4-WEEKDAY($C$4,1)+2))/7+1</f>
        <v>Week 11</v>
      </c>
      <c r="CD4" s="129"/>
      <c r="CE4" s="129"/>
      <c r="CF4" s="129"/>
      <c r="CG4" s="129"/>
      <c r="CH4" s="129"/>
      <c r="CI4" s="130"/>
      <c r="CJ4" s="128" t="str">
        <f>"Week "&amp;(CJ6-($C$4-WEEKDAY($C$4,1)+2))/7+1</f>
        <v>Week 12</v>
      </c>
      <c r="CK4" s="129"/>
      <c r="CL4" s="129"/>
      <c r="CM4" s="129"/>
      <c r="CN4" s="129"/>
      <c r="CO4" s="129"/>
      <c r="CP4" s="130"/>
      <c r="CQ4" s="128" t="str">
        <f>"Week "&amp;(CQ6-($C$4-WEEKDAY($C$4,1)+2))/7+1</f>
        <v>Week 13</v>
      </c>
      <c r="CR4" s="129"/>
      <c r="CS4" s="129"/>
      <c r="CT4" s="129"/>
      <c r="CU4" s="129"/>
      <c r="CV4" s="129"/>
      <c r="CW4" s="130"/>
      <c r="CX4" s="128" t="str">
        <f>"Week "&amp;(CX6-($C$4-WEEKDAY($C$4,1)+2))/7+1</f>
        <v>Week 14</v>
      </c>
      <c r="CY4" s="129"/>
      <c r="CZ4" s="129"/>
      <c r="DA4" s="129"/>
      <c r="DB4" s="129"/>
      <c r="DC4" s="129"/>
      <c r="DD4" s="130"/>
      <c r="DE4" s="128" t="str">
        <f>"Week "&amp;(DE6-($C$4-WEEKDAY($C$4,1)+2))/7+1</f>
        <v>Week 15</v>
      </c>
      <c r="DF4" s="129"/>
      <c r="DG4" s="129"/>
      <c r="DH4" s="129"/>
      <c r="DI4" s="129"/>
      <c r="DJ4" s="129"/>
      <c r="DK4" s="130"/>
      <c r="DL4" s="128" t="str">
        <f>"Week "&amp;(DL6-($C$4-WEEKDAY($C$4,1)+2))/7+1</f>
        <v>Week 16</v>
      </c>
      <c r="DM4" s="129"/>
      <c r="DN4" s="129"/>
      <c r="DO4" s="129"/>
      <c r="DP4" s="129"/>
      <c r="DQ4" s="129"/>
      <c r="DR4" s="130"/>
      <c r="DS4" s="128" t="str">
        <f>"Week "&amp;(DS6-($C$4-WEEKDAY($C$4,1)+2))/7+1</f>
        <v>Week 17</v>
      </c>
      <c r="DT4" s="129"/>
      <c r="DU4" s="129"/>
      <c r="DV4" s="129"/>
      <c r="DW4" s="129"/>
      <c r="DX4" s="129"/>
      <c r="DY4" s="130"/>
      <c r="DZ4" s="128" t="str">
        <f>"Week "&amp;(DZ6-($C$4-WEEKDAY($C$4,1)+2))/7+1</f>
        <v>Week 18</v>
      </c>
      <c r="EA4" s="129"/>
      <c r="EB4" s="129"/>
      <c r="EC4" s="129"/>
      <c r="ED4" s="129"/>
      <c r="EE4" s="129"/>
      <c r="EF4" s="130"/>
      <c r="EG4" s="128" t="str">
        <f>"Week "&amp;(EG6-($C$4-WEEKDAY($C$4,1)+2))/7+1</f>
        <v>Week 19</v>
      </c>
      <c r="EH4" s="129"/>
      <c r="EI4" s="129"/>
      <c r="EJ4" s="129"/>
      <c r="EK4" s="129"/>
      <c r="EL4" s="129"/>
      <c r="EM4" s="130"/>
      <c r="EN4" s="128" t="str">
        <f>"Week "&amp;(EN6-($C$4-WEEKDAY($C$4,1)+2))/7+1</f>
        <v>Week 20</v>
      </c>
      <c r="EO4" s="129"/>
      <c r="EP4" s="129"/>
      <c r="EQ4" s="129"/>
      <c r="ER4" s="129"/>
      <c r="ES4" s="129"/>
      <c r="ET4" s="130"/>
      <c r="EU4" s="128" t="str">
        <f>"Week "&amp;(EU6-($C$4-WEEKDAY($C$4,1)+2))/7+1</f>
        <v>Week 21</v>
      </c>
      <c r="EV4" s="129"/>
      <c r="EW4" s="129"/>
      <c r="EX4" s="129"/>
      <c r="EY4" s="129"/>
      <c r="EZ4" s="129"/>
      <c r="FA4" s="130"/>
      <c r="FB4" s="128" t="str">
        <f>"Week "&amp;(FB6-($C$4-WEEKDAY($C$4,1)+2))/7+1</f>
        <v>Week 22</v>
      </c>
      <c r="FC4" s="129"/>
      <c r="FD4" s="129"/>
      <c r="FE4" s="129"/>
      <c r="FF4" s="129"/>
      <c r="FG4" s="129"/>
      <c r="FH4" s="130"/>
      <c r="FI4" s="128" t="str">
        <f>"Week "&amp;(FI6-($C$4-WEEKDAY($C$4,1)+2))/7+1</f>
        <v>Week 23</v>
      </c>
      <c r="FJ4" s="129"/>
      <c r="FK4" s="129"/>
      <c r="FL4" s="129"/>
      <c r="FM4" s="129"/>
      <c r="FN4" s="129"/>
      <c r="FO4" s="130"/>
      <c r="FP4" s="128" t="str">
        <f>"Week "&amp;(FP6-($C$4-WEEKDAY($C$4,1)+2))/7+1</f>
        <v>Week 24</v>
      </c>
      <c r="FQ4" s="129"/>
      <c r="FR4" s="129"/>
      <c r="FS4" s="129"/>
      <c r="FT4" s="129"/>
      <c r="FU4" s="129"/>
      <c r="FV4" s="130"/>
      <c r="FW4" s="128" t="str">
        <f>"Week "&amp;(FW6-($C$4-WEEKDAY($C$4,1)+2))/7+1</f>
        <v>Week 25</v>
      </c>
      <c r="FX4" s="129"/>
      <c r="FY4" s="129"/>
      <c r="FZ4" s="129"/>
      <c r="GA4" s="129"/>
      <c r="GB4" s="129"/>
      <c r="GC4" s="130"/>
      <c r="GD4" s="128" t="str">
        <f>"Week "&amp;(GD6-($C$4-WEEKDAY($C$4,1)+2))/7+1</f>
        <v>Week 26</v>
      </c>
      <c r="GE4" s="129"/>
      <c r="GF4" s="129"/>
      <c r="GG4" s="129"/>
      <c r="GH4" s="129"/>
      <c r="GI4" s="129"/>
      <c r="GJ4" s="130"/>
      <c r="GK4" s="128" t="str">
        <f>"Week "&amp;(GK6-($C$4-WEEKDAY($C$4,1)+2))/7+1</f>
        <v>Week 27</v>
      </c>
      <c r="GL4" s="129"/>
      <c r="GM4" s="129"/>
      <c r="GN4" s="129"/>
      <c r="GO4" s="129"/>
      <c r="GP4" s="129"/>
      <c r="GQ4" s="130"/>
      <c r="GR4" s="128" t="str">
        <f>"Week "&amp;(GR6-($C$4-WEEKDAY($C$4,1)+2))/7+1</f>
        <v>Week 28</v>
      </c>
      <c r="GS4" s="129"/>
      <c r="GT4" s="129"/>
      <c r="GU4" s="129"/>
      <c r="GV4" s="129"/>
      <c r="GW4" s="129"/>
      <c r="GX4" s="130"/>
      <c r="GY4" s="128" t="str">
        <f>"Week "&amp;(GY6-($C$4-WEEKDAY($C$4,1)+2))/7+1</f>
        <v>Week 29</v>
      </c>
      <c r="GZ4" s="129"/>
      <c r="HA4" s="129"/>
      <c r="HB4" s="129"/>
      <c r="HC4" s="129"/>
      <c r="HD4" s="129"/>
      <c r="HE4" s="130"/>
    </row>
    <row r="5" spans="1:213" ht="17.25" customHeight="1" x14ac:dyDescent="0.2">
      <c r="A5" s="81"/>
      <c r="B5" s="82" t="s">
        <v>2</v>
      </c>
      <c r="C5" s="135" t="s">
        <v>136</v>
      </c>
      <c r="D5" s="135"/>
      <c r="E5" s="135"/>
      <c r="F5" s="81"/>
      <c r="G5" s="81"/>
      <c r="H5" s="81"/>
      <c r="I5" s="81"/>
      <c r="J5" s="31"/>
      <c r="K5" s="131">
        <f>K6</f>
        <v>44956</v>
      </c>
      <c r="L5" s="132"/>
      <c r="M5" s="132"/>
      <c r="N5" s="132"/>
      <c r="O5" s="132"/>
      <c r="P5" s="132"/>
      <c r="Q5" s="133"/>
      <c r="R5" s="131">
        <f>R6</f>
        <v>44963</v>
      </c>
      <c r="S5" s="132"/>
      <c r="T5" s="132"/>
      <c r="U5" s="132"/>
      <c r="V5" s="132"/>
      <c r="W5" s="132"/>
      <c r="X5" s="133"/>
      <c r="Y5" s="131">
        <f>Y6</f>
        <v>44970</v>
      </c>
      <c r="Z5" s="132"/>
      <c r="AA5" s="132"/>
      <c r="AB5" s="132"/>
      <c r="AC5" s="132"/>
      <c r="AD5" s="132"/>
      <c r="AE5" s="133"/>
      <c r="AF5" s="131">
        <f>AF6</f>
        <v>44977</v>
      </c>
      <c r="AG5" s="132"/>
      <c r="AH5" s="132"/>
      <c r="AI5" s="132"/>
      <c r="AJ5" s="132"/>
      <c r="AK5" s="132"/>
      <c r="AL5" s="133"/>
      <c r="AM5" s="131">
        <f>AM6</f>
        <v>44984</v>
      </c>
      <c r="AN5" s="132"/>
      <c r="AO5" s="132"/>
      <c r="AP5" s="132"/>
      <c r="AQ5" s="132"/>
      <c r="AR5" s="132"/>
      <c r="AS5" s="133"/>
      <c r="AT5" s="131">
        <f>AT6</f>
        <v>44991</v>
      </c>
      <c r="AU5" s="132"/>
      <c r="AV5" s="132"/>
      <c r="AW5" s="132"/>
      <c r="AX5" s="132"/>
      <c r="AY5" s="132"/>
      <c r="AZ5" s="133"/>
      <c r="BA5" s="131">
        <f>BA6</f>
        <v>44998</v>
      </c>
      <c r="BB5" s="132"/>
      <c r="BC5" s="132"/>
      <c r="BD5" s="132"/>
      <c r="BE5" s="132"/>
      <c r="BF5" s="132"/>
      <c r="BG5" s="133"/>
      <c r="BH5" s="131">
        <f>BH6</f>
        <v>45005</v>
      </c>
      <c r="BI5" s="132"/>
      <c r="BJ5" s="132"/>
      <c r="BK5" s="132"/>
      <c r="BL5" s="132"/>
      <c r="BM5" s="132"/>
      <c r="BN5" s="133"/>
      <c r="BO5" s="131">
        <f>BO6</f>
        <v>45012</v>
      </c>
      <c r="BP5" s="132"/>
      <c r="BQ5" s="132"/>
      <c r="BR5" s="132"/>
      <c r="BS5" s="132"/>
      <c r="BT5" s="132"/>
      <c r="BU5" s="133"/>
      <c r="BV5" s="131">
        <f>BV6</f>
        <v>45019</v>
      </c>
      <c r="BW5" s="132"/>
      <c r="BX5" s="132"/>
      <c r="BY5" s="132"/>
      <c r="BZ5" s="132"/>
      <c r="CA5" s="132"/>
      <c r="CB5" s="133"/>
      <c r="CC5" s="131">
        <f>CC6</f>
        <v>45026</v>
      </c>
      <c r="CD5" s="132"/>
      <c r="CE5" s="132"/>
      <c r="CF5" s="132"/>
      <c r="CG5" s="132"/>
      <c r="CH5" s="132"/>
      <c r="CI5" s="133"/>
      <c r="CJ5" s="131">
        <f>CJ6</f>
        <v>45033</v>
      </c>
      <c r="CK5" s="132"/>
      <c r="CL5" s="132"/>
      <c r="CM5" s="132"/>
      <c r="CN5" s="132"/>
      <c r="CO5" s="132"/>
      <c r="CP5" s="133"/>
      <c r="CQ5" s="131">
        <f>CQ6</f>
        <v>45040</v>
      </c>
      <c r="CR5" s="132"/>
      <c r="CS5" s="132"/>
      <c r="CT5" s="132"/>
      <c r="CU5" s="132"/>
      <c r="CV5" s="132"/>
      <c r="CW5" s="133"/>
      <c r="CX5" s="131">
        <f>CX6</f>
        <v>45047</v>
      </c>
      <c r="CY5" s="132"/>
      <c r="CZ5" s="132"/>
      <c r="DA5" s="132"/>
      <c r="DB5" s="132"/>
      <c r="DC5" s="132"/>
      <c r="DD5" s="133"/>
      <c r="DE5" s="131">
        <f>DE6</f>
        <v>45054</v>
      </c>
      <c r="DF5" s="132"/>
      <c r="DG5" s="132"/>
      <c r="DH5" s="132"/>
      <c r="DI5" s="132"/>
      <c r="DJ5" s="132"/>
      <c r="DK5" s="133"/>
      <c r="DL5" s="131">
        <f>DL6</f>
        <v>45061</v>
      </c>
      <c r="DM5" s="132"/>
      <c r="DN5" s="132"/>
      <c r="DO5" s="132"/>
      <c r="DP5" s="132"/>
      <c r="DQ5" s="132"/>
      <c r="DR5" s="133"/>
      <c r="DS5" s="131">
        <f>DS6</f>
        <v>45068</v>
      </c>
      <c r="DT5" s="132"/>
      <c r="DU5" s="132"/>
      <c r="DV5" s="132"/>
      <c r="DW5" s="132"/>
      <c r="DX5" s="132"/>
      <c r="DY5" s="133"/>
      <c r="DZ5" s="131">
        <f>DZ6</f>
        <v>45075</v>
      </c>
      <c r="EA5" s="132"/>
      <c r="EB5" s="132"/>
      <c r="EC5" s="132"/>
      <c r="ED5" s="132"/>
      <c r="EE5" s="132"/>
      <c r="EF5" s="133"/>
      <c r="EG5" s="131">
        <f>EG6</f>
        <v>45082</v>
      </c>
      <c r="EH5" s="132"/>
      <c r="EI5" s="132"/>
      <c r="EJ5" s="132"/>
      <c r="EK5" s="132"/>
      <c r="EL5" s="132"/>
      <c r="EM5" s="133"/>
      <c r="EN5" s="131">
        <f>EN6</f>
        <v>45089</v>
      </c>
      <c r="EO5" s="132"/>
      <c r="EP5" s="132"/>
      <c r="EQ5" s="132"/>
      <c r="ER5" s="132"/>
      <c r="ES5" s="132"/>
      <c r="ET5" s="133"/>
      <c r="EU5" s="131">
        <f>EU6</f>
        <v>45096</v>
      </c>
      <c r="EV5" s="132"/>
      <c r="EW5" s="132"/>
      <c r="EX5" s="132"/>
      <c r="EY5" s="132"/>
      <c r="EZ5" s="132"/>
      <c r="FA5" s="133"/>
      <c r="FB5" s="131">
        <f>FB6</f>
        <v>45103</v>
      </c>
      <c r="FC5" s="132"/>
      <c r="FD5" s="132"/>
      <c r="FE5" s="132"/>
      <c r="FF5" s="132"/>
      <c r="FG5" s="132"/>
      <c r="FH5" s="133"/>
      <c r="FI5" s="131">
        <f>FI6</f>
        <v>45110</v>
      </c>
      <c r="FJ5" s="132"/>
      <c r="FK5" s="132"/>
      <c r="FL5" s="132"/>
      <c r="FM5" s="132"/>
      <c r="FN5" s="132"/>
      <c r="FO5" s="133"/>
      <c r="FP5" s="131">
        <f>FP6</f>
        <v>45117</v>
      </c>
      <c r="FQ5" s="132"/>
      <c r="FR5" s="132"/>
      <c r="FS5" s="132"/>
      <c r="FT5" s="132"/>
      <c r="FU5" s="132"/>
      <c r="FV5" s="133"/>
      <c r="FW5" s="131">
        <f>FW6</f>
        <v>45124</v>
      </c>
      <c r="FX5" s="132"/>
      <c r="FY5" s="132"/>
      <c r="FZ5" s="132"/>
      <c r="GA5" s="132"/>
      <c r="GB5" s="132"/>
      <c r="GC5" s="133"/>
      <c r="GD5" s="131">
        <f>GD6</f>
        <v>45131</v>
      </c>
      <c r="GE5" s="132"/>
      <c r="GF5" s="132"/>
      <c r="GG5" s="132"/>
      <c r="GH5" s="132"/>
      <c r="GI5" s="132"/>
      <c r="GJ5" s="133"/>
      <c r="GK5" s="131">
        <f>GK6</f>
        <v>45138</v>
      </c>
      <c r="GL5" s="132"/>
      <c r="GM5" s="132"/>
      <c r="GN5" s="132"/>
      <c r="GO5" s="132"/>
      <c r="GP5" s="132"/>
      <c r="GQ5" s="133"/>
      <c r="GR5" s="131">
        <f>GR6</f>
        <v>45145</v>
      </c>
      <c r="GS5" s="132"/>
      <c r="GT5" s="132"/>
      <c r="GU5" s="132"/>
      <c r="GV5" s="132"/>
      <c r="GW5" s="132"/>
      <c r="GX5" s="133"/>
      <c r="GY5" s="131">
        <f>GY6</f>
        <v>45152</v>
      </c>
      <c r="GZ5" s="132"/>
      <c r="HA5" s="132"/>
      <c r="HB5" s="132"/>
      <c r="HC5" s="132"/>
      <c r="HD5" s="132"/>
      <c r="HE5" s="133"/>
    </row>
    <row r="6" spans="1:213" x14ac:dyDescent="0.2">
      <c r="A6" s="31"/>
      <c r="B6" s="31"/>
      <c r="C6" s="31"/>
      <c r="D6" s="31"/>
      <c r="E6" s="31"/>
      <c r="F6" s="31"/>
      <c r="G6" s="31"/>
      <c r="H6" s="31"/>
      <c r="I6" s="31"/>
      <c r="J6" s="31"/>
      <c r="K6" s="67">
        <f>C4-WEEKDAY(C4,1)+2+7*(H4-1)</f>
        <v>44956</v>
      </c>
      <c r="L6" s="58">
        <f t="shared" ref="L6:AQ6" si="0">K6+1</f>
        <v>44957</v>
      </c>
      <c r="M6" s="58">
        <f t="shared" si="0"/>
        <v>44958</v>
      </c>
      <c r="N6" s="58">
        <f t="shared" si="0"/>
        <v>44959</v>
      </c>
      <c r="O6" s="58">
        <f t="shared" si="0"/>
        <v>44960</v>
      </c>
      <c r="P6" s="58">
        <f t="shared" si="0"/>
        <v>44961</v>
      </c>
      <c r="Q6" s="68">
        <f t="shared" si="0"/>
        <v>44962</v>
      </c>
      <c r="R6" s="67">
        <f t="shared" si="0"/>
        <v>44963</v>
      </c>
      <c r="S6" s="58">
        <f t="shared" si="0"/>
        <v>44964</v>
      </c>
      <c r="T6" s="58">
        <f t="shared" si="0"/>
        <v>44965</v>
      </c>
      <c r="U6" s="58">
        <f t="shared" si="0"/>
        <v>44966</v>
      </c>
      <c r="V6" s="58">
        <f t="shared" si="0"/>
        <v>44967</v>
      </c>
      <c r="W6" s="58">
        <f t="shared" si="0"/>
        <v>44968</v>
      </c>
      <c r="X6" s="68">
        <f t="shared" si="0"/>
        <v>44969</v>
      </c>
      <c r="Y6" s="67">
        <f t="shared" si="0"/>
        <v>44970</v>
      </c>
      <c r="Z6" s="58">
        <f t="shared" si="0"/>
        <v>44971</v>
      </c>
      <c r="AA6" s="58">
        <f t="shared" si="0"/>
        <v>44972</v>
      </c>
      <c r="AB6" s="58">
        <f t="shared" si="0"/>
        <v>44973</v>
      </c>
      <c r="AC6" s="58">
        <f t="shared" si="0"/>
        <v>44974</v>
      </c>
      <c r="AD6" s="58">
        <f t="shared" si="0"/>
        <v>44975</v>
      </c>
      <c r="AE6" s="68">
        <f t="shared" si="0"/>
        <v>44976</v>
      </c>
      <c r="AF6" s="67">
        <f t="shared" si="0"/>
        <v>44977</v>
      </c>
      <c r="AG6" s="58">
        <f t="shared" si="0"/>
        <v>44978</v>
      </c>
      <c r="AH6" s="58">
        <f t="shared" si="0"/>
        <v>44979</v>
      </c>
      <c r="AI6" s="58">
        <f t="shared" si="0"/>
        <v>44980</v>
      </c>
      <c r="AJ6" s="58">
        <f t="shared" si="0"/>
        <v>44981</v>
      </c>
      <c r="AK6" s="58">
        <f t="shared" si="0"/>
        <v>44982</v>
      </c>
      <c r="AL6" s="68">
        <f t="shared" si="0"/>
        <v>44983</v>
      </c>
      <c r="AM6" s="67">
        <f t="shared" si="0"/>
        <v>44984</v>
      </c>
      <c r="AN6" s="58">
        <f t="shared" si="0"/>
        <v>44985</v>
      </c>
      <c r="AO6" s="58">
        <f t="shared" si="0"/>
        <v>44986</v>
      </c>
      <c r="AP6" s="58">
        <f t="shared" si="0"/>
        <v>44987</v>
      </c>
      <c r="AQ6" s="58">
        <f t="shared" si="0"/>
        <v>44988</v>
      </c>
      <c r="AR6" s="58">
        <f t="shared" ref="AR6:BN6" si="1">AQ6+1</f>
        <v>44989</v>
      </c>
      <c r="AS6" s="68">
        <f t="shared" si="1"/>
        <v>44990</v>
      </c>
      <c r="AT6" s="67">
        <f t="shared" si="1"/>
        <v>44991</v>
      </c>
      <c r="AU6" s="58">
        <f t="shared" si="1"/>
        <v>44992</v>
      </c>
      <c r="AV6" s="58">
        <f t="shared" si="1"/>
        <v>44993</v>
      </c>
      <c r="AW6" s="58">
        <f t="shared" si="1"/>
        <v>44994</v>
      </c>
      <c r="AX6" s="58">
        <f t="shared" si="1"/>
        <v>44995</v>
      </c>
      <c r="AY6" s="58">
        <f t="shared" si="1"/>
        <v>44996</v>
      </c>
      <c r="AZ6" s="68">
        <f t="shared" si="1"/>
        <v>44997</v>
      </c>
      <c r="BA6" s="67">
        <f t="shared" si="1"/>
        <v>44998</v>
      </c>
      <c r="BB6" s="58">
        <f t="shared" si="1"/>
        <v>44999</v>
      </c>
      <c r="BC6" s="58">
        <f t="shared" si="1"/>
        <v>45000</v>
      </c>
      <c r="BD6" s="58">
        <f t="shared" si="1"/>
        <v>45001</v>
      </c>
      <c r="BE6" s="58">
        <f t="shared" si="1"/>
        <v>45002</v>
      </c>
      <c r="BF6" s="58">
        <f t="shared" si="1"/>
        <v>45003</v>
      </c>
      <c r="BG6" s="68">
        <f t="shared" si="1"/>
        <v>45004</v>
      </c>
      <c r="BH6" s="67">
        <f t="shared" si="1"/>
        <v>45005</v>
      </c>
      <c r="BI6" s="58">
        <f t="shared" si="1"/>
        <v>45006</v>
      </c>
      <c r="BJ6" s="58">
        <f t="shared" si="1"/>
        <v>45007</v>
      </c>
      <c r="BK6" s="58">
        <f t="shared" si="1"/>
        <v>45008</v>
      </c>
      <c r="BL6" s="58">
        <f t="shared" si="1"/>
        <v>45009</v>
      </c>
      <c r="BM6" s="58">
        <f t="shared" si="1"/>
        <v>45010</v>
      </c>
      <c r="BN6" s="68">
        <f t="shared" si="1"/>
        <v>45011</v>
      </c>
      <c r="BO6" s="67">
        <f t="shared" ref="BO6" si="2">BN6+1</f>
        <v>45012</v>
      </c>
      <c r="BP6" s="58">
        <f t="shared" ref="BP6" si="3">BO6+1</f>
        <v>45013</v>
      </c>
      <c r="BQ6" s="58">
        <f t="shared" ref="BQ6" si="4">BP6+1</f>
        <v>45014</v>
      </c>
      <c r="BR6" s="58">
        <f t="shared" ref="BR6" si="5">BQ6+1</f>
        <v>45015</v>
      </c>
      <c r="BS6" s="58">
        <f t="shared" ref="BS6" si="6">BR6+1</f>
        <v>45016</v>
      </c>
      <c r="BT6" s="58">
        <f t="shared" ref="BT6" si="7">BS6+1</f>
        <v>45017</v>
      </c>
      <c r="BU6" s="68">
        <f t="shared" ref="BU6" si="8">BT6+1</f>
        <v>45018</v>
      </c>
      <c r="BV6" s="67">
        <f t="shared" ref="BV6" si="9">BU6+1</f>
        <v>45019</v>
      </c>
      <c r="BW6" s="58">
        <f t="shared" ref="BW6" si="10">BV6+1</f>
        <v>45020</v>
      </c>
      <c r="BX6" s="58">
        <f t="shared" ref="BX6" si="11">BW6+1</f>
        <v>45021</v>
      </c>
      <c r="BY6" s="58">
        <f t="shared" ref="BY6" si="12">BX6+1</f>
        <v>45022</v>
      </c>
      <c r="BZ6" s="58">
        <f t="shared" ref="BZ6" si="13">BY6+1</f>
        <v>45023</v>
      </c>
      <c r="CA6" s="58">
        <f t="shared" ref="CA6" si="14">BZ6+1</f>
        <v>45024</v>
      </c>
      <c r="CB6" s="68">
        <f t="shared" ref="CB6" si="15">CA6+1</f>
        <v>45025</v>
      </c>
      <c r="CC6" s="67">
        <f t="shared" ref="CC6" si="16">CB6+1</f>
        <v>45026</v>
      </c>
      <c r="CD6" s="58">
        <f t="shared" ref="CD6" si="17">CC6+1</f>
        <v>45027</v>
      </c>
      <c r="CE6" s="58">
        <f t="shared" ref="CE6" si="18">CD6+1</f>
        <v>45028</v>
      </c>
      <c r="CF6" s="58">
        <f t="shared" ref="CF6" si="19">CE6+1</f>
        <v>45029</v>
      </c>
      <c r="CG6" s="58">
        <f t="shared" ref="CG6" si="20">CF6+1</f>
        <v>45030</v>
      </c>
      <c r="CH6" s="58">
        <f t="shared" ref="CH6" si="21">CG6+1</f>
        <v>45031</v>
      </c>
      <c r="CI6" s="68">
        <f t="shared" ref="CI6" si="22">CH6+1</f>
        <v>45032</v>
      </c>
      <c r="CJ6" s="67">
        <f t="shared" ref="CJ6" si="23">CI6+1</f>
        <v>45033</v>
      </c>
      <c r="CK6" s="58">
        <f t="shared" ref="CK6" si="24">CJ6+1</f>
        <v>45034</v>
      </c>
      <c r="CL6" s="58">
        <f t="shared" ref="CL6" si="25">CK6+1</f>
        <v>45035</v>
      </c>
      <c r="CM6" s="58">
        <f t="shared" ref="CM6" si="26">CL6+1</f>
        <v>45036</v>
      </c>
      <c r="CN6" s="58">
        <f t="shared" ref="CN6" si="27">CM6+1</f>
        <v>45037</v>
      </c>
      <c r="CO6" s="58">
        <f t="shared" ref="CO6" si="28">CN6+1</f>
        <v>45038</v>
      </c>
      <c r="CP6" s="68">
        <f t="shared" ref="CP6" si="29">CO6+1</f>
        <v>45039</v>
      </c>
      <c r="CQ6" s="67">
        <f t="shared" ref="CQ6" si="30">CP6+1</f>
        <v>45040</v>
      </c>
      <c r="CR6" s="58">
        <f t="shared" ref="CR6" si="31">CQ6+1</f>
        <v>45041</v>
      </c>
      <c r="CS6" s="58">
        <f t="shared" ref="CS6" si="32">CR6+1</f>
        <v>45042</v>
      </c>
      <c r="CT6" s="58">
        <f t="shared" ref="CT6" si="33">CS6+1</f>
        <v>45043</v>
      </c>
      <c r="CU6" s="58">
        <f t="shared" ref="CU6" si="34">CT6+1</f>
        <v>45044</v>
      </c>
      <c r="CV6" s="58">
        <f t="shared" ref="CV6" si="35">CU6+1</f>
        <v>45045</v>
      </c>
      <c r="CW6" s="68">
        <f t="shared" ref="CW6" si="36">CV6+1</f>
        <v>45046</v>
      </c>
      <c r="CX6" s="67">
        <f t="shared" ref="CX6" si="37">CW6+1</f>
        <v>45047</v>
      </c>
      <c r="CY6" s="58">
        <f t="shared" ref="CY6" si="38">CX6+1</f>
        <v>45048</v>
      </c>
      <c r="CZ6" s="58">
        <f t="shared" ref="CZ6" si="39">CY6+1</f>
        <v>45049</v>
      </c>
      <c r="DA6" s="58">
        <f t="shared" ref="DA6" si="40">CZ6+1</f>
        <v>45050</v>
      </c>
      <c r="DB6" s="58">
        <f t="shared" ref="DB6" si="41">DA6+1</f>
        <v>45051</v>
      </c>
      <c r="DC6" s="58">
        <f t="shared" ref="DC6" si="42">DB6+1</f>
        <v>45052</v>
      </c>
      <c r="DD6" s="68">
        <f t="shared" ref="DD6" si="43">DC6+1</f>
        <v>45053</v>
      </c>
      <c r="DE6" s="67">
        <f t="shared" ref="DE6" si="44">DD6+1</f>
        <v>45054</v>
      </c>
      <c r="DF6" s="58">
        <f t="shared" ref="DF6" si="45">DE6+1</f>
        <v>45055</v>
      </c>
      <c r="DG6" s="58">
        <f t="shared" ref="DG6" si="46">DF6+1</f>
        <v>45056</v>
      </c>
      <c r="DH6" s="58">
        <f t="shared" ref="DH6" si="47">DG6+1</f>
        <v>45057</v>
      </c>
      <c r="DI6" s="58">
        <f t="shared" ref="DI6" si="48">DH6+1</f>
        <v>45058</v>
      </c>
      <c r="DJ6" s="58">
        <f t="shared" ref="DJ6" si="49">DI6+1</f>
        <v>45059</v>
      </c>
      <c r="DK6" s="68">
        <f t="shared" ref="DK6" si="50">DJ6+1</f>
        <v>45060</v>
      </c>
      <c r="DL6" s="67">
        <f t="shared" ref="DL6" si="51">DK6+1</f>
        <v>45061</v>
      </c>
      <c r="DM6" s="58">
        <f t="shared" ref="DM6" si="52">DL6+1</f>
        <v>45062</v>
      </c>
      <c r="DN6" s="58">
        <f t="shared" ref="DN6" si="53">DM6+1</f>
        <v>45063</v>
      </c>
      <c r="DO6" s="58">
        <f t="shared" ref="DO6" si="54">DN6+1</f>
        <v>45064</v>
      </c>
      <c r="DP6" s="58">
        <f t="shared" ref="DP6" si="55">DO6+1</f>
        <v>45065</v>
      </c>
      <c r="DQ6" s="58">
        <f t="shared" ref="DQ6" si="56">DP6+1</f>
        <v>45066</v>
      </c>
      <c r="DR6" s="68">
        <f t="shared" ref="DR6" si="57">DQ6+1</f>
        <v>45067</v>
      </c>
      <c r="DS6" s="67">
        <f t="shared" ref="DS6" si="58">DR6+1</f>
        <v>45068</v>
      </c>
      <c r="DT6" s="58">
        <f t="shared" ref="DT6" si="59">DS6+1</f>
        <v>45069</v>
      </c>
      <c r="DU6" s="58">
        <f t="shared" ref="DU6" si="60">DT6+1</f>
        <v>45070</v>
      </c>
      <c r="DV6" s="58">
        <f t="shared" ref="DV6" si="61">DU6+1</f>
        <v>45071</v>
      </c>
      <c r="DW6" s="58">
        <f t="shared" ref="DW6" si="62">DV6+1</f>
        <v>45072</v>
      </c>
      <c r="DX6" s="58">
        <f t="shared" ref="DX6" si="63">DW6+1</f>
        <v>45073</v>
      </c>
      <c r="DY6" s="68">
        <f t="shared" ref="DY6" si="64">DX6+1</f>
        <v>45074</v>
      </c>
      <c r="DZ6" s="67">
        <f t="shared" ref="DZ6" si="65">DY6+1</f>
        <v>45075</v>
      </c>
      <c r="EA6" s="58">
        <f t="shared" ref="EA6" si="66">DZ6+1</f>
        <v>45076</v>
      </c>
      <c r="EB6" s="58">
        <f t="shared" ref="EB6" si="67">EA6+1</f>
        <v>45077</v>
      </c>
      <c r="EC6" s="58">
        <f t="shared" ref="EC6" si="68">EB6+1</f>
        <v>45078</v>
      </c>
      <c r="ED6" s="58">
        <f t="shared" ref="ED6" si="69">EC6+1</f>
        <v>45079</v>
      </c>
      <c r="EE6" s="58">
        <f t="shared" ref="EE6" si="70">ED6+1</f>
        <v>45080</v>
      </c>
      <c r="EF6" s="68">
        <f t="shared" ref="EF6" si="71">EE6+1</f>
        <v>45081</v>
      </c>
      <c r="EG6" s="67">
        <f t="shared" ref="EG6" si="72">EF6+1</f>
        <v>45082</v>
      </c>
      <c r="EH6" s="58">
        <f t="shared" ref="EH6" si="73">EG6+1</f>
        <v>45083</v>
      </c>
      <c r="EI6" s="58">
        <f t="shared" ref="EI6" si="74">EH6+1</f>
        <v>45084</v>
      </c>
      <c r="EJ6" s="58">
        <f t="shared" ref="EJ6" si="75">EI6+1</f>
        <v>45085</v>
      </c>
      <c r="EK6" s="58">
        <f t="shared" ref="EK6" si="76">EJ6+1</f>
        <v>45086</v>
      </c>
      <c r="EL6" s="58">
        <f t="shared" ref="EL6" si="77">EK6+1</f>
        <v>45087</v>
      </c>
      <c r="EM6" s="68">
        <f t="shared" ref="EM6" si="78">EL6+1</f>
        <v>45088</v>
      </c>
      <c r="EN6" s="67">
        <f t="shared" ref="EN6" si="79">EM6+1</f>
        <v>45089</v>
      </c>
      <c r="EO6" s="58">
        <f t="shared" ref="EO6" si="80">EN6+1</f>
        <v>45090</v>
      </c>
      <c r="EP6" s="58">
        <f t="shared" ref="EP6" si="81">EO6+1</f>
        <v>45091</v>
      </c>
      <c r="EQ6" s="58">
        <f t="shared" ref="EQ6" si="82">EP6+1</f>
        <v>45092</v>
      </c>
      <c r="ER6" s="58">
        <f t="shared" ref="ER6" si="83">EQ6+1</f>
        <v>45093</v>
      </c>
      <c r="ES6" s="58">
        <f t="shared" ref="ES6" si="84">ER6+1</f>
        <v>45094</v>
      </c>
      <c r="ET6" s="68">
        <f t="shared" ref="ET6" si="85">ES6+1</f>
        <v>45095</v>
      </c>
      <c r="EU6" s="67">
        <f t="shared" ref="EU6" si="86">ET6+1</f>
        <v>45096</v>
      </c>
      <c r="EV6" s="58">
        <f t="shared" ref="EV6" si="87">EU6+1</f>
        <v>45097</v>
      </c>
      <c r="EW6" s="58">
        <f t="shared" ref="EW6" si="88">EV6+1</f>
        <v>45098</v>
      </c>
      <c r="EX6" s="58">
        <f t="shared" ref="EX6" si="89">EW6+1</f>
        <v>45099</v>
      </c>
      <c r="EY6" s="58">
        <f t="shared" ref="EY6" si="90">EX6+1</f>
        <v>45100</v>
      </c>
      <c r="EZ6" s="58">
        <f t="shared" ref="EZ6" si="91">EY6+1</f>
        <v>45101</v>
      </c>
      <c r="FA6" s="68">
        <f t="shared" ref="FA6" si="92">EZ6+1</f>
        <v>45102</v>
      </c>
      <c r="FB6" s="67">
        <f t="shared" ref="FB6" si="93">FA6+1</f>
        <v>45103</v>
      </c>
      <c r="FC6" s="58">
        <f t="shared" ref="FC6" si="94">FB6+1</f>
        <v>45104</v>
      </c>
      <c r="FD6" s="58">
        <f t="shared" ref="FD6" si="95">FC6+1</f>
        <v>45105</v>
      </c>
      <c r="FE6" s="58">
        <f t="shared" ref="FE6" si="96">FD6+1</f>
        <v>45106</v>
      </c>
      <c r="FF6" s="58">
        <f t="shared" ref="FF6" si="97">FE6+1</f>
        <v>45107</v>
      </c>
      <c r="FG6" s="58">
        <f t="shared" ref="FG6" si="98">FF6+1</f>
        <v>45108</v>
      </c>
      <c r="FH6" s="68">
        <f t="shared" ref="FH6" si="99">FG6+1</f>
        <v>45109</v>
      </c>
      <c r="FI6" s="67">
        <f t="shared" ref="FI6" si="100">FH6+1</f>
        <v>45110</v>
      </c>
      <c r="FJ6" s="58">
        <f t="shared" ref="FJ6" si="101">FI6+1</f>
        <v>45111</v>
      </c>
      <c r="FK6" s="58">
        <f t="shared" ref="FK6" si="102">FJ6+1</f>
        <v>45112</v>
      </c>
      <c r="FL6" s="58">
        <f t="shared" ref="FL6" si="103">FK6+1</f>
        <v>45113</v>
      </c>
      <c r="FM6" s="58">
        <f t="shared" ref="FM6" si="104">FL6+1</f>
        <v>45114</v>
      </c>
      <c r="FN6" s="58">
        <f t="shared" ref="FN6" si="105">FM6+1</f>
        <v>45115</v>
      </c>
      <c r="FO6" s="68">
        <f t="shared" ref="FO6" si="106">FN6+1</f>
        <v>45116</v>
      </c>
      <c r="FP6" s="67">
        <f t="shared" ref="FP6" si="107">FO6+1</f>
        <v>45117</v>
      </c>
      <c r="FQ6" s="58">
        <f t="shared" ref="FQ6" si="108">FP6+1</f>
        <v>45118</v>
      </c>
      <c r="FR6" s="58">
        <f t="shared" ref="FR6" si="109">FQ6+1</f>
        <v>45119</v>
      </c>
      <c r="FS6" s="58">
        <f t="shared" ref="FS6" si="110">FR6+1</f>
        <v>45120</v>
      </c>
      <c r="FT6" s="58">
        <f t="shared" ref="FT6" si="111">FS6+1</f>
        <v>45121</v>
      </c>
      <c r="FU6" s="58">
        <f t="shared" ref="FU6" si="112">FT6+1</f>
        <v>45122</v>
      </c>
      <c r="FV6" s="68">
        <f t="shared" ref="FV6" si="113">FU6+1</f>
        <v>45123</v>
      </c>
      <c r="FW6" s="67">
        <f t="shared" ref="FW6" si="114">FV6+1</f>
        <v>45124</v>
      </c>
      <c r="FX6" s="58">
        <f t="shared" ref="FX6" si="115">FW6+1</f>
        <v>45125</v>
      </c>
      <c r="FY6" s="58">
        <f t="shared" ref="FY6" si="116">FX6+1</f>
        <v>45126</v>
      </c>
      <c r="FZ6" s="58">
        <f t="shared" ref="FZ6" si="117">FY6+1</f>
        <v>45127</v>
      </c>
      <c r="GA6" s="58">
        <f t="shared" ref="GA6" si="118">FZ6+1</f>
        <v>45128</v>
      </c>
      <c r="GB6" s="58">
        <f t="shared" ref="GB6" si="119">GA6+1</f>
        <v>45129</v>
      </c>
      <c r="GC6" s="68">
        <f t="shared" ref="GC6" si="120">GB6+1</f>
        <v>45130</v>
      </c>
      <c r="GD6" s="67">
        <f t="shared" ref="GD6" si="121">GC6+1</f>
        <v>45131</v>
      </c>
      <c r="GE6" s="58">
        <f t="shared" ref="GE6" si="122">GD6+1</f>
        <v>45132</v>
      </c>
      <c r="GF6" s="58">
        <f t="shared" ref="GF6" si="123">GE6+1</f>
        <v>45133</v>
      </c>
      <c r="GG6" s="58">
        <f t="shared" ref="GG6" si="124">GF6+1</f>
        <v>45134</v>
      </c>
      <c r="GH6" s="58">
        <f t="shared" ref="GH6" si="125">GG6+1</f>
        <v>45135</v>
      </c>
      <c r="GI6" s="58">
        <f t="shared" ref="GI6" si="126">GH6+1</f>
        <v>45136</v>
      </c>
      <c r="GJ6" s="68">
        <f t="shared" ref="GJ6" si="127">GI6+1</f>
        <v>45137</v>
      </c>
      <c r="GK6" s="67">
        <f t="shared" ref="GK6" si="128">GJ6+1</f>
        <v>45138</v>
      </c>
      <c r="GL6" s="58">
        <f t="shared" ref="GL6" si="129">GK6+1</f>
        <v>45139</v>
      </c>
      <c r="GM6" s="58">
        <f t="shared" ref="GM6" si="130">GL6+1</f>
        <v>45140</v>
      </c>
      <c r="GN6" s="58">
        <f t="shared" ref="GN6" si="131">GM6+1</f>
        <v>45141</v>
      </c>
      <c r="GO6" s="58">
        <f t="shared" ref="GO6" si="132">GN6+1</f>
        <v>45142</v>
      </c>
      <c r="GP6" s="58">
        <f t="shared" ref="GP6" si="133">GO6+1</f>
        <v>45143</v>
      </c>
      <c r="GQ6" s="68">
        <f t="shared" ref="GQ6" si="134">GP6+1</f>
        <v>45144</v>
      </c>
      <c r="GR6" s="67">
        <f t="shared" ref="GR6" si="135">GQ6+1</f>
        <v>45145</v>
      </c>
      <c r="GS6" s="58">
        <f t="shared" ref="GS6" si="136">GR6+1</f>
        <v>45146</v>
      </c>
      <c r="GT6" s="58">
        <f t="shared" ref="GT6" si="137">GS6+1</f>
        <v>45147</v>
      </c>
      <c r="GU6" s="58">
        <f t="shared" ref="GU6" si="138">GT6+1</f>
        <v>45148</v>
      </c>
      <c r="GV6" s="58">
        <f t="shared" ref="GV6" si="139">GU6+1</f>
        <v>45149</v>
      </c>
      <c r="GW6" s="58">
        <f t="shared" ref="GW6" si="140">GV6+1</f>
        <v>45150</v>
      </c>
      <c r="GX6" s="68">
        <f t="shared" ref="GX6" si="141">GW6+1</f>
        <v>45151</v>
      </c>
      <c r="GY6" s="67">
        <f t="shared" ref="GY6" si="142">GX6+1</f>
        <v>45152</v>
      </c>
      <c r="GZ6" s="58">
        <f t="shared" ref="GZ6" si="143">GY6+1</f>
        <v>45153</v>
      </c>
      <c r="HA6" s="58">
        <f t="shared" ref="HA6" si="144">GZ6+1</f>
        <v>45154</v>
      </c>
      <c r="HB6" s="58">
        <f t="shared" ref="HB6" si="145">HA6+1</f>
        <v>45155</v>
      </c>
      <c r="HC6" s="58">
        <f t="shared" ref="HC6" si="146">HB6+1</f>
        <v>45156</v>
      </c>
      <c r="HD6" s="58">
        <f t="shared" ref="HD6" si="147">HC6+1</f>
        <v>45157</v>
      </c>
      <c r="HE6" s="68">
        <f t="shared" ref="HE6" si="148">HD6+1</f>
        <v>45158</v>
      </c>
    </row>
    <row r="7" spans="1:213" s="2" customFormat="1" ht="32.25" thickBot="1" x14ac:dyDescent="0.25">
      <c r="A7" s="84" t="s">
        <v>3</v>
      </c>
      <c r="B7" s="84" t="s">
        <v>4</v>
      </c>
      <c r="C7" s="85" t="s">
        <v>5</v>
      </c>
      <c r="D7" s="86" t="s">
        <v>6</v>
      </c>
      <c r="E7" s="87" t="s">
        <v>7</v>
      </c>
      <c r="F7" s="87" t="s">
        <v>8</v>
      </c>
      <c r="G7" s="85" t="s">
        <v>9</v>
      </c>
      <c r="H7" s="85" t="s">
        <v>10</v>
      </c>
      <c r="I7" s="85" t="s">
        <v>11</v>
      </c>
      <c r="J7" s="85"/>
      <c r="K7" s="88" t="str">
        <f t="shared" ref="K7:BV7" si="149">CHOOSE(WEEKDAY(K6,1),"S","M","T","W","T","F","S")</f>
        <v>M</v>
      </c>
      <c r="L7" s="89" t="str">
        <f t="shared" si="149"/>
        <v>T</v>
      </c>
      <c r="M7" s="89" t="str">
        <f t="shared" si="149"/>
        <v>W</v>
      </c>
      <c r="N7" s="89" t="str">
        <f t="shared" si="149"/>
        <v>T</v>
      </c>
      <c r="O7" s="89" t="str">
        <f t="shared" si="149"/>
        <v>F</v>
      </c>
      <c r="P7" s="89" t="str">
        <f t="shared" si="149"/>
        <v>S</v>
      </c>
      <c r="Q7" s="90" t="str">
        <f t="shared" si="149"/>
        <v>S</v>
      </c>
      <c r="R7" s="88" t="str">
        <f t="shared" si="149"/>
        <v>M</v>
      </c>
      <c r="S7" s="89" t="str">
        <f t="shared" si="149"/>
        <v>T</v>
      </c>
      <c r="T7" s="89" t="str">
        <f t="shared" si="149"/>
        <v>W</v>
      </c>
      <c r="U7" s="89" t="str">
        <f t="shared" si="149"/>
        <v>T</v>
      </c>
      <c r="V7" s="89" t="str">
        <f t="shared" si="149"/>
        <v>F</v>
      </c>
      <c r="W7" s="89" t="str">
        <f t="shared" si="149"/>
        <v>S</v>
      </c>
      <c r="X7" s="90" t="str">
        <f t="shared" si="149"/>
        <v>S</v>
      </c>
      <c r="Y7" s="88" t="str">
        <f t="shared" si="149"/>
        <v>M</v>
      </c>
      <c r="Z7" s="89" t="str">
        <f t="shared" si="149"/>
        <v>T</v>
      </c>
      <c r="AA7" s="89" t="str">
        <f t="shared" si="149"/>
        <v>W</v>
      </c>
      <c r="AB7" s="89" t="str">
        <f t="shared" si="149"/>
        <v>T</v>
      </c>
      <c r="AC7" s="89" t="str">
        <f t="shared" si="149"/>
        <v>F</v>
      </c>
      <c r="AD7" s="89" t="str">
        <f t="shared" si="149"/>
        <v>S</v>
      </c>
      <c r="AE7" s="90" t="str">
        <f t="shared" si="149"/>
        <v>S</v>
      </c>
      <c r="AF7" s="88" t="str">
        <f t="shared" si="149"/>
        <v>M</v>
      </c>
      <c r="AG7" s="89" t="str">
        <f t="shared" si="149"/>
        <v>T</v>
      </c>
      <c r="AH7" s="89" t="str">
        <f t="shared" si="149"/>
        <v>W</v>
      </c>
      <c r="AI7" s="89" t="str">
        <f t="shared" si="149"/>
        <v>T</v>
      </c>
      <c r="AJ7" s="89" t="str">
        <f t="shared" si="149"/>
        <v>F</v>
      </c>
      <c r="AK7" s="89" t="str">
        <f t="shared" si="149"/>
        <v>S</v>
      </c>
      <c r="AL7" s="90" t="str">
        <f t="shared" si="149"/>
        <v>S</v>
      </c>
      <c r="AM7" s="88" t="str">
        <f t="shared" si="149"/>
        <v>M</v>
      </c>
      <c r="AN7" s="89" t="str">
        <f t="shared" si="149"/>
        <v>T</v>
      </c>
      <c r="AO7" s="89" t="str">
        <f t="shared" si="149"/>
        <v>W</v>
      </c>
      <c r="AP7" s="89" t="str">
        <f t="shared" si="149"/>
        <v>T</v>
      </c>
      <c r="AQ7" s="89" t="str">
        <f t="shared" si="149"/>
        <v>F</v>
      </c>
      <c r="AR7" s="89" t="str">
        <f t="shared" si="149"/>
        <v>S</v>
      </c>
      <c r="AS7" s="90" t="str">
        <f t="shared" si="149"/>
        <v>S</v>
      </c>
      <c r="AT7" s="88" t="str">
        <f t="shared" si="149"/>
        <v>M</v>
      </c>
      <c r="AU7" s="89" t="str">
        <f t="shared" si="149"/>
        <v>T</v>
      </c>
      <c r="AV7" s="89" t="str">
        <f t="shared" si="149"/>
        <v>W</v>
      </c>
      <c r="AW7" s="89" t="str">
        <f t="shared" si="149"/>
        <v>T</v>
      </c>
      <c r="AX7" s="89" t="str">
        <f t="shared" si="149"/>
        <v>F</v>
      </c>
      <c r="AY7" s="89" t="str">
        <f t="shared" si="149"/>
        <v>S</v>
      </c>
      <c r="AZ7" s="90" t="str">
        <f t="shared" si="149"/>
        <v>S</v>
      </c>
      <c r="BA7" s="88" t="str">
        <f t="shared" si="149"/>
        <v>M</v>
      </c>
      <c r="BB7" s="89" t="str">
        <f t="shared" si="149"/>
        <v>T</v>
      </c>
      <c r="BC7" s="89" t="str">
        <f t="shared" si="149"/>
        <v>W</v>
      </c>
      <c r="BD7" s="89" t="str">
        <f t="shared" si="149"/>
        <v>T</v>
      </c>
      <c r="BE7" s="89" t="str">
        <f t="shared" si="149"/>
        <v>F</v>
      </c>
      <c r="BF7" s="89" t="str">
        <f t="shared" si="149"/>
        <v>S</v>
      </c>
      <c r="BG7" s="90" t="str">
        <f t="shared" si="149"/>
        <v>S</v>
      </c>
      <c r="BH7" s="88" t="str">
        <f t="shared" si="149"/>
        <v>M</v>
      </c>
      <c r="BI7" s="89" t="str">
        <f t="shared" si="149"/>
        <v>T</v>
      </c>
      <c r="BJ7" s="89" t="str">
        <f t="shared" si="149"/>
        <v>W</v>
      </c>
      <c r="BK7" s="89" t="str">
        <f t="shared" si="149"/>
        <v>T</v>
      </c>
      <c r="BL7" s="89" t="str">
        <f t="shared" si="149"/>
        <v>F</v>
      </c>
      <c r="BM7" s="89" t="str">
        <f t="shared" si="149"/>
        <v>S</v>
      </c>
      <c r="BN7" s="90" t="str">
        <f t="shared" si="149"/>
        <v>S</v>
      </c>
      <c r="BO7" s="88" t="str">
        <f t="shared" si="149"/>
        <v>M</v>
      </c>
      <c r="BP7" s="89" t="str">
        <f t="shared" si="149"/>
        <v>T</v>
      </c>
      <c r="BQ7" s="89" t="str">
        <f t="shared" si="149"/>
        <v>W</v>
      </c>
      <c r="BR7" s="89" t="str">
        <f t="shared" si="149"/>
        <v>T</v>
      </c>
      <c r="BS7" s="89" t="str">
        <f t="shared" si="149"/>
        <v>F</v>
      </c>
      <c r="BT7" s="89" t="str">
        <f t="shared" si="149"/>
        <v>S</v>
      </c>
      <c r="BU7" s="90" t="str">
        <f t="shared" si="149"/>
        <v>S</v>
      </c>
      <c r="BV7" s="88" t="str">
        <f t="shared" si="149"/>
        <v>M</v>
      </c>
      <c r="BW7" s="89" t="str">
        <f t="shared" ref="BW7:EH7" si="150">CHOOSE(WEEKDAY(BW6,1),"S","M","T","W","T","F","S")</f>
        <v>T</v>
      </c>
      <c r="BX7" s="89" t="str">
        <f t="shared" si="150"/>
        <v>W</v>
      </c>
      <c r="BY7" s="89" t="str">
        <f t="shared" si="150"/>
        <v>T</v>
      </c>
      <c r="BZ7" s="89" t="str">
        <f t="shared" si="150"/>
        <v>F</v>
      </c>
      <c r="CA7" s="89" t="str">
        <f t="shared" si="150"/>
        <v>S</v>
      </c>
      <c r="CB7" s="90" t="str">
        <f t="shared" si="150"/>
        <v>S</v>
      </c>
      <c r="CC7" s="88" t="str">
        <f t="shared" si="150"/>
        <v>M</v>
      </c>
      <c r="CD7" s="89" t="str">
        <f t="shared" si="150"/>
        <v>T</v>
      </c>
      <c r="CE7" s="89" t="str">
        <f t="shared" si="150"/>
        <v>W</v>
      </c>
      <c r="CF7" s="89" t="str">
        <f t="shared" si="150"/>
        <v>T</v>
      </c>
      <c r="CG7" s="89" t="str">
        <f t="shared" si="150"/>
        <v>F</v>
      </c>
      <c r="CH7" s="89" t="str">
        <f t="shared" si="150"/>
        <v>S</v>
      </c>
      <c r="CI7" s="90" t="str">
        <f t="shared" si="150"/>
        <v>S</v>
      </c>
      <c r="CJ7" s="88" t="str">
        <f t="shared" si="150"/>
        <v>M</v>
      </c>
      <c r="CK7" s="89" t="str">
        <f t="shared" si="150"/>
        <v>T</v>
      </c>
      <c r="CL7" s="89" t="str">
        <f t="shared" si="150"/>
        <v>W</v>
      </c>
      <c r="CM7" s="89" t="str">
        <f t="shared" si="150"/>
        <v>T</v>
      </c>
      <c r="CN7" s="89" t="str">
        <f t="shared" si="150"/>
        <v>F</v>
      </c>
      <c r="CO7" s="89" t="str">
        <f t="shared" si="150"/>
        <v>S</v>
      </c>
      <c r="CP7" s="90" t="str">
        <f t="shared" si="150"/>
        <v>S</v>
      </c>
      <c r="CQ7" s="88" t="str">
        <f t="shared" si="150"/>
        <v>M</v>
      </c>
      <c r="CR7" s="89" t="str">
        <f t="shared" si="150"/>
        <v>T</v>
      </c>
      <c r="CS7" s="89" t="str">
        <f t="shared" si="150"/>
        <v>W</v>
      </c>
      <c r="CT7" s="89" t="str">
        <f t="shared" si="150"/>
        <v>T</v>
      </c>
      <c r="CU7" s="89" t="str">
        <f t="shared" si="150"/>
        <v>F</v>
      </c>
      <c r="CV7" s="89" t="str">
        <f t="shared" si="150"/>
        <v>S</v>
      </c>
      <c r="CW7" s="90" t="str">
        <f t="shared" si="150"/>
        <v>S</v>
      </c>
      <c r="CX7" s="88" t="str">
        <f t="shared" si="150"/>
        <v>M</v>
      </c>
      <c r="CY7" s="89" t="str">
        <f t="shared" si="150"/>
        <v>T</v>
      </c>
      <c r="CZ7" s="89" t="str">
        <f t="shared" si="150"/>
        <v>W</v>
      </c>
      <c r="DA7" s="89" t="str">
        <f t="shared" si="150"/>
        <v>T</v>
      </c>
      <c r="DB7" s="89" t="str">
        <f t="shared" si="150"/>
        <v>F</v>
      </c>
      <c r="DC7" s="89" t="str">
        <f t="shared" si="150"/>
        <v>S</v>
      </c>
      <c r="DD7" s="90" t="str">
        <f t="shared" si="150"/>
        <v>S</v>
      </c>
      <c r="DE7" s="88" t="str">
        <f t="shared" si="150"/>
        <v>M</v>
      </c>
      <c r="DF7" s="89" t="str">
        <f t="shared" si="150"/>
        <v>T</v>
      </c>
      <c r="DG7" s="89" t="str">
        <f t="shared" si="150"/>
        <v>W</v>
      </c>
      <c r="DH7" s="89" t="str">
        <f t="shared" si="150"/>
        <v>T</v>
      </c>
      <c r="DI7" s="89" t="str">
        <f t="shared" si="150"/>
        <v>F</v>
      </c>
      <c r="DJ7" s="89" t="str">
        <f t="shared" si="150"/>
        <v>S</v>
      </c>
      <c r="DK7" s="90" t="str">
        <f t="shared" si="150"/>
        <v>S</v>
      </c>
      <c r="DL7" s="88" t="str">
        <f t="shared" si="150"/>
        <v>M</v>
      </c>
      <c r="DM7" s="89" t="str">
        <f t="shared" si="150"/>
        <v>T</v>
      </c>
      <c r="DN7" s="89" t="str">
        <f t="shared" si="150"/>
        <v>W</v>
      </c>
      <c r="DO7" s="89" t="str">
        <f t="shared" si="150"/>
        <v>T</v>
      </c>
      <c r="DP7" s="89" t="str">
        <f t="shared" si="150"/>
        <v>F</v>
      </c>
      <c r="DQ7" s="89" t="str">
        <f t="shared" si="150"/>
        <v>S</v>
      </c>
      <c r="DR7" s="90" t="str">
        <f t="shared" si="150"/>
        <v>S</v>
      </c>
      <c r="DS7" s="88" t="str">
        <f t="shared" si="150"/>
        <v>M</v>
      </c>
      <c r="DT7" s="89" t="str">
        <f t="shared" si="150"/>
        <v>T</v>
      </c>
      <c r="DU7" s="89" t="str">
        <f t="shared" si="150"/>
        <v>W</v>
      </c>
      <c r="DV7" s="89" t="str">
        <f t="shared" si="150"/>
        <v>T</v>
      </c>
      <c r="DW7" s="89" t="str">
        <f t="shared" si="150"/>
        <v>F</v>
      </c>
      <c r="DX7" s="89" t="str">
        <f t="shared" si="150"/>
        <v>S</v>
      </c>
      <c r="DY7" s="90" t="str">
        <f t="shared" si="150"/>
        <v>S</v>
      </c>
      <c r="DZ7" s="88" t="str">
        <f t="shared" si="150"/>
        <v>M</v>
      </c>
      <c r="EA7" s="89" t="str">
        <f t="shared" si="150"/>
        <v>T</v>
      </c>
      <c r="EB7" s="89" t="str">
        <f t="shared" si="150"/>
        <v>W</v>
      </c>
      <c r="EC7" s="89" t="str">
        <f t="shared" si="150"/>
        <v>T</v>
      </c>
      <c r="ED7" s="89" t="str">
        <f t="shared" si="150"/>
        <v>F</v>
      </c>
      <c r="EE7" s="89" t="str">
        <f t="shared" si="150"/>
        <v>S</v>
      </c>
      <c r="EF7" s="90" t="str">
        <f t="shared" si="150"/>
        <v>S</v>
      </c>
      <c r="EG7" s="88" t="str">
        <f t="shared" si="150"/>
        <v>M</v>
      </c>
      <c r="EH7" s="89" t="str">
        <f t="shared" si="150"/>
        <v>T</v>
      </c>
      <c r="EI7" s="89" t="str">
        <f t="shared" ref="EI7:GT7" si="151">CHOOSE(WEEKDAY(EI6,1),"S","M","T","W","T","F","S")</f>
        <v>W</v>
      </c>
      <c r="EJ7" s="89" t="str">
        <f t="shared" si="151"/>
        <v>T</v>
      </c>
      <c r="EK7" s="89" t="str">
        <f t="shared" si="151"/>
        <v>F</v>
      </c>
      <c r="EL7" s="89" t="str">
        <f t="shared" si="151"/>
        <v>S</v>
      </c>
      <c r="EM7" s="90" t="str">
        <f t="shared" si="151"/>
        <v>S</v>
      </c>
      <c r="EN7" s="88" t="str">
        <f t="shared" si="151"/>
        <v>M</v>
      </c>
      <c r="EO7" s="89" t="str">
        <f t="shared" si="151"/>
        <v>T</v>
      </c>
      <c r="EP7" s="89" t="str">
        <f t="shared" si="151"/>
        <v>W</v>
      </c>
      <c r="EQ7" s="89" t="str">
        <f t="shared" si="151"/>
        <v>T</v>
      </c>
      <c r="ER7" s="89" t="str">
        <f t="shared" si="151"/>
        <v>F</v>
      </c>
      <c r="ES7" s="89" t="str">
        <f t="shared" si="151"/>
        <v>S</v>
      </c>
      <c r="ET7" s="90" t="str">
        <f t="shared" si="151"/>
        <v>S</v>
      </c>
      <c r="EU7" s="88" t="str">
        <f t="shared" si="151"/>
        <v>M</v>
      </c>
      <c r="EV7" s="89" t="str">
        <f t="shared" si="151"/>
        <v>T</v>
      </c>
      <c r="EW7" s="89" t="str">
        <f t="shared" si="151"/>
        <v>W</v>
      </c>
      <c r="EX7" s="89" t="str">
        <f t="shared" si="151"/>
        <v>T</v>
      </c>
      <c r="EY7" s="89" t="str">
        <f t="shared" si="151"/>
        <v>F</v>
      </c>
      <c r="EZ7" s="89" t="str">
        <f t="shared" si="151"/>
        <v>S</v>
      </c>
      <c r="FA7" s="90" t="str">
        <f t="shared" si="151"/>
        <v>S</v>
      </c>
      <c r="FB7" s="88" t="str">
        <f t="shared" si="151"/>
        <v>M</v>
      </c>
      <c r="FC7" s="89" t="str">
        <f t="shared" si="151"/>
        <v>T</v>
      </c>
      <c r="FD7" s="89" t="str">
        <f t="shared" si="151"/>
        <v>W</v>
      </c>
      <c r="FE7" s="89" t="str">
        <f t="shared" si="151"/>
        <v>T</v>
      </c>
      <c r="FF7" s="89" t="str">
        <f t="shared" si="151"/>
        <v>F</v>
      </c>
      <c r="FG7" s="89" t="str">
        <f t="shared" si="151"/>
        <v>S</v>
      </c>
      <c r="FH7" s="90" t="str">
        <f t="shared" si="151"/>
        <v>S</v>
      </c>
      <c r="FI7" s="88" t="str">
        <f t="shared" si="151"/>
        <v>M</v>
      </c>
      <c r="FJ7" s="89" t="str">
        <f t="shared" si="151"/>
        <v>T</v>
      </c>
      <c r="FK7" s="89" t="str">
        <f t="shared" si="151"/>
        <v>W</v>
      </c>
      <c r="FL7" s="89" t="str">
        <f t="shared" si="151"/>
        <v>T</v>
      </c>
      <c r="FM7" s="89" t="str">
        <f t="shared" si="151"/>
        <v>F</v>
      </c>
      <c r="FN7" s="89" t="str">
        <f t="shared" si="151"/>
        <v>S</v>
      </c>
      <c r="FO7" s="90" t="str">
        <f t="shared" si="151"/>
        <v>S</v>
      </c>
      <c r="FP7" s="88" t="str">
        <f t="shared" si="151"/>
        <v>M</v>
      </c>
      <c r="FQ7" s="89" t="str">
        <f t="shared" si="151"/>
        <v>T</v>
      </c>
      <c r="FR7" s="89" t="str">
        <f t="shared" si="151"/>
        <v>W</v>
      </c>
      <c r="FS7" s="89" t="str">
        <f t="shared" si="151"/>
        <v>T</v>
      </c>
      <c r="FT7" s="89" t="str">
        <f t="shared" si="151"/>
        <v>F</v>
      </c>
      <c r="FU7" s="89" t="str">
        <f t="shared" si="151"/>
        <v>S</v>
      </c>
      <c r="FV7" s="90" t="str">
        <f t="shared" si="151"/>
        <v>S</v>
      </c>
      <c r="FW7" s="88" t="str">
        <f t="shared" si="151"/>
        <v>M</v>
      </c>
      <c r="FX7" s="89" t="str">
        <f t="shared" si="151"/>
        <v>T</v>
      </c>
      <c r="FY7" s="89" t="str">
        <f t="shared" si="151"/>
        <v>W</v>
      </c>
      <c r="FZ7" s="89" t="str">
        <f t="shared" si="151"/>
        <v>T</v>
      </c>
      <c r="GA7" s="89" t="str">
        <f t="shared" si="151"/>
        <v>F</v>
      </c>
      <c r="GB7" s="89" t="str">
        <f t="shared" si="151"/>
        <v>S</v>
      </c>
      <c r="GC7" s="90" t="str">
        <f t="shared" si="151"/>
        <v>S</v>
      </c>
      <c r="GD7" s="88" t="str">
        <f t="shared" si="151"/>
        <v>M</v>
      </c>
      <c r="GE7" s="89" t="str">
        <f t="shared" si="151"/>
        <v>T</v>
      </c>
      <c r="GF7" s="89" t="str">
        <f t="shared" si="151"/>
        <v>W</v>
      </c>
      <c r="GG7" s="89" t="str">
        <f t="shared" si="151"/>
        <v>T</v>
      </c>
      <c r="GH7" s="89" t="str">
        <f t="shared" si="151"/>
        <v>F</v>
      </c>
      <c r="GI7" s="89" t="str">
        <f t="shared" si="151"/>
        <v>S</v>
      </c>
      <c r="GJ7" s="90" t="str">
        <f t="shared" si="151"/>
        <v>S</v>
      </c>
      <c r="GK7" s="88" t="str">
        <f t="shared" si="151"/>
        <v>M</v>
      </c>
      <c r="GL7" s="89" t="str">
        <f t="shared" si="151"/>
        <v>T</v>
      </c>
      <c r="GM7" s="89" t="str">
        <f t="shared" si="151"/>
        <v>W</v>
      </c>
      <c r="GN7" s="89" t="str">
        <f t="shared" si="151"/>
        <v>T</v>
      </c>
      <c r="GO7" s="89" t="str">
        <f t="shared" si="151"/>
        <v>F</v>
      </c>
      <c r="GP7" s="89" t="str">
        <f t="shared" si="151"/>
        <v>S</v>
      </c>
      <c r="GQ7" s="90" t="str">
        <f t="shared" si="151"/>
        <v>S</v>
      </c>
      <c r="GR7" s="88" t="str">
        <f t="shared" si="151"/>
        <v>M</v>
      </c>
      <c r="GS7" s="89" t="str">
        <f t="shared" si="151"/>
        <v>T</v>
      </c>
      <c r="GT7" s="89" t="str">
        <f t="shared" si="151"/>
        <v>W</v>
      </c>
      <c r="GU7" s="89" t="str">
        <f t="shared" ref="GU7:HE7" si="152">CHOOSE(WEEKDAY(GU6,1),"S","M","T","W","T","F","S")</f>
        <v>T</v>
      </c>
      <c r="GV7" s="89" t="str">
        <f t="shared" si="152"/>
        <v>F</v>
      </c>
      <c r="GW7" s="89" t="str">
        <f t="shared" si="152"/>
        <v>S</v>
      </c>
      <c r="GX7" s="90" t="str">
        <f t="shared" si="152"/>
        <v>S</v>
      </c>
      <c r="GY7" s="88" t="str">
        <f t="shared" si="152"/>
        <v>M</v>
      </c>
      <c r="GZ7" s="89" t="str">
        <f t="shared" si="152"/>
        <v>T</v>
      </c>
      <c r="HA7" s="89" t="str">
        <f t="shared" si="152"/>
        <v>W</v>
      </c>
      <c r="HB7" s="89" t="str">
        <f t="shared" si="152"/>
        <v>T</v>
      </c>
      <c r="HC7" s="89" t="str">
        <f t="shared" si="152"/>
        <v>F</v>
      </c>
      <c r="HD7" s="89" t="str">
        <f t="shared" si="152"/>
        <v>S</v>
      </c>
      <c r="HE7" s="90" t="str">
        <f t="shared" si="152"/>
        <v>S</v>
      </c>
    </row>
    <row r="8" spans="1:213" s="35" customFormat="1" ht="18.75" x14ac:dyDescent="0.2">
      <c r="A8" s="59" t="str">
        <f>IF(ISERROR(VALUE(SUBSTITUTE(prevWBS,".",""))),"1",IF(ISERROR(FIND("`",SUBSTITUTE(prevWBS,".","`",1))),TEXT(VALUE(prevWBS)+1,"#"),TEXT(VALUE(LEFT(prevWBS,FIND("`",SUBSTITUTE(prevWBS,".","`",1))-1))+1,"#")))</f>
        <v>1</v>
      </c>
      <c r="B8" s="60" t="s">
        <v>142</v>
      </c>
      <c r="C8" s="61"/>
      <c r="D8" s="62"/>
      <c r="E8" s="63"/>
      <c r="F8" s="83" t="str">
        <f>IF(ISBLANK(E8)," - ",IF(G8=0,E8,E8+G8-1))</f>
        <v xml:space="preserve"> - </v>
      </c>
      <c r="G8" s="64"/>
      <c r="H8" s="65"/>
      <c r="I8" s="66" t="str">
        <f t="shared" ref="I8:I39" si="153">IF(OR(F8=0,E8=0)," - ",NETWORKDAYS(E8,F8))</f>
        <v xml:space="preserve"> - </v>
      </c>
      <c r="J8" s="69"/>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row>
    <row r="9" spans="1:213" s="41" customFormat="1" ht="18.75" x14ac:dyDescent="0.2">
      <c r="A9" s="40" t="str">
        <f t="shared" ref="A9:A13" si="1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2" t="s">
        <v>140</v>
      </c>
      <c r="C9" s="41" t="s">
        <v>137</v>
      </c>
      <c r="D9" s="93"/>
      <c r="E9" s="125">
        <v>44956</v>
      </c>
      <c r="F9" s="124">
        <f>IF(ISBLANK(E9)," - ",IF(G9=0,E9,E9+G9-1))</f>
        <v>44976</v>
      </c>
      <c r="G9" s="42">
        <v>21</v>
      </c>
      <c r="H9" s="43">
        <v>1</v>
      </c>
      <c r="I9" s="44">
        <f>IF(OR(F9=0,E9=0)," - ",NETWORKDAYS(E9,F9))</f>
        <v>15</v>
      </c>
      <c r="J9" s="7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row>
    <row r="10" spans="1:213" s="41" customFormat="1" ht="22.5" x14ac:dyDescent="0.2">
      <c r="A10" s="40" t="str">
        <f t="shared" si="154"/>
        <v>1.2</v>
      </c>
      <c r="B10" s="92" t="s">
        <v>141</v>
      </c>
      <c r="C10" s="41" t="s">
        <v>144</v>
      </c>
      <c r="D10" s="93"/>
      <c r="E10" s="125">
        <v>44977</v>
      </c>
      <c r="F10" s="124">
        <f t="shared" ref="F10:F40" si="155">IF(ISBLANK(E10)," - ",IF(G10=0,E10,E10+G10-1))</f>
        <v>44990</v>
      </c>
      <c r="G10" s="42">
        <v>14</v>
      </c>
      <c r="H10" s="43">
        <v>1</v>
      </c>
      <c r="I10" s="44">
        <f t="shared" si="153"/>
        <v>10</v>
      </c>
      <c r="J10" s="7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row>
    <row r="11" spans="1:213" s="41" customFormat="1" ht="18.75" x14ac:dyDescent="0.2">
      <c r="A11" s="40" t="str">
        <f t="shared" si="154"/>
        <v>1.3</v>
      </c>
      <c r="B11" s="92" t="s">
        <v>143</v>
      </c>
      <c r="C11" s="41" t="s">
        <v>144</v>
      </c>
      <c r="D11" s="93"/>
      <c r="E11" s="125">
        <v>44984</v>
      </c>
      <c r="F11" s="124">
        <f t="shared" ref="F11:F12" si="156">IF(ISBLANK(E11)," - ",IF(G11=0,E11,E11+G11-1))</f>
        <v>44990</v>
      </c>
      <c r="G11" s="42">
        <v>7</v>
      </c>
      <c r="H11" s="43">
        <v>1</v>
      </c>
      <c r="I11" s="44">
        <f t="shared" ref="I11" si="157">IF(OR(F11=0,E11=0)," - ",NETWORKDAYS(E11,F11))</f>
        <v>5</v>
      </c>
      <c r="J11" s="7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row>
    <row r="12" spans="1:213" s="41" customFormat="1" ht="18.75" x14ac:dyDescent="0.2">
      <c r="A12" s="40" t="str">
        <f t="shared" si="154"/>
        <v>1.4</v>
      </c>
      <c r="B12" s="92" t="s">
        <v>145</v>
      </c>
      <c r="C12" s="41" t="s">
        <v>137</v>
      </c>
      <c r="D12" s="93"/>
      <c r="E12" s="125">
        <v>44984</v>
      </c>
      <c r="F12" s="124">
        <f t="shared" si="156"/>
        <v>45004</v>
      </c>
      <c r="G12" s="42">
        <v>21</v>
      </c>
      <c r="H12" s="43">
        <v>1</v>
      </c>
      <c r="I12" s="44">
        <v>10</v>
      </c>
      <c r="J12" s="70"/>
      <c r="K12" s="40"/>
      <c r="L12" s="40"/>
      <c r="M12" s="79"/>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row>
    <row r="13" spans="1:213" s="41" customFormat="1" ht="18.75" x14ac:dyDescent="0.2">
      <c r="A13" s="40" t="str">
        <f t="shared" si="154"/>
        <v>1.5</v>
      </c>
      <c r="B13" s="92" t="s">
        <v>146</v>
      </c>
      <c r="C13" s="41" t="s">
        <v>137</v>
      </c>
      <c r="D13" s="93"/>
      <c r="E13" s="125">
        <v>44998</v>
      </c>
      <c r="F13" s="124">
        <f t="shared" si="155"/>
        <v>45018</v>
      </c>
      <c r="G13" s="42">
        <v>21</v>
      </c>
      <c r="H13" s="43">
        <v>1</v>
      </c>
      <c r="I13" s="44">
        <v>10</v>
      </c>
      <c r="J13" s="70"/>
      <c r="K13" s="40"/>
      <c r="L13" s="40"/>
      <c r="M13" s="79"/>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row>
    <row r="14" spans="1:213" s="41" customFormat="1" ht="18.75" x14ac:dyDescent="0.2">
      <c r="A14" s="33" t="str">
        <f>IF(ISERROR(VALUE(SUBSTITUTE(prevWBS,".",""))),"1",IF(ISERROR(FIND("`",SUBSTITUTE(prevWBS,".","`",1))),TEXT(VALUE(prevWBS)+1,"#"),TEXT(VALUE(LEFT(prevWBS,FIND("`",SUBSTITUTE(prevWBS,".","`",1))-1))+1,"#")))</f>
        <v>2</v>
      </c>
      <c r="B14" s="34" t="s">
        <v>147</v>
      </c>
      <c r="C14" s="35"/>
      <c r="D14" s="36"/>
      <c r="E14" s="126"/>
      <c r="F14" s="126" t="str">
        <f>IF(ISBLANK(E14)," - ",IF(G14=0,E14,E14+G14-1))</f>
        <v xml:space="preserve"> - </v>
      </c>
      <c r="G14" s="37"/>
      <c r="H14" s="38"/>
      <c r="I14" s="39" t="str">
        <f t="shared" si="153"/>
        <v xml:space="preserve"> - </v>
      </c>
      <c r="J14" s="71"/>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c r="CS14" s="80"/>
      <c r="CT14" s="80"/>
      <c r="CU14" s="80"/>
      <c r="CV14" s="80"/>
      <c r="CW14" s="80"/>
      <c r="CX14" s="80"/>
      <c r="CY14" s="80"/>
      <c r="CZ14" s="80"/>
      <c r="DA14" s="80"/>
      <c r="DB14" s="80"/>
      <c r="DC14" s="80"/>
      <c r="DD14" s="80"/>
      <c r="DE14" s="80"/>
      <c r="DF14" s="80"/>
      <c r="DG14" s="80"/>
      <c r="DH14" s="80"/>
      <c r="DI14" s="80"/>
      <c r="DJ14" s="80"/>
      <c r="DK14" s="80"/>
      <c r="DL14" s="80"/>
      <c r="DM14" s="80"/>
      <c r="DN14" s="80"/>
      <c r="DO14" s="80"/>
      <c r="DP14" s="80"/>
      <c r="DQ14" s="80"/>
      <c r="DR14" s="80"/>
      <c r="DS14" s="80"/>
      <c r="DT14" s="80"/>
      <c r="DU14" s="80"/>
      <c r="DV14" s="80"/>
      <c r="DW14" s="80"/>
      <c r="DX14" s="80"/>
      <c r="DY14" s="80"/>
      <c r="DZ14" s="80"/>
      <c r="EA14" s="80"/>
      <c r="EB14" s="80"/>
      <c r="EC14" s="80"/>
      <c r="ED14" s="80"/>
      <c r="EE14" s="80"/>
      <c r="EF14" s="80"/>
      <c r="EG14" s="80"/>
      <c r="EH14" s="80"/>
      <c r="EI14" s="80"/>
      <c r="EJ14" s="80"/>
      <c r="EK14" s="80"/>
      <c r="EL14" s="80"/>
      <c r="EM14" s="80"/>
      <c r="EN14" s="80"/>
      <c r="EO14" s="80"/>
      <c r="EP14" s="80"/>
      <c r="EQ14" s="80"/>
      <c r="ER14" s="80"/>
      <c r="ES14" s="80"/>
      <c r="ET14" s="80"/>
      <c r="EU14" s="80"/>
      <c r="EV14" s="80"/>
      <c r="EW14" s="80"/>
      <c r="EX14" s="80"/>
      <c r="EY14" s="80"/>
      <c r="EZ14" s="80"/>
      <c r="FA14" s="80"/>
      <c r="FB14" s="80"/>
      <c r="FC14" s="80"/>
      <c r="FD14" s="80"/>
      <c r="FE14" s="80"/>
      <c r="FF14" s="80"/>
      <c r="FG14" s="80"/>
      <c r="FH14" s="80"/>
      <c r="FI14" s="80"/>
      <c r="FJ14" s="80"/>
      <c r="FK14" s="80"/>
      <c r="FL14" s="80"/>
      <c r="FM14" s="80"/>
      <c r="FN14" s="80"/>
      <c r="FO14" s="80"/>
      <c r="FP14" s="80"/>
      <c r="FQ14" s="80"/>
      <c r="FR14" s="80"/>
      <c r="FS14" s="80"/>
      <c r="FT14" s="80"/>
      <c r="FU14" s="80"/>
      <c r="FV14" s="80"/>
      <c r="FW14" s="80"/>
      <c r="FX14" s="80"/>
      <c r="FY14" s="80"/>
      <c r="FZ14" s="80"/>
      <c r="GA14" s="80"/>
      <c r="GB14" s="80"/>
      <c r="GC14" s="80"/>
      <c r="GD14" s="80"/>
      <c r="GE14" s="80"/>
      <c r="GF14" s="80"/>
      <c r="GG14" s="80"/>
      <c r="GH14" s="80"/>
      <c r="GI14" s="80"/>
      <c r="GJ14" s="80"/>
      <c r="GK14" s="80"/>
      <c r="GL14" s="80"/>
      <c r="GM14" s="80"/>
      <c r="GN14" s="80"/>
      <c r="GO14" s="80"/>
      <c r="GP14" s="80"/>
      <c r="GQ14" s="80"/>
    </row>
    <row r="15" spans="1:213" s="41" customFormat="1" ht="18.75" x14ac:dyDescent="0.2">
      <c r="A15" s="40" t="str">
        <f t="shared" ref="A15:A20" si="15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2" t="s">
        <v>148</v>
      </c>
      <c r="C15" s="41" t="s">
        <v>137</v>
      </c>
      <c r="D15" s="93"/>
      <c r="E15" s="125">
        <v>44998</v>
      </c>
      <c r="F15" s="124">
        <f t="shared" si="155"/>
        <v>45032</v>
      </c>
      <c r="G15" s="42">
        <v>35</v>
      </c>
      <c r="H15" s="43">
        <v>0.7</v>
      </c>
      <c r="I15" s="44">
        <f t="shared" si="153"/>
        <v>25</v>
      </c>
      <c r="J15" s="7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row>
    <row r="16" spans="1:213" s="41" customFormat="1" ht="18.75" x14ac:dyDescent="0.2">
      <c r="A16" s="40" t="str">
        <f t="shared" si="158"/>
        <v>2.2</v>
      </c>
      <c r="B16" s="92" t="s">
        <v>149</v>
      </c>
      <c r="C16" s="41" t="s">
        <v>137</v>
      </c>
      <c r="D16" s="93"/>
      <c r="E16" s="125">
        <v>44998</v>
      </c>
      <c r="F16" s="124">
        <f t="shared" si="155"/>
        <v>45032</v>
      </c>
      <c r="G16" s="42">
        <v>35</v>
      </c>
      <c r="H16" s="43">
        <v>0.9</v>
      </c>
      <c r="I16" s="44">
        <f t="shared" si="153"/>
        <v>25</v>
      </c>
      <c r="J16" s="7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row>
    <row r="17" spans="1:199" s="41" customFormat="1" ht="22.5" x14ac:dyDescent="0.2">
      <c r="A17" s="40" t="str">
        <f t="shared" si="158"/>
        <v>2.3</v>
      </c>
      <c r="B17" s="92" t="s">
        <v>150</v>
      </c>
      <c r="C17" s="41" t="s">
        <v>137</v>
      </c>
      <c r="D17" s="93"/>
      <c r="E17" s="125">
        <v>45026</v>
      </c>
      <c r="F17" s="124">
        <f>IF(ISBLANK(E17)," - ",IF(G17=0,E17,E17+G17-1))</f>
        <v>45032</v>
      </c>
      <c r="G17" s="42">
        <v>7</v>
      </c>
      <c r="H17" s="43">
        <v>0.5</v>
      </c>
      <c r="I17" s="44">
        <v>3</v>
      </c>
      <c r="J17" s="7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row>
    <row r="18" spans="1:199" s="41" customFormat="1" ht="18.75" x14ac:dyDescent="0.2">
      <c r="A18" s="40" t="str">
        <f t="shared" si="158"/>
        <v>2.4</v>
      </c>
      <c r="B18" s="92" t="s">
        <v>151</v>
      </c>
      <c r="C18" s="41" t="s">
        <v>137</v>
      </c>
      <c r="D18" s="93"/>
      <c r="E18" s="125">
        <v>45033</v>
      </c>
      <c r="F18" s="124">
        <f>IF(ISBLANK(E18)," - ",IF(G18=0,E18,E18+G18-1))</f>
        <v>45039</v>
      </c>
      <c r="G18" s="42">
        <v>7</v>
      </c>
      <c r="H18" s="43">
        <v>0.7</v>
      </c>
      <c r="I18" s="44">
        <v>2</v>
      </c>
      <c r="J18" s="7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row>
    <row r="19" spans="1:199" s="41" customFormat="1" ht="22.5" x14ac:dyDescent="0.2">
      <c r="A19" s="40" t="str">
        <f t="shared" si="158"/>
        <v>2.5</v>
      </c>
      <c r="B19" s="92" t="s">
        <v>152</v>
      </c>
      <c r="C19" s="41" t="s">
        <v>137</v>
      </c>
      <c r="D19" s="93"/>
      <c r="E19" s="125">
        <v>45040</v>
      </c>
      <c r="F19" s="124">
        <f t="shared" ref="F19" si="159">IF(ISBLANK(E19)," - ",IF(G19=0,E19,E19+G19-1))</f>
        <v>45046</v>
      </c>
      <c r="G19" s="42">
        <v>7</v>
      </c>
      <c r="H19" s="43">
        <v>0.7</v>
      </c>
      <c r="I19" s="44">
        <v>2</v>
      </c>
      <c r="J19" s="7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40"/>
      <c r="FW19" s="40"/>
      <c r="FX19" s="40"/>
      <c r="FY19" s="40"/>
      <c r="FZ19" s="40"/>
      <c r="GA19" s="40"/>
      <c r="GB19" s="40"/>
      <c r="GC19" s="40"/>
      <c r="GD19" s="40"/>
      <c r="GE19" s="40"/>
      <c r="GF19" s="40"/>
      <c r="GG19" s="40"/>
      <c r="GH19" s="40"/>
      <c r="GI19" s="40"/>
      <c r="GJ19" s="40"/>
      <c r="GK19" s="40"/>
      <c r="GL19" s="40"/>
      <c r="GM19" s="40"/>
      <c r="GN19" s="40"/>
      <c r="GO19" s="40"/>
      <c r="GP19" s="40"/>
      <c r="GQ19" s="40"/>
    </row>
    <row r="20" spans="1:199" s="41" customFormat="1" ht="18.75" x14ac:dyDescent="0.2">
      <c r="A20" s="40" t="str">
        <f t="shared" si="158"/>
        <v>2.6</v>
      </c>
      <c r="B20" s="92" t="s">
        <v>164</v>
      </c>
      <c r="C20" s="41" t="s">
        <v>137</v>
      </c>
      <c r="D20" s="93"/>
      <c r="E20" s="125">
        <v>45018</v>
      </c>
      <c r="F20" s="124">
        <f t="shared" si="155"/>
        <v>45038</v>
      </c>
      <c r="G20" s="42">
        <v>21</v>
      </c>
      <c r="H20" s="43">
        <v>0.7</v>
      </c>
      <c r="I20" s="44">
        <v>2</v>
      </c>
      <c r="J20" s="7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c r="GI20" s="40"/>
      <c r="GJ20" s="40"/>
      <c r="GK20" s="40"/>
      <c r="GL20" s="40"/>
      <c r="GM20" s="40"/>
      <c r="GN20" s="40"/>
      <c r="GO20" s="40"/>
      <c r="GP20" s="40"/>
      <c r="GQ20" s="40"/>
    </row>
    <row r="21" spans="1:199" s="35" customFormat="1" ht="18.75" x14ac:dyDescent="0.2">
      <c r="A21" s="33" t="str">
        <f>IF(ISERROR(VALUE(SUBSTITUTE(prevWBS,".",""))),"1",IF(ISERROR(FIND("`",SUBSTITUTE(prevWBS,".","`",1))),TEXT(VALUE(prevWBS)+1,"#"),TEXT(VALUE(LEFT(prevWBS,FIND("`",SUBSTITUTE(prevWBS,".","`",1))-1))+1,"#")))</f>
        <v>3</v>
      </c>
      <c r="B21" s="34" t="s">
        <v>138</v>
      </c>
      <c r="D21" s="36"/>
      <c r="E21" s="126"/>
      <c r="F21" s="126" t="str">
        <f t="shared" si="155"/>
        <v xml:space="preserve"> - </v>
      </c>
      <c r="G21" s="37"/>
      <c r="H21" s="38"/>
      <c r="I21" s="39" t="str">
        <f t="shared" si="153"/>
        <v xml:space="preserve"> - </v>
      </c>
      <c r="J21" s="71"/>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c r="BM21" s="80"/>
      <c r="BN21" s="80"/>
      <c r="BO21" s="80"/>
      <c r="BP21" s="80"/>
      <c r="BQ21" s="80"/>
      <c r="BR21" s="80"/>
      <c r="BS21" s="80"/>
      <c r="BT21" s="80"/>
      <c r="BU21" s="80"/>
      <c r="BV21" s="80"/>
      <c r="BW21" s="80"/>
      <c r="BX21" s="80"/>
      <c r="BY21" s="80"/>
      <c r="BZ21" s="80"/>
      <c r="CA21" s="80"/>
      <c r="CB21" s="80"/>
      <c r="CC21" s="80"/>
      <c r="CD21" s="80"/>
      <c r="CE21" s="80"/>
      <c r="CF21" s="80"/>
      <c r="CG21" s="80"/>
      <c r="CH21" s="80"/>
      <c r="CI21" s="80"/>
      <c r="CJ21" s="80"/>
      <c r="CK21" s="80"/>
      <c r="CL21" s="80"/>
      <c r="CM21" s="80"/>
      <c r="CN21" s="80"/>
      <c r="CO21" s="80"/>
      <c r="CP21" s="80"/>
      <c r="CQ21" s="80"/>
      <c r="CR21" s="80"/>
      <c r="CS21" s="80"/>
      <c r="CT21" s="80"/>
      <c r="CU21" s="80"/>
      <c r="CV21" s="80"/>
      <c r="CW21" s="80"/>
      <c r="CX21" s="80"/>
      <c r="CY21" s="80"/>
      <c r="CZ21" s="80"/>
      <c r="DA21" s="80"/>
      <c r="DB21" s="80"/>
      <c r="DC21" s="80"/>
      <c r="DD21" s="80"/>
      <c r="DE21" s="80"/>
      <c r="DF21" s="80"/>
      <c r="DG21" s="80"/>
      <c r="DH21" s="80"/>
      <c r="DI21" s="80"/>
      <c r="DJ21" s="80"/>
      <c r="DK21" s="80"/>
      <c r="DL21" s="80"/>
      <c r="DM21" s="80"/>
      <c r="DN21" s="80"/>
      <c r="DO21" s="80"/>
      <c r="DP21" s="80"/>
      <c r="DQ21" s="80"/>
      <c r="DR21" s="80"/>
      <c r="DS21" s="80"/>
      <c r="DT21" s="80"/>
      <c r="DU21" s="80"/>
      <c r="DV21" s="80"/>
      <c r="DW21" s="80"/>
      <c r="DX21" s="80"/>
      <c r="DY21" s="80"/>
      <c r="DZ21" s="80"/>
      <c r="EA21" s="80"/>
      <c r="EB21" s="80"/>
      <c r="EC21" s="80"/>
      <c r="ED21" s="80"/>
      <c r="EE21" s="80"/>
      <c r="EF21" s="80"/>
      <c r="EG21" s="80"/>
      <c r="EH21" s="80"/>
      <c r="EI21" s="80"/>
      <c r="EJ21" s="80"/>
      <c r="EK21" s="80"/>
      <c r="EL21" s="80"/>
      <c r="EM21" s="80"/>
      <c r="EN21" s="80"/>
      <c r="EO21" s="80"/>
      <c r="EP21" s="80"/>
      <c r="EQ21" s="80"/>
      <c r="ER21" s="80"/>
      <c r="ES21" s="80"/>
      <c r="ET21" s="80"/>
      <c r="EU21" s="80"/>
      <c r="EV21" s="80"/>
      <c r="EW21" s="80"/>
      <c r="EX21" s="80"/>
      <c r="EY21" s="80"/>
      <c r="EZ21" s="80"/>
      <c r="FA21" s="80"/>
      <c r="FB21" s="80"/>
      <c r="FC21" s="80"/>
      <c r="FD21" s="80"/>
      <c r="FE21" s="80"/>
      <c r="FF21" s="80"/>
      <c r="FG21" s="80"/>
      <c r="FH21" s="80"/>
      <c r="FI21" s="80"/>
      <c r="FJ21" s="80"/>
      <c r="FK21" s="80"/>
      <c r="FL21" s="80"/>
      <c r="FM21" s="80"/>
      <c r="FN21" s="80"/>
      <c r="FO21" s="80"/>
      <c r="FP21" s="80"/>
      <c r="FQ21" s="80"/>
      <c r="FR21" s="80"/>
      <c r="FS21" s="80"/>
      <c r="FT21" s="80"/>
      <c r="FU21" s="80"/>
      <c r="FV21" s="80"/>
      <c r="FW21" s="80"/>
      <c r="FX21" s="80"/>
      <c r="FY21" s="80"/>
      <c r="FZ21" s="80"/>
      <c r="GA21" s="80"/>
      <c r="GB21" s="80"/>
      <c r="GC21" s="80"/>
      <c r="GD21" s="80"/>
      <c r="GE21" s="80"/>
      <c r="GF21" s="80"/>
      <c r="GG21" s="80"/>
      <c r="GH21" s="80"/>
      <c r="GI21" s="80"/>
      <c r="GJ21" s="80"/>
      <c r="GK21" s="80"/>
      <c r="GL21" s="80"/>
      <c r="GM21" s="80"/>
      <c r="GN21" s="80"/>
      <c r="GO21" s="80"/>
      <c r="GP21" s="80"/>
      <c r="GQ21" s="80"/>
    </row>
    <row r="22" spans="1:199" s="41" customFormat="1" ht="18.75" x14ac:dyDescent="0.2">
      <c r="A22" s="40" t="str">
        <f t="shared" ref="A22" si="16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92" t="s">
        <v>166</v>
      </c>
      <c r="C22" s="41" t="s">
        <v>137</v>
      </c>
      <c r="D22" s="93"/>
      <c r="E22" s="125">
        <v>45018</v>
      </c>
      <c r="F22" s="124">
        <f t="shared" si="155"/>
        <v>45024</v>
      </c>
      <c r="G22" s="42">
        <v>7</v>
      </c>
      <c r="H22" s="43">
        <v>1</v>
      </c>
      <c r="I22" s="44">
        <v>5</v>
      </c>
      <c r="J22" s="7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row>
    <row r="23" spans="1:199" s="41" customFormat="1" ht="18.75" x14ac:dyDescent="0.2">
      <c r="A2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92" t="s">
        <v>153</v>
      </c>
      <c r="C23" s="41" t="s">
        <v>137</v>
      </c>
      <c r="D23" s="93"/>
      <c r="E23" s="125">
        <v>45047</v>
      </c>
      <c r="F23" s="124">
        <f t="shared" si="155"/>
        <v>45053</v>
      </c>
      <c r="G23" s="42">
        <v>7</v>
      </c>
      <c r="H23" s="43">
        <v>0.5</v>
      </c>
      <c r="I23" s="44">
        <f t="shared" si="153"/>
        <v>5</v>
      </c>
      <c r="J23" s="7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c r="GI23" s="40"/>
      <c r="GJ23" s="40"/>
      <c r="GK23" s="40"/>
      <c r="GL23" s="40"/>
      <c r="GM23" s="40"/>
      <c r="GN23" s="40"/>
      <c r="GO23" s="40"/>
      <c r="GP23" s="40"/>
      <c r="GQ23" s="40"/>
    </row>
    <row r="24" spans="1:199" s="41" customFormat="1" ht="18.75" x14ac:dyDescent="0.2">
      <c r="A2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92" t="s">
        <v>154</v>
      </c>
      <c r="C24" s="41" t="s">
        <v>137</v>
      </c>
      <c r="D24" s="93"/>
      <c r="E24" s="125">
        <v>45047</v>
      </c>
      <c r="F24" s="124">
        <f t="shared" si="155"/>
        <v>45060</v>
      </c>
      <c r="G24" s="42">
        <v>14</v>
      </c>
      <c r="H24" s="43">
        <v>0.2</v>
      </c>
      <c r="I24" s="44">
        <f t="shared" si="153"/>
        <v>10</v>
      </c>
      <c r="J24" s="7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c r="GI24" s="40"/>
      <c r="GJ24" s="40"/>
      <c r="GK24" s="40"/>
      <c r="GL24" s="40"/>
      <c r="GM24" s="40"/>
      <c r="GN24" s="40"/>
      <c r="GO24" s="40"/>
      <c r="GP24" s="40"/>
      <c r="GQ24" s="40"/>
    </row>
    <row r="25" spans="1:199" s="41" customFormat="1" ht="20.25" customHeight="1" x14ac:dyDescent="0.2">
      <c r="A25" s="40" t="str">
        <f t="shared" ref="A25:A32" si="16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92" t="s">
        <v>155</v>
      </c>
      <c r="C25" s="41" t="s">
        <v>137</v>
      </c>
      <c r="D25" s="93"/>
      <c r="E25" s="125">
        <v>45061</v>
      </c>
      <c r="F25" s="124">
        <f t="shared" si="155"/>
        <v>45067</v>
      </c>
      <c r="G25" s="42">
        <v>7</v>
      </c>
      <c r="H25" s="43">
        <v>0.1</v>
      </c>
      <c r="I25" s="44">
        <v>5</v>
      </c>
      <c r="J25" s="7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c r="GI25" s="40"/>
      <c r="GJ25" s="40"/>
      <c r="GK25" s="40"/>
      <c r="GL25" s="40"/>
      <c r="GM25" s="40"/>
      <c r="GN25" s="40"/>
      <c r="GO25" s="40"/>
      <c r="GP25" s="40"/>
      <c r="GQ25" s="40"/>
    </row>
    <row r="26" spans="1:199" s="41" customFormat="1" ht="18.75" x14ac:dyDescent="0.2">
      <c r="A26" s="40" t="str">
        <f t="shared" si="161"/>
        <v>3.5</v>
      </c>
      <c r="B26" s="92" t="s">
        <v>156</v>
      </c>
      <c r="C26" s="41" t="s">
        <v>137</v>
      </c>
      <c r="D26" s="93"/>
      <c r="E26" s="125">
        <v>45067</v>
      </c>
      <c r="F26" s="124" t="s">
        <v>180</v>
      </c>
      <c r="G26" s="42">
        <v>14</v>
      </c>
      <c r="H26" s="43">
        <v>0</v>
      </c>
      <c r="I26" s="44">
        <v>5</v>
      </c>
      <c r="J26" s="7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row>
    <row r="27" spans="1:199" s="41" customFormat="1" ht="18.75" x14ac:dyDescent="0.2">
      <c r="A27" s="40" t="str">
        <f t="shared" si="161"/>
        <v>3.6</v>
      </c>
      <c r="B27" s="92" t="s">
        <v>157</v>
      </c>
      <c r="C27" s="41" t="s">
        <v>137</v>
      </c>
      <c r="D27" s="93"/>
      <c r="E27" s="125">
        <v>45067</v>
      </c>
      <c r="F27" s="124">
        <f>IF(ISBLANK(E27)," - ",IF(G27=0,E27,E27+G27-1))</f>
        <v>45087</v>
      </c>
      <c r="G27" s="42">
        <v>21</v>
      </c>
      <c r="H27" s="43">
        <v>0</v>
      </c>
      <c r="I27" s="44">
        <v>5</v>
      </c>
      <c r="J27" s="7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40"/>
      <c r="FW27" s="40"/>
      <c r="FX27" s="40"/>
      <c r="FY27" s="40"/>
      <c r="FZ27" s="40"/>
      <c r="GA27" s="40"/>
      <c r="GB27" s="40"/>
      <c r="GC27" s="40"/>
      <c r="GD27" s="40"/>
      <c r="GE27" s="40"/>
      <c r="GF27" s="40"/>
      <c r="GG27" s="40"/>
      <c r="GH27" s="40"/>
      <c r="GI27" s="40"/>
      <c r="GJ27" s="40"/>
      <c r="GK27" s="40"/>
      <c r="GL27" s="40"/>
      <c r="GM27" s="40"/>
      <c r="GN27" s="40"/>
      <c r="GO27" s="40"/>
      <c r="GP27" s="40"/>
      <c r="GQ27" s="40"/>
    </row>
    <row r="28" spans="1:199" s="41" customFormat="1" ht="18.75" x14ac:dyDescent="0.2">
      <c r="A28" s="40" t="str">
        <f t="shared" si="161"/>
        <v>3.7</v>
      </c>
      <c r="B28" s="92" t="s">
        <v>158</v>
      </c>
      <c r="C28" s="41" t="s">
        <v>137</v>
      </c>
      <c r="D28" s="93"/>
      <c r="E28" s="125">
        <v>45075</v>
      </c>
      <c r="F28" s="124">
        <f>IF(ISBLANK(E28)," - ",IF(G28=0,E28,E28+G28-1))</f>
        <v>45088</v>
      </c>
      <c r="G28" s="42">
        <v>14</v>
      </c>
      <c r="H28" s="43">
        <v>0</v>
      </c>
      <c r="I28" s="44">
        <v>5</v>
      </c>
      <c r="J28" s="7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40"/>
      <c r="GP28" s="40"/>
      <c r="GQ28" s="40"/>
    </row>
    <row r="29" spans="1:199" s="41" customFormat="1" ht="18.75" x14ac:dyDescent="0.2">
      <c r="A29" s="40" t="str">
        <f t="shared" si="161"/>
        <v>3.8</v>
      </c>
      <c r="B29" s="92" t="s">
        <v>159</v>
      </c>
      <c r="C29" s="41" t="s">
        <v>137</v>
      </c>
      <c r="D29" s="93"/>
      <c r="E29" s="125">
        <v>45081</v>
      </c>
      <c r="F29" s="124">
        <f t="shared" ref="F29" si="162">IF(ISBLANK(E29)," - ",IF(G29=0,E29,E29+G29-1))</f>
        <v>45101</v>
      </c>
      <c r="G29" s="42">
        <v>21</v>
      </c>
      <c r="H29" s="43">
        <v>0</v>
      </c>
      <c r="I29" s="44">
        <v>3</v>
      </c>
      <c r="J29" s="7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row>
    <row r="30" spans="1:199" s="41" customFormat="1" ht="18.75" x14ac:dyDescent="0.2">
      <c r="A30" s="40" t="str">
        <f t="shared" si="161"/>
        <v>3.9</v>
      </c>
      <c r="B30" s="92" t="s">
        <v>163</v>
      </c>
      <c r="C30" s="41" t="s">
        <v>137</v>
      </c>
      <c r="D30" s="93"/>
      <c r="E30" s="125">
        <v>45094</v>
      </c>
      <c r="F30" s="124">
        <f t="shared" ref="F30" si="163">IF(ISBLANK(E30)," - ",IF(G30=0,E30,E30+G30-1))</f>
        <v>45107</v>
      </c>
      <c r="G30" s="42">
        <v>14</v>
      </c>
      <c r="H30" s="43">
        <v>0</v>
      </c>
      <c r="I30" s="44">
        <v>5</v>
      </c>
      <c r="J30" s="7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row>
    <row r="31" spans="1:199" s="41" customFormat="1" ht="18.75" x14ac:dyDescent="0.2">
      <c r="A31" s="40" t="str">
        <f t="shared" si="161"/>
        <v>3.10</v>
      </c>
      <c r="B31" s="92" t="s">
        <v>165</v>
      </c>
      <c r="C31" s="41" t="s">
        <v>137</v>
      </c>
      <c r="D31" s="93"/>
      <c r="E31" s="125">
        <v>45094</v>
      </c>
      <c r="F31" s="124">
        <f t="shared" ref="F31" si="164">IF(ISBLANK(E31)," - ",IF(G31=0,E31,E31+G31-1))</f>
        <v>45114</v>
      </c>
      <c r="G31" s="42">
        <v>21</v>
      </c>
      <c r="H31" s="43">
        <v>0</v>
      </c>
      <c r="I31" s="44">
        <v>5</v>
      </c>
      <c r="J31" s="7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row>
    <row r="32" spans="1:199" s="41" customFormat="1" ht="18.75" x14ac:dyDescent="0.2">
      <c r="A32" s="40" t="str">
        <f t="shared" si="161"/>
        <v>3.11</v>
      </c>
      <c r="B32" s="92" t="s">
        <v>167</v>
      </c>
      <c r="C32" s="41" t="s">
        <v>137</v>
      </c>
      <c r="D32" s="93"/>
      <c r="E32" s="125">
        <v>45087</v>
      </c>
      <c r="F32" s="124">
        <f>IF(ISBLANK(E32)," - ",IF(G32=0,E32,E32+G32-1))</f>
        <v>45100</v>
      </c>
      <c r="G32" s="42">
        <v>14</v>
      </c>
      <c r="H32" s="43">
        <v>0</v>
      </c>
      <c r="I32" s="44">
        <v>5</v>
      </c>
      <c r="J32" s="7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row>
    <row r="33" spans="1:220" s="41" customFormat="1" ht="18.75" x14ac:dyDescent="0.2">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3.12</v>
      </c>
      <c r="B33" s="92" t="s">
        <v>168</v>
      </c>
      <c r="C33" s="41" t="s">
        <v>137</v>
      </c>
      <c r="D33" s="93"/>
      <c r="E33" s="125">
        <v>44585</v>
      </c>
      <c r="F33" s="124">
        <f>IF(ISBLANK(E33)," - ",IF(G33=0,E33,E33+G33-1))</f>
        <v>44589</v>
      </c>
      <c r="G33" s="42">
        <v>5</v>
      </c>
      <c r="H33" s="43">
        <v>0</v>
      </c>
      <c r="I33" s="44">
        <v>5</v>
      </c>
      <c r="J33" s="7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row>
    <row r="34" spans="1:220" s="35" customFormat="1" ht="18.75" x14ac:dyDescent="0.2">
      <c r="A34" s="33" t="str">
        <f>IF(ISERROR(VALUE(SUBSTITUTE(prevWBS,".",""))),"1",IF(ISERROR(FIND("`",SUBSTITUTE(prevWBS,".","`",1))),TEXT(VALUE(prevWBS)+1,"#"),TEXT(VALUE(LEFT(prevWBS,FIND("`",SUBSTITUTE(prevWBS,".","`",1))-1))+1,"#")))</f>
        <v>4</v>
      </c>
      <c r="B34" s="34" t="s">
        <v>172</v>
      </c>
      <c r="D34" s="36"/>
      <c r="E34" s="126"/>
      <c r="F34" s="126" t="str">
        <f t="shared" si="155"/>
        <v xml:space="preserve"> - </v>
      </c>
      <c r="G34" s="37"/>
      <c r="H34" s="38"/>
      <c r="I34" s="39" t="str">
        <f t="shared" si="153"/>
        <v xml:space="preserve"> - </v>
      </c>
      <c r="J34" s="71"/>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c r="BM34" s="80"/>
      <c r="BN34" s="80"/>
      <c r="BO34" s="80"/>
      <c r="BP34" s="80"/>
      <c r="BQ34" s="80"/>
      <c r="BR34" s="80"/>
      <c r="BS34" s="80"/>
      <c r="BT34" s="80"/>
      <c r="BU34" s="80"/>
      <c r="BV34" s="80"/>
      <c r="BW34" s="80"/>
      <c r="BX34" s="80"/>
      <c r="BY34" s="80"/>
      <c r="BZ34" s="80"/>
      <c r="CA34" s="80"/>
      <c r="CB34" s="80"/>
      <c r="CC34" s="80"/>
      <c r="CD34" s="80"/>
      <c r="CE34" s="80"/>
      <c r="CF34" s="80"/>
      <c r="CG34" s="80"/>
      <c r="CH34" s="80"/>
      <c r="CI34" s="80"/>
      <c r="CJ34" s="80"/>
      <c r="CK34" s="80"/>
      <c r="CL34" s="80"/>
      <c r="CM34" s="80"/>
      <c r="CN34" s="80"/>
      <c r="CO34" s="80"/>
      <c r="CP34" s="80"/>
      <c r="CQ34" s="80"/>
      <c r="CR34" s="80"/>
      <c r="CS34" s="80"/>
      <c r="CT34" s="80"/>
      <c r="CU34" s="80"/>
      <c r="CV34" s="80"/>
      <c r="CW34" s="80"/>
      <c r="CX34" s="80"/>
      <c r="CY34" s="80"/>
      <c r="CZ34" s="80"/>
      <c r="DA34" s="80"/>
      <c r="DB34" s="80"/>
      <c r="DC34" s="80"/>
      <c r="DD34" s="80"/>
      <c r="DE34" s="80"/>
      <c r="DF34" s="80"/>
      <c r="DG34" s="80"/>
      <c r="DH34" s="80"/>
      <c r="DI34" s="80"/>
      <c r="DJ34" s="80"/>
      <c r="DK34" s="80"/>
      <c r="DL34" s="80"/>
      <c r="DM34" s="80"/>
      <c r="DN34" s="80"/>
      <c r="DO34" s="80"/>
      <c r="DP34" s="80"/>
      <c r="DQ34" s="80"/>
      <c r="DR34" s="80"/>
      <c r="DS34" s="80"/>
      <c r="DT34" s="80"/>
      <c r="DU34" s="80"/>
      <c r="DV34" s="80"/>
      <c r="DW34" s="80"/>
      <c r="DX34" s="80"/>
      <c r="DY34" s="80"/>
      <c r="DZ34" s="80"/>
      <c r="EA34" s="80"/>
      <c r="EB34" s="80"/>
      <c r="EC34" s="80"/>
      <c r="ED34" s="80"/>
      <c r="EE34" s="80"/>
      <c r="EF34" s="80"/>
      <c r="EG34" s="80"/>
      <c r="EH34" s="80"/>
      <c r="EI34" s="80"/>
      <c r="EJ34" s="80"/>
      <c r="EK34" s="80"/>
      <c r="EL34" s="80"/>
      <c r="EM34" s="80"/>
      <c r="EN34" s="80"/>
      <c r="EO34" s="80"/>
      <c r="EP34" s="80"/>
      <c r="EQ34" s="80"/>
      <c r="ER34" s="80"/>
      <c r="ES34" s="80"/>
      <c r="ET34" s="80"/>
      <c r="EU34" s="80"/>
      <c r="EV34" s="80"/>
      <c r="EW34" s="80"/>
      <c r="EX34" s="80"/>
      <c r="EY34" s="80"/>
      <c r="EZ34" s="80"/>
      <c r="FA34" s="80"/>
      <c r="FB34" s="80"/>
      <c r="FC34" s="80"/>
      <c r="FD34" s="80"/>
      <c r="FE34" s="80"/>
      <c r="FF34" s="80"/>
      <c r="FG34" s="80"/>
      <c r="FH34" s="80"/>
      <c r="FI34" s="80"/>
      <c r="FJ34" s="80"/>
      <c r="FK34" s="80"/>
      <c r="FL34" s="80"/>
      <c r="FM34" s="80"/>
      <c r="FN34" s="80"/>
      <c r="FO34" s="80"/>
      <c r="FP34" s="80"/>
      <c r="FQ34" s="80"/>
      <c r="FR34" s="80"/>
      <c r="FS34" s="80"/>
      <c r="FT34" s="80"/>
      <c r="FU34" s="80"/>
      <c r="FV34" s="80"/>
      <c r="FW34" s="80"/>
      <c r="FX34" s="80"/>
      <c r="FY34" s="80"/>
      <c r="FZ34" s="80"/>
      <c r="GA34" s="80"/>
      <c r="GB34" s="80"/>
      <c r="GC34" s="80"/>
      <c r="GD34" s="80"/>
      <c r="GE34" s="80"/>
      <c r="GF34" s="80"/>
      <c r="GG34" s="80"/>
      <c r="GH34" s="80"/>
      <c r="GI34" s="80"/>
      <c r="GJ34" s="80"/>
      <c r="GK34" s="80"/>
      <c r="GL34" s="80"/>
      <c r="GM34" s="80"/>
      <c r="GN34" s="80"/>
      <c r="GO34" s="80"/>
      <c r="GP34" s="80"/>
      <c r="GQ34" s="80"/>
    </row>
    <row r="35" spans="1:220" s="41" customFormat="1" ht="18.75" x14ac:dyDescent="0.2">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5" s="92" t="s">
        <v>169</v>
      </c>
      <c r="C35" s="41" t="s">
        <v>137</v>
      </c>
      <c r="D35" s="93"/>
      <c r="E35" s="125">
        <v>45012</v>
      </c>
      <c r="F35" s="124">
        <f>IF(ISBLANK(E35)," - ",IF(G35=0,E35,E35+G35-1))</f>
        <v>45025</v>
      </c>
      <c r="G35" s="42">
        <v>14</v>
      </c>
      <c r="H35" s="43">
        <v>0</v>
      </c>
      <c r="I35" s="44">
        <f t="shared" si="153"/>
        <v>10</v>
      </c>
      <c r="J35" s="7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c r="GI35" s="40"/>
      <c r="GJ35" s="40"/>
      <c r="GK35" s="40"/>
      <c r="GL35" s="40"/>
      <c r="GM35" s="40"/>
      <c r="GN35" s="40"/>
      <c r="GO35" s="40"/>
      <c r="GP35" s="40"/>
      <c r="GQ35" s="40"/>
    </row>
    <row r="36" spans="1:220" s="41" customFormat="1" ht="18.75" x14ac:dyDescent="0.2">
      <c r="A3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6" s="92" t="s">
        <v>170</v>
      </c>
      <c r="C36" s="41" t="s">
        <v>137</v>
      </c>
      <c r="D36" s="93"/>
      <c r="E36" s="125">
        <v>45047</v>
      </c>
      <c r="F36" s="124">
        <f t="shared" si="155"/>
        <v>45067</v>
      </c>
      <c r="G36" s="42">
        <v>21</v>
      </c>
      <c r="H36" s="43">
        <v>0</v>
      </c>
      <c r="I36" s="44">
        <f t="shared" si="153"/>
        <v>15</v>
      </c>
      <c r="J36" s="7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c r="GA36" s="40"/>
      <c r="GB36" s="40"/>
      <c r="GC36" s="40"/>
      <c r="GD36" s="40"/>
      <c r="GE36" s="40"/>
      <c r="GF36" s="40"/>
      <c r="GG36" s="40"/>
      <c r="GH36" s="40"/>
      <c r="GI36" s="40"/>
      <c r="GJ36" s="40"/>
      <c r="GK36" s="40"/>
      <c r="GL36" s="40"/>
      <c r="GM36" s="40"/>
      <c r="GN36" s="40"/>
      <c r="GO36" s="40"/>
      <c r="GP36" s="40"/>
      <c r="GQ36" s="40"/>
    </row>
    <row r="37" spans="1:220" s="41" customFormat="1" ht="18.75" x14ac:dyDescent="0.2">
      <c r="A3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7" s="92" t="s">
        <v>171</v>
      </c>
      <c r="C37" s="41" t="s">
        <v>137</v>
      </c>
      <c r="D37" s="93"/>
      <c r="E37" s="125">
        <v>45117</v>
      </c>
      <c r="F37" s="124">
        <f t="shared" si="155"/>
        <v>45130</v>
      </c>
      <c r="G37" s="42">
        <v>14</v>
      </c>
      <c r="H37" s="43">
        <v>0</v>
      </c>
      <c r="I37" s="44">
        <f t="shared" si="153"/>
        <v>10</v>
      </c>
      <c r="J37" s="7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row>
    <row r="38" spans="1:220" s="41" customFormat="1" ht="18.75" x14ac:dyDescent="0.2">
      <c r="A3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8" s="92" t="s">
        <v>173</v>
      </c>
      <c r="C38" s="41" t="s">
        <v>137</v>
      </c>
      <c r="D38" s="93"/>
      <c r="E38" s="125">
        <v>45131</v>
      </c>
      <c r="F38" s="124">
        <f t="shared" si="155"/>
        <v>45137</v>
      </c>
      <c r="G38" s="42">
        <v>7</v>
      </c>
      <c r="H38" s="43">
        <v>0</v>
      </c>
      <c r="I38" s="44">
        <f t="shared" si="153"/>
        <v>5</v>
      </c>
      <c r="J38" s="7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row>
    <row r="39" spans="1:220" s="41" customFormat="1" ht="18.75" x14ac:dyDescent="0.2">
      <c r="A3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9" s="92" t="s">
        <v>174</v>
      </c>
      <c r="C39" s="41" t="s">
        <v>137</v>
      </c>
      <c r="D39" s="93"/>
      <c r="E39" s="125">
        <v>45138</v>
      </c>
      <c r="F39" s="124">
        <f t="shared" si="155"/>
        <v>45144</v>
      </c>
      <c r="G39" s="42">
        <v>7</v>
      </c>
      <c r="H39" s="43">
        <v>0</v>
      </c>
      <c r="I39" s="44">
        <f t="shared" si="153"/>
        <v>5</v>
      </c>
      <c r="J39" s="7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c r="GI39" s="40"/>
      <c r="GJ39" s="40"/>
      <c r="GK39" s="40"/>
      <c r="GL39" s="40"/>
      <c r="GM39" s="40"/>
      <c r="GN39" s="40"/>
      <c r="GO39" s="40"/>
      <c r="GP39" s="40"/>
      <c r="GQ39" s="40"/>
      <c r="GU39" s="40"/>
      <c r="GV39" s="40"/>
      <c r="GW39" s="40"/>
      <c r="GX39" s="40"/>
      <c r="GY39" s="40"/>
      <c r="GZ39" s="40"/>
      <c r="HA39" s="40"/>
    </row>
    <row r="40" spans="1:220" s="35" customFormat="1" ht="18.75" x14ac:dyDescent="0.2">
      <c r="A40" s="40">
        <v>4.5999999999999996</v>
      </c>
      <c r="B40" s="92" t="s">
        <v>175</v>
      </c>
      <c r="C40" s="41" t="s">
        <v>137</v>
      </c>
      <c r="D40" s="127"/>
      <c r="E40" s="125">
        <v>45145</v>
      </c>
      <c r="F40" s="124">
        <f t="shared" si="155"/>
        <v>45151</v>
      </c>
      <c r="G40" s="42">
        <v>7</v>
      </c>
      <c r="H40" s="43">
        <v>0</v>
      </c>
      <c r="I40" s="44">
        <v>1</v>
      </c>
      <c r="J40" s="72"/>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c r="GI40" s="40"/>
      <c r="GJ40" s="40"/>
      <c r="GK40" s="40"/>
      <c r="GL40" s="40"/>
      <c r="GM40" s="40"/>
      <c r="GN40" s="40"/>
      <c r="GO40" s="40"/>
      <c r="GP40" s="40"/>
      <c r="GQ40" s="40"/>
      <c r="GR40" s="40"/>
      <c r="GS40" s="40"/>
      <c r="GT40" s="40"/>
      <c r="GU40" s="40"/>
      <c r="GV40" s="40"/>
      <c r="GW40" s="40"/>
      <c r="GX40" s="40"/>
      <c r="GY40" s="40"/>
      <c r="GZ40" s="40"/>
      <c r="HA40" s="40"/>
      <c r="HB40" s="40"/>
      <c r="HC40" s="40"/>
      <c r="HD40" s="40"/>
      <c r="HE40" s="40"/>
      <c r="HF40" s="40"/>
    </row>
    <row r="41" spans="1:220" s="35" customFormat="1" ht="18.75" x14ac:dyDescent="0.2">
      <c r="A41" s="40">
        <v>4.7</v>
      </c>
      <c r="B41" s="41" t="s">
        <v>176</v>
      </c>
      <c r="C41" s="41" t="s">
        <v>137</v>
      </c>
      <c r="D41" s="45"/>
      <c r="E41" s="125">
        <v>45151</v>
      </c>
      <c r="F41" s="124">
        <f t="shared" ref="F41:F46" si="165">IF(ISBLANK(E41)," - ",IF(G41=0,E41,E41+G41-1))</f>
        <v>45156</v>
      </c>
      <c r="G41" s="42">
        <v>6</v>
      </c>
      <c r="H41" s="43">
        <v>0</v>
      </c>
      <c r="I41" s="44">
        <v>1</v>
      </c>
      <c r="J41" s="72"/>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c r="GI41" s="40"/>
      <c r="GJ41" s="40"/>
      <c r="GK41" s="40"/>
      <c r="GL41" s="40"/>
      <c r="GM41" s="40"/>
      <c r="GN41" s="40"/>
      <c r="GO41" s="40"/>
      <c r="GP41" s="40"/>
      <c r="GQ41" s="40"/>
      <c r="GR41" s="40"/>
      <c r="GS41" s="40"/>
      <c r="GT41" s="40"/>
      <c r="GU41" s="40"/>
      <c r="GV41" s="40"/>
      <c r="GW41" s="40"/>
      <c r="GX41" s="40"/>
      <c r="GY41" s="40"/>
      <c r="GZ41" s="40"/>
      <c r="HA41" s="40"/>
      <c r="HB41" s="40"/>
      <c r="HC41" s="40"/>
      <c r="HD41" s="40"/>
      <c r="HE41" s="40"/>
      <c r="HF41" s="40"/>
      <c r="HG41" s="40"/>
      <c r="HH41" s="40"/>
      <c r="HI41" s="40"/>
    </row>
    <row r="42" spans="1:220" s="35" customFormat="1" ht="18.75" x14ac:dyDescent="0.2">
      <c r="A42" s="40">
        <v>4.8</v>
      </c>
      <c r="B42" s="41" t="s">
        <v>177</v>
      </c>
      <c r="C42" s="41" t="s">
        <v>179</v>
      </c>
      <c r="D42" s="45"/>
      <c r="E42" s="125">
        <v>45054</v>
      </c>
      <c r="F42" s="124">
        <f t="shared" si="165"/>
        <v>45060</v>
      </c>
      <c r="G42" s="42">
        <v>7</v>
      </c>
      <c r="H42" s="43">
        <v>0</v>
      </c>
      <c r="I42" s="44">
        <f t="shared" ref="I42:I43" si="166">IF(OR(F42=0,E42=0)," - ",NETWORKDAYS(E42,F42))</f>
        <v>5</v>
      </c>
      <c r="J42" s="72"/>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c r="GI42" s="40"/>
      <c r="GJ42" s="40"/>
      <c r="GK42" s="40"/>
      <c r="GL42" s="40"/>
      <c r="GM42" s="40"/>
      <c r="GN42" s="40"/>
      <c r="GO42" s="40"/>
      <c r="GP42" s="40"/>
      <c r="GQ42" s="40"/>
      <c r="GR42" s="40"/>
      <c r="GS42" s="40"/>
      <c r="GT42" s="40"/>
      <c r="GU42" s="40"/>
      <c r="GV42" s="40"/>
      <c r="GW42" s="40"/>
      <c r="GX42" s="40"/>
      <c r="GY42" s="40"/>
      <c r="GZ42" s="40"/>
      <c r="HA42" s="40"/>
      <c r="HB42" s="40"/>
      <c r="HC42" s="40"/>
      <c r="HD42" s="40"/>
      <c r="HE42" s="40"/>
      <c r="HF42" s="40"/>
      <c r="HG42" s="40"/>
    </row>
    <row r="43" spans="1:220" s="35" customFormat="1" ht="18.75" x14ac:dyDescent="0.2">
      <c r="A43" s="40">
        <v>4.9000000000000004</v>
      </c>
      <c r="B43" s="41" t="s">
        <v>178</v>
      </c>
      <c r="C43" s="41" t="s">
        <v>137</v>
      </c>
      <c r="D43" s="45"/>
      <c r="E43" s="125">
        <v>45117</v>
      </c>
      <c r="F43" s="124">
        <f t="shared" si="165"/>
        <v>45123</v>
      </c>
      <c r="G43" s="42">
        <v>7</v>
      </c>
      <c r="H43" s="43">
        <v>0</v>
      </c>
      <c r="I43" s="44">
        <f t="shared" si="166"/>
        <v>5</v>
      </c>
      <c r="J43" s="72"/>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c r="GI43" s="40"/>
      <c r="GJ43" s="40"/>
      <c r="GK43" s="40"/>
      <c r="GL43" s="40"/>
      <c r="GM43" s="40"/>
      <c r="GN43" s="40"/>
      <c r="GO43" s="40"/>
      <c r="GP43" s="40"/>
      <c r="GQ43" s="40"/>
      <c r="GR43" s="40"/>
      <c r="GS43" s="40"/>
      <c r="GT43" s="40"/>
      <c r="GU43" s="40"/>
      <c r="GV43" s="40"/>
      <c r="GW43" s="40"/>
      <c r="GX43" s="40"/>
      <c r="GY43" s="40"/>
      <c r="GZ43" s="40"/>
      <c r="HA43" s="40"/>
      <c r="HB43" s="40"/>
      <c r="HC43" s="40"/>
      <c r="HD43" s="40"/>
      <c r="HE43" s="40"/>
      <c r="HF43" s="40"/>
      <c r="HG43" s="40"/>
      <c r="HH43" s="40"/>
      <c r="HI43" s="40"/>
      <c r="HJ43" s="40"/>
      <c r="HK43" s="40"/>
      <c r="HL43" s="40"/>
    </row>
    <row r="44" spans="1:220" s="35" customFormat="1" ht="18.75" x14ac:dyDescent="0.2">
      <c r="A44" s="40" t="str">
        <f t="shared" ref="A44" si="16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4.10</v>
      </c>
      <c r="B44" s="41" t="s">
        <v>141</v>
      </c>
      <c r="C44" s="41" t="s">
        <v>144</v>
      </c>
      <c r="D44" s="45"/>
      <c r="E44" s="125">
        <v>45054</v>
      </c>
      <c r="F44" s="124">
        <f t="shared" si="165"/>
        <v>45143</v>
      </c>
      <c r="G44" s="42">
        <v>90</v>
      </c>
      <c r="H44" s="43">
        <v>0</v>
      </c>
      <c r="I44" s="44">
        <v>1</v>
      </c>
      <c r="J44" s="72"/>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c r="GI44" s="40"/>
      <c r="GJ44" s="40"/>
      <c r="GK44" s="40"/>
      <c r="GL44" s="40"/>
      <c r="GM44" s="40"/>
      <c r="GN44" s="40"/>
      <c r="GO44" s="40"/>
      <c r="GP44" s="40"/>
      <c r="GQ44" s="40"/>
      <c r="GR44" s="40"/>
      <c r="GS44" s="40"/>
      <c r="GT44" s="40"/>
      <c r="GU44" s="40"/>
      <c r="GV44" s="40"/>
      <c r="GW44" s="40"/>
      <c r="GX44" s="40"/>
      <c r="GY44" s="40"/>
      <c r="GZ44" s="40"/>
      <c r="HA44" s="40"/>
      <c r="HB44" s="40"/>
      <c r="HC44" s="40"/>
      <c r="HD44" s="40"/>
      <c r="HE44" s="40"/>
      <c r="HF44" s="40"/>
      <c r="HG44" s="40"/>
      <c r="HH44" s="40"/>
      <c r="HI44" s="40"/>
      <c r="HJ44" s="40"/>
      <c r="HK44" s="40"/>
      <c r="HL44" s="40"/>
    </row>
    <row r="45" spans="1:220" s="35" customFormat="1" ht="18.75" x14ac:dyDescent="0.2">
      <c r="A45" s="33" t="str">
        <f>IF(ISERROR(VALUE(SUBSTITUTE(prevWBS,".",""))),"1",IF(ISERROR(FIND("`",SUBSTITUTE(prevWBS,".","`",1))),TEXT(VALUE(prevWBS)+1,"#"),TEXT(VALUE(LEFT(prevWBS,FIND("`",SUBSTITUTE(prevWBS,".","`",1))-1))+1,"#")))</f>
        <v>5</v>
      </c>
      <c r="B45" s="34" t="s">
        <v>160</v>
      </c>
      <c r="D45" s="36"/>
      <c r="E45" s="126"/>
      <c r="F45" s="126" t="str">
        <f t="shared" si="165"/>
        <v xml:space="preserve"> - </v>
      </c>
      <c r="G45" s="37"/>
      <c r="H45" s="38"/>
      <c r="I45" s="39" t="str">
        <f t="shared" ref="I45" si="168">IF(OR(F45=0,E45=0)," - ",NETWORKDAYS(E45,F45))</f>
        <v xml:space="preserve"> - </v>
      </c>
      <c r="J45" s="71"/>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c r="BR45" s="80"/>
      <c r="BS45" s="80"/>
      <c r="BT45" s="80"/>
      <c r="BU45" s="80"/>
      <c r="BV45" s="80"/>
      <c r="BW45" s="80"/>
      <c r="BX45" s="80"/>
      <c r="BY45" s="80"/>
      <c r="BZ45" s="80"/>
      <c r="CA45" s="80"/>
      <c r="CB45" s="80"/>
      <c r="CC45" s="80"/>
      <c r="CD45" s="80"/>
      <c r="CE45" s="80"/>
      <c r="CF45" s="80"/>
      <c r="CG45" s="80"/>
      <c r="CH45" s="80"/>
      <c r="CI45" s="80"/>
      <c r="CJ45" s="80"/>
      <c r="CK45" s="80"/>
      <c r="CL45" s="80"/>
      <c r="CM45" s="80"/>
      <c r="CN45" s="80"/>
      <c r="CO45" s="80"/>
      <c r="CP45" s="80"/>
      <c r="CQ45" s="80"/>
      <c r="CR45" s="80"/>
      <c r="CS45" s="80"/>
      <c r="CT45" s="80"/>
      <c r="CU45" s="80"/>
      <c r="CV45" s="80"/>
      <c r="CW45" s="80"/>
      <c r="CX45" s="80"/>
      <c r="CY45" s="80"/>
      <c r="CZ45" s="80"/>
      <c r="DA45" s="80"/>
      <c r="DB45" s="80"/>
      <c r="DC45" s="80"/>
      <c r="DD45" s="80"/>
      <c r="DE45" s="80"/>
      <c r="DF45" s="80"/>
      <c r="DG45" s="80"/>
      <c r="DH45" s="80"/>
      <c r="DI45" s="80"/>
      <c r="DJ45" s="80"/>
      <c r="DK45" s="80"/>
      <c r="DL45" s="80"/>
      <c r="DM45" s="80"/>
      <c r="DN45" s="80"/>
      <c r="DO45" s="80"/>
      <c r="DP45" s="80"/>
      <c r="DQ45" s="80"/>
      <c r="DR45" s="80"/>
      <c r="DS45" s="80"/>
      <c r="DT45" s="80"/>
      <c r="DU45" s="80"/>
      <c r="DV45" s="80"/>
      <c r="DW45" s="80"/>
      <c r="DX45" s="80"/>
      <c r="DY45" s="80"/>
      <c r="DZ45" s="80"/>
      <c r="EA45" s="80"/>
      <c r="EB45" s="80"/>
      <c r="EC45" s="80"/>
      <c r="ED45" s="80"/>
      <c r="EE45" s="80"/>
      <c r="EF45" s="80"/>
      <c r="EG45" s="80"/>
      <c r="EH45" s="80"/>
      <c r="EI45" s="80"/>
      <c r="EJ45" s="80"/>
      <c r="EK45" s="80"/>
      <c r="EL45" s="80"/>
      <c r="EM45" s="80"/>
      <c r="EN45" s="80"/>
      <c r="EO45" s="80"/>
      <c r="EP45" s="80"/>
      <c r="EQ45" s="80"/>
      <c r="ER45" s="80"/>
      <c r="ES45" s="80"/>
      <c r="ET45" s="80"/>
      <c r="EU45" s="80"/>
      <c r="EV45" s="80"/>
      <c r="EW45" s="80"/>
      <c r="EX45" s="80"/>
      <c r="EY45" s="80"/>
      <c r="EZ45" s="80"/>
      <c r="FA45" s="80"/>
      <c r="FB45" s="80"/>
      <c r="FC45" s="80"/>
      <c r="FD45" s="80"/>
      <c r="FE45" s="80"/>
      <c r="FF45" s="80"/>
      <c r="FG45" s="80"/>
      <c r="FH45" s="80"/>
      <c r="FI45" s="80"/>
      <c r="FJ45" s="80"/>
      <c r="FK45" s="80"/>
      <c r="FL45" s="80"/>
      <c r="FM45" s="80"/>
      <c r="FN45" s="80"/>
      <c r="FO45" s="80"/>
      <c r="FP45" s="80"/>
      <c r="FQ45" s="80"/>
      <c r="FR45" s="80"/>
      <c r="FS45" s="80"/>
      <c r="FT45" s="80"/>
      <c r="FU45" s="80"/>
      <c r="FV45" s="80"/>
      <c r="FW45" s="80"/>
      <c r="FX45" s="80"/>
      <c r="FY45" s="80"/>
      <c r="FZ45" s="80"/>
      <c r="GA45" s="80"/>
      <c r="GB45" s="80"/>
      <c r="GC45" s="80"/>
      <c r="GD45" s="80"/>
      <c r="GE45" s="80"/>
      <c r="GF45" s="80"/>
      <c r="GG45" s="80"/>
      <c r="GH45" s="80"/>
      <c r="GI45" s="80"/>
      <c r="GJ45" s="80"/>
      <c r="GK45" s="80"/>
      <c r="GL45" s="80"/>
      <c r="GM45" s="80"/>
      <c r="GN45" s="80"/>
      <c r="GO45" s="80"/>
      <c r="GP45" s="80"/>
      <c r="GQ45" s="80"/>
    </row>
    <row r="46" spans="1:220" s="35" customFormat="1" ht="15" customHeight="1" x14ac:dyDescent="0.2">
      <c r="A46" s="40">
        <v>5.0999999999999996</v>
      </c>
      <c r="B46" s="41" t="s">
        <v>161</v>
      </c>
      <c r="C46" s="41" t="s">
        <v>137</v>
      </c>
      <c r="D46" s="45"/>
      <c r="E46" s="125">
        <v>45094</v>
      </c>
      <c r="F46" s="124">
        <f t="shared" si="165"/>
        <v>45108</v>
      </c>
      <c r="G46" s="42">
        <v>15</v>
      </c>
      <c r="H46" s="43">
        <v>0</v>
      </c>
      <c r="I46" s="44">
        <v>15</v>
      </c>
      <c r="J46" s="72"/>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40"/>
      <c r="FW46" s="40"/>
      <c r="FX46" s="40"/>
      <c r="FY46" s="40"/>
      <c r="FZ46" s="40"/>
      <c r="GA46" s="40"/>
      <c r="GB46" s="40"/>
      <c r="GC46" s="40"/>
      <c r="GD46" s="40"/>
      <c r="GE46" s="40"/>
      <c r="GF46" s="40"/>
      <c r="GG46" s="40"/>
      <c r="GH46" s="40"/>
      <c r="GI46" s="40"/>
      <c r="GJ46" s="40"/>
      <c r="GK46" s="40"/>
      <c r="GL46" s="40"/>
      <c r="GM46" s="40"/>
      <c r="GN46" s="40"/>
      <c r="GO46" s="40"/>
      <c r="GP46" s="40"/>
      <c r="GQ46" s="40"/>
    </row>
    <row r="47" spans="1:220" s="35" customFormat="1" ht="15" customHeight="1" x14ac:dyDescent="0.2">
      <c r="A47" s="40">
        <v>5.2</v>
      </c>
      <c r="B47" s="41" t="s">
        <v>162</v>
      </c>
      <c r="C47" s="41" t="s">
        <v>137</v>
      </c>
      <c r="D47" s="45"/>
      <c r="E47" s="125">
        <v>45101</v>
      </c>
      <c r="F47" s="124">
        <f t="shared" ref="F47" si="169">IF(ISBLANK(E47)," - ",IF(G47=0,E47,E47+G47-1))</f>
        <v>45107</v>
      </c>
      <c r="G47" s="42">
        <v>7</v>
      </c>
      <c r="H47" s="43">
        <v>0</v>
      </c>
      <c r="I47" s="44">
        <v>5</v>
      </c>
      <c r="J47" s="72"/>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c r="GI47" s="40"/>
      <c r="GJ47" s="40"/>
      <c r="GK47" s="40"/>
      <c r="GL47" s="40"/>
      <c r="GM47" s="40"/>
      <c r="GN47" s="40"/>
      <c r="GO47" s="40"/>
      <c r="GP47" s="40"/>
      <c r="GQ47" s="40"/>
    </row>
    <row r="48" spans="1:220" s="46" customFormat="1" ht="18.75" x14ac:dyDescent="0.2">
      <c r="A48" s="47" t="s">
        <v>12</v>
      </c>
      <c r="B48" s="48"/>
      <c r="C48" s="49"/>
      <c r="D48" s="49"/>
      <c r="E48" s="76"/>
      <c r="F48" s="76"/>
      <c r="G48" s="50"/>
      <c r="H48" s="50"/>
      <c r="I48" s="50"/>
      <c r="J48" s="73"/>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40"/>
      <c r="FW48" s="40"/>
      <c r="FX48" s="40"/>
      <c r="FY48" s="40"/>
      <c r="FZ48" s="40"/>
      <c r="GA48" s="40"/>
      <c r="GB48" s="40"/>
      <c r="GC48" s="40"/>
      <c r="GD48" s="40"/>
      <c r="GE48" s="40"/>
      <c r="GF48" s="40"/>
      <c r="GG48" s="40"/>
      <c r="GH48" s="40"/>
      <c r="GI48" s="40"/>
      <c r="GJ48" s="40"/>
      <c r="GK48" s="40"/>
      <c r="GL48" s="40"/>
      <c r="GM48" s="40"/>
      <c r="GN48" s="40"/>
      <c r="GO48" s="40"/>
      <c r="GP48" s="40"/>
      <c r="GQ48" s="40"/>
    </row>
    <row r="49" spans="1:199" s="46" customFormat="1" ht="18.75" x14ac:dyDescent="0.2">
      <c r="A49" s="52" t="s">
        <v>13</v>
      </c>
      <c r="B49" s="53"/>
      <c r="C49" s="53"/>
      <c r="D49" s="53"/>
      <c r="E49" s="77"/>
      <c r="F49" s="77"/>
      <c r="G49" s="53"/>
      <c r="H49" s="53"/>
      <c r="I49" s="53"/>
      <c r="J49" s="73"/>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40"/>
      <c r="FW49" s="40"/>
      <c r="FX49" s="40"/>
      <c r="FY49" s="40"/>
      <c r="FZ49" s="40"/>
      <c r="GA49" s="40"/>
      <c r="GB49" s="40"/>
      <c r="GC49" s="40"/>
      <c r="GD49" s="40"/>
      <c r="GE49" s="40"/>
      <c r="GF49" s="40"/>
      <c r="GG49" s="40"/>
      <c r="GH49" s="40"/>
      <c r="GI49" s="40"/>
      <c r="GJ49" s="40"/>
      <c r="GK49" s="40"/>
      <c r="GL49" s="40"/>
      <c r="GM49" s="40"/>
      <c r="GN49" s="40"/>
      <c r="GO49" s="40"/>
      <c r="GP49" s="40"/>
      <c r="GQ49" s="40"/>
    </row>
    <row r="50" spans="1:199" s="51" customFormat="1" ht="18.75" x14ac:dyDescent="0.2">
      <c r="A50" s="95" t="str">
        <f>IF(ISERROR(VALUE(SUBSTITUTE(prevWBS,".",""))),"1",IF(ISERROR(FIND("`",SUBSTITUTE(prevWBS,".","`",1))),TEXT(VALUE(prevWBS)+1,"#"),TEXT(VALUE(LEFT(prevWBS,FIND("`",SUBSTITUTE(prevWBS,".","`",1))-1))+1,"#")))</f>
        <v>1</v>
      </c>
      <c r="B50" s="96" t="s">
        <v>14</v>
      </c>
      <c r="C50" s="54"/>
      <c r="D50" s="55"/>
      <c r="E50" s="74"/>
      <c r="F50" s="75" t="str">
        <f t="shared" ref="F50:F53" si="170">IF(ISBLANK(E50)," - ",IF(G50=0,E50,E50+G50-1))</f>
        <v xml:space="preserve"> - </v>
      </c>
      <c r="G50" s="42"/>
      <c r="H50" s="43"/>
      <c r="I50" s="44" t="str">
        <f>IF(OR(F50=0,E50=0)," - ",NETWORKDAYS(E50,F50))</f>
        <v xml:space="preserve"> - </v>
      </c>
      <c r="J50" s="70"/>
      <c r="K50" s="19"/>
      <c r="L50" s="19"/>
      <c r="M50" s="19"/>
      <c r="N50" s="19"/>
      <c r="O50" s="19"/>
      <c r="P50" s="19"/>
      <c r="Q50" s="19"/>
      <c r="R50" s="19"/>
      <c r="S50" s="19"/>
      <c r="T50" s="19"/>
      <c r="U50" s="19"/>
      <c r="V50" s="19"/>
      <c r="W50" s="19"/>
      <c r="X50" s="19"/>
      <c r="Y50" s="19"/>
      <c r="Z50" s="19"/>
      <c r="AA50" s="19"/>
      <c r="AB50" s="19"/>
      <c r="AC50" s="19"/>
      <c r="AD50" s="19"/>
      <c r="AE50" s="19"/>
      <c r="AF50" s="19"/>
      <c r="AG50" s="19"/>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row>
    <row r="51" spans="1:199" s="46" customFormat="1" x14ac:dyDescent="0.2">
      <c r="A5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1" s="56" t="s">
        <v>15</v>
      </c>
      <c r="C51" s="56"/>
      <c r="D51" s="55"/>
      <c r="E51" s="74"/>
      <c r="F51" s="75" t="str">
        <f t="shared" si="170"/>
        <v xml:space="preserve"> - </v>
      </c>
      <c r="G51" s="42"/>
      <c r="H51" s="43"/>
      <c r="I51" s="44" t="str">
        <f t="shared" ref="I51:I53" si="171">IF(OR(F51=0,E51=0)," - ",NETWORKDAYS(E51,F51))</f>
        <v xml:space="preserve"> - </v>
      </c>
      <c r="J51" s="19"/>
      <c r="K51"/>
      <c r="L51"/>
      <c r="M51"/>
      <c r="N51"/>
      <c r="O51"/>
      <c r="P51"/>
      <c r="Q51"/>
      <c r="R51"/>
      <c r="S51"/>
      <c r="T51"/>
      <c r="U51"/>
      <c r="V51"/>
      <c r="W51"/>
      <c r="X51"/>
      <c r="Y51"/>
      <c r="Z51"/>
      <c r="AA51"/>
      <c r="AB51"/>
      <c r="AC51"/>
      <c r="AD51"/>
      <c r="AE51"/>
      <c r="AF51"/>
      <c r="AG51"/>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row>
    <row r="52" spans="1:199" s="46" customFormat="1" x14ac:dyDescent="0.2">
      <c r="A5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2" s="57" t="s">
        <v>16</v>
      </c>
      <c r="C52" s="56"/>
      <c r="D52" s="55"/>
      <c r="E52" s="74"/>
      <c r="F52" s="75" t="str">
        <f t="shared" si="170"/>
        <v xml:space="preserve"> - </v>
      </c>
      <c r="G52" s="42"/>
      <c r="H52" s="43"/>
      <c r="I52" s="44" t="str">
        <f t="shared" si="171"/>
        <v xml:space="preserve"> - </v>
      </c>
      <c r="J52"/>
      <c r="K52"/>
      <c r="L52"/>
      <c r="M52"/>
      <c r="N52"/>
      <c r="O52"/>
      <c r="P52"/>
      <c r="Q52"/>
      <c r="R52"/>
      <c r="S52"/>
      <c r="T52"/>
      <c r="U52"/>
      <c r="V52"/>
      <c r="W52"/>
      <c r="X52"/>
      <c r="Y52"/>
      <c r="Z52"/>
      <c r="AA52"/>
      <c r="AB52"/>
      <c r="AC52"/>
      <c r="AD52"/>
      <c r="AE52"/>
      <c r="AF52"/>
      <c r="AG52"/>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row>
    <row r="53" spans="1:199" s="46" customFormat="1" x14ac:dyDescent="0.2">
      <c r="A53"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3" s="57" t="s">
        <v>17</v>
      </c>
      <c r="C53" s="56"/>
      <c r="D53" s="55"/>
      <c r="E53" s="74"/>
      <c r="F53" s="75" t="str">
        <f t="shared" si="170"/>
        <v xml:space="preserve"> - </v>
      </c>
      <c r="G53" s="42"/>
      <c r="H53" s="43"/>
      <c r="I53" s="44" t="str">
        <f t="shared" si="171"/>
        <v xml:space="preserve"> - </v>
      </c>
      <c r="J53"/>
      <c r="K53"/>
      <c r="L53"/>
      <c r="M53"/>
      <c r="N53"/>
      <c r="O53"/>
      <c r="P53"/>
      <c r="Q53"/>
      <c r="R53"/>
      <c r="S53"/>
      <c r="T53"/>
      <c r="U53"/>
      <c r="V53"/>
      <c r="W53"/>
      <c r="X53"/>
      <c r="Y53"/>
      <c r="Z53"/>
      <c r="AA53"/>
      <c r="AB53"/>
      <c r="AC53"/>
      <c r="AD53"/>
      <c r="AE53"/>
      <c r="AF53"/>
      <c r="AG53"/>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row>
    <row r="54" spans="1:199" s="46" customFormat="1" x14ac:dyDescent="0.2">
      <c r="A54" s="123" t="str">
        <f>HYPERLINK("https://vertex42.link/HowToCreateAGanttChart","► Watch How to Create a Gantt Chart in Excel")</f>
        <v>► Watch How to Create a Gantt Chart in Excel</v>
      </c>
      <c r="B54" s="19"/>
      <c r="C54" s="19"/>
      <c r="D54" s="19"/>
      <c r="E54" s="19"/>
      <c r="F54" s="19"/>
      <c r="G54" s="19"/>
      <c r="H54" s="19"/>
      <c r="I54" s="19"/>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row>
    <row r="55" spans="1:199" s="46" customFormat="1" x14ac:dyDescent="0.2">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row>
    <row r="56" spans="1:199" s="19" customFormat="1" x14ac:dyDescent="0.2">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row>
  </sheetData>
  <sheetProtection formatCells="0" formatColumns="0" formatRows="0" insertRows="0" deleteRows="0"/>
  <mergeCells count="61">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CX4:DD4"/>
    <mergeCell ref="DE4:DK4"/>
    <mergeCell ref="DL4:DR4"/>
    <mergeCell ref="BO5:BU5"/>
    <mergeCell ref="BV5:CB5"/>
    <mergeCell ref="CC5:CI5"/>
    <mergeCell ref="CJ5:CP5"/>
    <mergeCell ref="CQ5:CW5"/>
    <mergeCell ref="CX5:DD5"/>
    <mergeCell ref="DE5:DK5"/>
    <mergeCell ref="DL5:DR5"/>
    <mergeCell ref="BO4:BU4"/>
    <mergeCell ref="BV4:CB4"/>
    <mergeCell ref="CC4:CI4"/>
    <mergeCell ref="CJ4:CP4"/>
    <mergeCell ref="CQ4:CW4"/>
    <mergeCell ref="DS4:DY4"/>
    <mergeCell ref="DS5:DY5"/>
    <mergeCell ref="DZ4:EF4"/>
    <mergeCell ref="DZ5:EF5"/>
    <mergeCell ref="EG4:EM4"/>
    <mergeCell ref="EG5:EM5"/>
    <mergeCell ref="EN4:ET4"/>
    <mergeCell ref="EN5:ET5"/>
    <mergeCell ref="EU4:FA4"/>
    <mergeCell ref="EU5:FA5"/>
    <mergeCell ref="FB4:FH4"/>
    <mergeCell ref="FB5:FH5"/>
    <mergeCell ref="FI4:FO4"/>
    <mergeCell ref="FI5:FO5"/>
    <mergeCell ref="FP4:FV4"/>
    <mergeCell ref="FP5:FV5"/>
    <mergeCell ref="FW4:GC4"/>
    <mergeCell ref="FW5:GC5"/>
    <mergeCell ref="GR4:GX4"/>
    <mergeCell ref="GR5:GX5"/>
    <mergeCell ref="GY4:HE4"/>
    <mergeCell ref="GY5:HE5"/>
    <mergeCell ref="GD4:GJ4"/>
    <mergeCell ref="GD5:GJ5"/>
    <mergeCell ref="GK4:GQ4"/>
    <mergeCell ref="GK5:GQ5"/>
  </mergeCells>
  <phoneticPr fontId="3" type="noConversion"/>
  <conditionalFormatting sqref="H8:H53">
    <cfRule type="dataBar" priority="110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82" priority="1151">
      <formula>K$6=TODAY()</formula>
    </cfRule>
  </conditionalFormatting>
  <conditionalFormatting sqref="U40:FB40 K8:GQ39 K45:GQ45 AH48:DU53 U46:EV47 U41:EV44 ER43:EX43 EV44:FB44">
    <cfRule type="expression" dxfId="381" priority="1154">
      <formula>AND($E8&lt;=K$6,ROUNDDOWN(($F8-$E8+1)*$H8,0)+$E8-1&gt;=K$6)</formula>
    </cfRule>
    <cfRule type="expression" dxfId="380" priority="1155">
      <formula>AND(NOT(ISBLANK($E8)),$E8&lt;=K$6,$F8&gt;=K$6)</formula>
    </cfRule>
  </conditionalFormatting>
  <conditionalFormatting sqref="K34:BN39 K48:AG49 K45:BN45 K40:T44 K46:T47 FB46:GQ49 K27:BN28 K6:BN21 K23:BN25 FI34:GQ42 FI45:GQ45 U41:FH43 FI43:HF43 U44:HH44">
    <cfRule type="expression" dxfId="379" priority="1114">
      <formula>K$6=TODAY()</formula>
    </cfRule>
  </conditionalFormatting>
  <conditionalFormatting sqref="K29:BN29">
    <cfRule type="expression" dxfId="378" priority="1104">
      <formula>K$6=TODAY()</formula>
    </cfRule>
  </conditionalFormatting>
  <conditionalFormatting sqref="GK29:GQ29">
    <cfRule type="expression" dxfId="377" priority="970">
      <formula>GK$6=TODAY()</formula>
    </cfRule>
  </conditionalFormatting>
  <conditionalFormatting sqref="BO6:BU7">
    <cfRule type="expression" dxfId="376" priority="1100">
      <formula>BO$6=TODAY()</formula>
    </cfRule>
  </conditionalFormatting>
  <conditionalFormatting sqref="BO34:BU39 BO27:BU28 BO6:BU21 BO23:BU25">
    <cfRule type="expression" dxfId="375" priority="1099">
      <formula>BO$6=TODAY()</formula>
    </cfRule>
  </conditionalFormatting>
  <conditionalFormatting sqref="BO29:BU29">
    <cfRule type="expression" dxfId="374" priority="1096">
      <formula>BO$6=TODAY()</formula>
    </cfRule>
  </conditionalFormatting>
  <conditionalFormatting sqref="BV6:CB7">
    <cfRule type="expression" dxfId="373" priority="1093">
      <formula>BV$6=TODAY()</formula>
    </cfRule>
  </conditionalFormatting>
  <conditionalFormatting sqref="BV34:CB39 BV27:CB28 BV6:CB21 BV23:CB25">
    <cfRule type="expression" dxfId="372" priority="1092">
      <formula>BV$6=TODAY()</formula>
    </cfRule>
  </conditionalFormatting>
  <conditionalFormatting sqref="BV29:CB29">
    <cfRule type="expression" dxfId="371" priority="1089">
      <formula>BV$6=TODAY()</formula>
    </cfRule>
  </conditionalFormatting>
  <conditionalFormatting sqref="CC6:CI7">
    <cfRule type="expression" dxfId="370" priority="1086">
      <formula>CC$6=TODAY()</formula>
    </cfRule>
  </conditionalFormatting>
  <conditionalFormatting sqref="CC34:CI39 CC27:CI28 CC6:CI21 CC23:CI25">
    <cfRule type="expression" dxfId="369" priority="1085">
      <formula>CC$6=TODAY()</formula>
    </cfRule>
  </conditionalFormatting>
  <conditionalFormatting sqref="CC29:CI29">
    <cfRule type="expression" dxfId="368" priority="1082">
      <formula>CC$6=TODAY()</formula>
    </cfRule>
  </conditionalFormatting>
  <conditionalFormatting sqref="CJ6:CP7">
    <cfRule type="expression" dxfId="367" priority="1079">
      <formula>CJ$6=TODAY()</formula>
    </cfRule>
  </conditionalFormatting>
  <conditionalFormatting sqref="CJ34:CP39 CJ27:CP28 CJ6:CP21 CJ23:CP25">
    <cfRule type="expression" dxfId="366" priority="1078">
      <formula>CJ$6=TODAY()</formula>
    </cfRule>
  </conditionalFormatting>
  <conditionalFormatting sqref="CJ29:CP29">
    <cfRule type="expression" dxfId="365" priority="1075">
      <formula>CJ$6=TODAY()</formula>
    </cfRule>
  </conditionalFormatting>
  <conditionalFormatting sqref="CQ6:CW7">
    <cfRule type="expression" dxfId="364" priority="1072">
      <formula>CQ$6=TODAY()</formula>
    </cfRule>
  </conditionalFormatting>
  <conditionalFormatting sqref="CQ34:CW39 CQ27:CW28 CQ6:CW21 CQ23:CW25">
    <cfRule type="expression" dxfId="363" priority="1071">
      <formula>CQ$6=TODAY()</formula>
    </cfRule>
  </conditionalFormatting>
  <conditionalFormatting sqref="CQ29:CW29">
    <cfRule type="expression" dxfId="362" priority="1068">
      <formula>CQ$6=TODAY()</formula>
    </cfRule>
  </conditionalFormatting>
  <conditionalFormatting sqref="CX6:DD7">
    <cfRule type="expression" dxfId="361" priority="1065">
      <formula>CX$6=TODAY()</formula>
    </cfRule>
  </conditionalFormatting>
  <conditionalFormatting sqref="CX34:DD39 CX27:DD28 CX6:DD21 CX23:DD25">
    <cfRule type="expression" dxfId="360" priority="1064">
      <formula>CX$6=TODAY()</formula>
    </cfRule>
  </conditionalFormatting>
  <conditionalFormatting sqref="CX29:DD29">
    <cfRule type="expression" dxfId="359" priority="1061">
      <formula>CX$6=TODAY()</formula>
    </cfRule>
  </conditionalFormatting>
  <conditionalFormatting sqref="DE6:DK7">
    <cfRule type="expression" dxfId="358" priority="1058">
      <formula>DE$6=TODAY()</formula>
    </cfRule>
  </conditionalFormatting>
  <conditionalFormatting sqref="DE34:DK39 DE27:DK28 DE6:DK21 DE23:DK25">
    <cfRule type="expression" dxfId="357" priority="1057">
      <formula>DE$6=TODAY()</formula>
    </cfRule>
  </conditionalFormatting>
  <conditionalFormatting sqref="DE29:DK29">
    <cfRule type="expression" dxfId="356" priority="1054">
      <formula>DE$6=TODAY()</formula>
    </cfRule>
  </conditionalFormatting>
  <conditionalFormatting sqref="DL6:DR7">
    <cfRule type="expression" dxfId="355" priority="1051">
      <formula>DL$6=TODAY()</formula>
    </cfRule>
  </conditionalFormatting>
  <conditionalFormatting sqref="DL34:DR39 DL27:DR28 DL6:DR21 DL23:DR25">
    <cfRule type="expression" dxfId="354" priority="1050">
      <formula>DL$6=TODAY()</formula>
    </cfRule>
  </conditionalFormatting>
  <conditionalFormatting sqref="DL29:DR29">
    <cfRule type="expression" dxfId="353" priority="1047">
      <formula>DL$6=TODAY()</formula>
    </cfRule>
  </conditionalFormatting>
  <conditionalFormatting sqref="DS6:DY7">
    <cfRule type="expression" dxfId="352" priority="1044">
      <formula>DS$6=TODAY()</formula>
    </cfRule>
  </conditionalFormatting>
  <conditionalFormatting sqref="DS34:DY39 DV48:DY49 DS45:DY45 DS27:DY28 DS6:DY21 DS23:DY25">
    <cfRule type="expression" dxfId="351" priority="1043">
      <formula>DS$6=TODAY()</formula>
    </cfRule>
  </conditionalFormatting>
  <conditionalFormatting sqref="DS29:DY29">
    <cfRule type="expression" dxfId="350" priority="1040">
      <formula>DS$6=TODAY()</formula>
    </cfRule>
  </conditionalFormatting>
  <conditionalFormatting sqref="DZ6:EF7">
    <cfRule type="expression" dxfId="349" priority="1037">
      <formula>DZ$6=TODAY()</formula>
    </cfRule>
  </conditionalFormatting>
  <conditionalFormatting sqref="DZ34:EF39 DZ45:EF45 DZ48:EF49 DZ27:EF28 DZ6:EF21 DZ23:EF25">
    <cfRule type="expression" dxfId="348" priority="1036">
      <formula>DZ$6=TODAY()</formula>
    </cfRule>
  </conditionalFormatting>
  <conditionalFormatting sqref="DZ29:EF29">
    <cfRule type="expression" dxfId="347" priority="1033">
      <formula>DZ$6=TODAY()</formula>
    </cfRule>
  </conditionalFormatting>
  <conditionalFormatting sqref="EG6:EM7">
    <cfRule type="expression" dxfId="346" priority="1030">
      <formula>EG$6=TODAY()</formula>
    </cfRule>
  </conditionalFormatting>
  <conditionalFormatting sqref="EG34:EM39 EG45:EM45 EG48:EM49 EG27:EM28 EG6:EM21 EG23:EM25">
    <cfRule type="expression" dxfId="345" priority="1029">
      <formula>EG$6=TODAY()</formula>
    </cfRule>
  </conditionalFormatting>
  <conditionalFormatting sqref="EG29:EM29">
    <cfRule type="expression" dxfId="344" priority="1026">
      <formula>EG$6=TODAY()</formula>
    </cfRule>
  </conditionalFormatting>
  <conditionalFormatting sqref="EN6:ET7">
    <cfRule type="expression" dxfId="343" priority="1023">
      <formula>EN$6=TODAY()</formula>
    </cfRule>
  </conditionalFormatting>
  <conditionalFormatting sqref="EN34:ET39 EN45:ET45 EN48:ET49 EN27:ET28 EN6:ET21 EN23:ET25">
    <cfRule type="expression" dxfId="342" priority="1022">
      <formula>EN$6=TODAY()</formula>
    </cfRule>
  </conditionalFormatting>
  <conditionalFormatting sqref="EN29:ET29">
    <cfRule type="expression" dxfId="341" priority="1019">
      <formula>EN$6=TODAY()</formula>
    </cfRule>
  </conditionalFormatting>
  <conditionalFormatting sqref="EU6:FA7">
    <cfRule type="expression" dxfId="340" priority="1016">
      <formula>EU$6=TODAY()</formula>
    </cfRule>
  </conditionalFormatting>
  <conditionalFormatting sqref="EU34:FA39 EU45:FA45 EU48:FA49 EW46:FA46 EU27:FA28 EU6:FA21 EU23:FA25">
    <cfRule type="expression" dxfId="339" priority="1015">
      <formula>EU$6=TODAY()</formula>
    </cfRule>
  </conditionalFormatting>
  <conditionalFormatting sqref="EU29:FA29">
    <cfRule type="expression" dxfId="338" priority="1012">
      <formula>EU$6=TODAY()</formula>
    </cfRule>
  </conditionalFormatting>
  <conditionalFormatting sqref="FB6:FH7">
    <cfRule type="expression" dxfId="337" priority="1009">
      <formula>FB$6=TODAY()</formula>
    </cfRule>
  </conditionalFormatting>
  <conditionalFormatting sqref="FB34:FH39 FC40:FH40 FB27:FH28 FB6:FH21 FB23:FH25">
    <cfRule type="expression" dxfId="336" priority="1008">
      <formula>FB$6=TODAY()</formula>
    </cfRule>
  </conditionalFormatting>
  <conditionalFormatting sqref="FB29:FH29">
    <cfRule type="expression" dxfId="335" priority="1005">
      <formula>FB$6=TODAY()</formula>
    </cfRule>
  </conditionalFormatting>
  <conditionalFormatting sqref="FI6:FO7">
    <cfRule type="expression" dxfId="334" priority="1002">
      <formula>FI$6=TODAY()</formula>
    </cfRule>
  </conditionalFormatting>
  <conditionalFormatting sqref="FI27:FO28 FI6:FO21 FI23:FO25">
    <cfRule type="expression" dxfId="333" priority="1001">
      <formula>FI$6=TODAY()</formula>
    </cfRule>
  </conditionalFormatting>
  <conditionalFormatting sqref="FI29:FO29">
    <cfRule type="expression" dxfId="332" priority="998">
      <formula>FI$6=TODAY()</formula>
    </cfRule>
  </conditionalFormatting>
  <conditionalFormatting sqref="FP6:FV7">
    <cfRule type="expression" dxfId="331" priority="995">
      <formula>FP$6=TODAY()</formula>
    </cfRule>
  </conditionalFormatting>
  <conditionalFormatting sqref="FP27:FV28 FP6:FV21 FP23:FV25">
    <cfRule type="expression" dxfId="330" priority="994">
      <formula>FP$6=TODAY()</formula>
    </cfRule>
  </conditionalFormatting>
  <conditionalFormatting sqref="FP29:FV29">
    <cfRule type="expression" dxfId="329" priority="991">
      <formula>FP$6=TODAY()</formula>
    </cfRule>
  </conditionalFormatting>
  <conditionalFormatting sqref="FW6:GC7">
    <cfRule type="expression" dxfId="328" priority="988">
      <formula>FW$6=TODAY()</formula>
    </cfRule>
  </conditionalFormatting>
  <conditionalFormatting sqref="FW27:GC28 FW6:GC21 FW23:GC25">
    <cfRule type="expression" dxfId="327" priority="987">
      <formula>FW$6=TODAY()</formula>
    </cfRule>
  </conditionalFormatting>
  <conditionalFormatting sqref="FW29:GC29">
    <cfRule type="expression" dxfId="326" priority="984">
      <formula>FW$6=TODAY()</formula>
    </cfRule>
  </conditionalFormatting>
  <conditionalFormatting sqref="GD6:GJ7">
    <cfRule type="expression" dxfId="325" priority="981">
      <formula>GD$6=TODAY()</formula>
    </cfRule>
  </conditionalFormatting>
  <conditionalFormatting sqref="GD27:GJ28 GD6:GJ21 GD23:GJ25">
    <cfRule type="expression" dxfId="324" priority="980">
      <formula>GD$6=TODAY()</formula>
    </cfRule>
  </conditionalFormatting>
  <conditionalFormatting sqref="GD29:GJ29">
    <cfRule type="expression" dxfId="323" priority="977">
      <formula>GD$6=TODAY()</formula>
    </cfRule>
  </conditionalFormatting>
  <conditionalFormatting sqref="GK6:GQ7">
    <cfRule type="expression" dxfId="322" priority="974">
      <formula>GK$6=TODAY()</formula>
    </cfRule>
  </conditionalFormatting>
  <conditionalFormatting sqref="GK27:GQ28 GK6:GQ21 GK23:GQ25">
    <cfRule type="expression" dxfId="321" priority="973">
      <formula>GK$6=TODAY()</formula>
    </cfRule>
  </conditionalFormatting>
  <conditionalFormatting sqref="GK26:GQ26">
    <cfRule type="expression" dxfId="320" priority="787">
      <formula>GK$6=TODAY()</formula>
    </cfRule>
  </conditionalFormatting>
  <conditionalFormatting sqref="GK30:GQ30">
    <cfRule type="expression" dxfId="319" priority="726">
      <formula>GK$6=TODAY()</formula>
    </cfRule>
  </conditionalFormatting>
  <conditionalFormatting sqref="K26:BN26">
    <cfRule type="expression" dxfId="318" priority="845">
      <formula>K$6=TODAY()</formula>
    </cfRule>
  </conditionalFormatting>
  <conditionalFormatting sqref="BO26:BU26">
    <cfRule type="expression" dxfId="317" priority="841">
      <formula>BO$6=TODAY()</formula>
    </cfRule>
  </conditionalFormatting>
  <conditionalFormatting sqref="BV26:CB26">
    <cfRule type="expression" dxfId="316" priority="838">
      <formula>BV$6=TODAY()</formula>
    </cfRule>
  </conditionalFormatting>
  <conditionalFormatting sqref="CC26:CI26">
    <cfRule type="expression" dxfId="315" priority="835">
      <formula>CC$6=TODAY()</formula>
    </cfRule>
  </conditionalFormatting>
  <conditionalFormatting sqref="CJ26:CP26">
    <cfRule type="expression" dxfId="314" priority="832">
      <formula>CJ$6=TODAY()</formula>
    </cfRule>
  </conditionalFormatting>
  <conditionalFormatting sqref="CQ26:CW26">
    <cfRule type="expression" dxfId="313" priority="829">
      <formula>CQ$6=TODAY()</formula>
    </cfRule>
  </conditionalFormatting>
  <conditionalFormatting sqref="CX26:DD26">
    <cfRule type="expression" dxfId="312" priority="826">
      <formula>CX$6=TODAY()</formula>
    </cfRule>
  </conditionalFormatting>
  <conditionalFormatting sqref="DE26:DK26">
    <cfRule type="expression" dxfId="311" priority="823">
      <formula>DE$6=TODAY()</formula>
    </cfRule>
  </conditionalFormatting>
  <conditionalFormatting sqref="DL26:DR26">
    <cfRule type="expression" dxfId="310" priority="820">
      <formula>DL$6=TODAY()</formula>
    </cfRule>
  </conditionalFormatting>
  <conditionalFormatting sqref="DS26:DY26">
    <cfRule type="expression" dxfId="309" priority="817">
      <formula>DS$6=TODAY()</formula>
    </cfRule>
  </conditionalFormatting>
  <conditionalFormatting sqref="DZ26:EF26">
    <cfRule type="expression" dxfId="308" priority="814">
      <formula>DZ$6=TODAY()</formula>
    </cfRule>
  </conditionalFormatting>
  <conditionalFormatting sqref="EG26:EM26">
    <cfRule type="expression" dxfId="307" priority="811">
      <formula>EG$6=TODAY()</formula>
    </cfRule>
  </conditionalFormatting>
  <conditionalFormatting sqref="EN26:ET26">
    <cfRule type="expression" dxfId="306" priority="808">
      <formula>EN$6=TODAY()</formula>
    </cfRule>
  </conditionalFormatting>
  <conditionalFormatting sqref="EU26:FA26">
    <cfRule type="expression" dxfId="305" priority="805">
      <formula>EU$6=TODAY()</formula>
    </cfRule>
  </conditionalFormatting>
  <conditionalFormatting sqref="FB26:FH26">
    <cfRule type="expression" dxfId="304" priority="802">
      <formula>FB$6=TODAY()</formula>
    </cfRule>
  </conditionalFormatting>
  <conditionalFormatting sqref="FI26:FO26">
    <cfRule type="expression" dxfId="303" priority="799">
      <formula>FI$6=TODAY()</formula>
    </cfRule>
  </conditionalFormatting>
  <conditionalFormatting sqref="FP26:FV26">
    <cfRule type="expression" dxfId="302" priority="796">
      <formula>FP$6=TODAY()</formula>
    </cfRule>
  </conditionalFormatting>
  <conditionalFormatting sqref="FW26:GC26">
    <cfRule type="expression" dxfId="301" priority="793">
      <formula>FW$6=TODAY()</formula>
    </cfRule>
  </conditionalFormatting>
  <conditionalFormatting sqref="GD26:GJ26">
    <cfRule type="expression" dxfId="300" priority="790">
      <formula>GD$6=TODAY()</formula>
    </cfRule>
  </conditionalFormatting>
  <conditionalFormatting sqref="K30:BN30">
    <cfRule type="expression" dxfId="299" priority="784">
      <formula>K$6=TODAY()</formula>
    </cfRule>
  </conditionalFormatting>
  <conditionalFormatting sqref="BO30:BU30">
    <cfRule type="expression" dxfId="298" priority="780">
      <formula>BO$6=TODAY()</formula>
    </cfRule>
  </conditionalFormatting>
  <conditionalFormatting sqref="BV30:CB30">
    <cfRule type="expression" dxfId="297" priority="777">
      <formula>BV$6=TODAY()</formula>
    </cfRule>
  </conditionalFormatting>
  <conditionalFormatting sqref="CC30:CI30">
    <cfRule type="expression" dxfId="296" priority="774">
      <formula>CC$6=TODAY()</formula>
    </cfRule>
  </conditionalFormatting>
  <conditionalFormatting sqref="CJ30:CP30">
    <cfRule type="expression" dxfId="295" priority="771">
      <formula>CJ$6=TODAY()</formula>
    </cfRule>
  </conditionalFormatting>
  <conditionalFormatting sqref="CQ30:CW30">
    <cfRule type="expression" dxfId="294" priority="768">
      <formula>CQ$6=TODAY()</formula>
    </cfRule>
  </conditionalFormatting>
  <conditionalFormatting sqref="CX30:DD30">
    <cfRule type="expression" dxfId="293" priority="765">
      <formula>CX$6=TODAY()</formula>
    </cfRule>
  </conditionalFormatting>
  <conditionalFormatting sqref="DE30:DK30">
    <cfRule type="expression" dxfId="292" priority="762">
      <formula>DE$6=TODAY()</formula>
    </cfRule>
  </conditionalFormatting>
  <conditionalFormatting sqref="DL30:DR30">
    <cfRule type="expression" dxfId="291" priority="759">
      <formula>DL$6=TODAY()</formula>
    </cfRule>
  </conditionalFormatting>
  <conditionalFormatting sqref="DS30:DY30">
    <cfRule type="expression" dxfId="290" priority="756">
      <formula>DS$6=TODAY()</formula>
    </cfRule>
  </conditionalFormatting>
  <conditionalFormatting sqref="DZ30:EF30">
    <cfRule type="expression" dxfId="289" priority="753">
      <formula>DZ$6=TODAY()</formula>
    </cfRule>
  </conditionalFormatting>
  <conditionalFormatting sqref="EG30:EM30">
    <cfRule type="expression" dxfId="288" priority="750">
      <formula>EG$6=TODAY()</formula>
    </cfRule>
  </conditionalFormatting>
  <conditionalFormatting sqref="EN30:ET30">
    <cfRule type="expression" dxfId="287" priority="747">
      <formula>EN$6=TODAY()</formula>
    </cfRule>
  </conditionalFormatting>
  <conditionalFormatting sqref="EU30:FA30">
    <cfRule type="expression" dxfId="286" priority="744">
      <formula>EU$6=TODAY()</formula>
    </cfRule>
  </conditionalFormatting>
  <conditionalFormatting sqref="FB30:FH30">
    <cfRule type="expression" dxfId="285" priority="741">
      <formula>FB$6=TODAY()</formula>
    </cfRule>
  </conditionalFormatting>
  <conditionalFormatting sqref="FI30:FO30">
    <cfRule type="expression" dxfId="284" priority="738">
      <formula>FI$6=TODAY()</formula>
    </cfRule>
  </conditionalFormatting>
  <conditionalFormatting sqref="FP30:FV30">
    <cfRule type="expression" dxfId="283" priority="735">
      <formula>FP$6=TODAY()</formula>
    </cfRule>
  </conditionalFormatting>
  <conditionalFormatting sqref="FW30:GC30">
    <cfRule type="expression" dxfId="282" priority="732">
      <formula>FW$6=TODAY()</formula>
    </cfRule>
  </conditionalFormatting>
  <conditionalFormatting sqref="GD30:GJ30">
    <cfRule type="expression" dxfId="281" priority="729">
      <formula>GD$6=TODAY()</formula>
    </cfRule>
  </conditionalFormatting>
  <conditionalFormatting sqref="GK31:GQ31">
    <cfRule type="expression" dxfId="280" priority="604">
      <formula>GK$6=TODAY()</formula>
    </cfRule>
  </conditionalFormatting>
  <conditionalFormatting sqref="K31:BN31">
    <cfRule type="expression" dxfId="279" priority="662">
      <formula>K$6=TODAY()</formula>
    </cfRule>
  </conditionalFormatting>
  <conditionalFormatting sqref="BO31:BU31">
    <cfRule type="expression" dxfId="278" priority="658">
      <formula>BO$6=TODAY()</formula>
    </cfRule>
  </conditionalFormatting>
  <conditionalFormatting sqref="BV31:CB31">
    <cfRule type="expression" dxfId="277" priority="655">
      <formula>BV$6=TODAY()</formula>
    </cfRule>
  </conditionalFormatting>
  <conditionalFormatting sqref="CC31:CI31">
    <cfRule type="expression" dxfId="276" priority="652">
      <formula>CC$6=TODAY()</formula>
    </cfRule>
  </conditionalFormatting>
  <conditionalFormatting sqref="CJ31:CP31">
    <cfRule type="expression" dxfId="275" priority="649">
      <formula>CJ$6=TODAY()</formula>
    </cfRule>
  </conditionalFormatting>
  <conditionalFormatting sqref="CQ31:CW31">
    <cfRule type="expression" dxfId="274" priority="646">
      <formula>CQ$6=TODAY()</formula>
    </cfRule>
  </conditionalFormatting>
  <conditionalFormatting sqref="CX31:DD31">
    <cfRule type="expression" dxfId="273" priority="643">
      <formula>CX$6=TODAY()</formula>
    </cfRule>
  </conditionalFormatting>
  <conditionalFormatting sqref="DE31:DK31">
    <cfRule type="expression" dxfId="272" priority="640">
      <formula>DE$6=TODAY()</formula>
    </cfRule>
  </conditionalFormatting>
  <conditionalFormatting sqref="DL31:DR31">
    <cfRule type="expression" dxfId="271" priority="637">
      <formula>DL$6=TODAY()</formula>
    </cfRule>
  </conditionalFormatting>
  <conditionalFormatting sqref="DS31:DY31">
    <cfRule type="expression" dxfId="270" priority="634">
      <formula>DS$6=TODAY()</formula>
    </cfRule>
  </conditionalFormatting>
  <conditionalFormatting sqref="DZ31:EF31">
    <cfRule type="expression" dxfId="269" priority="631">
      <formula>DZ$6=TODAY()</formula>
    </cfRule>
  </conditionalFormatting>
  <conditionalFormatting sqref="EG31:EM31">
    <cfRule type="expression" dxfId="268" priority="628">
      <formula>EG$6=TODAY()</formula>
    </cfRule>
  </conditionalFormatting>
  <conditionalFormatting sqref="EN31:ET31">
    <cfRule type="expression" dxfId="267" priority="625">
      <formula>EN$6=TODAY()</formula>
    </cfRule>
  </conditionalFormatting>
  <conditionalFormatting sqref="EU31:FA31">
    <cfRule type="expression" dxfId="266" priority="622">
      <formula>EU$6=TODAY()</formula>
    </cfRule>
  </conditionalFormatting>
  <conditionalFormatting sqref="FB31:FH31">
    <cfRule type="expression" dxfId="265" priority="619">
      <formula>FB$6=TODAY()</formula>
    </cfRule>
  </conditionalFormatting>
  <conditionalFormatting sqref="FI31:FO31">
    <cfRule type="expression" dxfId="264" priority="616">
      <formula>FI$6=TODAY()</formula>
    </cfRule>
  </conditionalFormatting>
  <conditionalFormatting sqref="FP31:FV31">
    <cfRule type="expression" dxfId="263" priority="613">
      <formula>FP$6=TODAY()</formula>
    </cfRule>
  </conditionalFormatting>
  <conditionalFormatting sqref="FW31:GC31">
    <cfRule type="expression" dxfId="262" priority="610">
      <formula>FW$6=TODAY()</formula>
    </cfRule>
  </conditionalFormatting>
  <conditionalFormatting sqref="GD31:GJ31">
    <cfRule type="expression" dxfId="261" priority="607">
      <formula>GD$6=TODAY()</formula>
    </cfRule>
  </conditionalFormatting>
  <conditionalFormatting sqref="GK32:GQ32">
    <cfRule type="expression" dxfId="260" priority="543">
      <formula>GK$6=TODAY()</formula>
    </cfRule>
  </conditionalFormatting>
  <conditionalFormatting sqref="K32:BN32">
    <cfRule type="expression" dxfId="259" priority="601">
      <formula>K$6=TODAY()</formula>
    </cfRule>
  </conditionalFormatting>
  <conditionalFormatting sqref="BO32:BU32">
    <cfRule type="expression" dxfId="258" priority="597">
      <formula>BO$6=TODAY()</formula>
    </cfRule>
  </conditionalFormatting>
  <conditionalFormatting sqref="BV32:CB32">
    <cfRule type="expression" dxfId="257" priority="594">
      <formula>BV$6=TODAY()</formula>
    </cfRule>
  </conditionalFormatting>
  <conditionalFormatting sqref="CC32:CI32">
    <cfRule type="expression" dxfId="256" priority="591">
      <formula>CC$6=TODAY()</formula>
    </cfRule>
  </conditionalFormatting>
  <conditionalFormatting sqref="CJ32:CP32">
    <cfRule type="expression" dxfId="255" priority="588">
      <formula>CJ$6=TODAY()</formula>
    </cfRule>
  </conditionalFormatting>
  <conditionalFormatting sqref="CQ32:CW32">
    <cfRule type="expression" dxfId="254" priority="585">
      <formula>CQ$6=TODAY()</formula>
    </cfRule>
  </conditionalFormatting>
  <conditionalFormatting sqref="CX32:DD32">
    <cfRule type="expression" dxfId="253" priority="582">
      <formula>CX$6=TODAY()</formula>
    </cfRule>
  </conditionalFormatting>
  <conditionalFormatting sqref="DE32:DK32">
    <cfRule type="expression" dxfId="252" priority="579">
      <formula>DE$6=TODAY()</formula>
    </cfRule>
  </conditionalFormatting>
  <conditionalFormatting sqref="DL32:DR32">
    <cfRule type="expression" dxfId="251" priority="576">
      <formula>DL$6=TODAY()</formula>
    </cfRule>
  </conditionalFormatting>
  <conditionalFormatting sqref="DS32:DY32">
    <cfRule type="expression" dxfId="250" priority="573">
      <formula>DS$6=TODAY()</formula>
    </cfRule>
  </conditionalFormatting>
  <conditionalFormatting sqref="DZ32:EF32">
    <cfRule type="expression" dxfId="249" priority="570">
      <formula>DZ$6=TODAY()</formula>
    </cfRule>
  </conditionalFormatting>
  <conditionalFormatting sqref="EG32:EM32">
    <cfRule type="expression" dxfId="248" priority="567">
      <formula>EG$6=TODAY()</formula>
    </cfRule>
  </conditionalFormatting>
  <conditionalFormatting sqref="EN32:ET32">
    <cfRule type="expression" dxfId="247" priority="564">
      <formula>EN$6=TODAY()</formula>
    </cfRule>
  </conditionalFormatting>
  <conditionalFormatting sqref="EU32:FA32">
    <cfRule type="expression" dxfId="246" priority="561">
      <formula>EU$6=TODAY()</formula>
    </cfRule>
  </conditionalFormatting>
  <conditionalFormatting sqref="FB32:FH32">
    <cfRule type="expression" dxfId="245" priority="558">
      <formula>FB$6=TODAY()</formula>
    </cfRule>
  </conditionalFormatting>
  <conditionalFormatting sqref="FI32:FO32">
    <cfRule type="expression" dxfId="244" priority="555">
      <formula>FI$6=TODAY()</formula>
    </cfRule>
  </conditionalFormatting>
  <conditionalFormatting sqref="FP32:FV32">
    <cfRule type="expression" dxfId="243" priority="552">
      <formula>FP$6=TODAY()</formula>
    </cfRule>
  </conditionalFormatting>
  <conditionalFormatting sqref="FW32:GC32">
    <cfRule type="expression" dxfId="242" priority="549">
      <formula>FW$6=TODAY()</formula>
    </cfRule>
  </conditionalFormatting>
  <conditionalFormatting sqref="GD32:GJ32">
    <cfRule type="expression" dxfId="241" priority="546">
      <formula>GD$6=TODAY()</formula>
    </cfRule>
  </conditionalFormatting>
  <conditionalFormatting sqref="GK33:GQ33">
    <cfRule type="expression" dxfId="240" priority="421">
      <formula>GK$6=TODAY()</formula>
    </cfRule>
  </conditionalFormatting>
  <conditionalFormatting sqref="K33:BN33">
    <cfRule type="expression" dxfId="239" priority="479">
      <formula>K$6=TODAY()</formula>
    </cfRule>
  </conditionalFormatting>
  <conditionalFormatting sqref="BO33:BU33">
    <cfRule type="expression" dxfId="238" priority="475">
      <formula>BO$6=TODAY()</formula>
    </cfRule>
  </conditionalFormatting>
  <conditionalFormatting sqref="BV33:CB33">
    <cfRule type="expression" dxfId="237" priority="472">
      <formula>BV$6=TODAY()</formula>
    </cfRule>
  </conditionalFormatting>
  <conditionalFormatting sqref="CC33:CI33">
    <cfRule type="expression" dxfId="236" priority="469">
      <formula>CC$6=TODAY()</formula>
    </cfRule>
  </conditionalFormatting>
  <conditionalFormatting sqref="CJ33:CP33">
    <cfRule type="expression" dxfId="235" priority="466">
      <formula>CJ$6=TODAY()</formula>
    </cfRule>
  </conditionalFormatting>
  <conditionalFormatting sqref="CQ33:CW33">
    <cfRule type="expression" dxfId="234" priority="463">
      <formula>CQ$6=TODAY()</formula>
    </cfRule>
  </conditionalFormatting>
  <conditionalFormatting sqref="CX33:DD33">
    <cfRule type="expression" dxfId="233" priority="460">
      <formula>CX$6=TODAY()</formula>
    </cfRule>
  </conditionalFormatting>
  <conditionalFormatting sqref="DE33:DK33">
    <cfRule type="expression" dxfId="232" priority="457">
      <formula>DE$6=TODAY()</formula>
    </cfRule>
  </conditionalFormatting>
  <conditionalFormatting sqref="DL33:DR33">
    <cfRule type="expression" dxfId="231" priority="454">
      <formula>DL$6=TODAY()</formula>
    </cfRule>
  </conditionalFormatting>
  <conditionalFormatting sqref="DS33:DY33">
    <cfRule type="expression" dxfId="230" priority="451">
      <formula>DS$6=TODAY()</formula>
    </cfRule>
  </conditionalFormatting>
  <conditionalFormatting sqref="DZ33:EF33">
    <cfRule type="expression" dxfId="229" priority="448">
      <formula>DZ$6=TODAY()</formula>
    </cfRule>
  </conditionalFormatting>
  <conditionalFormatting sqref="EG33:EM33">
    <cfRule type="expression" dxfId="228" priority="445">
      <formula>EG$6=TODAY()</formula>
    </cfRule>
  </conditionalFormatting>
  <conditionalFormatting sqref="EN33:ET33">
    <cfRule type="expression" dxfId="227" priority="442">
      <formula>EN$6=TODAY()</formula>
    </cfRule>
  </conditionalFormatting>
  <conditionalFormatting sqref="EU33:FA33">
    <cfRule type="expression" dxfId="226" priority="439">
      <formula>EU$6=TODAY()</formula>
    </cfRule>
  </conditionalFormatting>
  <conditionalFormatting sqref="FB33:FH33">
    <cfRule type="expression" dxfId="225" priority="436">
      <formula>FB$6=TODAY()</formula>
    </cfRule>
  </conditionalFormatting>
  <conditionalFormatting sqref="FI33:FO33">
    <cfRule type="expression" dxfId="224" priority="433">
      <formula>FI$6=TODAY()</formula>
    </cfRule>
  </conditionalFormatting>
  <conditionalFormatting sqref="FP33:FV33">
    <cfRule type="expression" dxfId="223" priority="430">
      <formula>FP$6=TODAY()</formula>
    </cfRule>
  </conditionalFormatting>
  <conditionalFormatting sqref="FW33:GC33">
    <cfRule type="expression" dxfId="222" priority="427">
      <formula>FW$6=TODAY()</formula>
    </cfRule>
  </conditionalFormatting>
  <conditionalFormatting sqref="GD33:GJ33">
    <cfRule type="expression" dxfId="221" priority="424">
      <formula>GD$6=TODAY()</formula>
    </cfRule>
  </conditionalFormatting>
  <conditionalFormatting sqref="FC40:GQ40 K40:T40 K46:T47 EW46:GQ47">
    <cfRule type="expression" dxfId="220" priority="1164">
      <formula>AND($E43&lt;=K$6,ROUNDDOWN(($F43-$E43+1)*$H43,0)+$E43-1&gt;=K$6)</formula>
    </cfRule>
    <cfRule type="expression" dxfId="219" priority="1165">
      <formula>AND(NOT(ISBLANK($E43)),$E43&lt;=K$6,$F43&gt;=K$6)</formula>
    </cfRule>
  </conditionalFormatting>
  <conditionalFormatting sqref="H42">
    <cfRule type="dataBar" priority="417">
      <dataBar>
        <cfvo type="num" val="0"/>
        <cfvo type="num" val="1"/>
        <color theme="0" tint="-0.34998626667073579"/>
      </dataBar>
      <extLst>
        <ext xmlns:x14="http://schemas.microsoft.com/office/spreadsheetml/2009/9/main" uri="{B025F937-C7B1-47D3-B67F-A62EFF666E3E}">
          <x14:id>{04E23A22-E82E-471F-8E46-35FC529E8CD1}</x14:id>
        </ext>
      </extLst>
    </cfRule>
  </conditionalFormatting>
  <conditionalFormatting sqref="H43:H44">
    <cfRule type="dataBar" priority="416">
      <dataBar>
        <cfvo type="num" val="0"/>
        <cfvo type="num" val="1"/>
        <color theme="0" tint="-0.34998626667073579"/>
      </dataBar>
      <extLst>
        <ext xmlns:x14="http://schemas.microsoft.com/office/spreadsheetml/2009/9/main" uri="{B025F937-C7B1-47D3-B67F-A62EFF666E3E}">
          <x14:id>{117B423D-2BE7-4C7F-A4F3-062890555DBB}</x14:id>
        </ext>
      </extLst>
    </cfRule>
  </conditionalFormatting>
  <conditionalFormatting sqref="U40:AF40">
    <cfRule type="expression" dxfId="218" priority="412">
      <formula>U$6=TODAY()</formula>
    </cfRule>
  </conditionalFormatting>
  <conditionalFormatting sqref="AG40:BN40">
    <cfRule type="expression" dxfId="217" priority="396">
      <formula>AG$6=TODAY()</formula>
    </cfRule>
  </conditionalFormatting>
  <conditionalFormatting sqref="BO40:BU40">
    <cfRule type="expression" dxfId="216" priority="395">
      <formula>BO$6=TODAY()</formula>
    </cfRule>
  </conditionalFormatting>
  <conditionalFormatting sqref="BV40:CB40">
    <cfRule type="expression" dxfId="215" priority="394">
      <formula>BV$6=TODAY()</formula>
    </cfRule>
  </conditionalFormatting>
  <conditionalFormatting sqref="CC40:CI40">
    <cfRule type="expression" dxfId="214" priority="393">
      <formula>CC$6=TODAY()</formula>
    </cfRule>
  </conditionalFormatting>
  <conditionalFormatting sqref="CJ40:CP40">
    <cfRule type="expression" dxfId="213" priority="392">
      <formula>CJ$6=TODAY()</formula>
    </cfRule>
  </conditionalFormatting>
  <conditionalFormatting sqref="CQ40:CW40">
    <cfRule type="expression" dxfId="212" priority="391">
      <formula>CQ$6=TODAY()</formula>
    </cfRule>
  </conditionalFormatting>
  <conditionalFormatting sqref="CX40:DD40">
    <cfRule type="expression" dxfId="211" priority="390">
      <formula>CX$6=TODAY()</formula>
    </cfRule>
  </conditionalFormatting>
  <conditionalFormatting sqref="DE40:DK40">
    <cfRule type="expression" dxfId="210" priority="389">
      <formula>DE$6=TODAY()</formula>
    </cfRule>
  </conditionalFormatting>
  <conditionalFormatting sqref="DL40:DR40">
    <cfRule type="expression" dxfId="209" priority="388">
      <formula>DL$6=TODAY()</formula>
    </cfRule>
  </conditionalFormatting>
  <conditionalFormatting sqref="DS40:DY40">
    <cfRule type="expression" dxfId="208" priority="387">
      <formula>DS$6=TODAY()</formula>
    </cfRule>
  </conditionalFormatting>
  <conditionalFormatting sqref="DZ40:EF40">
    <cfRule type="expression" dxfId="207" priority="386">
      <formula>DZ$6=TODAY()</formula>
    </cfRule>
  </conditionalFormatting>
  <conditionalFormatting sqref="EG40:EM40">
    <cfRule type="expression" dxfId="206" priority="385">
      <formula>EG$6=TODAY()</formula>
    </cfRule>
  </conditionalFormatting>
  <conditionalFormatting sqref="EN40:ET40">
    <cfRule type="expression" dxfId="205" priority="384">
      <formula>EN$6=TODAY()</formula>
    </cfRule>
  </conditionalFormatting>
  <conditionalFormatting sqref="EU40:FA40">
    <cfRule type="expression" dxfId="204" priority="383">
      <formula>EU$6=TODAY()</formula>
    </cfRule>
  </conditionalFormatting>
  <conditionalFormatting sqref="FB40">
    <cfRule type="expression" dxfId="203" priority="382">
      <formula>FB$6=TODAY()</formula>
    </cfRule>
  </conditionalFormatting>
  <conditionalFormatting sqref="AH48:BN48">
    <cfRule type="expression" dxfId="202" priority="379">
      <formula>AH$6=TODAY()</formula>
    </cfRule>
  </conditionalFormatting>
  <conditionalFormatting sqref="BO48:BU48">
    <cfRule type="expression" dxfId="201" priority="378">
      <formula>BO$6=TODAY()</formula>
    </cfRule>
  </conditionalFormatting>
  <conditionalFormatting sqref="BV48:CB48">
    <cfRule type="expression" dxfId="200" priority="377">
      <formula>BV$6=TODAY()</formula>
    </cfRule>
  </conditionalFormatting>
  <conditionalFormatting sqref="CC48:CI48">
    <cfRule type="expression" dxfId="199" priority="376">
      <formula>CC$6=TODAY()</formula>
    </cfRule>
  </conditionalFormatting>
  <conditionalFormatting sqref="CJ48:CP48">
    <cfRule type="expression" dxfId="198" priority="375">
      <formula>CJ$6=TODAY()</formula>
    </cfRule>
  </conditionalFormatting>
  <conditionalFormatting sqref="CQ48:CW48">
    <cfRule type="expression" dxfId="197" priority="374">
      <formula>CQ$6=TODAY()</formula>
    </cfRule>
  </conditionalFormatting>
  <conditionalFormatting sqref="CX48:DD48">
    <cfRule type="expression" dxfId="196" priority="373">
      <formula>CX$6=TODAY()</formula>
    </cfRule>
  </conditionalFormatting>
  <conditionalFormatting sqref="DE48:DK48">
    <cfRule type="expression" dxfId="195" priority="372">
      <formula>DE$6=TODAY()</formula>
    </cfRule>
  </conditionalFormatting>
  <conditionalFormatting sqref="DL48:DR48">
    <cfRule type="expression" dxfId="194" priority="371">
      <formula>DL$6=TODAY()</formula>
    </cfRule>
  </conditionalFormatting>
  <conditionalFormatting sqref="DS48:DU48">
    <cfRule type="expression" dxfId="193" priority="370">
      <formula>DS$6=TODAY()</formula>
    </cfRule>
  </conditionalFormatting>
  <conditionalFormatting sqref="AH50:BN53">
    <cfRule type="expression" dxfId="192" priority="367">
      <formula>AH$6=TODAY()</formula>
    </cfRule>
  </conditionalFormatting>
  <conditionalFormatting sqref="BO50:BU53">
    <cfRule type="expression" dxfId="191" priority="366">
      <formula>BO$6=TODAY()</formula>
    </cfRule>
  </conditionalFormatting>
  <conditionalFormatting sqref="BV50:CB53">
    <cfRule type="expression" dxfId="190" priority="365">
      <formula>BV$6=TODAY()</formula>
    </cfRule>
  </conditionalFormatting>
  <conditionalFormatting sqref="CC50:CI53">
    <cfRule type="expression" dxfId="189" priority="364">
      <formula>CC$6=TODAY()</formula>
    </cfRule>
  </conditionalFormatting>
  <conditionalFormatting sqref="CJ50:CP53">
    <cfRule type="expression" dxfId="188" priority="363">
      <formula>CJ$6=TODAY()</formula>
    </cfRule>
  </conditionalFormatting>
  <conditionalFormatting sqref="CQ50:CW53">
    <cfRule type="expression" dxfId="187" priority="362">
      <formula>CQ$6=TODAY()</formula>
    </cfRule>
  </conditionalFormatting>
  <conditionalFormatting sqref="CX50:DD53">
    <cfRule type="expression" dxfId="186" priority="361">
      <formula>CX$6=TODAY()</formula>
    </cfRule>
  </conditionalFormatting>
  <conditionalFormatting sqref="DE50:DK53">
    <cfRule type="expression" dxfId="185" priority="360">
      <formula>DE$6=TODAY()</formula>
    </cfRule>
  </conditionalFormatting>
  <conditionalFormatting sqref="DL50:DR53">
    <cfRule type="expression" dxfId="184" priority="359">
      <formula>DL$6=TODAY()</formula>
    </cfRule>
  </conditionalFormatting>
  <conditionalFormatting sqref="DS50:DU53">
    <cfRule type="expression" dxfId="183" priority="358">
      <formula>DS$6=TODAY()</formula>
    </cfRule>
  </conditionalFormatting>
  <conditionalFormatting sqref="AH49:BN49">
    <cfRule type="expression" dxfId="182" priority="355">
      <formula>AH$6=TODAY()</formula>
    </cfRule>
  </conditionalFormatting>
  <conditionalFormatting sqref="BO49:BU49">
    <cfRule type="expression" dxfId="181" priority="354">
      <formula>BO$6=TODAY()</formula>
    </cfRule>
  </conditionalFormatting>
  <conditionalFormatting sqref="BV49:CB49">
    <cfRule type="expression" dxfId="180" priority="353">
      <formula>BV$6=TODAY()</formula>
    </cfRule>
  </conditionalFormatting>
  <conditionalFormatting sqref="CC49:CI49">
    <cfRule type="expression" dxfId="179" priority="352">
      <formula>CC$6=TODAY()</formula>
    </cfRule>
  </conditionalFormatting>
  <conditionalFormatting sqref="CJ49:CP49">
    <cfRule type="expression" dxfId="178" priority="351">
      <formula>CJ$6=TODAY()</formula>
    </cfRule>
  </conditionalFormatting>
  <conditionalFormatting sqref="CQ49:CW49">
    <cfRule type="expression" dxfId="177" priority="350">
      <formula>CQ$6=TODAY()</formula>
    </cfRule>
  </conditionalFormatting>
  <conditionalFormatting sqref="CX49:DD49">
    <cfRule type="expression" dxfId="176" priority="349">
      <formula>CX$6=TODAY()</formula>
    </cfRule>
  </conditionalFormatting>
  <conditionalFormatting sqref="DE49:DK49">
    <cfRule type="expression" dxfId="175" priority="348">
      <formula>DE$6=TODAY()</formula>
    </cfRule>
  </conditionalFormatting>
  <conditionalFormatting sqref="DL49:DR49">
    <cfRule type="expression" dxfId="174" priority="347">
      <formula>DL$6=TODAY()</formula>
    </cfRule>
  </conditionalFormatting>
  <conditionalFormatting sqref="DS49:DU49">
    <cfRule type="expression" dxfId="173" priority="346">
      <formula>DS$6=TODAY()</formula>
    </cfRule>
  </conditionalFormatting>
  <conditionalFormatting sqref="BO45:BU45">
    <cfRule type="expression" dxfId="172" priority="296">
      <formula>BO$6=TODAY()</formula>
    </cfRule>
  </conditionalFormatting>
  <conditionalFormatting sqref="BV45:CB45">
    <cfRule type="expression" dxfId="171" priority="295">
      <formula>BV$6=TODAY()</formula>
    </cfRule>
  </conditionalFormatting>
  <conditionalFormatting sqref="CC45:CI45">
    <cfRule type="expression" dxfId="170" priority="294">
      <formula>CC$6=TODAY()</formula>
    </cfRule>
  </conditionalFormatting>
  <conditionalFormatting sqref="CJ45:CP45">
    <cfRule type="expression" dxfId="169" priority="293">
      <formula>CJ$6=TODAY()</formula>
    </cfRule>
  </conditionalFormatting>
  <conditionalFormatting sqref="CQ45:CW45">
    <cfRule type="expression" dxfId="168" priority="292">
      <formula>CQ$6=TODAY()</formula>
    </cfRule>
  </conditionalFormatting>
  <conditionalFormatting sqref="CX45:DD45">
    <cfRule type="expression" dxfId="167" priority="291">
      <formula>CX$6=TODAY()</formula>
    </cfRule>
  </conditionalFormatting>
  <conditionalFormatting sqref="DE45:DK45">
    <cfRule type="expression" dxfId="166" priority="290">
      <formula>DE$6=TODAY()</formula>
    </cfRule>
  </conditionalFormatting>
  <conditionalFormatting sqref="DL45:DR45">
    <cfRule type="expression" dxfId="165" priority="289">
      <formula>DL$6=TODAY()</formula>
    </cfRule>
  </conditionalFormatting>
  <conditionalFormatting sqref="FB45:FH45">
    <cfRule type="expression" dxfId="164" priority="288">
      <formula>FB$6=TODAY()</formula>
    </cfRule>
  </conditionalFormatting>
  <conditionalFormatting sqref="H46:H47">
    <cfRule type="dataBar" priority="285">
      <dataBar>
        <cfvo type="num" val="0"/>
        <cfvo type="num" val="1"/>
        <color theme="0" tint="-0.34998626667073579"/>
      </dataBar>
      <extLst>
        <ext xmlns:x14="http://schemas.microsoft.com/office/spreadsheetml/2009/9/main" uri="{B025F937-C7B1-47D3-B67F-A62EFF666E3E}">
          <x14:id>{3792F1C3-738F-4B33-9194-79DCCF335A5C}</x14:id>
        </ext>
      </extLst>
    </cfRule>
  </conditionalFormatting>
  <conditionalFormatting sqref="K42:T42 EW42:GQ42">
    <cfRule type="expression" dxfId="163" priority="1198">
      <formula>AND(#REF!&lt;=K$6,ROUNDDOWN((#REF!-#REF!+1)*#REF!,0)+#REF!-1&gt;=K$6)</formula>
    </cfRule>
    <cfRule type="expression" dxfId="162" priority="1199">
      <formula>AND(NOT(ISBLANK(#REF!)),#REF!&lt;=K$6,#REF!&gt;=K$6)</formula>
    </cfRule>
  </conditionalFormatting>
  <conditionalFormatting sqref="K43:T44 EW43:GA43 K41:T41 EW41:GQ41 EW44:FG44 FO44:GO44">
    <cfRule type="expression" dxfId="161" priority="1218">
      <formula>AND(#REF!&lt;=K$6,ROUNDDOWN((#REF!-#REF!+1)*#REF!,0)+#REF!-1&gt;=K$6)</formula>
    </cfRule>
    <cfRule type="expression" dxfId="160" priority="1219">
      <formula>AND(NOT(ISBLANK(#REF!)),#REF!&lt;=K$6,#REF!&gt;=K$6)</formula>
    </cfRule>
  </conditionalFormatting>
  <conditionalFormatting sqref="U46:BN46">
    <cfRule type="expression" dxfId="159" priority="268">
      <formula>U$6=TODAY()</formula>
    </cfRule>
  </conditionalFormatting>
  <conditionalFormatting sqref="BO46:BU46">
    <cfRule type="expression" dxfId="158" priority="267">
      <formula>BO$6=TODAY()</formula>
    </cfRule>
  </conditionalFormatting>
  <conditionalFormatting sqref="BV46:CB46">
    <cfRule type="expression" dxfId="157" priority="266">
      <formula>BV$6=TODAY()</formula>
    </cfRule>
  </conditionalFormatting>
  <conditionalFormatting sqref="CC46:CI46">
    <cfRule type="expression" dxfId="156" priority="265">
      <formula>CC$6=TODAY()</formula>
    </cfRule>
  </conditionalFormatting>
  <conditionalFormatting sqref="CJ46:CP46">
    <cfRule type="expression" dxfId="155" priority="264">
      <formula>CJ$6=TODAY()</formula>
    </cfRule>
  </conditionalFormatting>
  <conditionalFormatting sqref="CQ46:CW46">
    <cfRule type="expression" dxfId="154" priority="263">
      <formula>CQ$6=TODAY()</formula>
    </cfRule>
  </conditionalFormatting>
  <conditionalFormatting sqref="CX46:DD46">
    <cfRule type="expression" dxfId="153" priority="262">
      <formula>CX$6=TODAY()</formula>
    </cfRule>
  </conditionalFormatting>
  <conditionalFormatting sqref="DE46:DK46">
    <cfRule type="expression" dxfId="152" priority="261">
      <formula>DE$6=TODAY()</formula>
    </cfRule>
  </conditionalFormatting>
  <conditionalFormatting sqref="DL46:DR46">
    <cfRule type="expression" dxfId="151" priority="260">
      <formula>DL$6=TODAY()</formula>
    </cfRule>
  </conditionalFormatting>
  <conditionalFormatting sqref="DS46:DY46">
    <cfRule type="expression" dxfId="150" priority="259">
      <formula>DS$6=TODAY()</formula>
    </cfRule>
  </conditionalFormatting>
  <conditionalFormatting sqref="DZ46:EF46">
    <cfRule type="expression" dxfId="149" priority="258">
      <formula>DZ$6=TODAY()</formula>
    </cfRule>
  </conditionalFormatting>
  <conditionalFormatting sqref="EG46:EM46">
    <cfRule type="expression" dxfId="148" priority="257">
      <formula>EG$6=TODAY()</formula>
    </cfRule>
  </conditionalFormatting>
  <conditionalFormatting sqref="EN46:ET46">
    <cfRule type="expression" dxfId="147" priority="256">
      <formula>EN$6=TODAY()</formula>
    </cfRule>
  </conditionalFormatting>
  <conditionalFormatting sqref="EU46:EV46">
    <cfRule type="expression" dxfId="146" priority="255">
      <formula>EU$6=TODAY()</formula>
    </cfRule>
  </conditionalFormatting>
  <conditionalFormatting sqref="K48:AG49 DV48:GQ49">
    <cfRule type="expression" dxfId="145" priority="1220">
      <formula>AND($E52&lt;=K$6,ROUNDDOWN(($F52-$E52+1)*$H52,0)+$E52-1&gt;=K$6)</formula>
    </cfRule>
    <cfRule type="expression" dxfId="144" priority="1221">
      <formula>AND(NOT(ISBLANK($E52)),$E52&lt;=K$6,$F52&gt;=K$6)</formula>
    </cfRule>
  </conditionalFormatting>
  <conditionalFormatting sqref="EW47:FA47">
    <cfRule type="expression" dxfId="143" priority="248">
      <formula>EW$6=TODAY()</formula>
    </cfRule>
  </conditionalFormatting>
  <conditionalFormatting sqref="U47:BN47">
    <cfRule type="expression" dxfId="142" priority="247">
      <formula>U$6=TODAY()</formula>
    </cfRule>
  </conditionalFormatting>
  <conditionalFormatting sqref="BO47:BU47">
    <cfRule type="expression" dxfId="141" priority="246">
      <formula>BO$6=TODAY()</formula>
    </cfRule>
  </conditionalFormatting>
  <conditionalFormatting sqref="BV47:CB47">
    <cfRule type="expression" dxfId="140" priority="245">
      <formula>BV$6=TODAY()</formula>
    </cfRule>
  </conditionalFormatting>
  <conditionalFormatting sqref="CC47:CI47">
    <cfRule type="expression" dxfId="139" priority="244">
      <formula>CC$6=TODAY()</formula>
    </cfRule>
  </conditionalFormatting>
  <conditionalFormatting sqref="CJ47:CP47">
    <cfRule type="expression" dxfId="138" priority="243">
      <formula>CJ$6=TODAY()</formula>
    </cfRule>
  </conditionalFormatting>
  <conditionalFormatting sqref="CQ47:CW47">
    <cfRule type="expression" dxfId="137" priority="242">
      <formula>CQ$6=TODAY()</formula>
    </cfRule>
  </conditionalFormatting>
  <conditionalFormatting sqref="CX47:DD47">
    <cfRule type="expression" dxfId="136" priority="241">
      <formula>CX$6=TODAY()</formula>
    </cfRule>
  </conditionalFormatting>
  <conditionalFormatting sqref="DE47:DK47">
    <cfRule type="expression" dxfId="135" priority="240">
      <formula>DE$6=TODAY()</formula>
    </cfRule>
  </conditionalFormatting>
  <conditionalFormatting sqref="DL47:DR47">
    <cfRule type="expression" dxfId="134" priority="239">
      <formula>DL$6=TODAY()</formula>
    </cfRule>
  </conditionalFormatting>
  <conditionalFormatting sqref="DS47:DY47">
    <cfRule type="expression" dxfId="133" priority="238">
      <formula>DS$6=TODAY()</formula>
    </cfRule>
  </conditionalFormatting>
  <conditionalFormatting sqref="DZ47:EF47">
    <cfRule type="expression" dxfId="132" priority="237">
      <formula>DZ$6=TODAY()</formula>
    </cfRule>
  </conditionalFormatting>
  <conditionalFormatting sqref="EG47:EM47">
    <cfRule type="expression" dxfId="131" priority="236">
      <formula>EG$6=TODAY()</formula>
    </cfRule>
  </conditionalFormatting>
  <conditionalFormatting sqref="EN47:ET47">
    <cfRule type="expression" dxfId="130" priority="235">
      <formula>EN$6=TODAY()</formula>
    </cfRule>
  </conditionalFormatting>
  <conditionalFormatting sqref="EU47:EV47">
    <cfRule type="expression" dxfId="129" priority="234">
      <formula>EU$6=TODAY()</formula>
    </cfRule>
  </conditionalFormatting>
  <conditionalFormatting sqref="GR6:GX7">
    <cfRule type="expression" dxfId="128" priority="233">
      <formula>GR$6=TODAY()</formula>
    </cfRule>
  </conditionalFormatting>
  <conditionalFormatting sqref="GR6:GX7">
    <cfRule type="expression" dxfId="127" priority="232">
      <formula>GR$6=TODAY()</formula>
    </cfRule>
  </conditionalFormatting>
  <conditionalFormatting sqref="GY6:HE7">
    <cfRule type="expression" dxfId="126" priority="231">
      <formula>GY$6=TODAY()</formula>
    </cfRule>
  </conditionalFormatting>
  <conditionalFormatting sqref="GY6:HE7">
    <cfRule type="expression" dxfId="125" priority="230">
      <formula>GY$6=TODAY()</formula>
    </cfRule>
  </conditionalFormatting>
  <conditionalFormatting sqref="GK22:GQ22">
    <cfRule type="expression" dxfId="124" priority="210">
      <formula>GK$6=TODAY()</formula>
    </cfRule>
  </conditionalFormatting>
  <conditionalFormatting sqref="K22:BN22">
    <cfRule type="expression" dxfId="123" priority="229">
      <formula>K$6=TODAY()</formula>
    </cfRule>
  </conditionalFormatting>
  <conditionalFormatting sqref="BO22:BU22">
    <cfRule type="expression" dxfId="122" priority="228">
      <formula>BO$6=TODAY()</formula>
    </cfRule>
  </conditionalFormatting>
  <conditionalFormatting sqref="BV22:CB22">
    <cfRule type="expression" dxfId="121" priority="227">
      <formula>BV$6=TODAY()</formula>
    </cfRule>
  </conditionalFormatting>
  <conditionalFormatting sqref="CC22:CI22">
    <cfRule type="expression" dxfId="120" priority="226">
      <formula>CC$6=TODAY()</formula>
    </cfRule>
  </conditionalFormatting>
  <conditionalFormatting sqref="CJ22:CP22">
    <cfRule type="expression" dxfId="119" priority="225">
      <formula>CJ$6=TODAY()</formula>
    </cfRule>
  </conditionalFormatting>
  <conditionalFormatting sqref="CQ22:CW22">
    <cfRule type="expression" dxfId="118" priority="224">
      <formula>CQ$6=TODAY()</formula>
    </cfRule>
  </conditionalFormatting>
  <conditionalFormatting sqref="CX22:DD22">
    <cfRule type="expression" dxfId="117" priority="223">
      <formula>CX$6=TODAY()</formula>
    </cfRule>
  </conditionalFormatting>
  <conditionalFormatting sqref="DE22:DK22">
    <cfRule type="expression" dxfId="116" priority="222">
      <formula>DE$6=TODAY()</formula>
    </cfRule>
  </conditionalFormatting>
  <conditionalFormatting sqref="DL22:DR22">
    <cfRule type="expression" dxfId="115" priority="221">
      <formula>DL$6=TODAY()</formula>
    </cfRule>
  </conditionalFormatting>
  <conditionalFormatting sqref="DS22:DY22">
    <cfRule type="expression" dxfId="114" priority="220">
      <formula>DS$6=TODAY()</formula>
    </cfRule>
  </conditionalFormatting>
  <conditionalFormatting sqref="DZ22:EF22">
    <cfRule type="expression" dxfId="113" priority="219">
      <formula>DZ$6=TODAY()</formula>
    </cfRule>
  </conditionalFormatting>
  <conditionalFormatting sqref="EG22:EM22">
    <cfRule type="expression" dxfId="112" priority="218">
      <formula>EG$6=TODAY()</formula>
    </cfRule>
  </conditionalFormatting>
  <conditionalFormatting sqref="EN22:ET22">
    <cfRule type="expression" dxfId="111" priority="217">
      <formula>EN$6=TODAY()</formula>
    </cfRule>
  </conditionalFormatting>
  <conditionalFormatting sqref="EU22:FA22">
    <cfRule type="expression" dxfId="110" priority="216">
      <formula>EU$6=TODAY()</formula>
    </cfRule>
  </conditionalFormatting>
  <conditionalFormatting sqref="FB22:FH22">
    <cfRule type="expression" dxfId="109" priority="215">
      <formula>FB$6=TODAY()</formula>
    </cfRule>
  </conditionalFormatting>
  <conditionalFormatting sqref="FI22:FO22">
    <cfRule type="expression" dxfId="108" priority="214">
      <formula>FI$6=TODAY()</formula>
    </cfRule>
  </conditionalFormatting>
  <conditionalFormatting sqref="FP22:FV22">
    <cfRule type="expression" dxfId="107" priority="213">
      <formula>FP$6=TODAY()</formula>
    </cfRule>
  </conditionalFormatting>
  <conditionalFormatting sqref="FW22:GC22">
    <cfRule type="expression" dxfId="106" priority="212">
      <formula>FW$6=TODAY()</formula>
    </cfRule>
  </conditionalFormatting>
  <conditionalFormatting sqref="GD22:GJ22">
    <cfRule type="expression" dxfId="105" priority="211">
      <formula>GD$6=TODAY()</formula>
    </cfRule>
  </conditionalFormatting>
  <conditionalFormatting sqref="H44">
    <cfRule type="dataBar" priority="209">
      <dataBar>
        <cfvo type="num" val="0"/>
        <cfvo type="num" val="1"/>
        <color theme="0" tint="-0.34998626667073579"/>
      </dataBar>
      <extLst>
        <ext xmlns:x14="http://schemas.microsoft.com/office/spreadsheetml/2009/9/main" uri="{B025F937-C7B1-47D3-B67F-A62EFF666E3E}">
          <x14:id>{ABB0E7FC-EB11-43A0-99C0-807721B8312C}</x14:id>
        </ext>
      </extLst>
    </cfRule>
  </conditionalFormatting>
  <conditionalFormatting sqref="H43">
    <cfRule type="dataBar" priority="208">
      <dataBar>
        <cfvo type="num" val="0"/>
        <cfvo type="num" val="1"/>
        <color theme="0" tint="-0.34998626667073579"/>
      </dataBar>
      <extLst>
        <ext xmlns:x14="http://schemas.microsoft.com/office/spreadsheetml/2009/9/main" uri="{B025F937-C7B1-47D3-B67F-A62EFF666E3E}">
          <x14:id>{0EB6AE05-6996-4E70-97C3-3C0A561DA1C1}</x14:id>
        </ext>
      </extLst>
    </cfRule>
  </conditionalFormatting>
  <conditionalFormatting sqref="H42">
    <cfRule type="dataBar" priority="207">
      <dataBar>
        <cfvo type="num" val="0"/>
        <cfvo type="num" val="1"/>
        <color theme="0" tint="-0.34998626667073579"/>
      </dataBar>
      <extLst>
        <ext xmlns:x14="http://schemas.microsoft.com/office/spreadsheetml/2009/9/main" uri="{B025F937-C7B1-47D3-B67F-A62EFF666E3E}">
          <x14:id>{2131064F-FF13-4BFB-9473-94D7248C7E64}</x14:id>
        </ext>
      </extLst>
    </cfRule>
  </conditionalFormatting>
  <conditionalFormatting sqref="H41">
    <cfRule type="dataBar" priority="206">
      <dataBar>
        <cfvo type="num" val="0"/>
        <cfvo type="num" val="1"/>
        <color theme="0" tint="-0.34998626667073579"/>
      </dataBar>
      <extLst>
        <ext xmlns:x14="http://schemas.microsoft.com/office/spreadsheetml/2009/9/main" uri="{B025F937-C7B1-47D3-B67F-A62EFF666E3E}">
          <x14:id>{3DFDAE96-1979-44E8-818B-8EA7C82CD4A9}</x14:id>
        </ext>
      </extLst>
    </cfRule>
  </conditionalFormatting>
  <conditionalFormatting sqref="H40">
    <cfRule type="dataBar" priority="205">
      <dataBar>
        <cfvo type="num" val="0"/>
        <cfvo type="num" val="1"/>
        <color theme="0" tint="-0.34998626667073579"/>
      </dataBar>
      <extLst>
        <ext xmlns:x14="http://schemas.microsoft.com/office/spreadsheetml/2009/9/main" uri="{B025F937-C7B1-47D3-B67F-A62EFF666E3E}">
          <x14:id>{C5466C8F-A07D-4B9B-9B66-918519B5C670}</x14:id>
        </ext>
      </extLst>
    </cfRule>
  </conditionalFormatting>
  <conditionalFormatting sqref="H39">
    <cfRule type="dataBar" priority="204">
      <dataBar>
        <cfvo type="num" val="0"/>
        <cfvo type="num" val="1"/>
        <color theme="0" tint="-0.34998626667073579"/>
      </dataBar>
      <extLst>
        <ext xmlns:x14="http://schemas.microsoft.com/office/spreadsheetml/2009/9/main" uri="{B025F937-C7B1-47D3-B67F-A62EFF666E3E}">
          <x14:id>{7C917E8A-AAFB-445B-AC15-B4BFF236BE8B}</x14:id>
        </ext>
      </extLst>
    </cfRule>
  </conditionalFormatting>
  <conditionalFormatting sqref="H38">
    <cfRule type="dataBar" priority="203">
      <dataBar>
        <cfvo type="num" val="0"/>
        <cfvo type="num" val="1"/>
        <color theme="0" tint="-0.34998626667073579"/>
      </dataBar>
      <extLst>
        <ext xmlns:x14="http://schemas.microsoft.com/office/spreadsheetml/2009/9/main" uri="{B025F937-C7B1-47D3-B67F-A62EFF666E3E}">
          <x14:id>{B495BBAA-2134-44D9-86E4-E086D72E72B1}</x14:id>
        </ext>
      </extLst>
    </cfRule>
  </conditionalFormatting>
  <conditionalFormatting sqref="H37">
    <cfRule type="dataBar" priority="202">
      <dataBar>
        <cfvo type="num" val="0"/>
        <cfvo type="num" val="1"/>
        <color theme="0" tint="-0.34998626667073579"/>
      </dataBar>
      <extLst>
        <ext xmlns:x14="http://schemas.microsoft.com/office/spreadsheetml/2009/9/main" uri="{B025F937-C7B1-47D3-B67F-A62EFF666E3E}">
          <x14:id>{D4733A9B-E9C2-4894-A2E8-64829CC14610}</x14:id>
        </ext>
      </extLst>
    </cfRule>
  </conditionalFormatting>
  <conditionalFormatting sqref="H36">
    <cfRule type="dataBar" priority="201">
      <dataBar>
        <cfvo type="num" val="0"/>
        <cfvo type="num" val="1"/>
        <color theme="0" tint="-0.34998626667073579"/>
      </dataBar>
      <extLst>
        <ext xmlns:x14="http://schemas.microsoft.com/office/spreadsheetml/2009/9/main" uri="{B025F937-C7B1-47D3-B67F-A62EFF666E3E}">
          <x14:id>{4FBCE6F6-860E-4D31-8BAE-75EDDD3A44BD}</x14:id>
        </ext>
      </extLst>
    </cfRule>
  </conditionalFormatting>
  <conditionalFormatting sqref="H35">
    <cfRule type="dataBar" priority="200">
      <dataBar>
        <cfvo type="num" val="0"/>
        <cfvo type="num" val="1"/>
        <color theme="0" tint="-0.34998626667073579"/>
      </dataBar>
      <extLst>
        <ext xmlns:x14="http://schemas.microsoft.com/office/spreadsheetml/2009/9/main" uri="{B025F937-C7B1-47D3-B67F-A62EFF666E3E}">
          <x14:id>{3D9E6D09-D799-488C-A609-288FA45D971E}</x14:id>
        </ext>
      </extLst>
    </cfRule>
  </conditionalFormatting>
  <conditionalFormatting sqref="H33">
    <cfRule type="dataBar" priority="199">
      <dataBar>
        <cfvo type="num" val="0"/>
        <cfvo type="num" val="1"/>
        <color theme="0" tint="-0.34998626667073579"/>
      </dataBar>
      <extLst>
        <ext xmlns:x14="http://schemas.microsoft.com/office/spreadsheetml/2009/9/main" uri="{B025F937-C7B1-47D3-B67F-A62EFF666E3E}">
          <x14:id>{4EB2411F-3D38-49E2-9018-C6CDD3DC442F}</x14:id>
        </ext>
      </extLst>
    </cfRule>
  </conditionalFormatting>
  <conditionalFormatting sqref="H32">
    <cfRule type="dataBar" priority="198">
      <dataBar>
        <cfvo type="num" val="0"/>
        <cfvo type="num" val="1"/>
        <color theme="0" tint="-0.34998626667073579"/>
      </dataBar>
      <extLst>
        <ext xmlns:x14="http://schemas.microsoft.com/office/spreadsheetml/2009/9/main" uri="{B025F937-C7B1-47D3-B67F-A62EFF666E3E}">
          <x14:id>{CB2C0CCF-3C4E-45D9-8DC3-7BCAA35FA662}</x14:id>
        </ext>
      </extLst>
    </cfRule>
  </conditionalFormatting>
  <conditionalFormatting sqref="H31">
    <cfRule type="dataBar" priority="197">
      <dataBar>
        <cfvo type="num" val="0"/>
        <cfvo type="num" val="1"/>
        <color theme="0" tint="-0.34998626667073579"/>
      </dataBar>
      <extLst>
        <ext xmlns:x14="http://schemas.microsoft.com/office/spreadsheetml/2009/9/main" uri="{B025F937-C7B1-47D3-B67F-A62EFF666E3E}">
          <x14:id>{411E6C48-9AC7-43B2-9124-20384DCD85F1}</x14:id>
        </ext>
      </extLst>
    </cfRule>
  </conditionalFormatting>
  <conditionalFormatting sqref="H30">
    <cfRule type="dataBar" priority="196">
      <dataBar>
        <cfvo type="num" val="0"/>
        <cfvo type="num" val="1"/>
        <color theme="0" tint="-0.34998626667073579"/>
      </dataBar>
      <extLst>
        <ext xmlns:x14="http://schemas.microsoft.com/office/spreadsheetml/2009/9/main" uri="{B025F937-C7B1-47D3-B67F-A62EFF666E3E}">
          <x14:id>{68452574-09D7-481A-81D3-7CAF84E27622}</x14:id>
        </ext>
      </extLst>
    </cfRule>
  </conditionalFormatting>
  <conditionalFormatting sqref="H29">
    <cfRule type="dataBar" priority="195">
      <dataBar>
        <cfvo type="num" val="0"/>
        <cfvo type="num" val="1"/>
        <color theme="0" tint="-0.34998626667073579"/>
      </dataBar>
      <extLst>
        <ext xmlns:x14="http://schemas.microsoft.com/office/spreadsheetml/2009/9/main" uri="{B025F937-C7B1-47D3-B67F-A62EFF666E3E}">
          <x14:id>{CA8794FE-C5DB-4C08-8964-0B73F65C21C7}</x14:id>
        </ext>
      </extLst>
    </cfRule>
  </conditionalFormatting>
  <conditionalFormatting sqref="H28:H29">
    <cfRule type="dataBar" priority="194">
      <dataBar>
        <cfvo type="num" val="0"/>
        <cfvo type="num" val="1"/>
        <color theme="0" tint="-0.34998626667073579"/>
      </dataBar>
      <extLst>
        <ext xmlns:x14="http://schemas.microsoft.com/office/spreadsheetml/2009/9/main" uri="{B025F937-C7B1-47D3-B67F-A62EFF666E3E}">
          <x14:id>{D4708FB7-DC7E-4896-9502-4746BCAC299F}</x14:id>
        </ext>
      </extLst>
    </cfRule>
  </conditionalFormatting>
  <conditionalFormatting sqref="H27">
    <cfRule type="dataBar" priority="193">
      <dataBar>
        <cfvo type="num" val="0"/>
        <cfvo type="num" val="1"/>
        <color theme="0" tint="-0.34998626667073579"/>
      </dataBar>
      <extLst>
        <ext xmlns:x14="http://schemas.microsoft.com/office/spreadsheetml/2009/9/main" uri="{B025F937-C7B1-47D3-B67F-A62EFF666E3E}">
          <x14:id>{E01D8493-E79E-4F62-932B-146B65A0E870}</x14:id>
        </ext>
      </extLst>
    </cfRule>
  </conditionalFormatting>
  <conditionalFormatting sqref="H26">
    <cfRule type="dataBar" priority="192">
      <dataBar>
        <cfvo type="num" val="0"/>
        <cfvo type="num" val="1"/>
        <color theme="0" tint="-0.34998626667073579"/>
      </dataBar>
      <extLst>
        <ext xmlns:x14="http://schemas.microsoft.com/office/spreadsheetml/2009/9/main" uri="{B025F937-C7B1-47D3-B67F-A62EFF666E3E}">
          <x14:id>{378EBB5E-6AEE-49D2-919B-A9ED6D4DCD35}</x14:id>
        </ext>
      </extLst>
    </cfRule>
  </conditionalFormatting>
  <conditionalFormatting sqref="H25">
    <cfRule type="dataBar" priority="191">
      <dataBar>
        <cfvo type="num" val="0"/>
        <cfvo type="num" val="1"/>
        <color theme="0" tint="-0.34998626667073579"/>
      </dataBar>
      <extLst>
        <ext xmlns:x14="http://schemas.microsoft.com/office/spreadsheetml/2009/9/main" uri="{B025F937-C7B1-47D3-B67F-A62EFF666E3E}">
          <x14:id>{952E47B3-7CD2-4950-81A5-5237490BDF21}</x14:id>
        </ext>
      </extLst>
    </cfRule>
  </conditionalFormatting>
  <conditionalFormatting sqref="H24">
    <cfRule type="dataBar" priority="190">
      <dataBar>
        <cfvo type="num" val="0"/>
        <cfvo type="num" val="1"/>
        <color theme="0" tint="-0.34998626667073579"/>
      </dataBar>
      <extLst>
        <ext xmlns:x14="http://schemas.microsoft.com/office/spreadsheetml/2009/9/main" uri="{B025F937-C7B1-47D3-B67F-A62EFF666E3E}">
          <x14:id>{2D0A27F5-BFD5-452D-B7E1-935C8A378027}</x14:id>
        </ext>
      </extLst>
    </cfRule>
  </conditionalFormatting>
  <conditionalFormatting sqref="GR40:GX40">
    <cfRule type="expression" dxfId="104" priority="188">
      <formula>AND($E40&lt;=GR$6,ROUNDDOWN(($F40-$E40+1)*$H40,0)+$E40-1&gt;=GR$6)</formula>
    </cfRule>
    <cfRule type="expression" dxfId="103" priority="189">
      <formula>AND(NOT(ISBLANK($E40)),$E40&lt;=GR$6,$F40&gt;=GR$6)</formula>
    </cfRule>
  </conditionalFormatting>
  <conditionalFormatting sqref="GR40:GX40">
    <cfRule type="expression" dxfId="102" priority="187">
      <formula>GR$6=TODAY()</formula>
    </cfRule>
  </conditionalFormatting>
  <conditionalFormatting sqref="GR41:GX41">
    <cfRule type="expression" dxfId="101" priority="185">
      <formula>AND($E41&lt;=GR$6,ROUNDDOWN(($F41-$E41+1)*$H41,0)+$E41-1&gt;=GR$6)</formula>
    </cfRule>
    <cfRule type="expression" dxfId="100" priority="186">
      <formula>AND(NOT(ISBLANK($E41)),$E41&lt;=GR$6,$F41&gt;=GR$6)</formula>
    </cfRule>
  </conditionalFormatting>
  <conditionalFormatting sqref="GR41:GX41">
    <cfRule type="expression" dxfId="99" priority="184">
      <formula>GR$6=TODAY()</formula>
    </cfRule>
  </conditionalFormatting>
  <conditionalFormatting sqref="HF40">
    <cfRule type="expression" dxfId="98" priority="182">
      <formula>AND($E40&lt;=HF$6,ROUNDDOWN(($F40-$E40+1)*$H40,0)+$E40-1&gt;=HF$6)</formula>
    </cfRule>
    <cfRule type="expression" dxfId="97" priority="183">
      <formula>AND(NOT(ISBLANK($E40)),$E40&lt;=HF$6,$F40&gt;=HF$6)</formula>
    </cfRule>
  </conditionalFormatting>
  <conditionalFormatting sqref="HF40">
    <cfRule type="expression" dxfId="96" priority="181">
      <formula>HF$6=TODAY()</formula>
    </cfRule>
  </conditionalFormatting>
  <conditionalFormatting sqref="GY40:HE40">
    <cfRule type="expression" dxfId="95" priority="179">
      <formula>AND($E40&lt;=GY$6,ROUNDDOWN(($F40-$E40+1)*$H40,0)+$E40-1&gt;=GY$6)</formula>
    </cfRule>
    <cfRule type="expression" dxfId="94" priority="180">
      <formula>AND(NOT(ISBLANK($E40)),$E40&lt;=GY$6,$F40&gt;=GY$6)</formula>
    </cfRule>
  </conditionalFormatting>
  <conditionalFormatting sqref="GY40:HE40">
    <cfRule type="expression" dxfId="93" priority="178">
      <formula>GY$6=TODAY()</formula>
    </cfRule>
  </conditionalFormatting>
  <conditionalFormatting sqref="GY41:HB41">
    <cfRule type="expression" dxfId="92" priority="173">
      <formula>AND($E41&lt;=GY$6,ROUNDDOWN(($F41-$E41+1)*$H41,0)+$E41-1&gt;=GY$6)</formula>
    </cfRule>
    <cfRule type="expression" dxfId="91" priority="174">
      <formula>AND(NOT(ISBLANK($E41)),$E41&lt;=GY$6,$F41&gt;=GY$6)</formula>
    </cfRule>
  </conditionalFormatting>
  <conditionalFormatting sqref="GY41:HB41">
    <cfRule type="expression" dxfId="90" priority="172">
      <formula>GY$6=TODAY()</formula>
    </cfRule>
  </conditionalFormatting>
  <conditionalFormatting sqref="GR42:GX42">
    <cfRule type="expression" dxfId="89" priority="170">
      <formula>AND($E42&lt;=GR$6,ROUNDDOWN(($F42-$E42+1)*$H42,0)+$E42-1&gt;=GR$6)</formula>
    </cfRule>
    <cfRule type="expression" dxfId="88" priority="171">
      <formula>AND(NOT(ISBLANK($E42)),$E42&lt;=GR$6,$F42&gt;=GR$6)</formula>
    </cfRule>
  </conditionalFormatting>
  <conditionalFormatting sqref="GR42:GX42">
    <cfRule type="expression" dxfId="87" priority="169">
      <formula>GR$6=TODAY()</formula>
    </cfRule>
  </conditionalFormatting>
  <conditionalFormatting sqref="HF42:HG42">
    <cfRule type="expression" dxfId="86" priority="167">
      <formula>AND($E42&lt;=HF$6,ROUNDDOWN(($F42-$E42+1)*$H42,0)+$E42-1&gt;=HF$6)</formula>
    </cfRule>
    <cfRule type="expression" dxfId="85" priority="168">
      <formula>AND(NOT(ISBLANK($E42)),$E42&lt;=HF$6,$F42&gt;=HF$6)</formula>
    </cfRule>
  </conditionalFormatting>
  <conditionalFormatting sqref="HF42:HG42">
    <cfRule type="expression" dxfId="84" priority="166">
      <formula>HF$6=TODAY()</formula>
    </cfRule>
  </conditionalFormatting>
  <conditionalFormatting sqref="GY42:HE42">
    <cfRule type="expression" dxfId="83" priority="164">
      <formula>AND($E42&lt;=GY$6,ROUNDDOWN(($F42-$E42+1)*$H42,0)+$E42-1&gt;=GY$6)</formula>
    </cfRule>
    <cfRule type="expression" dxfId="82" priority="165">
      <formula>AND(NOT(ISBLANK($E42)),$E42&lt;=GY$6,$F42&gt;=GY$6)</formula>
    </cfRule>
  </conditionalFormatting>
  <conditionalFormatting sqref="GY42:HE42">
    <cfRule type="expression" dxfId="81" priority="163">
      <formula>GY$6=TODAY()</formula>
    </cfRule>
  </conditionalFormatting>
  <conditionalFormatting sqref="HJ44:HL44">
    <cfRule type="expression" dxfId="80" priority="137">
      <formula>AND($E44&lt;=HJ$6,ROUNDDOWN(($F44-$E44+1)*$H44,0)+$E44-1&gt;=HJ$6)</formula>
    </cfRule>
    <cfRule type="expression" dxfId="79" priority="138">
      <formula>AND(NOT(ISBLANK($E44)),$E44&lt;=HJ$6,$F44&gt;=HJ$6)</formula>
    </cfRule>
  </conditionalFormatting>
  <conditionalFormatting sqref="HJ44:HL44">
    <cfRule type="expression" dxfId="78" priority="136">
      <formula>HJ$6=TODAY()</formula>
    </cfRule>
  </conditionalFormatting>
  <conditionalFormatting sqref="FX44:GD44">
    <cfRule type="expression" dxfId="77" priority="131">
      <formula>AND($E44&lt;=FX$6,ROUNDDOWN(($F44-$E44+1)*$H44,0)+$E44-1&gt;=FX$6)</formula>
    </cfRule>
    <cfRule type="expression" dxfId="76" priority="132">
      <formula>AND(NOT(ISBLANK($E44)),$E44&lt;=FX$6,$F44&gt;=FX$6)</formula>
    </cfRule>
  </conditionalFormatting>
  <conditionalFormatting sqref="GI44:GO44">
    <cfRule type="expression" dxfId="75" priority="129">
      <formula>AND($E44&lt;=GI$6,ROUNDDOWN(($F44-$E44+1)*$H44,0)+$E44-1&gt;=GI$6)</formula>
    </cfRule>
    <cfRule type="expression" dxfId="74" priority="130">
      <formula>AND(NOT(ISBLANK($E44)),$E44&lt;=GI$6,$F44&gt;=GI$6)</formula>
    </cfRule>
  </conditionalFormatting>
  <conditionalFormatting sqref="GP44">
    <cfRule type="expression" dxfId="73" priority="127">
      <formula>AND($E44&lt;=GP$6,ROUNDDOWN(($F44-$E44+1)*$H44,0)+$E44-1&gt;=GP$6)</formula>
    </cfRule>
    <cfRule type="expression" dxfId="72" priority="128">
      <formula>AND(NOT(ISBLANK($E44)),$E44&lt;=GP$6,$F44&gt;=GP$6)</formula>
    </cfRule>
  </conditionalFormatting>
  <conditionalFormatting sqref="FB43:FH43">
    <cfRule type="expression" dxfId="71" priority="125">
      <formula>AND($E43&lt;=FB$6,ROUNDDOWN(($F43-$E43+1)*$H43,0)+$E43-1&gt;=FB$6)</formula>
    </cfRule>
    <cfRule type="expression" dxfId="70" priority="126">
      <formula>AND(NOT(ISBLANK($E43)),$E43&lt;=FB$6,$F43&gt;=FB$6)</formula>
    </cfRule>
  </conditionalFormatting>
  <conditionalFormatting sqref="GB43:GY43">
    <cfRule type="expression" dxfId="69" priority="123">
      <formula>AND($E43&lt;=GB$6,ROUNDDOWN(($F43-$E43+1)*$H43,0)+$E43-1&gt;=GB$6)</formula>
    </cfRule>
    <cfRule type="expression" dxfId="68" priority="124">
      <formula>AND(NOT(ISBLANK($E43)),$E43&lt;=GB$6,$F43&gt;=GB$6)</formula>
    </cfRule>
  </conditionalFormatting>
  <conditionalFormatting sqref="GH44:GN44">
    <cfRule type="expression" dxfId="67" priority="121">
      <formula>AND($E44&lt;=GH$6,ROUNDDOWN(($F44-$E44+1)*$H44,0)+$E44-1&gt;=GH$6)</formula>
    </cfRule>
    <cfRule type="expression" dxfId="66" priority="122">
      <formula>AND(NOT(ISBLANK($E44)),$E44&lt;=GH$6,$F44&gt;=GH$6)</formula>
    </cfRule>
  </conditionalFormatting>
  <conditionalFormatting sqref="GF44:GL44">
    <cfRule type="expression" dxfId="65" priority="119">
      <formula>AND($E44&lt;=GF$6,ROUNDDOWN(($F44-$E44+1)*$H44,0)+$E44-1&gt;=GF$6)</formula>
    </cfRule>
    <cfRule type="expression" dxfId="64" priority="120">
      <formula>AND(NOT(ISBLANK($E44)),$E44&lt;=GF$6,$F44&gt;=GF$6)</formula>
    </cfRule>
  </conditionalFormatting>
  <conditionalFormatting sqref="GE44:GK44">
    <cfRule type="expression" dxfId="63" priority="117">
      <formula>AND($E44&lt;=GE$6,ROUNDDOWN(($F44-$E44+1)*$H44,0)+$E44-1&gt;=GE$6)</formula>
    </cfRule>
    <cfRule type="expression" dxfId="62" priority="118">
      <formula>AND(NOT(ISBLANK($E44)),$E44&lt;=GE$6,$F44&gt;=GE$6)</formula>
    </cfRule>
  </conditionalFormatting>
  <conditionalFormatting sqref="EY44:FE44">
    <cfRule type="expression" dxfId="61" priority="115">
      <formula>AND($E44&lt;=EY$6,ROUNDDOWN(($F44-$E44+1)*$H44,0)+$E44-1&gt;=EY$6)</formula>
    </cfRule>
    <cfRule type="expression" dxfId="60" priority="116">
      <formula>AND(NOT(ISBLANK($E44)),$E44&lt;=EY$6,$F44&gt;=EY$6)</formula>
    </cfRule>
  </conditionalFormatting>
  <conditionalFormatting sqref="FH44:FN44">
    <cfRule type="expression" dxfId="59" priority="113">
      <formula>AND($E44&lt;=FH$6,ROUNDDOWN(($F44-$E44+1)*$H44,0)+$E44-1&gt;=FH$6)</formula>
    </cfRule>
    <cfRule type="expression" dxfId="58" priority="114">
      <formula>AND(NOT(ISBLANK($E44)),$E44&lt;=FH$6,$F44&gt;=FH$6)</formula>
    </cfRule>
  </conditionalFormatting>
  <conditionalFormatting sqref="FQ44:FW44">
    <cfRule type="expression" dxfId="57" priority="111">
      <formula>AND($E44&lt;=FQ$6,ROUNDDOWN(($F44-$E44+1)*$H44,0)+$E44-1&gt;=FQ$6)</formula>
    </cfRule>
    <cfRule type="expression" dxfId="56" priority="112">
      <formula>AND(NOT(ISBLANK($E44)),$E44&lt;=FQ$6,$F44&gt;=FQ$6)</formula>
    </cfRule>
  </conditionalFormatting>
  <conditionalFormatting sqref="FO44:FU44">
    <cfRule type="expression" dxfId="55" priority="109">
      <formula>AND($E44&lt;=FO$6,ROUNDDOWN(($F44-$E44+1)*$H44,0)+$E44-1&gt;=FO$6)</formula>
    </cfRule>
    <cfRule type="expression" dxfId="54" priority="110">
      <formula>AND(NOT(ISBLANK($E44)),$E44&lt;=FO$6,$F44&gt;=FO$6)</formula>
    </cfRule>
  </conditionalFormatting>
  <conditionalFormatting sqref="FF44:FL44">
    <cfRule type="expression" dxfId="53" priority="107">
      <formula>AND($E44&lt;=FF$6,ROUNDDOWN(($F44-$E44+1)*$H44,0)+$E44-1&gt;=FF$6)</formula>
    </cfRule>
    <cfRule type="expression" dxfId="52" priority="108">
      <formula>AND(NOT(ISBLANK($E44)),$E44&lt;=FF$6,$F44&gt;=FF$6)</formula>
    </cfRule>
  </conditionalFormatting>
  <conditionalFormatting sqref="EX44:FD44">
    <cfRule type="expression" dxfId="51" priority="105">
      <formula>AND($E44&lt;=EX$6,ROUNDDOWN(($F44-$E44+1)*$H44,0)+$E44-1&gt;=EX$6)</formula>
    </cfRule>
    <cfRule type="expression" dxfId="50" priority="106">
      <formula>AND(NOT(ISBLANK($E44)),$E44&lt;=EX$6,$F44&gt;=EX$6)</formula>
    </cfRule>
  </conditionalFormatting>
  <conditionalFormatting sqref="HG43:HL43">
    <cfRule type="expression" dxfId="49" priority="103">
      <formula>AND($E43&lt;=HG$6,ROUNDDOWN(($F43-$E43+1)*$H43,0)+$E43-1&gt;=HG$6)</formula>
    </cfRule>
    <cfRule type="expression" dxfId="48" priority="104">
      <formula>AND(NOT(ISBLANK($E43)),$E43&lt;=HG$6,$F43&gt;=HG$6)</formula>
    </cfRule>
  </conditionalFormatting>
  <conditionalFormatting sqref="HG43:HL43">
    <cfRule type="expression" dxfId="47" priority="102">
      <formula>HG$6=TODAY()</formula>
    </cfRule>
  </conditionalFormatting>
  <conditionalFormatting sqref="GZ43:HF43">
    <cfRule type="expression" dxfId="46" priority="100">
      <formula>AND($E43&lt;=GZ$6,ROUNDDOWN(($F43-$E43+1)*$H43,0)+$E43-1&gt;=GZ$6)</formula>
    </cfRule>
    <cfRule type="expression" dxfId="45" priority="101">
      <formula>AND(NOT(ISBLANK($E43)),$E43&lt;=GZ$6,$F43&gt;=GZ$6)</formula>
    </cfRule>
  </conditionalFormatting>
  <conditionalFormatting sqref="GU43:HA43">
    <cfRule type="expression" dxfId="44" priority="98">
      <formula>AND($E43&lt;=GU$6,ROUNDDOWN(($F43-$E43+1)*$H43,0)+$E43-1&gt;=GU$6)</formula>
    </cfRule>
    <cfRule type="expression" dxfId="43" priority="99">
      <formula>AND(NOT(ISBLANK($E43)),$E43&lt;=GU$6,$F43&gt;=GU$6)</formula>
    </cfRule>
  </conditionalFormatting>
  <conditionalFormatting sqref="GM43:GS43">
    <cfRule type="expression" dxfId="42" priority="96">
      <formula>AND($E43&lt;=GM$6,ROUNDDOWN(($F43-$E43+1)*$H43,0)+$E43-1&gt;=GM$6)</formula>
    </cfRule>
    <cfRule type="expression" dxfId="41" priority="97">
      <formula>AND(NOT(ISBLANK($E43)),$E43&lt;=GM$6,$F43&gt;=GM$6)</formula>
    </cfRule>
  </conditionalFormatting>
  <conditionalFormatting sqref="GF43:GL43">
    <cfRule type="expression" dxfId="40" priority="94">
      <formula>AND($E43&lt;=GF$6,ROUNDDOWN(($F43-$E43+1)*$H43,0)+$E43-1&gt;=GF$6)</formula>
    </cfRule>
    <cfRule type="expression" dxfId="39" priority="95">
      <formula>AND(NOT(ISBLANK($E43)),$E43&lt;=GF$6,$F43&gt;=GF$6)</formula>
    </cfRule>
  </conditionalFormatting>
  <conditionalFormatting sqref="GB43:GH43">
    <cfRule type="expression" dxfId="38" priority="92">
      <formula>AND($E43&lt;=GB$6,ROUNDDOWN(($F43-$E43+1)*$H43,0)+$E43-1&gt;=GB$6)</formula>
    </cfRule>
    <cfRule type="expression" dxfId="37" priority="93">
      <formula>AND(NOT(ISBLANK($E43)),$E43&lt;=GB$6,$F43&gt;=GB$6)</formula>
    </cfRule>
  </conditionalFormatting>
  <conditionalFormatting sqref="FW43:GC43">
    <cfRule type="expression" dxfId="36" priority="90">
      <formula>AND($E43&lt;=FW$6,ROUNDDOWN(($F43-$E43+1)*$H43,0)+$E43-1&gt;=FW$6)</formula>
    </cfRule>
    <cfRule type="expression" dxfId="35" priority="91">
      <formula>AND(NOT(ISBLANK($E43)),$E43&lt;=FW$6,$F43&gt;=FW$6)</formula>
    </cfRule>
  </conditionalFormatting>
  <conditionalFormatting sqref="FR43:FX43">
    <cfRule type="expression" dxfId="34" priority="88">
      <formula>AND($E43&lt;=FR$6,ROUNDDOWN(($F43-$E43+1)*$H43,0)+$E43-1&gt;=FR$6)</formula>
    </cfRule>
    <cfRule type="expression" dxfId="33" priority="89">
      <formula>AND(NOT(ISBLANK($E43)),$E43&lt;=FR$6,$F43&gt;=FR$6)</formula>
    </cfRule>
  </conditionalFormatting>
  <conditionalFormatting sqref="FP43:FV43">
    <cfRule type="expression" dxfId="32" priority="86">
      <formula>AND($E43&lt;=FP$6,ROUNDDOWN(($F43-$E43+1)*$H43,0)+$E43-1&gt;=FP$6)</formula>
    </cfRule>
    <cfRule type="expression" dxfId="31" priority="87">
      <formula>AND(NOT(ISBLANK($E43)),$E43&lt;=FP$6,$F43&gt;=FP$6)</formula>
    </cfRule>
  </conditionalFormatting>
  <conditionalFormatting sqref="FL43:FR43">
    <cfRule type="expression" dxfId="30" priority="84">
      <formula>AND($E43&lt;=FL$6,ROUNDDOWN(($F43-$E43+1)*$H43,0)+$E43-1&gt;=FL$6)</formula>
    </cfRule>
    <cfRule type="expression" dxfId="29" priority="85">
      <formula>AND(NOT(ISBLANK($E43)),$E43&lt;=FL$6,$F43&gt;=FL$6)</formula>
    </cfRule>
  </conditionalFormatting>
  <conditionalFormatting sqref="FY43:GE43">
    <cfRule type="expression" dxfId="28" priority="82">
      <formula>AND($E43&lt;=FY$6,ROUNDDOWN(($F43-$E43+1)*$H43,0)+$E43-1&gt;=FY$6)</formula>
    </cfRule>
    <cfRule type="expression" dxfId="27" priority="83">
      <formula>AND(NOT(ISBLANK($E43)),$E43&lt;=FY$6,$F43&gt;=FY$6)</formula>
    </cfRule>
  </conditionalFormatting>
  <conditionalFormatting sqref="FW43:GC43">
    <cfRule type="expression" dxfId="26" priority="80">
      <formula>AND($E43&lt;=FW$6,ROUNDDOWN(($F43-$E43+1)*$H43,0)+$E43-1&gt;=FW$6)</formula>
    </cfRule>
    <cfRule type="expression" dxfId="25" priority="81">
      <formula>AND(NOT(ISBLANK($E43)),$E43&lt;=FW$6,$F43&gt;=FW$6)</formula>
    </cfRule>
  </conditionalFormatting>
  <conditionalFormatting sqref="FM43:FS43">
    <cfRule type="expression" dxfId="24" priority="78">
      <formula>AND($E43&lt;=FM$6,ROUNDDOWN(($F43-$E43+1)*$H43,0)+$E43-1&gt;=FM$6)</formula>
    </cfRule>
    <cfRule type="expression" dxfId="23" priority="79">
      <formula>AND(NOT(ISBLANK($E43)),$E43&lt;=FM$6,$F43&gt;=FM$6)</formula>
    </cfRule>
  </conditionalFormatting>
  <conditionalFormatting sqref="HC41:HI41">
    <cfRule type="expression" dxfId="22" priority="37">
      <formula>AND($E41&lt;=HC$6,ROUNDDOWN(($F41-$E41+1)*$H41,0)+$E41-1&gt;=HC$6)</formula>
    </cfRule>
    <cfRule type="expression" dxfId="21" priority="38">
      <formula>AND(NOT(ISBLANK($E41)),$E41&lt;=HC$6,$F41&gt;=HC$6)</formula>
    </cfRule>
  </conditionalFormatting>
  <conditionalFormatting sqref="HC41:HI41">
    <cfRule type="expression" dxfId="20" priority="36">
      <formula>HC$6=TODAY()</formula>
    </cfRule>
  </conditionalFormatting>
  <conditionalFormatting sqref="GU39:HA39">
    <cfRule type="expression" dxfId="19" priority="31">
      <formula>AND($E39&lt;=GU$6,ROUNDDOWN(($F39-$E39+1)*$H39,0)+$E39-1&gt;=GU$6)</formula>
    </cfRule>
    <cfRule type="expression" dxfId="18" priority="32">
      <formula>AND(NOT(ISBLANK($E39)),$E39&lt;=GU$6,$F39&gt;=GU$6)</formula>
    </cfRule>
  </conditionalFormatting>
  <conditionalFormatting sqref="GU39:HA39">
    <cfRule type="expression" dxfId="17" priority="30">
      <formula>GU$6=TODAY()</formula>
    </cfRule>
  </conditionalFormatting>
  <conditionalFormatting sqref="HI44">
    <cfRule type="expression" dxfId="16" priority="27">
      <formula>HI$6=TODAY()</formula>
    </cfRule>
  </conditionalFormatting>
  <conditionalFormatting sqref="HI44">
    <cfRule type="expression" dxfId="15" priority="21">
      <formula>AND($E44&lt;=HI$6,ROUNDDOWN(($F44-$E44+1)*$H44,0)+$E44-1&gt;=HI$6)</formula>
    </cfRule>
    <cfRule type="expression" dxfId="14" priority="22">
      <formula>AND(NOT(ISBLANK($E44)),$E44&lt;=HI$6,$F44&gt;=HI$6)</formula>
    </cfRule>
  </conditionalFormatting>
  <conditionalFormatting sqref="GQ44:HG44">
    <cfRule type="expression" dxfId="13" priority="13">
      <formula>AND(#REF!&lt;=GQ$6,ROUNDDOWN((#REF!-#REF!+1)*#REF!,0)+#REF!-1&gt;=GQ$6)</formula>
    </cfRule>
    <cfRule type="expression" dxfId="12" priority="14">
      <formula>AND(NOT(ISBLANK(#REF!)),#REF!&lt;=GQ$6,#REF!&gt;=GQ$6)</formula>
    </cfRule>
  </conditionalFormatting>
  <conditionalFormatting sqref="GQ44:GV44">
    <cfRule type="expression" dxfId="11" priority="11">
      <formula>AND($E44&lt;=GQ$6,ROUNDDOWN(($F44-$E44+1)*$H44,0)+$E44-1&gt;=GQ$6)</formula>
    </cfRule>
    <cfRule type="expression" dxfId="10" priority="12">
      <formula>AND(NOT(ISBLANK($E44)),$E44&lt;=GQ$6,$F44&gt;=GQ$6)</formula>
    </cfRule>
  </conditionalFormatting>
  <conditionalFormatting sqref="HA44:HG44">
    <cfRule type="expression" dxfId="9" priority="9">
      <formula>AND($E44&lt;=HA$6,ROUNDDOWN(($F44-$E44+1)*$H44,0)+$E44-1&gt;=HA$6)</formula>
    </cfRule>
    <cfRule type="expression" dxfId="8" priority="10">
      <formula>AND(NOT(ISBLANK($E44)),$E44&lt;=HA$6,$F44&gt;=HA$6)</formula>
    </cfRule>
  </conditionalFormatting>
  <conditionalFormatting sqref="HH44">
    <cfRule type="expression" dxfId="7" priority="7">
      <formula>AND($E44&lt;=HH$6,ROUNDDOWN(($F44-$E44+1)*$H44,0)+$E44-1&gt;=HH$6)</formula>
    </cfRule>
    <cfRule type="expression" dxfId="6" priority="8">
      <formula>AND(NOT(ISBLANK($E44)),$E44&lt;=HH$6,$F44&gt;=HH$6)</formula>
    </cfRule>
  </conditionalFormatting>
  <conditionalFormatting sqref="GZ44:HF44">
    <cfRule type="expression" dxfId="5" priority="5">
      <formula>AND($E44&lt;=GZ$6,ROUNDDOWN(($F44-$E44+1)*$H44,0)+$E44-1&gt;=GZ$6)</formula>
    </cfRule>
    <cfRule type="expression" dxfId="4" priority="6">
      <formula>AND(NOT(ISBLANK($E44)),$E44&lt;=GZ$6,$F44&gt;=GZ$6)</formula>
    </cfRule>
  </conditionalFormatting>
  <conditionalFormatting sqref="GX44:HD44">
    <cfRule type="expression" dxfId="3" priority="3">
      <formula>AND($E44&lt;=GX$6,ROUNDDOWN(($F44-$E44+1)*$H44,0)+$E44-1&gt;=GX$6)</formula>
    </cfRule>
    <cfRule type="expression" dxfId="2" priority="4">
      <formula>AND(NOT(ISBLANK($E44)),$E44&lt;=GX$6,$F44&gt;=GX$6)</formula>
    </cfRule>
  </conditionalFormatting>
  <conditionalFormatting sqref="GW44:HC44">
    <cfRule type="expression" dxfId="1" priority="1">
      <formula>AND($E44&lt;=GW$6,ROUNDDOWN(($F44-$E44+1)*$H44,0)+$E44-1&gt;=GW$6)</formula>
    </cfRule>
    <cfRule type="expression" dxfId="0" priority="2">
      <formula>AND(NOT(ISBLANK($E44)),$E44&lt;=GW$6,$F44&gt;=GW$6)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9:B49 B48 E14 E21 E34 E48:H49 G14:H14 G21:H21 G34:H34 G50:G53" unlockedFormula="1"/>
    <ignoredError sqref="A34 A21 A14" 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H8:H53</xm:sqref>
        </x14:conditionalFormatting>
        <x14:conditionalFormatting xmlns:xm="http://schemas.microsoft.com/office/excel/2006/main">
          <x14:cfRule type="dataBar" id="{04E23A22-E82E-471F-8E46-35FC529E8CD1}">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117B423D-2BE7-4C7F-A4F3-062890555DBB}">
            <x14:dataBar minLength="0" maxLength="100" gradient="0">
              <x14:cfvo type="num">
                <xm:f>0</xm:f>
              </x14:cfvo>
              <x14:cfvo type="num">
                <xm:f>1</xm:f>
              </x14:cfvo>
              <x14:negativeFillColor rgb="FFFF0000"/>
              <x14:axisColor rgb="FF000000"/>
            </x14:dataBar>
          </x14:cfRule>
          <xm:sqref>H43:H44</xm:sqref>
        </x14:conditionalFormatting>
        <x14:conditionalFormatting xmlns:xm="http://schemas.microsoft.com/office/excel/2006/main">
          <x14:cfRule type="dataBar" id="{3792F1C3-738F-4B33-9194-79DCCF335A5C}">
            <x14:dataBar minLength="0" maxLength="100" gradient="0">
              <x14:cfvo type="num">
                <xm:f>0</xm:f>
              </x14:cfvo>
              <x14:cfvo type="num">
                <xm:f>1</xm:f>
              </x14:cfvo>
              <x14:negativeFillColor rgb="FFFF0000"/>
              <x14:axisColor rgb="FF000000"/>
            </x14:dataBar>
          </x14:cfRule>
          <xm:sqref>H46:H47</xm:sqref>
        </x14:conditionalFormatting>
        <x14:conditionalFormatting xmlns:xm="http://schemas.microsoft.com/office/excel/2006/main">
          <x14:cfRule type="dataBar" id="{ABB0E7FC-EB11-43A0-99C0-807721B8312C}">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0EB6AE05-6996-4E70-97C3-3C0A561DA1C1}">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2131064F-FF13-4BFB-9473-94D7248C7E64}">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3DFDAE96-1979-44E8-818B-8EA7C82CD4A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C5466C8F-A07D-4B9B-9B66-918519B5C67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917E8A-AAFB-445B-AC15-B4BFF236BE8B}">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B495BBAA-2134-44D9-86E4-E086D72E72B1}">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4733A9B-E9C2-4894-A2E8-64829CC1461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4FBCE6F6-860E-4D31-8BAE-75EDDD3A44BD}">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D9E6D09-D799-488C-A609-288FA45D971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EB2411F-3D38-49E2-9018-C6CDD3DC442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B2C0CCF-3C4E-45D9-8DC3-7BCAA35FA662}">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11E6C48-9AC7-43B2-9124-20384DCD85F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8452574-09D7-481A-81D3-7CAF84E2762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CA8794FE-C5DB-4C08-8964-0B73F65C21C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D4708FB7-DC7E-4896-9502-4746BCAC299F}">
            <x14:dataBar minLength="0" maxLength="100" gradient="0">
              <x14:cfvo type="num">
                <xm:f>0</xm:f>
              </x14:cfvo>
              <x14:cfvo type="num">
                <xm:f>1</xm:f>
              </x14:cfvo>
              <x14:negativeFillColor rgb="FFFF0000"/>
              <x14:axisColor rgb="FF000000"/>
            </x14:dataBar>
          </x14:cfRule>
          <xm:sqref>H28:H29</xm:sqref>
        </x14:conditionalFormatting>
        <x14:conditionalFormatting xmlns:xm="http://schemas.microsoft.com/office/excel/2006/main">
          <x14:cfRule type="dataBar" id="{E01D8493-E79E-4F62-932B-146B65A0E870}">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378EBB5E-6AEE-49D2-919B-A9ED6D4DCD35}">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52E47B3-7CD2-4950-81A5-5237490BDF21}">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D0A27F5-BFD5-452D-B7E1-935C8A378027}">
            <x14:dataBar minLength="0" maxLength="100" gradient="0">
              <x14:cfvo type="num">
                <xm:f>0</xm:f>
              </x14:cfvo>
              <x14:cfvo type="num">
                <xm:f>1</xm:f>
              </x14:cfvo>
              <x14:negativeFillColor rgb="FFFF0000"/>
              <x14:axisColor rgb="FF000000"/>
            </x14:dataBar>
          </x14:cfRule>
          <xm:sqref>H24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1" t="s">
        <v>18</v>
      </c>
    </row>
    <row r="4" spans="1:3" x14ac:dyDescent="0.2">
      <c r="C4" s="4" t="s">
        <v>19</v>
      </c>
    </row>
    <row r="5" spans="1:3" x14ac:dyDescent="0.2">
      <c r="C5" s="2" t="s">
        <v>20</v>
      </c>
    </row>
    <row r="6" spans="1:3" x14ac:dyDescent="0.2">
      <c r="C6" s="2"/>
    </row>
    <row r="7" spans="1:3" ht="18" x14ac:dyDescent="0.25">
      <c r="C7" s="13" t="s">
        <v>21</v>
      </c>
    </row>
    <row r="8" spans="1:3" x14ac:dyDescent="0.2">
      <c r="C8" s="14" t="s">
        <v>22</v>
      </c>
    </row>
    <row r="10" spans="1:3" x14ac:dyDescent="0.2">
      <c r="C10" s="2" t="s">
        <v>23</v>
      </c>
    </row>
    <row r="11" spans="1:3" x14ac:dyDescent="0.2">
      <c r="C11" s="2" t="s">
        <v>24</v>
      </c>
    </row>
    <row r="13" spans="1:3" ht="18" x14ac:dyDescent="0.25">
      <c r="C13" s="13" t="s">
        <v>25</v>
      </c>
    </row>
    <row r="16" spans="1:3" ht="15.75" x14ac:dyDescent="0.25">
      <c r="A16" s="16" t="s">
        <v>26</v>
      </c>
    </row>
    <row r="18" spans="2:2" ht="15" x14ac:dyDescent="0.25">
      <c r="B18" s="15" t="s">
        <v>27</v>
      </c>
    </row>
    <row r="19" spans="2:2" x14ac:dyDescent="0.2">
      <c r="B19" s="2" t="s">
        <v>28</v>
      </c>
    </row>
    <row r="20" spans="2:2" x14ac:dyDescent="0.2">
      <c r="B20" s="2" t="s">
        <v>29</v>
      </c>
    </row>
    <row r="22" spans="2:2" ht="15" x14ac:dyDescent="0.25">
      <c r="B22" s="15" t="s">
        <v>30</v>
      </c>
    </row>
    <row r="23" spans="2:2" x14ac:dyDescent="0.2">
      <c r="B23" s="2" t="s">
        <v>31</v>
      </c>
    </row>
    <row r="24" spans="2:2" x14ac:dyDescent="0.2">
      <c r="B24" s="2" t="s">
        <v>32</v>
      </c>
    </row>
    <row r="26" spans="2:2" ht="15" x14ac:dyDescent="0.25">
      <c r="B26" s="15" t="s">
        <v>33</v>
      </c>
    </row>
    <row r="27" spans="2:2" x14ac:dyDescent="0.2">
      <c r="B27" s="2" t="s">
        <v>34</v>
      </c>
    </row>
    <row r="28" spans="2:2" x14ac:dyDescent="0.2">
      <c r="B28" s="2" t="s">
        <v>35</v>
      </c>
    </row>
    <row r="29" spans="2:2" x14ac:dyDescent="0.2">
      <c r="B29" s="2" t="s">
        <v>36</v>
      </c>
    </row>
    <row r="30" spans="2:2" x14ac:dyDescent="0.2">
      <c r="B30" t="s">
        <v>37</v>
      </c>
    </row>
    <row r="31" spans="2:2" x14ac:dyDescent="0.2">
      <c r="B31" t="s">
        <v>38</v>
      </c>
    </row>
    <row r="32" spans="2:2" x14ac:dyDescent="0.2">
      <c r="B32" t="s">
        <v>39</v>
      </c>
    </row>
    <row r="34" spans="2:2" ht="15" x14ac:dyDescent="0.25">
      <c r="B34" s="15" t="s">
        <v>40</v>
      </c>
    </row>
    <row r="35" spans="2:2" x14ac:dyDescent="0.2">
      <c r="B35" s="2" t="s">
        <v>41</v>
      </c>
    </row>
    <row r="36" spans="2:2" x14ac:dyDescent="0.2">
      <c r="B36" s="2" t="s">
        <v>42</v>
      </c>
    </row>
    <row r="37" spans="2:2" x14ac:dyDescent="0.2">
      <c r="B37" s="2" t="s">
        <v>43</v>
      </c>
    </row>
    <row r="39" spans="2:2" ht="15" x14ac:dyDescent="0.25">
      <c r="B39" s="15" t="s">
        <v>44</v>
      </c>
    </row>
    <row r="40" spans="2:2" x14ac:dyDescent="0.2">
      <c r="B40" s="2" t="s">
        <v>45</v>
      </c>
    </row>
    <row r="42" spans="2:2" ht="15" x14ac:dyDescent="0.25">
      <c r="B42" s="15" t="s">
        <v>46</v>
      </c>
    </row>
    <row r="43" spans="2:2" x14ac:dyDescent="0.2">
      <c r="B43" s="2" t="s">
        <v>47</v>
      </c>
    </row>
    <row r="44" spans="2:2" x14ac:dyDescent="0.2">
      <c r="B44" s="2" t="s">
        <v>48</v>
      </c>
    </row>
    <row r="46" spans="2:2" ht="18" x14ac:dyDescent="0.25">
      <c r="B46" s="13" t="s">
        <v>49</v>
      </c>
    </row>
  </sheetData>
  <phoneticPr fontId="71"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B25" sqref="B25"/>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5" t="s">
        <v>50</v>
      </c>
      <c r="B1" s="26"/>
    </row>
    <row r="2" spans="1:3" ht="14.25" x14ac:dyDescent="0.2">
      <c r="A2" s="103" t="s">
        <v>22</v>
      </c>
      <c r="B2" s="3"/>
    </row>
    <row r="3" spans="1:3" x14ac:dyDescent="0.2">
      <c r="B3" s="3"/>
    </row>
    <row r="4" spans="1:3" ht="18" x14ac:dyDescent="0.25">
      <c r="A4" s="98" t="s">
        <v>51</v>
      </c>
      <c r="B4" s="16"/>
    </row>
    <row r="5" spans="1:3" ht="57" x14ac:dyDescent="0.2">
      <c r="B5" s="104" t="s">
        <v>52</v>
      </c>
    </row>
    <row r="7" spans="1:3" ht="28.5" x14ac:dyDescent="0.2">
      <c r="B7" s="104" t="s">
        <v>53</v>
      </c>
    </row>
    <row r="9" spans="1:3" ht="14.25" x14ac:dyDescent="0.2">
      <c r="B9" s="103" t="s">
        <v>54</v>
      </c>
    </row>
    <row r="11" spans="1:3" ht="28.5" x14ac:dyDescent="0.2">
      <c r="B11" s="102" t="s">
        <v>55</v>
      </c>
    </row>
    <row r="13" spans="1:3" ht="18" x14ac:dyDescent="0.25">
      <c r="A13" s="137" t="s">
        <v>56</v>
      </c>
      <c r="B13" s="137"/>
    </row>
    <row r="15" spans="1:3" s="99" customFormat="1" ht="18" x14ac:dyDescent="0.2">
      <c r="A15" s="106"/>
      <c r="B15" s="105" t="s">
        <v>57</v>
      </c>
    </row>
    <row r="16" spans="1:3" s="99" customFormat="1" ht="18" x14ac:dyDescent="0.2">
      <c r="A16" s="106"/>
      <c r="B16" s="105" t="s">
        <v>58</v>
      </c>
      <c r="C16" s="101" t="s">
        <v>59</v>
      </c>
    </row>
    <row r="17" spans="1:3" ht="18" x14ac:dyDescent="0.25">
      <c r="A17" s="107"/>
      <c r="B17" s="105" t="s">
        <v>60</v>
      </c>
    </row>
    <row r="18" spans="1:3" ht="18" x14ac:dyDescent="0.25">
      <c r="A18" s="107"/>
      <c r="B18" s="105" t="s">
        <v>61</v>
      </c>
    </row>
    <row r="19" spans="1:3" ht="18" x14ac:dyDescent="0.25">
      <c r="A19" s="107"/>
      <c r="B19" s="105" t="s">
        <v>62</v>
      </c>
    </row>
    <row r="20" spans="1:3" s="99" customFormat="1" ht="18" x14ac:dyDescent="0.2">
      <c r="A20" s="106"/>
      <c r="B20" s="105" t="s">
        <v>63</v>
      </c>
      <c r="C20" s="100" t="s">
        <v>64</v>
      </c>
    </row>
    <row r="21" spans="1:3" ht="18" x14ac:dyDescent="0.25">
      <c r="A21" s="107"/>
      <c r="B21" s="105" t="s">
        <v>65</v>
      </c>
    </row>
    <row r="22" spans="1:3" ht="18" x14ac:dyDescent="0.25">
      <c r="A22" s="107"/>
      <c r="B22" s="108" t="s">
        <v>66</v>
      </c>
    </row>
    <row r="23" spans="1:3" ht="18" x14ac:dyDescent="0.25">
      <c r="A23" s="107"/>
      <c r="B23" s="4"/>
    </row>
    <row r="24" spans="1:3" ht="18" x14ac:dyDescent="0.25">
      <c r="A24" s="137" t="s">
        <v>67</v>
      </c>
      <c r="B24" s="137"/>
    </row>
    <row r="25" spans="1:3" ht="43.5" x14ac:dyDescent="0.25">
      <c r="A25" s="107"/>
      <c r="B25" s="105" t="s">
        <v>68</v>
      </c>
    </row>
    <row r="26" spans="1:3" ht="18" x14ac:dyDescent="0.25">
      <c r="A26" s="107"/>
      <c r="B26" s="105"/>
    </row>
    <row r="27" spans="1:3" ht="18" x14ac:dyDescent="0.25">
      <c r="A27" s="107"/>
      <c r="B27" s="122" t="s">
        <v>69</v>
      </c>
    </row>
    <row r="28" spans="1:3" ht="18" x14ac:dyDescent="0.25">
      <c r="A28" s="107"/>
      <c r="B28" s="105" t="s">
        <v>70</v>
      </c>
    </row>
    <row r="29" spans="1:3" ht="28.5" x14ac:dyDescent="0.25">
      <c r="A29" s="107"/>
      <c r="B29" s="105" t="s">
        <v>71</v>
      </c>
    </row>
    <row r="30" spans="1:3" ht="18" x14ac:dyDescent="0.25">
      <c r="A30" s="107"/>
      <c r="B30" s="105"/>
    </row>
    <row r="31" spans="1:3" ht="18" x14ac:dyDescent="0.25">
      <c r="A31" s="107"/>
      <c r="B31" s="122" t="s">
        <v>72</v>
      </c>
    </row>
    <row r="32" spans="1:3" ht="18" x14ac:dyDescent="0.25">
      <c r="A32" s="107"/>
      <c r="B32" s="105" t="s">
        <v>73</v>
      </c>
    </row>
    <row r="33" spans="1:2" ht="18" x14ac:dyDescent="0.25">
      <c r="A33" s="107"/>
      <c r="B33" s="105" t="s">
        <v>74</v>
      </c>
    </row>
    <row r="34" spans="1:2" ht="18" x14ac:dyDescent="0.25">
      <c r="A34" s="107"/>
      <c r="B34" s="4"/>
    </row>
    <row r="35" spans="1:2" ht="28.5" x14ac:dyDescent="0.25">
      <c r="A35" s="107"/>
      <c r="B35" s="105" t="s">
        <v>75</v>
      </c>
    </row>
    <row r="36" spans="1:2" ht="18" x14ac:dyDescent="0.25">
      <c r="A36" s="107"/>
      <c r="B36" s="109" t="s">
        <v>76</v>
      </c>
    </row>
    <row r="37" spans="1:2" ht="18" x14ac:dyDescent="0.25">
      <c r="A37" s="107"/>
      <c r="B37" s="4"/>
    </row>
    <row r="38" spans="1:2" ht="18" x14ac:dyDescent="0.25">
      <c r="A38" s="137" t="s">
        <v>77</v>
      </c>
      <c r="B38" s="137"/>
    </row>
    <row r="39" spans="1:2" ht="28.5" x14ac:dyDescent="0.2">
      <c r="B39" s="105" t="s">
        <v>78</v>
      </c>
    </row>
    <row r="41" spans="1:2" ht="14.25" x14ac:dyDescent="0.2">
      <c r="B41" s="105" t="s">
        <v>79</v>
      </c>
    </row>
    <row r="43" spans="1:2" ht="28.5" x14ac:dyDescent="0.2">
      <c r="B43" s="105" t="s">
        <v>80</v>
      </c>
    </row>
    <row r="45" spans="1:2" ht="28.5" x14ac:dyDescent="0.2">
      <c r="B45" s="105" t="s">
        <v>81</v>
      </c>
    </row>
    <row r="46" spans="1:2" x14ac:dyDescent="0.2">
      <c r="B46" s="11"/>
    </row>
    <row r="47" spans="1:2" ht="28.5" x14ac:dyDescent="0.2">
      <c r="B47" s="105" t="s">
        <v>82</v>
      </c>
    </row>
    <row r="49" spans="1:2" ht="18" x14ac:dyDescent="0.25">
      <c r="A49" s="137" t="s">
        <v>83</v>
      </c>
      <c r="B49" s="137"/>
    </row>
    <row r="50" spans="1:2" ht="28.5" x14ac:dyDescent="0.2">
      <c r="B50" s="105" t="s">
        <v>84</v>
      </c>
    </row>
    <row r="52" spans="1:2" ht="14.25" x14ac:dyDescent="0.2">
      <c r="A52" s="110" t="s">
        <v>85</v>
      </c>
      <c r="B52" s="105" t="s">
        <v>86</v>
      </c>
    </row>
    <row r="53" spans="1:2" ht="14.25" x14ac:dyDescent="0.2">
      <c r="A53" s="110" t="s">
        <v>87</v>
      </c>
      <c r="B53" s="105" t="s">
        <v>88</v>
      </c>
    </row>
    <row r="54" spans="1:2" ht="14.25" x14ac:dyDescent="0.2">
      <c r="A54" s="110" t="s">
        <v>89</v>
      </c>
      <c r="B54" s="105" t="s">
        <v>90</v>
      </c>
    </row>
    <row r="55" spans="1:2" ht="28.5" x14ac:dyDescent="0.2">
      <c r="A55" s="102"/>
      <c r="B55" s="105" t="s">
        <v>91</v>
      </c>
    </row>
    <row r="56" spans="1:2" ht="28.5" x14ac:dyDescent="0.2">
      <c r="A56" s="102"/>
      <c r="B56" s="105" t="s">
        <v>92</v>
      </c>
    </row>
    <row r="57" spans="1:2" ht="14.25" x14ac:dyDescent="0.2">
      <c r="A57" s="110" t="s">
        <v>93</v>
      </c>
      <c r="B57" s="105" t="s">
        <v>94</v>
      </c>
    </row>
    <row r="58" spans="1:2" ht="14.25" x14ac:dyDescent="0.2">
      <c r="A58" s="102"/>
      <c r="B58" s="105" t="s">
        <v>95</v>
      </c>
    </row>
    <row r="59" spans="1:2" ht="14.25" x14ac:dyDescent="0.2">
      <c r="A59" s="102"/>
      <c r="B59" s="105" t="s">
        <v>96</v>
      </c>
    </row>
    <row r="60" spans="1:2" ht="14.25" x14ac:dyDescent="0.2">
      <c r="A60" s="110" t="s">
        <v>97</v>
      </c>
      <c r="B60" s="105" t="s">
        <v>98</v>
      </c>
    </row>
    <row r="61" spans="1:2" ht="28.5" x14ac:dyDescent="0.2">
      <c r="A61" s="102"/>
      <c r="B61" s="105" t="s">
        <v>99</v>
      </c>
    </row>
    <row r="62" spans="1:2" ht="14.25" x14ac:dyDescent="0.2">
      <c r="A62" s="110" t="s">
        <v>100</v>
      </c>
      <c r="B62" s="105" t="s">
        <v>101</v>
      </c>
    </row>
    <row r="63" spans="1:2" ht="14.25" x14ac:dyDescent="0.2">
      <c r="A63" s="111"/>
      <c r="B63" s="105" t="s">
        <v>102</v>
      </c>
    </row>
    <row r="64" spans="1:2" x14ac:dyDescent="0.2">
      <c r="B64" s="5"/>
    </row>
    <row r="65" spans="1:2" ht="18" x14ac:dyDescent="0.25">
      <c r="A65" s="137" t="s">
        <v>103</v>
      </c>
      <c r="B65" s="137"/>
    </row>
    <row r="66" spans="1:2" ht="42.75" x14ac:dyDescent="0.2">
      <c r="B66" s="105" t="s">
        <v>104</v>
      </c>
    </row>
    <row r="68" spans="1:2" ht="18" x14ac:dyDescent="0.25">
      <c r="A68" s="137" t="s">
        <v>105</v>
      </c>
      <c r="B68" s="137"/>
    </row>
    <row r="69" spans="1:2" ht="15" x14ac:dyDescent="0.25">
      <c r="A69" s="117" t="s">
        <v>106</v>
      </c>
      <c r="B69" s="118" t="s">
        <v>107</v>
      </c>
    </row>
    <row r="70" spans="1:2" ht="28.5" x14ac:dyDescent="0.2">
      <c r="A70" s="111"/>
      <c r="B70" s="116" t="s">
        <v>108</v>
      </c>
    </row>
    <row r="71" spans="1:2" ht="14.25" x14ac:dyDescent="0.2">
      <c r="A71" s="111"/>
      <c r="B71" s="112"/>
    </row>
    <row r="72" spans="1:2" ht="15" x14ac:dyDescent="0.25">
      <c r="A72" s="117" t="s">
        <v>106</v>
      </c>
      <c r="B72" s="118" t="s">
        <v>109</v>
      </c>
    </row>
    <row r="73" spans="1:2" ht="28.5" x14ac:dyDescent="0.2">
      <c r="A73" s="111"/>
      <c r="B73" s="116" t="s">
        <v>110</v>
      </c>
    </row>
    <row r="74" spans="1:2" ht="14.25" x14ac:dyDescent="0.2">
      <c r="A74" s="111"/>
      <c r="B74" s="112"/>
    </row>
    <row r="75" spans="1:2" ht="15" x14ac:dyDescent="0.25">
      <c r="A75" s="117" t="s">
        <v>106</v>
      </c>
      <c r="B75" s="120" t="s">
        <v>111</v>
      </c>
    </row>
    <row r="76" spans="1:2" ht="42.75" x14ac:dyDescent="0.2">
      <c r="A76" s="111"/>
      <c r="B76" s="104" t="s">
        <v>112</v>
      </c>
    </row>
    <row r="77" spans="1:2" ht="14.25" x14ac:dyDescent="0.2">
      <c r="A77" s="111"/>
      <c r="B77" s="111"/>
    </row>
    <row r="78" spans="1:2" ht="15" x14ac:dyDescent="0.25">
      <c r="A78" s="117" t="s">
        <v>106</v>
      </c>
      <c r="B78" s="120" t="s">
        <v>113</v>
      </c>
    </row>
    <row r="79" spans="1:2" ht="28.5" x14ac:dyDescent="0.2">
      <c r="A79" s="111"/>
      <c r="B79" s="104" t="s">
        <v>114</v>
      </c>
    </row>
    <row r="80" spans="1:2" ht="14.25" x14ac:dyDescent="0.2">
      <c r="A80" s="111"/>
      <c r="B80" s="111"/>
    </row>
    <row r="81" spans="1:2" ht="15" x14ac:dyDescent="0.25">
      <c r="A81" s="117" t="s">
        <v>106</v>
      </c>
      <c r="B81" s="120" t="s">
        <v>115</v>
      </c>
    </row>
    <row r="82" spans="1:2" ht="14.25" x14ac:dyDescent="0.2">
      <c r="A82" s="111"/>
      <c r="B82" s="115" t="s">
        <v>116</v>
      </c>
    </row>
    <row r="83" spans="1:2" ht="14.25" x14ac:dyDescent="0.2">
      <c r="A83" s="111"/>
      <c r="B83" s="115" t="s">
        <v>117</v>
      </c>
    </row>
    <row r="84" spans="1:2" ht="14.25" x14ac:dyDescent="0.2">
      <c r="A84" s="111"/>
      <c r="B84" s="115" t="s">
        <v>118</v>
      </c>
    </row>
    <row r="85" spans="1:2" ht="15" x14ac:dyDescent="0.25">
      <c r="A85" s="111"/>
      <c r="B85" s="114"/>
    </row>
    <row r="86" spans="1:2" ht="15" x14ac:dyDescent="0.25">
      <c r="A86" s="117" t="s">
        <v>106</v>
      </c>
      <c r="B86" s="120" t="s">
        <v>119</v>
      </c>
    </row>
    <row r="87" spans="1:2" ht="42.75" x14ac:dyDescent="0.2">
      <c r="A87" s="111"/>
      <c r="B87" s="104" t="s">
        <v>120</v>
      </c>
    </row>
    <row r="88" spans="1:2" ht="14.25" x14ac:dyDescent="0.2">
      <c r="A88" s="111"/>
      <c r="B88" s="113" t="s">
        <v>121</v>
      </c>
    </row>
    <row r="89" spans="1:2" ht="57" x14ac:dyDescent="0.2">
      <c r="A89" s="111"/>
      <c r="B89" s="119" t="s">
        <v>122</v>
      </c>
    </row>
    <row r="90" spans="1:2" ht="14.25" x14ac:dyDescent="0.2">
      <c r="A90" s="111"/>
      <c r="B90" s="111"/>
    </row>
    <row r="91" spans="1:2" ht="15" x14ac:dyDescent="0.25">
      <c r="A91" s="117" t="s">
        <v>106</v>
      </c>
      <c r="B91" s="120" t="s">
        <v>123</v>
      </c>
    </row>
    <row r="92" spans="1:2" ht="28.5" x14ac:dyDescent="0.2">
      <c r="A92" s="102"/>
      <c r="B92" s="115" t="s">
        <v>124</v>
      </c>
    </row>
    <row r="94" spans="1:2" x14ac:dyDescent="0.2">
      <c r="A94" s="17" t="s">
        <v>125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B32" sqref="B32"/>
    </sheetView>
  </sheetViews>
  <sheetFormatPr defaultColWidth="8.85546875" defaultRowHeight="12.75" x14ac:dyDescent="0.2"/>
  <cols>
    <col min="1" max="1" width="5.5703125" style="2" customWidth="1"/>
    <col min="2" max="2" width="82.140625" style="2" customWidth="1"/>
  </cols>
  <sheetData>
    <row r="1" spans="1:3" ht="30" customHeight="1" x14ac:dyDescent="0.2">
      <c r="A1" s="25" t="s">
        <v>126</v>
      </c>
      <c r="B1" s="25"/>
    </row>
    <row r="2" spans="1:3" ht="15" x14ac:dyDescent="0.2">
      <c r="B2" s="29"/>
    </row>
    <row r="3" spans="1:3" ht="15" x14ac:dyDescent="0.2">
      <c r="A3" s="27"/>
      <c r="B3" s="22" t="s">
        <v>127</v>
      </c>
      <c r="C3" s="28"/>
    </row>
    <row r="4" spans="1:3" ht="14.25" x14ac:dyDescent="0.2">
      <c r="A4" s="6"/>
      <c r="B4" s="24" t="s">
        <v>22</v>
      </c>
      <c r="C4" s="7"/>
    </row>
    <row r="5" spans="1:3" ht="15" x14ac:dyDescent="0.2">
      <c r="A5" s="6"/>
      <c r="B5" s="8"/>
      <c r="C5" s="7"/>
    </row>
    <row r="6" spans="1:3" ht="15.75" x14ac:dyDescent="0.25">
      <c r="A6" s="6"/>
      <c r="B6" s="9" t="s">
        <v>125</v>
      </c>
      <c r="C6" s="7"/>
    </row>
    <row r="7" spans="1:3" ht="15" x14ac:dyDescent="0.2">
      <c r="A7" s="6"/>
      <c r="B7" s="8"/>
      <c r="C7" s="7"/>
    </row>
    <row r="8" spans="1:3" ht="30" x14ac:dyDescent="0.2">
      <c r="A8" s="6"/>
      <c r="B8" s="8" t="s">
        <v>128</v>
      </c>
      <c r="C8" s="7"/>
    </row>
    <row r="9" spans="1:3" ht="15" x14ac:dyDescent="0.2">
      <c r="A9" s="6"/>
      <c r="B9" s="8"/>
      <c r="C9" s="7"/>
    </row>
    <row r="10" spans="1:3" ht="46.5" x14ac:dyDescent="0.25">
      <c r="A10" s="6"/>
      <c r="B10" s="8" t="s">
        <v>129</v>
      </c>
      <c r="C10" s="7"/>
    </row>
    <row r="11" spans="1:3" ht="15" x14ac:dyDescent="0.2">
      <c r="A11" s="6"/>
      <c r="B11" s="8"/>
      <c r="C11" s="7"/>
    </row>
    <row r="12" spans="1:3" ht="45" x14ac:dyDescent="0.2">
      <c r="A12" s="6"/>
      <c r="B12" s="8" t="s">
        <v>130</v>
      </c>
      <c r="C12" s="7"/>
    </row>
    <row r="13" spans="1:3" ht="15" x14ac:dyDescent="0.2">
      <c r="A13" s="6"/>
      <c r="B13" s="8"/>
      <c r="C13" s="7"/>
    </row>
    <row r="14" spans="1:3" ht="60" x14ac:dyDescent="0.2">
      <c r="A14" s="6"/>
      <c r="B14" s="8" t="s">
        <v>131</v>
      </c>
      <c r="C14" s="7"/>
    </row>
    <row r="15" spans="1:3" ht="15" x14ac:dyDescent="0.2">
      <c r="A15" s="6"/>
      <c r="B15" s="8"/>
      <c r="C15" s="7"/>
    </row>
    <row r="16" spans="1:3" ht="30.75" x14ac:dyDescent="0.2">
      <c r="A16" s="6"/>
      <c r="B16" s="8" t="s">
        <v>132</v>
      </c>
      <c r="C16" s="7"/>
    </row>
    <row r="17" spans="1:3" ht="15" x14ac:dyDescent="0.2">
      <c r="A17" s="6"/>
      <c r="B17" s="8"/>
      <c r="C17" s="7"/>
    </row>
    <row r="18" spans="1:3" ht="15.75" x14ac:dyDescent="0.25">
      <c r="A18" s="6"/>
      <c r="B18" s="9" t="s">
        <v>133</v>
      </c>
      <c r="C18" s="7"/>
    </row>
    <row r="19" spans="1:3" ht="15" x14ac:dyDescent="0.2">
      <c r="A19" s="6"/>
      <c r="B19" s="23" t="s">
        <v>134</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phoneticPr fontId="71"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033660960A9244A5EAE7D033EF47D0" ma:contentTypeVersion="9" ma:contentTypeDescription="Create a new document." ma:contentTypeScope="" ma:versionID="599f8bea1a4de8ee46ad84f7edc39933">
  <xsd:schema xmlns:xsd="http://www.w3.org/2001/XMLSchema" xmlns:xs="http://www.w3.org/2001/XMLSchema" xmlns:p="http://schemas.microsoft.com/office/2006/metadata/properties" xmlns:ns2="088a1e36-3458-4999-bc73-394b4cf4f025" targetNamespace="http://schemas.microsoft.com/office/2006/metadata/properties" ma:root="true" ma:fieldsID="42db0ce78cbffa35252d3a9a861aae91" ns2:_="">
    <xsd:import namespace="088a1e36-3458-4999-bc73-394b4cf4f02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8a1e36-3458-4999-bc73-394b4cf4f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952698-E22D-4C85-A2E2-034AC6F6FCA5}">
  <ds:schemaRefs>
    <ds:schemaRef ds:uri="http://schemas.microsoft.com/sharepoint/v3/contenttype/forms"/>
  </ds:schemaRefs>
</ds:datastoreItem>
</file>

<file path=customXml/itemProps2.xml><?xml version="1.0" encoding="utf-8"?>
<ds:datastoreItem xmlns:ds="http://schemas.openxmlformats.org/officeDocument/2006/customXml" ds:itemID="{3DFCE3F4-85E3-45BA-B91D-2546E16A41B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E6FBEF8-4326-424C-826D-C06A4504D0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8a1e36-3458-4999-bc73-394b4cf4f0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cp:keywords/>
  <dc:description>(c) 2006-2018 Vertex42 LLC. All Rights Reserved.</dc:description>
  <cp:lastModifiedBy>岳龙</cp:lastModifiedBy>
  <cp:revision/>
  <dcterms:created xsi:type="dcterms:W3CDTF">2010-06-09T16:05:03Z</dcterms:created>
  <dcterms:modified xsi:type="dcterms:W3CDTF">2023-08-15T09:35:43Z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0x01010036033660960A9244A5EAE7D033EF47D0</vt:lpwstr>
  </property>
</Properties>
</file>