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mojax\Desktop\Bettor IQ\Injury Grid Tool Project\"/>
    </mc:Choice>
  </mc:AlternateContent>
  <xr:revisionPtr revIDLastSave="0" documentId="13_ncr:1_{AC1B07C0-B8D7-438A-9E62-3728AA0197FC}" xr6:coauthVersionLast="43" xr6:coauthVersionMax="43" xr10:uidLastSave="{00000000-0000-0000-0000-000000000000}"/>
  <bookViews>
    <workbookView xWindow="5280" yWindow="2268" windowWidth="17280" windowHeight="8964" firstSheet="1" activeTab="5" xr2:uid="{98666EA0-9BF6-4A5F-98D1-A93ADE5B5430}"/>
  </bookViews>
  <sheets>
    <sheet name="Screen Shot" sheetId="8" state="hidden" r:id="rId1"/>
    <sheet name="All Sports" sheetId="11" r:id="rId2"/>
    <sheet name="Data Sources" sheetId="16" r:id="rId3"/>
    <sheet name="Sales Page" sheetId="12" r:id="rId4"/>
    <sheet name="By Conference" sheetId="14" r:id="rId5"/>
    <sheet name="Teams" sheetId="15" r:id="rId6"/>
    <sheet name="Current Injuries" sheetId="17" r:id="rId7"/>
    <sheet name="NBA" sheetId="1" r:id="rId8"/>
    <sheet name="CBB" sheetId="2" r:id="rId9"/>
    <sheet name="NFL" sheetId="4" r:id="rId10"/>
    <sheet name="CFB" sheetId="6" r:id="rId11"/>
    <sheet name="NHL" sheetId="7" r:id="rId12"/>
    <sheet name="MLB" sheetId="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1" i="1" l="1"/>
  <c r="J39" i="1" s="1"/>
  <c r="R39" i="1" l="1"/>
  <c r="K39" i="1"/>
  <c r="L39" i="1"/>
  <c r="D19" i="14" l="1"/>
  <c r="D20" i="14"/>
  <c r="D21" i="14"/>
  <c r="D22" i="14"/>
  <c r="D23" i="14"/>
  <c r="D24" i="14"/>
  <c r="D25" i="14"/>
  <c r="D26" i="14"/>
  <c r="D27" i="14"/>
  <c r="D28" i="14"/>
  <c r="D29" i="14"/>
  <c r="D30" i="14"/>
  <c r="D31" i="14"/>
  <c r="D33" i="14"/>
  <c r="D34" i="14"/>
  <c r="D35" i="14"/>
  <c r="D36" i="14"/>
  <c r="D37" i="14"/>
  <c r="D38" i="14"/>
  <c r="D39" i="14"/>
  <c r="D40" i="14"/>
  <c r="D41" i="14"/>
  <c r="D42" i="14"/>
  <c r="D43" i="14"/>
  <c r="D44" i="14"/>
  <c r="D45" i="14"/>
  <c r="D46" i="14"/>
  <c r="D47" i="14"/>
  <c r="D49" i="14"/>
  <c r="D50" i="14"/>
  <c r="D51" i="14"/>
  <c r="D52" i="14"/>
  <c r="D53" i="14"/>
  <c r="D54" i="14"/>
  <c r="D55" i="14"/>
  <c r="D56" i="14"/>
  <c r="D57" i="14"/>
  <c r="D58" i="14"/>
  <c r="D59" i="14"/>
  <c r="D60" i="14"/>
  <c r="D61" i="14"/>
  <c r="D62" i="14"/>
  <c r="D63" i="14"/>
  <c r="D64" i="14"/>
  <c r="D66" i="14"/>
  <c r="D67" i="14"/>
  <c r="D68" i="14"/>
  <c r="D69" i="14"/>
  <c r="D70" i="14"/>
  <c r="D71" i="14"/>
  <c r="D72" i="14"/>
  <c r="D73" i="14"/>
  <c r="D74" i="14"/>
  <c r="D75" i="14"/>
  <c r="D77" i="14"/>
  <c r="D78" i="14"/>
  <c r="D79" i="14"/>
  <c r="D80" i="14"/>
  <c r="D81" i="14"/>
  <c r="D82" i="14"/>
  <c r="D83" i="14"/>
  <c r="D84" i="14"/>
  <c r="D85" i="14"/>
  <c r="D86" i="14"/>
  <c r="D87" i="14"/>
  <c r="D89" i="14"/>
  <c r="D90" i="14"/>
  <c r="D91" i="14"/>
  <c r="D92" i="14"/>
  <c r="D93" i="14"/>
  <c r="D94" i="14"/>
  <c r="D95" i="14"/>
  <c r="D96" i="14"/>
  <c r="D97" i="14"/>
  <c r="D98" i="14"/>
  <c r="D99" i="14"/>
  <c r="D101" i="14"/>
  <c r="D102" i="14"/>
  <c r="D103" i="14"/>
  <c r="D104" i="14"/>
  <c r="D105" i="14"/>
  <c r="D106" i="14"/>
  <c r="D107" i="14"/>
  <c r="D108" i="14"/>
  <c r="D109" i="14"/>
  <c r="D110" i="14"/>
  <c r="D111" i="14"/>
  <c r="D112" i="14"/>
  <c r="D114" i="14"/>
  <c r="D115" i="14"/>
  <c r="D116" i="14"/>
  <c r="D117" i="14"/>
  <c r="D118" i="14"/>
  <c r="D119" i="14"/>
  <c r="D120" i="14"/>
  <c r="D121" i="14"/>
  <c r="D122" i="14"/>
  <c r="D123" i="14"/>
  <c r="D124" i="14"/>
  <c r="D125" i="14"/>
  <c r="D127" i="14"/>
  <c r="D128" i="14"/>
  <c r="D129" i="14"/>
  <c r="D130" i="14"/>
  <c r="D131" i="14"/>
  <c r="D132" i="14"/>
  <c r="D133" i="14"/>
  <c r="D134" i="14"/>
  <c r="D135" i="14"/>
  <c r="D136" i="14"/>
  <c r="D137" i="14"/>
  <c r="D138" i="14"/>
  <c r="D139" i="14"/>
  <c r="D140" i="14"/>
  <c r="D141" i="14"/>
  <c r="D143" i="14"/>
  <c r="D144" i="14"/>
  <c r="D145" i="14"/>
  <c r="D146" i="14"/>
  <c r="D147" i="14"/>
  <c r="D148" i="14"/>
  <c r="D149" i="14"/>
  <c r="D150" i="14"/>
  <c r="D151" i="14"/>
  <c r="D152" i="14"/>
  <c r="D154" i="14"/>
  <c r="D155" i="14"/>
  <c r="D156" i="14"/>
  <c r="D157" i="14"/>
  <c r="D158" i="14"/>
  <c r="D159" i="14"/>
  <c r="D160" i="14"/>
  <c r="D161" i="14"/>
  <c r="D162" i="14"/>
  <c r="D163" i="14"/>
  <c r="D164" i="14"/>
  <c r="D166" i="14"/>
  <c r="D167" i="14"/>
  <c r="D168" i="14"/>
  <c r="D169" i="14"/>
  <c r="D170" i="14"/>
  <c r="D171" i="14"/>
  <c r="D172" i="14"/>
  <c r="D173" i="14"/>
  <c r="D174" i="14"/>
  <c r="D175" i="14"/>
  <c r="D176" i="14"/>
  <c r="D177" i="14"/>
  <c r="D178" i="14"/>
  <c r="D179" i="14"/>
  <c r="D180" i="14"/>
  <c r="D182" i="14"/>
  <c r="D183" i="14"/>
  <c r="D184" i="14"/>
  <c r="D185" i="14"/>
  <c r="D186" i="14"/>
  <c r="D187" i="14"/>
  <c r="D188" i="14"/>
  <c r="D189" i="14"/>
  <c r="D190" i="14"/>
  <c r="D191" i="14"/>
  <c r="D192" i="14"/>
  <c r="D194" i="14"/>
  <c r="D195" i="14"/>
  <c r="D196" i="14"/>
  <c r="D197" i="14"/>
  <c r="D198" i="14"/>
  <c r="D199" i="14"/>
  <c r="D200" i="14"/>
  <c r="D201" i="14"/>
  <c r="D202" i="14"/>
  <c r="D204" i="14"/>
  <c r="D205" i="14"/>
  <c r="D206" i="14"/>
  <c r="D207" i="14"/>
  <c r="D208" i="14"/>
  <c r="D209" i="14"/>
  <c r="D210" i="14"/>
  <c r="D211" i="14"/>
  <c r="D212" i="14"/>
  <c r="D213" i="14"/>
  <c r="D214" i="14"/>
  <c r="D215" i="14"/>
  <c r="D217" i="14"/>
  <c r="D218" i="14"/>
  <c r="D219" i="14"/>
  <c r="D220" i="14"/>
  <c r="D221" i="14"/>
  <c r="D222" i="14"/>
  <c r="D223" i="14"/>
  <c r="D224" i="14"/>
  <c r="D225" i="14"/>
  <c r="D226" i="14"/>
  <c r="D227" i="14"/>
  <c r="D228" i="14"/>
  <c r="D229" i="14"/>
  <c r="D231" i="14"/>
  <c r="D232" i="14"/>
  <c r="D233" i="14"/>
  <c r="D234" i="14"/>
  <c r="D235" i="14"/>
  <c r="D236" i="14"/>
  <c r="D237" i="14"/>
  <c r="D238" i="14"/>
  <c r="D239" i="14"/>
  <c r="D240" i="14"/>
  <c r="D241" i="14"/>
  <c r="D242" i="14"/>
  <c r="D243" i="14"/>
  <c r="D245" i="14"/>
  <c r="D246" i="14"/>
  <c r="D247" i="14"/>
  <c r="D248" i="14"/>
  <c r="D249" i="14"/>
  <c r="D250" i="14"/>
  <c r="D251" i="14"/>
  <c r="D252" i="14"/>
  <c r="D253" i="14"/>
  <c r="D254" i="14"/>
  <c r="D255" i="14"/>
  <c r="D257" i="14"/>
  <c r="D258" i="14"/>
  <c r="D259" i="14"/>
  <c r="D260" i="14"/>
  <c r="D261" i="14"/>
  <c r="D262" i="14"/>
  <c r="D263" i="14"/>
  <c r="D264" i="14"/>
  <c r="D265" i="14"/>
  <c r="D266" i="14"/>
  <c r="D267" i="14"/>
  <c r="D268" i="14"/>
  <c r="D270" i="14"/>
  <c r="D271" i="14"/>
  <c r="D272" i="14"/>
  <c r="D273" i="14"/>
  <c r="D274" i="14"/>
  <c r="D275" i="14"/>
  <c r="D276" i="14"/>
  <c r="D277" i="14"/>
  <c r="D278" i="14"/>
  <c r="D279" i="14"/>
  <c r="D280" i="14"/>
  <c r="D282" i="14"/>
  <c r="D283" i="14"/>
  <c r="D284" i="14"/>
  <c r="D285" i="14"/>
  <c r="D286" i="14"/>
  <c r="D287" i="14"/>
  <c r="D288" i="14"/>
  <c r="D289" i="14"/>
  <c r="D290" i="14"/>
  <c r="D291" i="14"/>
  <c r="D292" i="14"/>
  <c r="D293" i="14"/>
  <c r="D294" i="14"/>
  <c r="D296" i="14"/>
  <c r="D297" i="14"/>
  <c r="D298" i="14"/>
  <c r="D299" i="14"/>
  <c r="D300" i="14"/>
  <c r="D301" i="14"/>
  <c r="D302" i="14"/>
  <c r="D303" i="14"/>
  <c r="D304" i="14"/>
  <c r="D305" i="14"/>
  <c r="D306" i="14"/>
  <c r="D307" i="14"/>
  <c r="D308" i="14"/>
  <c r="D310" i="14"/>
  <c r="D311" i="14"/>
  <c r="D312" i="14"/>
  <c r="D313" i="14"/>
  <c r="D314" i="14"/>
  <c r="D315" i="14"/>
  <c r="D316" i="14"/>
  <c r="D317" i="14"/>
  <c r="D318" i="14"/>
  <c r="D319" i="14"/>
  <c r="D320" i="14"/>
  <c r="D322" i="14"/>
  <c r="D323" i="14"/>
  <c r="D324" i="14"/>
  <c r="D325" i="14"/>
  <c r="D326" i="14"/>
  <c r="D327" i="14"/>
  <c r="D328" i="14"/>
  <c r="D329" i="14"/>
  <c r="D330" i="14"/>
  <c r="D331" i="14"/>
  <c r="D332" i="14"/>
  <c r="D333" i="14"/>
  <c r="D334" i="14"/>
  <c r="D335" i="14"/>
  <c r="D336" i="14"/>
  <c r="D338" i="14"/>
  <c r="D339" i="14"/>
  <c r="D340" i="14"/>
  <c r="D341" i="14"/>
  <c r="D342" i="14"/>
  <c r="D343" i="14"/>
  <c r="D344" i="14"/>
  <c r="D345" i="14"/>
  <c r="D346" i="14"/>
  <c r="D347" i="14"/>
  <c r="D348" i="14"/>
  <c r="D350" i="14"/>
  <c r="D351" i="14"/>
  <c r="D352" i="14"/>
  <c r="D353" i="14"/>
  <c r="D354" i="14"/>
  <c r="D355" i="14"/>
  <c r="D356" i="14"/>
  <c r="D357" i="14"/>
  <c r="D358" i="14"/>
  <c r="D359" i="14"/>
  <c r="D360" i="14"/>
  <c r="D361" i="14"/>
  <c r="D362" i="14"/>
  <c r="D363" i="14"/>
  <c r="D365" i="14"/>
  <c r="D366" i="14"/>
  <c r="D367" i="14"/>
  <c r="D368" i="14"/>
  <c r="D369" i="14"/>
  <c r="D370" i="14"/>
  <c r="D371" i="14"/>
  <c r="D372" i="14"/>
  <c r="D373" i="14"/>
  <c r="D374" i="14"/>
  <c r="D375" i="14"/>
  <c r="D377" i="14"/>
  <c r="D378" i="14"/>
  <c r="D379" i="14"/>
  <c r="D380" i="14"/>
  <c r="D381" i="14"/>
  <c r="D382" i="14"/>
  <c r="D383" i="14"/>
  <c r="D384" i="14"/>
  <c r="D385" i="14"/>
  <c r="D386" i="14"/>
  <c r="D388" i="14"/>
  <c r="D389" i="14"/>
  <c r="D390" i="14"/>
  <c r="D391" i="14"/>
  <c r="D392" i="14"/>
  <c r="D393" i="14"/>
  <c r="D394" i="14"/>
  <c r="D395" i="14"/>
  <c r="D396" i="14"/>
  <c r="D397" i="14"/>
  <c r="D398" i="14"/>
  <c r="D399" i="14"/>
  <c r="D400" i="14"/>
  <c r="D402" i="14"/>
  <c r="D403" i="14"/>
  <c r="D404" i="14"/>
  <c r="D405" i="14"/>
  <c r="D406" i="14"/>
  <c r="D407" i="14"/>
  <c r="D408" i="14"/>
  <c r="D409" i="14"/>
  <c r="D410" i="14"/>
  <c r="D411" i="14"/>
  <c r="D412" i="14"/>
  <c r="D414" i="14"/>
  <c r="D415" i="14"/>
  <c r="D416" i="14"/>
  <c r="D417" i="14"/>
  <c r="D418" i="14"/>
  <c r="D419" i="14"/>
  <c r="D420" i="14"/>
  <c r="D421" i="14"/>
  <c r="D422" i="14"/>
  <c r="D9" i="14"/>
  <c r="D10" i="14"/>
  <c r="D11" i="14"/>
  <c r="D12" i="14"/>
  <c r="D13" i="14"/>
  <c r="D14" i="14"/>
  <c r="D15" i="14"/>
  <c r="D16" i="14"/>
  <c r="D17" i="14"/>
  <c r="D8" i="14"/>
  <c r="D76" i="14" l="1"/>
  <c r="D7" i="14"/>
  <c r="D181" i="14"/>
  <c r="D413" i="14"/>
  <c r="D387" i="14"/>
  <c r="D349" i="14"/>
  <c r="D309" i="14"/>
  <c r="D244" i="14"/>
  <c r="D153" i="14"/>
  <c r="D142" i="14"/>
  <c r="D65" i="14"/>
  <c r="D32" i="14"/>
  <c r="D337" i="14"/>
  <c r="D256" i="14"/>
  <c r="D230" i="14"/>
  <c r="D126" i="14"/>
  <c r="D100" i="14"/>
  <c r="D48" i="14"/>
  <c r="D376" i="14"/>
  <c r="D281" i="14"/>
  <c r="D203" i="14"/>
  <c r="D18" i="14"/>
  <c r="D216" i="14"/>
  <c r="D193" i="14"/>
  <c r="D401" i="14"/>
  <c r="D165" i="14"/>
  <c r="D88" i="14"/>
  <c r="D364" i="14"/>
  <c r="D321" i="14"/>
  <c r="D295" i="14"/>
  <c r="D269" i="14"/>
  <c r="D113" i="14"/>
  <c r="E11" i="3" l="1"/>
  <c r="E10" i="3"/>
  <c r="D8" i="7"/>
  <c r="D9" i="7"/>
  <c r="D10" i="7"/>
  <c r="D17" i="7"/>
  <c r="D7" i="7"/>
  <c r="D9" i="4"/>
  <c r="D10" i="4"/>
  <c r="D11" i="4"/>
  <c r="D12" i="4"/>
  <c r="D15" i="4"/>
  <c r="D8" i="4"/>
  <c r="F18" i="1"/>
  <c r="F10" i="1"/>
  <c r="F12" i="1"/>
  <c r="F13" i="1"/>
  <c r="F14" i="1"/>
  <c r="F9" i="1"/>
  <c r="E40" i="7" l="1"/>
  <c r="F40" i="7"/>
  <c r="E41" i="7"/>
  <c r="F41" i="7"/>
  <c r="K11" i="1" l="1"/>
  <c r="L11" i="1"/>
  <c r="J11" i="1"/>
  <c r="F11" i="1" l="1"/>
  <c r="U22" i="8"/>
  <c r="V22" i="8"/>
  <c r="W22" i="8"/>
  <c r="X22" i="8"/>
  <c r="Y22" i="8"/>
  <c r="Z22" i="8"/>
  <c r="AA22" i="8"/>
  <c r="AB22" i="8"/>
  <c r="AC22" i="8"/>
  <c r="AD22" i="8"/>
  <c r="AE22" i="8"/>
  <c r="AF22" i="8"/>
  <c r="AG22" i="8"/>
  <c r="T22" i="8"/>
  <c r="S22" i="8"/>
  <c r="R22" i="8"/>
  <c r="Q22" i="8"/>
  <c r="P22" i="8"/>
  <c r="O22" i="8"/>
  <c r="N22" i="8"/>
  <c r="M22" i="8"/>
  <c r="L22" i="8"/>
  <c r="K22" i="8"/>
  <c r="J22" i="8"/>
  <c r="I22" i="8"/>
  <c r="H22" i="8"/>
  <c r="F21" i="8"/>
  <c r="E21" i="8"/>
  <c r="F20" i="8"/>
  <c r="E20" i="8"/>
  <c r="F19" i="8"/>
  <c r="E19" i="8"/>
  <c r="F18" i="8"/>
  <c r="E18" i="8"/>
  <c r="F17" i="8"/>
  <c r="E17" i="8"/>
  <c r="F16" i="8"/>
  <c r="E16" i="8"/>
  <c r="F15" i="8"/>
  <c r="P24" i="8" s="1"/>
  <c r="E15" i="8"/>
  <c r="F14" i="8"/>
  <c r="E14" i="8"/>
  <c r="F13" i="8"/>
  <c r="E13" i="8"/>
  <c r="F12" i="8"/>
  <c r="E12" i="8"/>
  <c r="F11" i="8"/>
  <c r="E11" i="8"/>
  <c r="F10" i="8"/>
  <c r="E10" i="8"/>
  <c r="F9" i="8"/>
  <c r="E9" i="8"/>
  <c r="F8" i="8"/>
  <c r="E8" i="8"/>
  <c r="F7" i="8"/>
  <c r="E7" i="8"/>
  <c r="L24" i="8" l="1"/>
  <c r="H24" i="8"/>
  <c r="K24" i="8"/>
  <c r="Q24" i="8"/>
  <c r="J24" i="8"/>
  <c r="R24" i="8"/>
  <c r="I24" i="8"/>
  <c r="S24" i="8"/>
  <c r="T24" i="8"/>
  <c r="U24" i="8"/>
  <c r="V24" i="8"/>
  <c r="W24" i="8"/>
  <c r="M24" i="8"/>
  <c r="O24" i="8"/>
  <c r="N24" i="8"/>
  <c r="E24" i="8" l="1"/>
  <c r="F25" i="7"/>
  <c r="F24" i="7"/>
  <c r="F27" i="7"/>
  <c r="F28" i="7"/>
  <c r="F26" i="7"/>
  <c r="F22" i="7"/>
  <c r="F31" i="7"/>
  <c r="F30" i="7"/>
  <c r="F32" i="7"/>
  <c r="F29" i="7"/>
  <c r="F21" i="7"/>
  <c r="F33" i="7"/>
  <c r="F34" i="7"/>
  <c r="F35" i="7"/>
  <c r="F36" i="7"/>
  <c r="F37" i="7"/>
  <c r="F38" i="7"/>
  <c r="F23" i="7"/>
  <c r="E25" i="7"/>
  <c r="E24" i="7"/>
  <c r="E27" i="7"/>
  <c r="E28" i="7"/>
  <c r="E26" i="7"/>
  <c r="E22" i="7"/>
  <c r="E31" i="7"/>
  <c r="E30" i="7"/>
  <c r="E32" i="7"/>
  <c r="E29" i="7"/>
  <c r="E21" i="7"/>
  <c r="E33" i="7"/>
  <c r="E34" i="7"/>
  <c r="E35" i="7"/>
  <c r="E36" i="7"/>
  <c r="E37" i="7"/>
  <c r="E38" i="7"/>
  <c r="E23" i="7"/>
  <c r="G23" i="3" l="1"/>
  <c r="G24" i="3"/>
  <c r="G25" i="3"/>
  <c r="G26" i="3"/>
  <c r="G27" i="3"/>
  <c r="G28" i="3"/>
  <c r="G29" i="3"/>
  <c r="G30" i="3"/>
  <c r="G31" i="3"/>
  <c r="G32" i="3"/>
  <c r="G33" i="3"/>
  <c r="G34" i="3"/>
  <c r="G35" i="3"/>
  <c r="G36" i="3"/>
  <c r="G37" i="3"/>
  <c r="G38" i="3"/>
  <c r="G39" i="3"/>
  <c r="G40" i="3"/>
  <c r="G41" i="3"/>
  <c r="G22" i="3"/>
  <c r="F23" i="3"/>
  <c r="F24" i="3"/>
  <c r="F25" i="3"/>
  <c r="F26" i="3"/>
  <c r="F27" i="3"/>
  <c r="F28" i="3"/>
  <c r="F29" i="3"/>
  <c r="F30" i="3"/>
  <c r="F31" i="3"/>
  <c r="F32" i="3"/>
  <c r="F33" i="3"/>
  <c r="F34" i="3"/>
  <c r="F35" i="3"/>
  <c r="F36" i="3"/>
  <c r="F37" i="3"/>
  <c r="F38" i="3"/>
  <c r="F39" i="3"/>
  <c r="F40" i="3"/>
  <c r="F41" i="3"/>
  <c r="F22" i="3"/>
  <c r="F26" i="1"/>
  <c r="F29" i="1"/>
  <c r="F27" i="1"/>
  <c r="F25" i="1"/>
  <c r="F37" i="1"/>
  <c r="F32" i="1"/>
  <c r="F28" i="1"/>
  <c r="F31" i="1"/>
  <c r="F33" i="1"/>
  <c r="F34" i="1"/>
  <c r="F30" i="1"/>
  <c r="F38" i="1"/>
  <c r="F36" i="1"/>
  <c r="F35" i="1"/>
  <c r="F24" i="1"/>
  <c r="E77" i="4"/>
  <c r="E72" i="4"/>
  <c r="E75" i="4"/>
  <c r="E69" i="4"/>
  <c r="E74" i="4"/>
  <c r="E73" i="4"/>
  <c r="E76" i="4"/>
  <c r="E71" i="4"/>
  <c r="E70" i="4"/>
  <c r="E68" i="4"/>
  <c r="E67" i="4"/>
  <c r="E64" i="4"/>
  <c r="E65" i="4"/>
  <c r="E63" i="4"/>
  <c r="E62" i="4"/>
  <c r="E61" i="4"/>
  <c r="E60" i="4"/>
  <c r="E59" i="4"/>
  <c r="E58" i="4"/>
  <c r="E66" i="4"/>
  <c r="E57" i="4"/>
  <c r="E56" i="4"/>
  <c r="E55" i="4"/>
  <c r="E54" i="4"/>
  <c r="E53" i="4"/>
  <c r="E52" i="4"/>
  <c r="E21" i="4"/>
  <c r="E22" i="4"/>
  <c r="E26" i="4"/>
  <c r="E23" i="4"/>
  <c r="E24" i="4"/>
  <c r="E29" i="4"/>
  <c r="E43" i="4"/>
  <c r="E27" i="4"/>
  <c r="E37" i="4"/>
  <c r="E28" i="4"/>
  <c r="E30" i="4"/>
  <c r="E31" i="4"/>
  <c r="E32" i="4"/>
  <c r="E38" i="4"/>
  <c r="E33" i="4"/>
  <c r="E44" i="4"/>
  <c r="E35" i="4"/>
  <c r="E34" i="4"/>
  <c r="E42" i="4"/>
  <c r="E39" i="4"/>
  <c r="E36" i="4"/>
  <c r="E40" i="4"/>
  <c r="E41" i="4"/>
  <c r="E45" i="4"/>
  <c r="E46" i="4"/>
  <c r="E25" i="4"/>
  <c r="P42" i="3" l="1"/>
  <c r="K42" i="3"/>
  <c r="H42" i="3"/>
  <c r="N42" i="3"/>
  <c r="O42" i="3"/>
  <c r="F53" i="4" l="1"/>
  <c r="F56" i="4"/>
  <c r="F58" i="4"/>
  <c r="F60" i="4"/>
  <c r="F64" i="4"/>
  <c r="F63" i="4"/>
  <c r="F69" i="4"/>
  <c r="F77" i="4"/>
  <c r="F76" i="4"/>
  <c r="F73" i="4"/>
  <c r="F52" i="4"/>
  <c r="F46" i="4"/>
  <c r="F43" i="4"/>
  <c r="F37" i="4"/>
  <c r="F21" i="4"/>
  <c r="F30" i="4"/>
  <c r="F32" i="4"/>
  <c r="F31" i="4"/>
  <c r="F23" i="4"/>
  <c r="F28" i="4"/>
  <c r="F36" i="4"/>
  <c r="F41" i="4"/>
  <c r="F34" i="4"/>
  <c r="F22" i="4"/>
  <c r="F66" i="4"/>
  <c r="F67" i="4"/>
  <c r="F74" i="4"/>
  <c r="F68" i="4"/>
  <c r="F75" i="4"/>
  <c r="F71" i="4"/>
  <c r="F70" i="4"/>
  <c r="F72" i="4"/>
  <c r="F65" i="4"/>
  <c r="F61" i="4"/>
  <c r="F59" i="4"/>
  <c r="F62" i="4"/>
  <c r="F54" i="4"/>
  <c r="F55" i="4"/>
  <c r="F57" i="4"/>
  <c r="F26" i="4"/>
  <c r="F25" i="4"/>
  <c r="F24" i="4"/>
  <c r="F29" i="4"/>
  <c r="N47" i="4" s="1"/>
  <c r="F27" i="4"/>
  <c r="F42" i="4"/>
  <c r="F33" i="4"/>
  <c r="F35" i="4"/>
  <c r="F45" i="4"/>
  <c r="F40" i="4"/>
  <c r="F39" i="4"/>
  <c r="F38" i="4"/>
  <c r="F44" i="4"/>
  <c r="M47" i="4" l="1"/>
  <c r="I47" i="4"/>
  <c r="H47" i="4"/>
  <c r="G47" i="4"/>
  <c r="L47" i="4"/>
  <c r="J47" i="4"/>
  <c r="P47" i="4"/>
  <c r="O47" i="4"/>
  <c r="O78" i="4"/>
  <c r="N78" i="4"/>
  <c r="L78" i="4"/>
  <c r="K78" i="4"/>
  <c r="J78" i="4"/>
  <c r="I78" i="4"/>
  <c r="H78" i="4"/>
  <c r="G78" i="4"/>
  <c r="M78" i="4"/>
  <c r="G24" i="1" l="1"/>
  <c r="G26" i="1"/>
  <c r="G29" i="1"/>
  <c r="G27" i="1"/>
  <c r="G25" i="1"/>
  <c r="G37" i="1"/>
  <c r="G32" i="1"/>
  <c r="G28" i="1"/>
  <c r="G33" i="1"/>
  <c r="G34" i="1"/>
  <c r="G30" i="1"/>
  <c r="G38" i="1"/>
  <c r="G36" i="1"/>
  <c r="G35" i="1"/>
  <c r="M39" i="1" l="1"/>
  <c r="N39" i="1"/>
  <c r="Q39" i="1"/>
  <c r="P39" i="1"/>
  <c r="O39" i="1"/>
  <c r="F3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Waz</author>
  </authors>
  <commentList>
    <comment ref="M34" authorId="0" shapeId="0" xr:uid="{59832FF9-18E0-4343-8D3B-664F6C4AD33B}">
      <text>
        <r>
          <rPr>
            <b/>
            <sz val="9"/>
            <color indexed="81"/>
            <rFont val="Tahoma"/>
            <family val="2"/>
          </rPr>
          <t>Only source with CFB snap counts</t>
        </r>
        <r>
          <rPr>
            <sz val="9"/>
            <color indexed="81"/>
            <rFont val="Tahoma"/>
            <family val="2"/>
          </rPr>
          <t xml:space="preserve">
</t>
        </r>
      </text>
    </comment>
  </commentList>
</comments>
</file>

<file path=xl/sharedStrings.xml><?xml version="1.0" encoding="utf-8"?>
<sst xmlns="http://schemas.openxmlformats.org/spreadsheetml/2006/main" count="2074" uniqueCount="895">
  <si>
    <t>Rk</t>
  </si>
  <si>
    <t>Justin Holiday</t>
  </si>
  <si>
    <t>Lauri Markkanen</t>
  </si>
  <si>
    <t>Kris Dunn</t>
  </si>
  <si>
    <t>Denzel Valentine</t>
  </si>
  <si>
    <t>Robin Lopez</t>
  </si>
  <si>
    <t>Nikola Mirotic</t>
  </si>
  <si>
    <t>David Nwaba</t>
  </si>
  <si>
    <t>Jerian Grant</t>
  </si>
  <si>
    <t>Bobby Portis</t>
  </si>
  <si>
    <t>Cristiano Felicio</t>
  </si>
  <si>
    <t>Antonio Blakeney</t>
  </si>
  <si>
    <t>Paul Zipser</t>
  </si>
  <si>
    <t>Ryan Arcidiacono</t>
  </si>
  <si>
    <t>Kay Felder</t>
  </si>
  <si>
    <t>Quincy Pondexter</t>
  </si>
  <si>
    <t>Player</t>
  </si>
  <si>
    <t>@TOR</t>
  </si>
  <si>
    <t>SAS</t>
  </si>
  <si>
    <t>@CLE</t>
  </si>
  <si>
    <t>ATL</t>
  </si>
  <si>
    <t>OKC</t>
  </si>
  <si>
    <t>@MIA</t>
  </si>
  <si>
    <t>@ORL</t>
  </si>
  <si>
    <t>NOR</t>
  </si>
  <si>
    <t>IND</t>
  </si>
  <si>
    <t>@SAS</t>
  </si>
  <si>
    <t>@OKC</t>
  </si>
  <si>
    <t>CHO</t>
  </si>
  <si>
    <t>@PHO</t>
  </si>
  <si>
    <t>@LAL</t>
  </si>
  <si>
    <t>@UTA</t>
  </si>
  <si>
    <t>@GSW</t>
  </si>
  <si>
    <t>MIA</t>
  </si>
  <si>
    <t>PHO</t>
  </si>
  <si>
    <t>@DEN</t>
  </si>
  <si>
    <t>SAC</t>
  </si>
  <si>
    <t>CLE</t>
  </si>
  <si>
    <t>@IND</t>
  </si>
  <si>
    <t>@CHO</t>
  </si>
  <si>
    <t>NYK</t>
  </si>
  <si>
    <t>BOS</t>
  </si>
  <si>
    <t>Injury Matrix</t>
  </si>
  <si>
    <t>Chicago Bulls</t>
  </si>
  <si>
    <t>Avg</t>
  </si>
  <si>
    <t>Min</t>
  </si>
  <si>
    <t>Highlight cells for missed games - Red (30.0 minutes or more), Orange (25.0 minutes or more), Yellow (20.0 minutes or more)</t>
  </si>
  <si>
    <t>Bold minutes for starters (consider slightly increasing font size as well to stand out)</t>
  </si>
  <si>
    <t>All players who have played a single minute should be listed for each team (early in the season include the entire roster regardless of minutes)</t>
  </si>
  <si>
    <r>
      <t>Totals (</t>
    </r>
    <r>
      <rPr>
        <sz val="8"/>
        <color theme="1"/>
        <rFont val="Calibri"/>
        <family val="2"/>
        <scheme val="minor"/>
      </rPr>
      <t>hide this check figure row</t>
    </r>
    <r>
      <rPr>
        <sz val="11"/>
        <color theme="1"/>
        <rFont val="Calibri"/>
        <family val="2"/>
        <scheme val="minor"/>
      </rPr>
      <t>)</t>
    </r>
  </si>
  <si>
    <t>Avg Min (average minutes for each player for the entire season)</t>
  </si>
  <si>
    <t>Minutes Lost</t>
  </si>
  <si>
    <t>Minutes Lost is a sum of the average minutes for the players with highlighted cells for that game</t>
  </si>
  <si>
    <t>Minutes can be pulled from various websites (Basketball Reference, National Statistical, ESPN, NBA.com and more)</t>
  </si>
  <si>
    <t>Chicago Cubs</t>
  </si>
  <si>
    <t>www.sports-reference.com/cbb/</t>
  </si>
  <si>
    <t>www.kenpom.com</t>
  </si>
  <si>
    <t>https://natstat.com/</t>
  </si>
  <si>
    <t>Same exact layout as NBA</t>
  </si>
  <si>
    <t>Display entire season as games get played (pull data in middle of the night each day)</t>
  </si>
  <si>
    <t>Week 1</t>
  </si>
  <si>
    <t>Week 2</t>
  </si>
  <si>
    <t>Week 3</t>
  </si>
  <si>
    <t>Week 4</t>
  </si>
  <si>
    <t>Week 5</t>
  </si>
  <si>
    <t>Week 6</t>
  </si>
  <si>
    <t>Week 7</t>
  </si>
  <si>
    <t>Week 8</t>
  </si>
  <si>
    <t>Week 9</t>
  </si>
  <si>
    <t>Week 10</t>
  </si>
  <si>
    <t>Week 11</t>
  </si>
  <si>
    <t>Week 12</t>
  </si>
  <si>
    <t>Week 13</t>
  </si>
  <si>
    <t>Week 14</t>
  </si>
  <si>
    <t>Week 15</t>
  </si>
  <si>
    <t>Week 16</t>
  </si>
  <si>
    <t>Week 17</t>
  </si>
  <si>
    <t>Snaps</t>
  </si>
  <si>
    <t>Denver Broncos</t>
  </si>
  <si>
    <t>Pos</t>
  </si>
  <si>
    <t>T</t>
  </si>
  <si>
    <t>Menelik Watson</t>
  </si>
  <si>
    <t>Matt Paradis</t>
  </si>
  <si>
    <t>C</t>
  </si>
  <si>
    <t>Trevor Siemian</t>
  </si>
  <si>
    <t>QB</t>
  </si>
  <si>
    <t>Demaryius Thomas</t>
  </si>
  <si>
    <t>WR</t>
  </si>
  <si>
    <t>Emmanuel Sanders</t>
  </si>
  <si>
    <t>C.J. Anderson</t>
  </si>
  <si>
    <t>RB</t>
  </si>
  <si>
    <t>Virgil Green</t>
  </si>
  <si>
    <t>TE</t>
  </si>
  <si>
    <t>Bennie Fowler</t>
  </si>
  <si>
    <t>Allen Barbre</t>
  </si>
  <si>
    <t>G</t>
  </si>
  <si>
    <t>Ronald Leary</t>
  </si>
  <si>
    <t>Max Garcia</t>
  </si>
  <si>
    <t>Connor McGovern</t>
  </si>
  <si>
    <t>A.J. Derby</t>
  </si>
  <si>
    <t>Jamaal Charles</t>
  </si>
  <si>
    <t>Andy Janovich</t>
  </si>
  <si>
    <t>FB</t>
  </si>
  <si>
    <t>Jeff Heuerman</t>
  </si>
  <si>
    <t>Cody Latimer</t>
  </si>
  <si>
    <t>Donald Stephenson</t>
  </si>
  <si>
    <t>Justin Simmons</t>
  </si>
  <si>
    <t>SS</t>
  </si>
  <si>
    <t>Aqib Talib</t>
  </si>
  <si>
    <t>CB</t>
  </si>
  <si>
    <t>Chris Harris</t>
  </si>
  <si>
    <t>Shaquil Barrett</t>
  </si>
  <si>
    <t>LB</t>
  </si>
  <si>
    <t>Von Miller</t>
  </si>
  <si>
    <t>Brandon Marshall</t>
  </si>
  <si>
    <t>Darian Stewart</t>
  </si>
  <si>
    <t>FS</t>
  </si>
  <si>
    <t>Will Parks</t>
  </si>
  <si>
    <t>Derek Wolfe</t>
  </si>
  <si>
    <t>DE</t>
  </si>
  <si>
    <t>Bradley Roby</t>
  </si>
  <si>
    <t>Shelby Harris</t>
  </si>
  <si>
    <t>Adam Gotsis</t>
  </si>
  <si>
    <t>Domata Peko</t>
  </si>
  <si>
    <t>NT</t>
  </si>
  <si>
    <t>Todd Davis</t>
  </si>
  <si>
    <t>Jamal Carter</t>
  </si>
  <si>
    <t>Corey Nelson</t>
  </si>
  <si>
    <t>DeMarcus Walker</t>
  </si>
  <si>
    <t>Kasim Edebali</t>
  </si>
  <si>
    <t>Tyrique Jarrett</t>
  </si>
  <si>
    <t>Zaire Anderson</t>
  </si>
  <si>
    <t>Brendan Langley</t>
  </si>
  <si>
    <t>Isaiah McKenzie</t>
  </si>
  <si>
    <t>Garett Bolles</t>
  </si>
  <si>
    <t>OFFENSIVE SNAPS</t>
  </si>
  <si>
    <t>DEFENSIVE SNAPS</t>
  </si>
  <si>
    <t>Kyle Peko</t>
  </si>
  <si>
    <t>DT</t>
  </si>
  <si>
    <t>Lorenzo Doss</t>
  </si>
  <si>
    <t>OAK</t>
  </si>
  <si>
    <t>KC</t>
  </si>
  <si>
    <t>LAC</t>
  </si>
  <si>
    <t>DAL</t>
  </si>
  <si>
    <t>@BUF</t>
  </si>
  <si>
    <t>BYE</t>
  </si>
  <si>
    <t>NYG</t>
  </si>
  <si>
    <t>@LAC</t>
  </si>
  <si>
    <t>@KC</t>
  </si>
  <si>
    <t>@PHI</t>
  </si>
  <si>
    <t>NE</t>
  </si>
  <si>
    <t>CIN</t>
  </si>
  <si>
    <t>@OAK</t>
  </si>
  <si>
    <t>NYJ</t>
  </si>
  <si>
    <t>@WAS</t>
  </si>
  <si>
    <t>Zach Kerr</t>
  </si>
  <si>
    <t>Devontae Booker</t>
  </si>
  <si>
    <t>Jordan Taylor</t>
  </si>
  <si>
    <t>Ahtyba Rubin</t>
  </si>
  <si>
    <t>Billy Turner</t>
  </si>
  <si>
    <t>Brock Osweiler</t>
  </si>
  <si>
    <t>Hunter Sharp</t>
  </si>
  <si>
    <t>Shane Ray</t>
  </si>
  <si>
    <t>Elijah Wilkinson</t>
  </si>
  <si>
    <t>All players who have played a single snap on offense or defense should be listed for each team</t>
  </si>
  <si>
    <t>Offensive and Defensive snaps are grouped separately</t>
  </si>
  <si>
    <t>Total</t>
  </si>
  <si>
    <t>Snaps to be pulled from Football Reference via the box score for each game (example - https://www.pro-football-reference.com/boxscores/201711050phi.htm) or from Football Outsiders (https://www.footballoutsiders.com/stats/snapcounts)</t>
  </si>
  <si>
    <t>Separate page for each team by sport (see each tab in spreadsheet for each individual sport)</t>
  </si>
  <si>
    <t>Highlight cells for missed games - Red (25.0 minutes or more), Orange (20.0 minutes or more), Yellow (16.0 minutes or more)</t>
  </si>
  <si>
    <t>Snaps Lost is a sum of the average snaps for the players with highlighted cells for that game.</t>
  </si>
  <si>
    <t>Avg Snaps (average snaps for each player for the entire season only for games played).</t>
  </si>
  <si>
    <t>Sort offensive and defensive snaps separately by total snaps</t>
  </si>
  <si>
    <t>Highlight cells for missed games based on average snaps - Red (50.0 snaps or more), Orange (35.0 snaps or more), Yellow (20.0 or more). Exclude any players that have less than 100 total snaps. Exclude backup QB (all QB's with fewer snaps than the highest QB snap count).</t>
  </si>
  <si>
    <t>-</t>
  </si>
  <si>
    <t>PA</t>
  </si>
  <si>
    <t>Avg PA missing</t>
  </si>
  <si>
    <t>Avg Min (average minutes for each player for the entire season). Sort by this field.</t>
  </si>
  <si>
    <t>Ian Happ</t>
  </si>
  <si>
    <t>Kris Bryant</t>
  </si>
  <si>
    <t>Anthony Rizzo</t>
  </si>
  <si>
    <t>Willson Contreras</t>
  </si>
  <si>
    <t>Kyle Schwarber</t>
  </si>
  <si>
    <t>Addison Russell</t>
  </si>
  <si>
    <t>Jason Heyward</t>
  </si>
  <si>
    <t>Javier Baez</t>
  </si>
  <si>
    <t>Albert Almora</t>
  </si>
  <si>
    <t>Ben Zobrist</t>
  </si>
  <si>
    <t>Tommy LaStella</t>
  </si>
  <si>
    <t>Vic Caratini</t>
  </si>
  <si>
    <t>@CIN</t>
  </si>
  <si>
    <t>@MIL</t>
  </si>
  <si>
    <t>https://www.ncaa.com/stats/basketball-men/d1</t>
  </si>
  <si>
    <t>Various sources for minutes data in CBB:</t>
  </si>
  <si>
    <t>PA/G</t>
  </si>
  <si>
    <t>PIT</t>
  </si>
  <si>
    <t>Efren Navarro</t>
  </si>
  <si>
    <t>PA can be pulled from various websites (Baseball Reference, MLB.com, ESPN.com and many others)</t>
  </si>
  <si>
    <t>All players who have had a PA (Plate Appearances) should be listed for each team</t>
  </si>
  <si>
    <t>Sort table by total PA for season</t>
  </si>
  <si>
    <t>Highlight cells for missed games based on average PA per game - Red (4.5 PA or more), Orange (4.0 PA or more), Yellow (3.5 PA or more)</t>
  </si>
  <si>
    <t>Avg PA missing is sum of PA/G for all highlighted players for that game</t>
  </si>
  <si>
    <t>Vegas Golden Knights</t>
  </si>
  <si>
    <t>Cody Eakin</t>
  </si>
  <si>
    <t>Jason Garrison</t>
  </si>
  <si>
    <t>Reilly Smith</t>
  </si>
  <si>
    <t>David Perron</t>
  </si>
  <si>
    <t>Jon Marchessault</t>
  </si>
  <si>
    <t>Deryk Engelland</t>
  </si>
  <si>
    <t>Luca Sbisa</t>
  </si>
  <si>
    <t>James Neal</t>
  </si>
  <si>
    <t>Colin Miller</t>
  </si>
  <si>
    <t>William Karlsson</t>
  </si>
  <si>
    <t>Brayden McNabb</t>
  </si>
  <si>
    <t>Nate Schmidt</t>
  </si>
  <si>
    <t>Erik Haula</t>
  </si>
  <si>
    <t>Brendan Leipsic</t>
  </si>
  <si>
    <t>Oscar Lindberg</t>
  </si>
  <si>
    <t>Pierre-Edouard Bellemare</t>
  </si>
  <si>
    <t>Tomas Nosek</t>
  </si>
  <si>
    <t>William Carrier</t>
  </si>
  <si>
    <t>@DAL</t>
  </si>
  <si>
    <t>@ARI</t>
  </si>
  <si>
    <t>ARI</t>
  </si>
  <si>
    <t>DET</t>
  </si>
  <si>
    <t>All players who have played a single minute should be listed for each team</t>
  </si>
  <si>
    <t>Minutes can be pulled from various websites (Hockey Reference, NHL.com and more)</t>
  </si>
  <si>
    <t>Highlight cells for missed games - Red (22.0 minutes or more), Orange (18.0 minutes or more), Yellow (14.0 minutes or more)</t>
  </si>
  <si>
    <t>OFFENSIVE SNAPS MISSED</t>
  </si>
  <si>
    <t>DEFENSIVE SNAPS MISSED</t>
  </si>
  <si>
    <t>L97-113</t>
  </si>
  <si>
    <t>L98-109</t>
  </si>
  <si>
    <t>W104-103</t>
  </si>
  <si>
    <t>Date</t>
  </si>
  <si>
    <t>Opponent</t>
  </si>
  <si>
    <t>Result</t>
  </si>
  <si>
    <t>Side Cover Margin</t>
  </si>
  <si>
    <t>Total Cover Margin</t>
  </si>
  <si>
    <t>-2.5</t>
  </si>
  <si>
    <t>+13.5</t>
  </si>
  <si>
    <t>+7.5</t>
  </si>
  <si>
    <t>Closing Spread</t>
  </si>
  <si>
    <t>Closing Total</t>
  </si>
  <si>
    <t>+3.5</t>
  </si>
  <si>
    <t>Off Rating</t>
  </si>
  <si>
    <t>Def Rating</t>
  </si>
  <si>
    <t>O Rating</t>
  </si>
  <si>
    <t>D Rating</t>
  </si>
  <si>
    <t>Possessions</t>
  </si>
  <si>
    <t>Points</t>
  </si>
  <si>
    <t>Opp Points</t>
  </si>
  <si>
    <t>Total Points</t>
  </si>
  <si>
    <t>ATS Result</t>
  </si>
  <si>
    <t>O/U Results</t>
  </si>
  <si>
    <t>L</t>
  </si>
  <si>
    <t>U</t>
  </si>
  <si>
    <t>O</t>
  </si>
  <si>
    <t>Overtime</t>
  </si>
  <si>
    <t>OT</t>
  </si>
  <si>
    <t>O Rating and D Rating for player comes from Basketball Reference</t>
  </si>
  <si>
    <t>Add the ability to click on a player (or hover over) and see a thumbnail of his key stats (PPG, RPG, APG, PER)</t>
  </si>
  <si>
    <t>Detailed game information is a collapsable group</t>
  </si>
  <si>
    <t>W 23-20</t>
  </si>
  <si>
    <t>L 14-23</t>
  </si>
  <si>
    <t>W 45-19</t>
  </si>
  <si>
    <t>O/U Result</t>
  </si>
  <si>
    <t>W</t>
  </si>
  <si>
    <t>+6.5</t>
  </si>
  <si>
    <t>+0.5</t>
  </si>
  <si>
    <t>+24</t>
  </si>
  <si>
    <t>+23</t>
  </si>
  <si>
    <t>Offensive YPP</t>
  </si>
  <si>
    <t>Defensive YPP</t>
  </si>
  <si>
    <t>Week</t>
  </si>
  <si>
    <t>Shots on Goal</t>
  </si>
  <si>
    <t>Opp Shots on Goal</t>
  </si>
  <si>
    <t>Closing ML</t>
  </si>
  <si>
    <t>Closing Puck Line</t>
  </si>
  <si>
    <t>Puck Line Result</t>
  </si>
  <si>
    <t>Goals</t>
  </si>
  <si>
    <t>Opp Goals</t>
  </si>
  <si>
    <t>+124</t>
  </si>
  <si>
    <t>Puck Line Spread</t>
  </si>
  <si>
    <t>+1.5</t>
  </si>
  <si>
    <t>+106</t>
  </si>
  <si>
    <r>
      <t xml:space="preserve">+3 </t>
    </r>
    <r>
      <rPr>
        <sz val="8"/>
        <color theme="0"/>
        <rFont val="Calibri"/>
        <family val="2"/>
        <scheme val="minor"/>
      </rPr>
      <t>(-120)</t>
    </r>
  </si>
  <si>
    <t>EXPAND</t>
  </si>
  <si>
    <r>
      <t xml:space="preserve">6 </t>
    </r>
    <r>
      <rPr>
        <sz val="8"/>
        <color theme="0"/>
        <rFont val="Calibri"/>
        <family val="2"/>
        <scheme val="minor"/>
      </rPr>
      <t>o-130</t>
    </r>
  </si>
  <si>
    <r>
      <t xml:space="preserve">5.5 </t>
    </r>
    <r>
      <rPr>
        <sz val="8"/>
        <color theme="0"/>
        <rFont val="Calibri"/>
        <family val="2"/>
        <scheme val="minor"/>
      </rPr>
      <t>o-125</t>
    </r>
  </si>
  <si>
    <t>W 6-4</t>
  </si>
  <si>
    <t>W 5-1</t>
  </si>
  <si>
    <t>Marc Andre Fleury</t>
  </si>
  <si>
    <t>Macolm Subban</t>
  </si>
  <si>
    <t>Goaltenders listed at the bottom of the table (separated by a space)</t>
  </si>
  <si>
    <t>SG</t>
  </si>
  <si>
    <t>PF</t>
  </si>
  <si>
    <t>SF</t>
  </si>
  <si>
    <t>PG</t>
  </si>
  <si>
    <t>Avg.</t>
  </si>
  <si>
    <t>https://www.scacchoops.com/</t>
  </si>
  <si>
    <t>probably the cleanest</t>
  </si>
  <si>
    <t>D</t>
  </si>
  <si>
    <t>RW</t>
  </si>
  <si>
    <t>LW</t>
  </si>
  <si>
    <t>ATS Results</t>
  </si>
  <si>
    <t>+6.2</t>
  </si>
  <si>
    <t>0-3</t>
  </si>
  <si>
    <t>1-2</t>
  </si>
  <si>
    <t>Average</t>
  </si>
  <si>
    <t>All Games</t>
  </si>
  <si>
    <t>2-1</t>
  </si>
  <si>
    <t>+8.2</t>
  </si>
  <si>
    <t>+115</t>
  </si>
  <si>
    <t>2-0</t>
  </si>
  <si>
    <t xml:space="preserve">                         All Games</t>
  </si>
  <si>
    <t>"All Games" is a dropdown that includes the following: All Games, Last 3, Last 5, Custom, Individual Players (checkboxes)</t>
  </si>
  <si>
    <t>"All Games" is a dropdown that includes the following: All Games, Last 3, Last 5, Last 10, Last 20, Custom, Individual Players (checkboxes)</t>
  </si>
  <si>
    <t>+ Expand for game details</t>
  </si>
  <si>
    <t>Overtimes</t>
  </si>
  <si>
    <t>Template is going to be nearly identical to NFL but still working on finding the best data source to use.</t>
  </si>
  <si>
    <t>353 College Basketball Teams</t>
  </si>
  <si>
    <t>W 5-2</t>
  </si>
  <si>
    <t>W 7-6</t>
  </si>
  <si>
    <t>L 3-4</t>
  </si>
  <si>
    <t>L 0-6</t>
  </si>
  <si>
    <t>W 3-2</t>
  </si>
  <si>
    <t>W 4-3</t>
  </si>
  <si>
    <t>W 5-4</t>
  </si>
  <si>
    <t>L 6-1</t>
  </si>
  <si>
    <t>L 7-4</t>
  </si>
  <si>
    <t>Opp Runs</t>
  </si>
  <si>
    <t>Run Line Spread</t>
  </si>
  <si>
    <t>Closing Run Line</t>
  </si>
  <si>
    <t>Run Line Result</t>
  </si>
  <si>
    <t>+119</t>
  </si>
  <si>
    <t>+103</t>
  </si>
  <si>
    <r>
      <t xml:space="preserve">8 </t>
    </r>
    <r>
      <rPr>
        <sz val="8"/>
        <color theme="0"/>
        <rFont val="Calibri"/>
        <family val="2"/>
        <scheme val="minor"/>
      </rPr>
      <t>o-112</t>
    </r>
  </si>
  <si>
    <r>
      <t xml:space="preserve">7.5 </t>
    </r>
    <r>
      <rPr>
        <sz val="8"/>
        <color theme="0"/>
        <rFont val="Calibri"/>
        <family val="2"/>
        <scheme val="minor"/>
      </rPr>
      <t>o-125</t>
    </r>
  </si>
  <si>
    <t>+5.5</t>
  </si>
  <si>
    <t>1-1</t>
  </si>
  <si>
    <t>+2.2</t>
  </si>
  <si>
    <t>Runs Scored</t>
  </si>
  <si>
    <t>Starting Pitcher</t>
  </si>
  <si>
    <t>Opp Starting Pitcher</t>
  </si>
  <si>
    <t>Lester</t>
  </si>
  <si>
    <t>Hendricks</t>
  </si>
  <si>
    <t>Urena</t>
  </si>
  <si>
    <t>Chen</t>
  </si>
  <si>
    <t>MINUTES PLAYED</t>
  </si>
  <si>
    <t xml:space="preserve">   PLATE APPEARANCES</t>
  </si>
  <si>
    <t>Injury Grid</t>
  </si>
  <si>
    <t>MLB</t>
  </si>
  <si>
    <t>NFL</t>
  </si>
  <si>
    <t>NBA</t>
  </si>
  <si>
    <t>College Basketball</t>
  </si>
  <si>
    <t>NHL</t>
  </si>
  <si>
    <t xml:space="preserve">   Injury Grid</t>
  </si>
  <si>
    <t xml:space="preserve">  Easily track a team's injuries over the course of the entire season</t>
  </si>
  <si>
    <t>●</t>
  </si>
  <si>
    <t>Add context around a team's season by reviewing their injuries at various points throughout the campaign</t>
  </si>
  <si>
    <t>Track playing time to see how lineup changes are impacting team performance over time</t>
  </si>
  <si>
    <t>NFL Injury Matrix</t>
  </si>
  <si>
    <t>$19.99 per Month</t>
  </si>
  <si>
    <t>$69.99 Entire Season</t>
  </si>
  <si>
    <t>NBA Injury Matrix</t>
  </si>
  <si>
    <t>$99.99 Entire Season</t>
  </si>
  <si>
    <t>CBB Injury Matrix</t>
  </si>
  <si>
    <t>CFB Injury Matrix</t>
  </si>
  <si>
    <t>$79.99 Entire Season</t>
  </si>
  <si>
    <t>MLB Injury Matrix</t>
  </si>
  <si>
    <t>NHL Injury Matrix</t>
  </si>
  <si>
    <t>Examples</t>
  </si>
  <si>
    <t>The Chicago Bulls were battered with injuries early on in the season but the linesmakers have been slow to adjust now that they're healthy. The Injury Grid makes it easier to find these type of situations.</t>
  </si>
  <si>
    <t>The Packers have been hit hard with cluster injuries in their secondary lately and their depth is thin. Those players are now off the injury report and you expect the pass defense to improve significantly.</t>
  </si>
  <si>
    <t xml:space="preserve">Appalachian State's basketball team has been severely affected by injuries of late but most injury reports have missed them because it's such a small school. The Injury Grid will never miss these. </t>
  </si>
  <si>
    <t>You uncover a pattern of particularly poor defensive play for the Montreal Canadiens when they have injuries to any of their top three defensive pairings. Look to the OVER when you see one of them out.</t>
  </si>
  <si>
    <t>The Atlanta Hawks have made some lineup changes that are easily detected via the minutes logs in the Injury Grid. Be one of the first bettors to make the proper adjustments to uncover a possible edge.</t>
  </si>
  <si>
    <t>You notice after reviewing the Injury Grid that the Mets' struggles have directly coincided with injuries to Yoenis Cespedes. The team is averaging 1.9 runs less per game without him in the lineup.</t>
  </si>
  <si>
    <t>Player missed game and averages 30+ MPG</t>
  </si>
  <si>
    <t>Player missed game and averages 25-30 MPG</t>
  </si>
  <si>
    <t>Player missed game and averages 20-25 MPG</t>
  </si>
  <si>
    <t>Player missed game and averages 50+ snaps per game</t>
  </si>
  <si>
    <t>Player missed game and averages 35-50 snaps per game</t>
  </si>
  <si>
    <t>Player missed game averages 20-35 snaps per game</t>
  </si>
  <si>
    <t>Player missed game and averages 22+ MPG</t>
  </si>
  <si>
    <t>Player missed game and averages 18-22 MPG</t>
  </si>
  <si>
    <t>Player missed game and averages 14-18 MPG</t>
  </si>
  <si>
    <t>Player missed game and averages 4.5+ PA's per game</t>
  </si>
  <si>
    <t>Player missed game and averages 4.0-4.5 PA's per game</t>
  </si>
  <si>
    <t>Player missed game and averages 3.5-4.0 PA's per game</t>
  </si>
  <si>
    <t>$29.99 per Month</t>
  </si>
  <si>
    <t>$129.99 Entire Season</t>
  </si>
  <si>
    <t>$119.99 Entire Season</t>
  </si>
  <si>
    <t>- Collapse game details</t>
  </si>
  <si>
    <t>Quantify the impact that injuries have on every team</t>
  </si>
  <si>
    <t>College Football</t>
  </si>
  <si>
    <t>Davidson</t>
  </si>
  <si>
    <t>A10</t>
  </si>
  <si>
    <t>Dayton</t>
  </si>
  <si>
    <t>Duquesne</t>
  </si>
  <si>
    <t>Fordham</t>
  </si>
  <si>
    <t>George Mason</t>
  </si>
  <si>
    <t>George Washington</t>
  </si>
  <si>
    <t>La Salle</t>
  </si>
  <si>
    <t>Massachusetts</t>
  </si>
  <si>
    <t>Rhode Island</t>
  </si>
  <si>
    <t>Richmond</t>
  </si>
  <si>
    <t>Saint Joseph's</t>
  </si>
  <si>
    <t>Saint Louis</t>
  </si>
  <si>
    <t>St. Bonaventure</t>
  </si>
  <si>
    <t>VCU</t>
  </si>
  <si>
    <t>Cincinnati</t>
  </si>
  <si>
    <t>AA</t>
  </si>
  <si>
    <t>Connecticut</t>
  </si>
  <si>
    <t>East Carolina</t>
  </si>
  <si>
    <t>Houston</t>
  </si>
  <si>
    <t>Memphis</t>
  </si>
  <si>
    <t>SMU</t>
  </si>
  <si>
    <t>South Florida</t>
  </si>
  <si>
    <t>Temple</t>
  </si>
  <si>
    <t>Tulane</t>
  </si>
  <si>
    <t>Tulsa</t>
  </si>
  <si>
    <t>UCF</t>
  </si>
  <si>
    <t>Wichita St.</t>
  </si>
  <si>
    <t>Boston College</t>
  </si>
  <si>
    <t>ACC</t>
  </si>
  <si>
    <t>Clemson</t>
  </si>
  <si>
    <t>Duke</t>
  </si>
  <si>
    <t>Florida St.</t>
  </si>
  <si>
    <t>Georgia Tech</t>
  </si>
  <si>
    <t>Louisville</t>
  </si>
  <si>
    <t>Miami FL</t>
  </si>
  <si>
    <t>North Carolina</t>
  </si>
  <si>
    <t>North Carolina St.</t>
  </si>
  <si>
    <t>Notre Dame</t>
  </si>
  <si>
    <t>Pittsburgh</t>
  </si>
  <si>
    <t>Syracuse</t>
  </si>
  <si>
    <t>Virginia</t>
  </si>
  <si>
    <t>Virginia Tech</t>
  </si>
  <si>
    <t>Wake Forest</t>
  </si>
  <si>
    <t>Albany</t>
  </si>
  <si>
    <t>AE</t>
  </si>
  <si>
    <t>Binghamton</t>
  </si>
  <si>
    <t>Hartford</t>
  </si>
  <si>
    <t>Maine</t>
  </si>
  <si>
    <t>UMass Lowell</t>
  </si>
  <si>
    <t>New Hampshire</t>
  </si>
  <si>
    <t>Stony Brook</t>
  </si>
  <si>
    <t>UMBC</t>
  </si>
  <si>
    <t>Vermont</t>
  </si>
  <si>
    <t>Florida Gulf Coast</t>
  </si>
  <si>
    <t>ASun</t>
  </si>
  <si>
    <t>Jacksonville</t>
  </si>
  <si>
    <t>Kennesaw St.</t>
  </si>
  <si>
    <t>Liberty</t>
  </si>
  <si>
    <t>Lipscomb</t>
  </si>
  <si>
    <t>NJIT</t>
  </si>
  <si>
    <t>North Alabama</t>
  </si>
  <si>
    <t>North Florida</t>
  </si>
  <si>
    <t>Stetson</t>
  </si>
  <si>
    <t>Illinois</t>
  </si>
  <si>
    <t>B10</t>
  </si>
  <si>
    <t>Indiana</t>
  </si>
  <si>
    <t>Iowa</t>
  </si>
  <si>
    <t>Maryland</t>
  </si>
  <si>
    <t>Michigan</t>
  </si>
  <si>
    <t>Michigan St.</t>
  </si>
  <si>
    <t>Minnesota</t>
  </si>
  <si>
    <t>Nebraska</t>
  </si>
  <si>
    <t>Northwestern</t>
  </si>
  <si>
    <t>Ohio St.</t>
  </si>
  <si>
    <t>Penn St.</t>
  </si>
  <si>
    <t>Purdue</t>
  </si>
  <si>
    <t>Rutgers</t>
  </si>
  <si>
    <t>Wisconsin</t>
  </si>
  <si>
    <t>Baylor</t>
  </si>
  <si>
    <t>B12</t>
  </si>
  <si>
    <t>Iowa St.</t>
  </si>
  <si>
    <t>Kansas</t>
  </si>
  <si>
    <t>Kansas St.</t>
  </si>
  <si>
    <t>Oklahoma</t>
  </si>
  <si>
    <t>Oklahoma St.</t>
  </si>
  <si>
    <t>TCU</t>
  </si>
  <si>
    <t>Texas</t>
  </si>
  <si>
    <t>Texas Tech</t>
  </si>
  <si>
    <t>West Virginia</t>
  </si>
  <si>
    <t>Butler</t>
  </si>
  <si>
    <t>BE</t>
  </si>
  <si>
    <t>Creighton</t>
  </si>
  <si>
    <t>DePaul</t>
  </si>
  <si>
    <t>Georgetown</t>
  </si>
  <si>
    <t>Marquette</t>
  </si>
  <si>
    <t>Providence</t>
  </si>
  <si>
    <t>Seton Hall</t>
  </si>
  <si>
    <t>St. John's</t>
  </si>
  <si>
    <t>Villanova</t>
  </si>
  <si>
    <t>Xavier</t>
  </si>
  <si>
    <t>Eastern Washington</t>
  </si>
  <si>
    <t>BSky</t>
  </si>
  <si>
    <t>Idaho</t>
  </si>
  <si>
    <t>Idaho St.</t>
  </si>
  <si>
    <t>Montana</t>
  </si>
  <si>
    <t>Montana St.</t>
  </si>
  <si>
    <t>Northern Arizona</t>
  </si>
  <si>
    <t>Northern Colorado</t>
  </si>
  <si>
    <t>Portland St.</t>
  </si>
  <si>
    <t>Sacramento St.</t>
  </si>
  <si>
    <t>Southern Utah</t>
  </si>
  <si>
    <t>Weber St.</t>
  </si>
  <si>
    <t>Campbell</t>
  </si>
  <si>
    <t>BSth</t>
  </si>
  <si>
    <t>Charleston Southern</t>
  </si>
  <si>
    <t>Gardner Webb</t>
  </si>
  <si>
    <t>Hampton</t>
  </si>
  <si>
    <t>High Point</t>
  </si>
  <si>
    <t>Longwood</t>
  </si>
  <si>
    <t>Presbyterian</t>
  </si>
  <si>
    <t>Radford</t>
  </si>
  <si>
    <t>UNC Asheville</t>
  </si>
  <si>
    <t>USC Upstate</t>
  </si>
  <si>
    <t>Winthrop</t>
  </si>
  <si>
    <t>Cal Poly</t>
  </si>
  <si>
    <t>BW</t>
  </si>
  <si>
    <t>Cal St. Fullerton</t>
  </si>
  <si>
    <t>Cal St. Northridge</t>
  </si>
  <si>
    <t>Hawaii</t>
  </si>
  <si>
    <t>Long Beach St.</t>
  </si>
  <si>
    <t>UC Davis</t>
  </si>
  <si>
    <t>UC Irvine</t>
  </si>
  <si>
    <t>UC Riverside</t>
  </si>
  <si>
    <t>UC Santa Barbara</t>
  </si>
  <si>
    <t>Charleston</t>
  </si>
  <si>
    <t>CAA</t>
  </si>
  <si>
    <t>Delaware</t>
  </si>
  <si>
    <t>Drexel</t>
  </si>
  <si>
    <t>Elon</t>
  </si>
  <si>
    <t>Hofstra</t>
  </si>
  <si>
    <t>James Madison</t>
  </si>
  <si>
    <t>Northeastern</t>
  </si>
  <si>
    <t>Towson</t>
  </si>
  <si>
    <t>UNC Wilmington</t>
  </si>
  <si>
    <t>William &amp; Mary</t>
  </si>
  <si>
    <t>Charlotte</t>
  </si>
  <si>
    <t>CUSA</t>
  </si>
  <si>
    <t>FIU</t>
  </si>
  <si>
    <t>Florida Atlantic</t>
  </si>
  <si>
    <t>Louisiana Tech</t>
  </si>
  <si>
    <t>Marshall</t>
  </si>
  <si>
    <t>Middle Tennessee</t>
  </si>
  <si>
    <t>North Texas</t>
  </si>
  <si>
    <t>Old Dominion</t>
  </si>
  <si>
    <t>Rice</t>
  </si>
  <si>
    <t>Southern Miss</t>
  </si>
  <si>
    <t>UAB</t>
  </si>
  <si>
    <t>UTEP</t>
  </si>
  <si>
    <t>UTSA</t>
  </si>
  <si>
    <t>Western Kentucky</t>
  </si>
  <si>
    <t>Cleveland St.</t>
  </si>
  <si>
    <t>Horz</t>
  </si>
  <si>
    <t>Detroit</t>
  </si>
  <si>
    <t>Green Bay</t>
  </si>
  <si>
    <t>Illinois Chicago</t>
  </si>
  <si>
    <t>IUPUI</t>
  </si>
  <si>
    <t>Milwaukee</t>
  </si>
  <si>
    <t>Northern Kentucky</t>
  </si>
  <si>
    <t>Oakland</t>
  </si>
  <si>
    <t>Wright St.</t>
  </si>
  <si>
    <t>Youngstown St.</t>
  </si>
  <si>
    <t>Brown</t>
  </si>
  <si>
    <t>Ivy</t>
  </si>
  <si>
    <t>Columbia</t>
  </si>
  <si>
    <t>Cornell</t>
  </si>
  <si>
    <t>Dartmouth</t>
  </si>
  <si>
    <t>Harvard</t>
  </si>
  <si>
    <t>Penn</t>
  </si>
  <si>
    <t>Princeton</t>
  </si>
  <si>
    <t>Yale</t>
  </si>
  <si>
    <t>Canisius</t>
  </si>
  <si>
    <t>MAAC</t>
  </si>
  <si>
    <t>Fairfield</t>
  </si>
  <si>
    <t>Iona</t>
  </si>
  <si>
    <t>Manhattan</t>
  </si>
  <si>
    <t>Marist</t>
  </si>
  <si>
    <t>Monmouth</t>
  </si>
  <si>
    <t>Niagara</t>
  </si>
  <si>
    <t>Quinnipiac</t>
  </si>
  <si>
    <t>Rider</t>
  </si>
  <si>
    <t>Saint Peter's</t>
  </si>
  <si>
    <t>Siena</t>
  </si>
  <si>
    <t>Akron</t>
  </si>
  <si>
    <t>MAC</t>
  </si>
  <si>
    <t>Ball St.</t>
  </si>
  <si>
    <t>Bowling Green</t>
  </si>
  <si>
    <t>Buffalo</t>
  </si>
  <si>
    <t>Central Michigan</t>
  </si>
  <si>
    <t>Eastern Michigan</t>
  </si>
  <si>
    <t>Kent St.</t>
  </si>
  <si>
    <t>Miami OH</t>
  </si>
  <si>
    <t>Northern Illinois</t>
  </si>
  <si>
    <t>Ohio</t>
  </si>
  <si>
    <t>Toledo</t>
  </si>
  <si>
    <t>Western Michigan</t>
  </si>
  <si>
    <t>Bethune Cookman</t>
  </si>
  <si>
    <t>MEAC</t>
  </si>
  <si>
    <t>Coppin St.</t>
  </si>
  <si>
    <t>Delaware St.</t>
  </si>
  <si>
    <t>Florida A&amp;M</t>
  </si>
  <si>
    <t>Howard</t>
  </si>
  <si>
    <t>Maryland Eastern Shore</t>
  </si>
  <si>
    <t>Morgan St.</t>
  </si>
  <si>
    <t>Norfolk St.</t>
  </si>
  <si>
    <t>North Carolina A&amp;T</t>
  </si>
  <si>
    <t>North Carolina Central</t>
  </si>
  <si>
    <t>Savannah St.</t>
  </si>
  <si>
    <t>South Carolina St.</t>
  </si>
  <si>
    <t>Bradley</t>
  </si>
  <si>
    <t>MVC</t>
  </si>
  <si>
    <t>Drake</t>
  </si>
  <si>
    <t>Evansville</t>
  </si>
  <si>
    <t>Illinois St.</t>
  </si>
  <si>
    <t>Indiana St.</t>
  </si>
  <si>
    <t>Loyola Chicago</t>
  </si>
  <si>
    <t>Missouri St.</t>
  </si>
  <si>
    <t>Northern Iowa</t>
  </si>
  <si>
    <t>Southern Illinois</t>
  </si>
  <si>
    <t>Valparaiso</t>
  </si>
  <si>
    <t>Air Force</t>
  </si>
  <si>
    <t>MWC</t>
  </si>
  <si>
    <t>Boise St.</t>
  </si>
  <si>
    <t>Colorado St.</t>
  </si>
  <si>
    <t>Fresno St.</t>
  </si>
  <si>
    <t>Nevada</t>
  </si>
  <si>
    <t>New Mexico</t>
  </si>
  <si>
    <t>San Diego St.</t>
  </si>
  <si>
    <t>San Jose St.</t>
  </si>
  <si>
    <t>UNLV</t>
  </si>
  <si>
    <t>Utah St.</t>
  </si>
  <si>
    <t>Wyoming</t>
  </si>
  <si>
    <t>Bryant</t>
  </si>
  <si>
    <t>NEC</t>
  </si>
  <si>
    <t>Central Connecticut</t>
  </si>
  <si>
    <t>Fairleigh Dickinson</t>
  </si>
  <si>
    <t>LIU Brooklyn</t>
  </si>
  <si>
    <t>Mount St. Mary's</t>
  </si>
  <si>
    <t>Robert Morris</t>
  </si>
  <si>
    <t>Sacred Heart</t>
  </si>
  <si>
    <t>St. Francis NY</t>
  </si>
  <si>
    <t>St. Francis PA</t>
  </si>
  <si>
    <t>Wagner</t>
  </si>
  <si>
    <t>Austin Peay</t>
  </si>
  <si>
    <t>OVC</t>
  </si>
  <si>
    <t>Belmont</t>
  </si>
  <si>
    <t>Eastern Illinois</t>
  </si>
  <si>
    <t>Eastern Kentucky</t>
  </si>
  <si>
    <t>Jacksonville St.</t>
  </si>
  <si>
    <t>Morehead St.</t>
  </si>
  <si>
    <t>Murray St.</t>
  </si>
  <si>
    <t>SIU Edwardsville</t>
  </si>
  <si>
    <t>Southeast Missouri St.</t>
  </si>
  <si>
    <t>Tennessee Martin</t>
  </si>
  <si>
    <t>Tennessee St.</t>
  </si>
  <si>
    <t>Tennessee Tech</t>
  </si>
  <si>
    <t>Arizona</t>
  </si>
  <si>
    <t>P12</t>
  </si>
  <si>
    <t>Arizona St.</t>
  </si>
  <si>
    <t>California</t>
  </si>
  <si>
    <t>Colorado</t>
  </si>
  <si>
    <t>Oregon</t>
  </si>
  <si>
    <t>Oregon St.</t>
  </si>
  <si>
    <t>Stanford</t>
  </si>
  <si>
    <t>UCLA</t>
  </si>
  <si>
    <t>USC</t>
  </si>
  <si>
    <t>Utah</t>
  </si>
  <si>
    <t>Washington</t>
  </si>
  <si>
    <t>Washington St.</t>
  </si>
  <si>
    <t>American</t>
  </si>
  <si>
    <t>Pat</t>
  </si>
  <si>
    <t>Army</t>
  </si>
  <si>
    <t>Boston University</t>
  </si>
  <si>
    <t>Bucknell</t>
  </si>
  <si>
    <t>Colgate</t>
  </si>
  <si>
    <t>Holy Cross</t>
  </si>
  <si>
    <t>Lafayette</t>
  </si>
  <si>
    <t>Lehigh</t>
  </si>
  <si>
    <t>Loyola MD</t>
  </si>
  <si>
    <t>Navy</t>
  </si>
  <si>
    <t>Appalachian St.</t>
  </si>
  <si>
    <t>SB</t>
  </si>
  <si>
    <t>Arkansas St.</t>
  </si>
  <si>
    <t>Coastal Carolina</t>
  </si>
  <si>
    <t>Georgia Southern</t>
  </si>
  <si>
    <t>Georgia St.</t>
  </si>
  <si>
    <t>Little Rock</t>
  </si>
  <si>
    <t>Louisiana</t>
  </si>
  <si>
    <t>Louisiana Monroe</t>
  </si>
  <si>
    <t>South Alabama</t>
  </si>
  <si>
    <t>Texas St.</t>
  </si>
  <si>
    <t>Troy</t>
  </si>
  <si>
    <t>UT Arlington</t>
  </si>
  <si>
    <t>Chattanooga</t>
  </si>
  <si>
    <t>SC</t>
  </si>
  <si>
    <t>East Tennessee St.</t>
  </si>
  <si>
    <t>Furman</t>
  </si>
  <si>
    <t>Mercer</t>
  </si>
  <si>
    <t>Samford</t>
  </si>
  <si>
    <t>The Citadel</t>
  </si>
  <si>
    <t>UNC Greensboro</t>
  </si>
  <si>
    <t>VMI</t>
  </si>
  <si>
    <t>Western Carolina</t>
  </si>
  <si>
    <t>Wofford</t>
  </si>
  <si>
    <t>Alabama</t>
  </si>
  <si>
    <t>SEC</t>
  </si>
  <si>
    <t>Arkansas</t>
  </si>
  <si>
    <t>Auburn</t>
  </si>
  <si>
    <t>Florida</t>
  </si>
  <si>
    <t>Georgia</t>
  </si>
  <si>
    <t>Kentucky</t>
  </si>
  <si>
    <t>LSU</t>
  </si>
  <si>
    <t>Mississippi</t>
  </si>
  <si>
    <t>Mississippi St.</t>
  </si>
  <si>
    <t>Missouri</t>
  </si>
  <si>
    <t>South Carolina</t>
  </si>
  <si>
    <t>Tennessee</t>
  </si>
  <si>
    <t>Texas A&amp;M</t>
  </si>
  <si>
    <t>Vanderbilt</t>
  </si>
  <si>
    <t>Abilene Christian</t>
  </si>
  <si>
    <t>Slnd</t>
  </si>
  <si>
    <t>Central Arkansas</t>
  </si>
  <si>
    <t>Houston Baptist</t>
  </si>
  <si>
    <t>Incarnate Word</t>
  </si>
  <si>
    <t>Lamar</t>
  </si>
  <si>
    <t>McNeese St.</t>
  </si>
  <si>
    <t>New Orleans</t>
  </si>
  <si>
    <t>Nicholls St.</t>
  </si>
  <si>
    <t>Northwestern St.</t>
  </si>
  <si>
    <t>Sam Houston St.</t>
  </si>
  <si>
    <t>Southeastern Louisiana</t>
  </si>
  <si>
    <t>Stephen F. Austin</t>
  </si>
  <si>
    <t>Texas A&amp;M Corpus Chris</t>
  </si>
  <si>
    <t>Denver</t>
  </si>
  <si>
    <t>Sum</t>
  </si>
  <si>
    <t>Nebraska Omaha</t>
  </si>
  <si>
    <t>North Dakota</t>
  </si>
  <si>
    <t>North Dakota St.</t>
  </si>
  <si>
    <t>Oral Roberts</t>
  </si>
  <si>
    <t>Purdue Fort Wayne</t>
  </si>
  <si>
    <t>South Dakota</t>
  </si>
  <si>
    <t>South Dakota St.</t>
  </si>
  <si>
    <t>Western Illinois</t>
  </si>
  <si>
    <t>Alabama A&amp;M</t>
  </si>
  <si>
    <t>SWAC</t>
  </si>
  <si>
    <t>Alabama St.</t>
  </si>
  <si>
    <t>Alcorn St.</t>
  </si>
  <si>
    <t>Arkansas Pine Bluff</t>
  </si>
  <si>
    <t>Grambling St.</t>
  </si>
  <si>
    <t>Jackson St.</t>
  </si>
  <si>
    <t>Mississippi Valley St.</t>
  </si>
  <si>
    <t>Prairie View A&amp;M</t>
  </si>
  <si>
    <t>Southern</t>
  </si>
  <si>
    <t>Texas Southern</t>
  </si>
  <si>
    <t>California Baptist</t>
  </si>
  <si>
    <t>WAC</t>
  </si>
  <si>
    <t>Cal St. Bakersfield</t>
  </si>
  <si>
    <t>Chicago St.</t>
  </si>
  <si>
    <t>Grand Canyon</t>
  </si>
  <si>
    <t>New Mexico St.</t>
  </si>
  <si>
    <t>Seattle</t>
  </si>
  <si>
    <t>UT Rio Grande Valley</t>
  </si>
  <si>
    <t>UMKC</t>
  </si>
  <si>
    <t>Utah Valley</t>
  </si>
  <si>
    <t>BYU</t>
  </si>
  <si>
    <t>WCC</t>
  </si>
  <si>
    <t>Gonzaga</t>
  </si>
  <si>
    <t>Loyola Marymount</t>
  </si>
  <si>
    <t>Pacific</t>
  </si>
  <si>
    <t>Pepperdine</t>
  </si>
  <si>
    <t>Portland</t>
  </si>
  <si>
    <t>Saint Mary's</t>
  </si>
  <si>
    <t>San Diego</t>
  </si>
  <si>
    <t>San Francisco</t>
  </si>
  <si>
    <t>Santa Clara</t>
  </si>
  <si>
    <t>Team</t>
  </si>
  <si>
    <t>Conf</t>
  </si>
  <si>
    <t>Atlantic 10</t>
  </si>
  <si>
    <t>American Athletic</t>
  </si>
  <si>
    <t>Atlantic Coast</t>
  </si>
  <si>
    <t>America East</t>
  </si>
  <si>
    <t>Atlantic Sun</t>
  </si>
  <si>
    <t>Big Ten</t>
  </si>
  <si>
    <t>Big 12</t>
  </si>
  <si>
    <t>Big East</t>
  </si>
  <si>
    <t>Big Sky</t>
  </si>
  <si>
    <t>Big South</t>
  </si>
  <si>
    <t>Big West</t>
  </si>
  <si>
    <t>Colonial Athletic Association</t>
  </si>
  <si>
    <t>Conference USA</t>
  </si>
  <si>
    <t>Horizon League</t>
  </si>
  <si>
    <t>Ivy League</t>
  </si>
  <si>
    <t>Metro Atlantic Athletic</t>
  </si>
  <si>
    <t>Mid-American</t>
  </si>
  <si>
    <t>Mid-Eastern Athletic</t>
  </si>
  <si>
    <t>Missouri Valley</t>
  </si>
  <si>
    <t>Mountain West</t>
  </si>
  <si>
    <t>Northeast</t>
  </si>
  <si>
    <t>Ohio Valley</t>
  </si>
  <si>
    <t>Pacific-12</t>
  </si>
  <si>
    <t>Patriot League</t>
  </si>
  <si>
    <t>Sun Belt</t>
  </si>
  <si>
    <t>Southeastern</t>
  </si>
  <si>
    <t>Southland</t>
  </si>
  <si>
    <t>Summit</t>
  </si>
  <si>
    <t>Southwestern Athletic</t>
  </si>
  <si>
    <t>Western Athletic</t>
  </si>
  <si>
    <t>West Coast</t>
  </si>
  <si>
    <t>Alphabetical</t>
  </si>
  <si>
    <t>Conferences</t>
  </si>
  <si>
    <t>This is the page that you go to from the "All Sports" tab (Injury Grid Main Page)</t>
  </si>
  <si>
    <t xml:space="preserve">I will send a file that has the proper team names for every sport. </t>
  </si>
  <si>
    <t>Only the college sports will include conference affiliation.</t>
  </si>
  <si>
    <t>Display Dropdown (only for CBB and CFB)</t>
  </si>
  <si>
    <t>All teams are hyperlinks to the individiual team page</t>
  </si>
  <si>
    <t>Clicking on a conference from this page will take you to the Conference view (right at the conf you choose)</t>
  </si>
  <si>
    <t>*Column Headers are all sortable</t>
  </si>
  <si>
    <t>Per Game</t>
  </si>
  <si>
    <t>Note that the Conference "Minutes Lost Per Game" are just averages of the teams in that conference</t>
  </si>
  <si>
    <t>Data</t>
  </si>
  <si>
    <t>Player Name</t>
  </si>
  <si>
    <t>Position</t>
  </si>
  <si>
    <t>Minutes</t>
  </si>
  <si>
    <t>Results/Scores</t>
  </si>
  <si>
    <t>Sports</t>
  </si>
  <si>
    <t>Reference</t>
  </si>
  <si>
    <t>ESPN</t>
  </si>
  <si>
    <t>NBA.com</t>
  </si>
  <si>
    <t>KenPom</t>
  </si>
  <si>
    <t>Football</t>
  </si>
  <si>
    <t>Outsiders</t>
  </si>
  <si>
    <t>NHL.com</t>
  </si>
  <si>
    <t>MLB.com</t>
  </si>
  <si>
    <t>CBB</t>
  </si>
  <si>
    <t>Bart Torvik</t>
  </si>
  <si>
    <t>Odds/Spreads Info</t>
  </si>
  <si>
    <t>Our</t>
  </si>
  <si>
    <t>Database</t>
  </si>
  <si>
    <t>CFB</t>
  </si>
  <si>
    <t>3rd Party</t>
  </si>
  <si>
    <t>Plate Appearances (PA)</t>
  </si>
  <si>
    <t>Paid</t>
  </si>
  <si>
    <t>Lineups.com</t>
  </si>
  <si>
    <t>Primary data source</t>
  </si>
  <si>
    <t>Third data source</t>
  </si>
  <si>
    <t>natstat.com</t>
  </si>
  <si>
    <t>ncaa.com</t>
  </si>
  <si>
    <t>scacchoops.com</t>
  </si>
  <si>
    <t>basketball</t>
  </si>
  <si>
    <t>Other sites</t>
  </si>
  <si>
    <t>fangraphs.com</t>
  </si>
  <si>
    <t>baseball</t>
  </si>
  <si>
    <t>baseballprospectus.com</t>
  </si>
  <si>
    <t>Secondary backup source</t>
  </si>
  <si>
    <t>Normal injury reports don't give you enough information and everyone uses the same ones</t>
  </si>
  <si>
    <t>Data Sources</t>
  </si>
  <si>
    <t>SG  Wynston Tabbs</t>
  </si>
  <si>
    <t>SG  Antoine Pittman</t>
  </si>
  <si>
    <t>OUT</t>
  </si>
  <si>
    <t>Doubtful</t>
  </si>
  <si>
    <t>PG Jahshire Hardnett</t>
  </si>
  <si>
    <t xml:space="preserve">PG Nick Emery </t>
  </si>
  <si>
    <t>Probable</t>
  </si>
  <si>
    <t>PF Domink Heinzl</t>
  </si>
  <si>
    <t>Technical Requirements</t>
  </si>
  <si>
    <t>Players are hyperlinks that take you to the team's injury page</t>
  </si>
  <si>
    <t>MPG</t>
  </si>
  <si>
    <t>Pull injuries from other sites:  DonBest, fantasy sports sites, others?</t>
  </si>
  <si>
    <t>Status</t>
  </si>
  <si>
    <t>Current Injuries</t>
  </si>
  <si>
    <t>For NFL, show Snaps per game</t>
  </si>
  <si>
    <t>For NBA, show MPG, O Rating, D Rating</t>
  </si>
  <si>
    <t>For CFB, show Snaps per game</t>
  </si>
  <si>
    <t>For NHL, show MPG</t>
  </si>
  <si>
    <t>For CBB, show MPG, O Rating, D Rating</t>
  </si>
  <si>
    <t>Last Game</t>
  </si>
  <si>
    <t>Played</t>
  </si>
  <si>
    <t>Add a way to manually add injured players found elsewhere on our own (Twitter, team sites, etc.)</t>
  </si>
  <si>
    <t>Conference</t>
  </si>
  <si>
    <t>Injury</t>
  </si>
  <si>
    <t>Hand</t>
  </si>
  <si>
    <t>Quad</t>
  </si>
  <si>
    <t>Back</t>
  </si>
  <si>
    <t>ACL</t>
  </si>
  <si>
    <t>Personal</t>
  </si>
  <si>
    <t>Pull Position, MPG, O Rating and D Rating from the team pages</t>
  </si>
  <si>
    <t>For MLB, display PA and OPS</t>
  </si>
  <si>
    <t>Show Last Game Played (using the Team pages) for every sport</t>
  </si>
  <si>
    <t>How is the injury grid going to value a player being out? +/-? What is the players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</si>
</sst>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m/d;@"/>
  </numFmts>
  <fonts count="62"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sz val="13"/>
      <color theme="1"/>
      <name val="Calibri"/>
      <family val="2"/>
      <scheme val="minor"/>
    </font>
    <font>
      <sz val="13"/>
      <color theme="1"/>
      <name val="Calibri"/>
      <family val="2"/>
      <scheme val="minor"/>
    </font>
    <font>
      <sz val="8"/>
      <color theme="1"/>
      <name val="Calibri"/>
      <family val="2"/>
      <scheme val="minor"/>
    </font>
    <font>
      <u/>
      <sz val="11"/>
      <color theme="10"/>
      <name val="Calibri"/>
      <family val="2"/>
      <scheme val="minor"/>
    </font>
    <font>
      <sz val="9"/>
      <color theme="1"/>
      <name val="Calibri"/>
      <family val="2"/>
      <scheme val="minor"/>
    </font>
    <font>
      <b/>
      <sz val="8"/>
      <color theme="1"/>
      <name val="Calibri"/>
      <family val="2"/>
      <scheme val="minor"/>
    </font>
    <font>
      <b/>
      <sz val="11"/>
      <color theme="0"/>
      <name val="Calibri"/>
      <family val="2"/>
      <scheme val="minor"/>
    </font>
    <font>
      <sz val="11"/>
      <color theme="0"/>
      <name val="Calibri"/>
      <family val="2"/>
      <scheme val="minor"/>
    </font>
    <font>
      <b/>
      <sz val="9"/>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4"/>
      <color theme="0"/>
      <name val="Calibri"/>
      <family val="2"/>
      <scheme val="minor"/>
    </font>
    <font>
      <b/>
      <sz val="9"/>
      <color theme="0"/>
      <name val="Calibri"/>
      <family val="2"/>
      <scheme val="minor"/>
    </font>
    <font>
      <sz val="9"/>
      <color theme="0"/>
      <name val="Calibri"/>
      <family val="2"/>
      <scheme val="minor"/>
    </font>
    <font>
      <b/>
      <sz val="13"/>
      <color theme="0"/>
      <name val="Calibri"/>
      <family val="2"/>
      <scheme val="minor"/>
    </font>
    <font>
      <b/>
      <sz val="16"/>
      <color theme="0"/>
      <name val="Calibri"/>
      <family val="2"/>
      <scheme val="minor"/>
    </font>
    <font>
      <sz val="8"/>
      <color theme="0"/>
      <name val="Calibri"/>
      <family val="2"/>
      <scheme val="minor"/>
    </font>
    <font>
      <b/>
      <sz val="16"/>
      <color rgb="FFFFC000"/>
      <name val="Calibri"/>
      <family val="2"/>
      <scheme val="minor"/>
    </font>
    <font>
      <b/>
      <sz val="10"/>
      <color theme="0"/>
      <name val="Calibri"/>
      <family val="2"/>
      <scheme val="minor"/>
    </font>
    <font>
      <b/>
      <sz val="8"/>
      <color theme="0"/>
      <name val="Calibri"/>
      <family val="2"/>
      <scheme val="minor"/>
    </font>
    <font>
      <b/>
      <sz val="10"/>
      <name val="Calibri"/>
      <family val="2"/>
      <scheme val="minor"/>
    </font>
    <font>
      <b/>
      <sz val="13"/>
      <name val="Calibri"/>
      <family val="2"/>
      <scheme val="minor"/>
    </font>
    <font>
      <sz val="13"/>
      <name val="Calibri"/>
      <family val="2"/>
      <scheme val="minor"/>
    </font>
    <font>
      <sz val="10"/>
      <color theme="0"/>
      <name val="Calibri"/>
      <family val="2"/>
      <scheme val="minor"/>
    </font>
    <font>
      <b/>
      <sz val="14"/>
      <color rgb="FFFF0000"/>
      <name val="Calibri"/>
      <family val="2"/>
      <scheme val="minor"/>
    </font>
    <font>
      <b/>
      <sz val="14"/>
      <color theme="7" tint="-0.249977111117893"/>
      <name val="Calibri"/>
      <family val="2"/>
      <scheme val="minor"/>
    </font>
    <font>
      <sz val="10"/>
      <color theme="1"/>
      <name val="Calibri"/>
      <family val="2"/>
      <scheme val="minor"/>
    </font>
    <font>
      <sz val="10"/>
      <name val="Calibri"/>
      <family val="2"/>
      <scheme val="minor"/>
    </font>
    <font>
      <sz val="9"/>
      <name val="Calibri"/>
      <family val="2"/>
      <scheme val="minor"/>
    </font>
    <font>
      <b/>
      <sz val="16"/>
      <color rgb="FF00B0F0"/>
      <name val="Calibri"/>
      <family val="2"/>
      <scheme val="minor"/>
    </font>
    <font>
      <sz val="7"/>
      <color theme="0"/>
      <name val="Calibri"/>
      <family val="2"/>
      <scheme val="minor"/>
    </font>
    <font>
      <sz val="72"/>
      <color theme="0"/>
      <name val="Calibri"/>
      <family val="2"/>
      <scheme val="minor"/>
    </font>
    <font>
      <b/>
      <sz val="28"/>
      <color theme="0"/>
      <name val="Calibri"/>
      <family val="2"/>
      <scheme val="minor"/>
    </font>
    <font>
      <b/>
      <i/>
      <sz val="11"/>
      <color theme="1"/>
      <name val="Calibri"/>
      <family val="2"/>
      <scheme val="minor"/>
    </font>
    <font>
      <sz val="11"/>
      <name val="Arial"/>
      <family val="2"/>
    </font>
    <font>
      <sz val="48"/>
      <name val="Arial"/>
      <family val="2"/>
    </font>
    <font>
      <b/>
      <sz val="48"/>
      <color rgb="FF0070C0"/>
      <name val="Calibri"/>
      <family val="2"/>
      <scheme val="minor"/>
    </font>
    <font>
      <sz val="11"/>
      <color theme="1"/>
      <name val="Arial"/>
      <family val="2"/>
    </font>
    <font>
      <b/>
      <sz val="18"/>
      <name val="Arial"/>
      <family val="2"/>
    </font>
    <font>
      <i/>
      <sz val="11"/>
      <name val="Calibri"/>
      <family val="2"/>
      <scheme val="minor"/>
    </font>
    <font>
      <sz val="13"/>
      <color theme="1"/>
      <name val="Arial"/>
      <family val="2"/>
    </font>
    <font>
      <sz val="12"/>
      <name val="Calibri"/>
      <family val="2"/>
      <scheme val="minor"/>
    </font>
    <font>
      <sz val="8"/>
      <color theme="1"/>
      <name val="Calibri"/>
      <family val="2"/>
    </font>
    <font>
      <sz val="8"/>
      <color theme="1"/>
      <name val="Arial"/>
      <family val="2"/>
    </font>
    <font>
      <sz val="14"/>
      <name val="Arial"/>
      <family val="2"/>
    </font>
    <font>
      <sz val="14"/>
      <name val="Calibri"/>
      <family val="2"/>
    </font>
    <font>
      <sz val="11"/>
      <color theme="0"/>
      <name val="Arial"/>
      <family val="2"/>
    </font>
    <font>
      <b/>
      <sz val="11"/>
      <color theme="0"/>
      <name val="Arial"/>
      <family val="2"/>
    </font>
    <font>
      <b/>
      <sz val="14"/>
      <name val="Bahnschrift SemiBold"/>
      <family val="2"/>
    </font>
    <font>
      <sz val="14"/>
      <name val="Calibri"/>
      <family val="2"/>
      <scheme val="minor"/>
    </font>
    <font>
      <b/>
      <sz val="11"/>
      <color rgb="FFFFFF00"/>
      <name val="Calibri"/>
      <family val="2"/>
      <scheme val="minor"/>
    </font>
    <font>
      <b/>
      <sz val="11"/>
      <color rgb="FF00B0F0"/>
      <name val="Calibri"/>
      <family val="2"/>
      <scheme val="minor"/>
    </font>
    <font>
      <b/>
      <u/>
      <sz val="11"/>
      <color theme="1"/>
      <name val="Calibri"/>
      <family val="2"/>
      <scheme val="minor"/>
    </font>
    <font>
      <b/>
      <sz val="11"/>
      <color rgb="FF0070C0"/>
      <name val="Calibri"/>
      <family val="2"/>
      <scheme val="minor"/>
    </font>
    <font>
      <sz val="9"/>
      <color indexed="81"/>
      <name val="Tahoma"/>
      <family val="2"/>
    </font>
    <font>
      <b/>
      <sz val="9"/>
      <color indexed="81"/>
      <name val="Tahoma"/>
      <family val="2"/>
    </font>
    <font>
      <sz val="11"/>
      <color theme="1"/>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rgb="FF00B0F0"/>
        <bgColor indexed="64"/>
      </patternFill>
    </fill>
    <fill>
      <patternFill patternType="solid">
        <fgColor rgb="FF002060"/>
        <bgColor indexed="64"/>
      </patternFill>
    </fill>
    <fill>
      <patternFill patternType="solid">
        <fgColor theme="1"/>
        <bgColor indexed="64"/>
      </patternFill>
    </fill>
    <fill>
      <patternFill patternType="solid">
        <fgColor theme="8" tint="-0.499984740745262"/>
        <bgColor indexed="64"/>
      </patternFill>
    </fill>
    <fill>
      <patternFill patternType="solid">
        <fgColor theme="2" tint="-0.749992370372631"/>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0066CC"/>
        <bgColor indexed="64"/>
      </patternFill>
    </fill>
    <fill>
      <patternFill patternType="solid">
        <fgColor theme="0" tint="-0.14999847407452621"/>
        <bgColor indexed="64"/>
      </patternFill>
    </fill>
    <fill>
      <patternFill patternType="solid">
        <fgColor theme="1" tint="0.499984740745262"/>
        <bgColor indexed="64"/>
      </patternFill>
    </fill>
  </fills>
  <borders count="42">
    <border>
      <left/>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0" fontId="7" fillId="0" borderId="0" applyNumberFormat="0" applyFill="0" applyBorder="0" applyAlignment="0" applyProtection="0"/>
    <xf numFmtId="44" fontId="61" fillId="0" borderId="0" applyFont="0" applyFill="0" applyBorder="0" applyAlignment="0" applyProtection="0"/>
  </cellStyleXfs>
  <cellXfs count="345">
    <xf numFmtId="0" fontId="0" fillId="0" borderId="0" xfId="0"/>
    <xf numFmtId="0" fontId="3" fillId="0" borderId="0" xfId="0" applyFont="1" applyFill="1"/>
    <xf numFmtId="0" fontId="0" fillId="0" borderId="0" xfId="0" applyFill="1"/>
    <xf numFmtId="0" fontId="0" fillId="0" borderId="0" xfId="0" applyFill="1" applyBorder="1"/>
    <xf numFmtId="0" fontId="0" fillId="0" borderId="0" xfId="0" applyFill="1" applyAlignment="1">
      <alignment horizontal="center"/>
    </xf>
    <xf numFmtId="0" fontId="0" fillId="0" borderId="0" xfId="0" applyFill="1" applyBorder="1" applyAlignment="1">
      <alignment horizontal="center"/>
    </xf>
    <xf numFmtId="0" fontId="1" fillId="0" borderId="0" xfId="0" applyFont="1" applyFill="1" applyAlignment="1">
      <alignment horizontal="center"/>
    </xf>
    <xf numFmtId="0" fontId="1" fillId="0" borderId="0" xfId="0" applyFont="1" applyFill="1" applyBorder="1" applyAlignment="1">
      <alignment horizontal="center"/>
    </xf>
    <xf numFmtId="0" fontId="0" fillId="3" borderId="0" xfId="0" applyFill="1" applyBorder="1"/>
    <xf numFmtId="0" fontId="1" fillId="3" borderId="0" xfId="0" applyFont="1" applyFill="1" applyBorder="1" applyAlignment="1">
      <alignment horizontal="center"/>
    </xf>
    <xf numFmtId="0" fontId="0" fillId="3" borderId="1" xfId="0" applyFill="1" applyBorder="1"/>
    <xf numFmtId="0" fontId="1" fillId="3" borderId="1" xfId="0" applyFont="1" applyFill="1" applyBorder="1" applyAlignment="1">
      <alignment horizontal="center"/>
    </xf>
    <xf numFmtId="0" fontId="0" fillId="3" borderId="2" xfId="0" applyFill="1" applyBorder="1"/>
    <xf numFmtId="0" fontId="2" fillId="0" borderId="0" xfId="0" applyFont="1" applyFill="1"/>
    <xf numFmtId="0" fontId="1" fillId="3" borderId="3"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1" fillId="3" borderId="6" xfId="0" applyFont="1" applyFill="1" applyBorder="1" applyAlignment="1">
      <alignment horizontal="center"/>
    </xf>
    <xf numFmtId="0" fontId="0" fillId="3" borderId="2" xfId="0" applyFont="1" applyFill="1" applyBorder="1"/>
    <xf numFmtId="0" fontId="0" fillId="6" borderId="8" xfId="0" applyFill="1" applyBorder="1"/>
    <xf numFmtId="0" fontId="4" fillId="6" borderId="9" xfId="0" applyFont="1" applyFill="1" applyBorder="1"/>
    <xf numFmtId="0" fontId="5" fillId="6" borderId="9" xfId="0" applyFont="1" applyFill="1" applyBorder="1"/>
    <xf numFmtId="0" fontId="0" fillId="3" borderId="11" xfId="0" applyFill="1" applyBorder="1"/>
    <xf numFmtId="0" fontId="0" fillId="3" borderId="12" xfId="0" applyFill="1" applyBorder="1"/>
    <xf numFmtId="0" fontId="0" fillId="3" borderId="12" xfId="0" applyFont="1" applyFill="1" applyBorder="1"/>
    <xf numFmtId="0" fontId="0" fillId="3" borderId="13" xfId="0" quotePrefix="1" applyFont="1" applyFill="1" applyBorder="1" applyAlignment="1">
      <alignment horizontal="center"/>
    </xf>
    <xf numFmtId="0" fontId="0" fillId="3" borderId="13" xfId="0" applyFont="1" applyFill="1" applyBorder="1" applyAlignment="1">
      <alignment horizontal="center"/>
    </xf>
    <xf numFmtId="0" fontId="0" fillId="3" borderId="14" xfId="0" applyFont="1" applyFill="1" applyBorder="1" applyAlignment="1">
      <alignment horizontal="center"/>
    </xf>
    <xf numFmtId="0" fontId="1" fillId="3" borderId="7" xfId="0" applyFont="1" applyFill="1" applyBorder="1" applyAlignment="1">
      <alignment horizontal="center"/>
    </xf>
    <xf numFmtId="0" fontId="0" fillId="5" borderId="7" xfId="0" applyFont="1" applyFill="1" applyBorder="1" applyAlignment="1">
      <alignment horizontal="center"/>
    </xf>
    <xf numFmtId="0" fontId="0" fillId="3" borderId="7" xfId="0" applyFont="1" applyFill="1" applyBorder="1" applyAlignment="1">
      <alignment horizontal="center"/>
    </xf>
    <xf numFmtId="0" fontId="0" fillId="4" borderId="7" xfId="0" applyFont="1" applyFill="1" applyBorder="1" applyAlignment="1">
      <alignment horizontal="center"/>
    </xf>
    <xf numFmtId="164" fontId="0" fillId="3" borderId="11" xfId="0" applyNumberFormat="1" applyFill="1" applyBorder="1"/>
    <xf numFmtId="164" fontId="0" fillId="3" borderId="12" xfId="0" applyNumberFormat="1" applyFont="1" applyFill="1" applyBorder="1"/>
    <xf numFmtId="164" fontId="4" fillId="6" borderId="9" xfId="0" applyNumberFormat="1" applyFont="1" applyFill="1" applyBorder="1" applyAlignment="1">
      <alignment horizontal="center"/>
    </xf>
    <xf numFmtId="0" fontId="0" fillId="2" borderId="7" xfId="0" applyFont="1" applyFill="1" applyBorder="1" applyAlignment="1">
      <alignment horizontal="center"/>
    </xf>
    <xf numFmtId="1" fontId="4" fillId="6" borderId="9" xfId="0" applyNumberFormat="1" applyFont="1" applyFill="1" applyBorder="1" applyAlignment="1">
      <alignment horizontal="center"/>
    </xf>
    <xf numFmtId="1" fontId="4" fillId="6" borderId="10" xfId="0" applyNumberFormat="1" applyFont="1" applyFill="1" applyBorder="1" applyAlignment="1">
      <alignment horizontal="center"/>
    </xf>
    <xf numFmtId="0" fontId="7" fillId="0" borderId="0" xfId="1"/>
    <xf numFmtId="9" fontId="0" fillId="0" borderId="0" xfId="0" applyNumberFormat="1" applyFill="1"/>
    <xf numFmtId="0" fontId="2" fillId="0" borderId="0" xfId="0" applyFont="1" applyFill="1" applyBorder="1"/>
    <xf numFmtId="0" fontId="2" fillId="0" borderId="0" xfId="0" applyFont="1"/>
    <xf numFmtId="20" fontId="0" fillId="0" borderId="0" xfId="0" applyNumberFormat="1" applyFill="1"/>
    <xf numFmtId="1" fontId="4" fillId="6" borderId="9" xfId="0" applyNumberFormat="1" applyFont="1" applyFill="1" applyBorder="1"/>
    <xf numFmtId="0" fontId="0" fillId="6" borderId="18" xfId="0" applyFill="1" applyBorder="1" applyAlignment="1">
      <alignment horizontal="center"/>
    </xf>
    <xf numFmtId="0" fontId="0" fillId="6" borderId="19" xfId="0" applyFill="1" applyBorder="1" applyAlignment="1">
      <alignment horizontal="center"/>
    </xf>
    <xf numFmtId="0" fontId="1" fillId="6" borderId="19" xfId="0" applyFont="1" applyFill="1" applyBorder="1" applyAlignment="1">
      <alignment horizontal="center"/>
    </xf>
    <xf numFmtId="16" fontId="1" fillId="6" borderId="19" xfId="0" applyNumberFormat="1" applyFont="1" applyFill="1" applyBorder="1" applyAlignment="1">
      <alignment horizontal="center"/>
    </xf>
    <xf numFmtId="16" fontId="1" fillId="6" borderId="20" xfId="0" applyNumberFormat="1" applyFont="1" applyFill="1" applyBorder="1" applyAlignment="1">
      <alignment horizontal="center"/>
    </xf>
    <xf numFmtId="0" fontId="1" fillId="6" borderId="21" xfId="0" applyFont="1" applyFill="1" applyBorder="1" applyAlignment="1">
      <alignment horizontal="center"/>
    </xf>
    <xf numFmtId="0" fontId="1" fillId="6" borderId="22" xfId="0" applyFont="1" applyFill="1" applyBorder="1" applyAlignment="1">
      <alignment horizontal="center"/>
    </xf>
    <xf numFmtId="0" fontId="1" fillId="6" borderId="22" xfId="0" quotePrefix="1" applyFont="1" applyFill="1" applyBorder="1" applyAlignment="1">
      <alignment horizontal="center"/>
    </xf>
    <xf numFmtId="0" fontId="1" fillId="6" borderId="23" xfId="0" applyFont="1" applyFill="1" applyBorder="1" applyAlignment="1">
      <alignment horizontal="center"/>
    </xf>
    <xf numFmtId="0" fontId="2" fillId="2" borderId="0" xfId="0" applyFont="1" applyFill="1"/>
    <xf numFmtId="0" fontId="0" fillId="2" borderId="0" xfId="0" applyFill="1"/>
    <xf numFmtId="0" fontId="0" fillId="5" borderId="27" xfId="0" applyFont="1" applyFill="1" applyBorder="1" applyAlignment="1">
      <alignment horizontal="center"/>
    </xf>
    <xf numFmtId="0" fontId="0" fillId="2" borderId="27" xfId="0" applyFont="1" applyFill="1" applyBorder="1" applyAlignment="1">
      <alignment horizontal="center"/>
    </xf>
    <xf numFmtId="0" fontId="0" fillId="4" borderId="27" xfId="0" applyFont="1" applyFill="1" applyBorder="1" applyAlignment="1">
      <alignment horizontal="center"/>
    </xf>
    <xf numFmtId="0" fontId="0" fillId="8" borderId="27" xfId="0" applyFont="1" applyFill="1" applyBorder="1" applyAlignment="1">
      <alignment horizontal="center"/>
    </xf>
    <xf numFmtId="0" fontId="11" fillId="8" borderId="27" xfId="0" applyFont="1" applyFill="1" applyBorder="1" applyAlignment="1">
      <alignment horizontal="center"/>
    </xf>
    <xf numFmtId="0" fontId="11" fillId="8" borderId="27" xfId="0" applyFont="1" applyFill="1" applyBorder="1"/>
    <xf numFmtId="1" fontId="11" fillId="8" borderId="27" xfId="0" applyNumberFormat="1" applyFont="1" applyFill="1" applyBorder="1" applyAlignment="1">
      <alignment horizontal="right"/>
    </xf>
    <xf numFmtId="164" fontId="11" fillId="8" borderId="27" xfId="0" applyNumberFormat="1" applyFont="1" applyFill="1" applyBorder="1" applyAlignment="1">
      <alignment horizontal="right"/>
    </xf>
    <xf numFmtId="0" fontId="11" fillId="4" borderId="27" xfId="0" applyFont="1" applyFill="1" applyBorder="1" applyAlignment="1">
      <alignment horizontal="center"/>
    </xf>
    <xf numFmtId="0" fontId="11" fillId="5" borderId="27" xfId="0" applyFont="1" applyFill="1" applyBorder="1" applyAlignment="1">
      <alignment horizontal="center"/>
    </xf>
    <xf numFmtId="0" fontId="11" fillId="9" borderId="27" xfId="0" applyFont="1" applyFill="1" applyBorder="1" applyAlignment="1">
      <alignment horizontal="center"/>
    </xf>
    <xf numFmtId="0" fontId="11" fillId="8" borderId="29" xfId="0" applyFont="1" applyFill="1" applyBorder="1" applyAlignment="1">
      <alignment horizontal="center"/>
    </xf>
    <xf numFmtId="0" fontId="11" fillId="8" borderId="29" xfId="0" applyFont="1" applyFill="1" applyBorder="1"/>
    <xf numFmtId="1" fontId="11" fillId="8" borderId="29" xfId="0" applyNumberFormat="1" applyFont="1" applyFill="1" applyBorder="1" applyAlignment="1">
      <alignment horizontal="right"/>
    </xf>
    <xf numFmtId="164" fontId="11" fillId="8" borderId="29" xfId="0" applyNumberFormat="1" applyFont="1" applyFill="1" applyBorder="1" applyAlignment="1">
      <alignment horizontal="right"/>
    </xf>
    <xf numFmtId="0" fontId="11" fillId="9" borderId="29" xfId="0" applyFont="1" applyFill="1" applyBorder="1" applyAlignment="1">
      <alignment horizontal="center"/>
    </xf>
    <xf numFmtId="0" fontId="11" fillId="11" borderId="5" xfId="0" applyFont="1" applyFill="1" applyBorder="1" applyAlignment="1">
      <alignment horizontal="center"/>
    </xf>
    <xf numFmtId="0" fontId="10" fillId="11" borderId="0" xfId="0" applyFont="1" applyFill="1" applyBorder="1" applyAlignment="1">
      <alignment horizontal="center"/>
    </xf>
    <xf numFmtId="0" fontId="10" fillId="11" borderId="21" xfId="0" applyFont="1" applyFill="1" applyBorder="1" applyAlignment="1">
      <alignment horizontal="center"/>
    </xf>
    <xf numFmtId="0" fontId="10" fillId="11" borderId="22" xfId="0" applyFont="1" applyFill="1" applyBorder="1" applyAlignment="1">
      <alignment horizontal="center"/>
    </xf>
    <xf numFmtId="0" fontId="16" fillId="12" borderId="0" xfId="0" applyFont="1" applyFill="1"/>
    <xf numFmtId="0" fontId="3" fillId="12" borderId="0" xfId="0" applyFont="1" applyFill="1"/>
    <xf numFmtId="0" fontId="0" fillId="12" borderId="0" xfId="0" applyFill="1" applyAlignment="1">
      <alignment horizontal="center"/>
    </xf>
    <xf numFmtId="0" fontId="1" fillId="12" borderId="0" xfId="0" applyFont="1" applyFill="1" applyAlignment="1">
      <alignment horizontal="center"/>
    </xf>
    <xf numFmtId="0" fontId="0" fillId="12" borderId="0" xfId="0" applyFill="1"/>
    <xf numFmtId="0" fontId="0" fillId="12" borderId="0" xfId="0" applyFont="1" applyFill="1"/>
    <xf numFmtId="0" fontId="0" fillId="12" borderId="0" xfId="0" applyFill="1" applyBorder="1"/>
    <xf numFmtId="0" fontId="0" fillId="12" borderId="0" xfId="0" applyFill="1" applyBorder="1" applyAlignment="1">
      <alignment horizontal="center"/>
    </xf>
    <xf numFmtId="0" fontId="0" fillId="12" borderId="0" xfId="0" applyFont="1" applyFill="1" applyBorder="1" applyAlignment="1">
      <alignment horizontal="center"/>
    </xf>
    <xf numFmtId="0" fontId="0" fillId="10" borderId="25" xfId="0" applyFill="1" applyBorder="1" applyAlignment="1">
      <alignment horizontal="center"/>
    </xf>
    <xf numFmtId="0" fontId="4" fillId="10" borderId="17" xfId="0" applyFont="1" applyFill="1" applyBorder="1"/>
    <xf numFmtId="164" fontId="4" fillId="10" borderId="17" xfId="0" applyNumberFormat="1" applyFont="1" applyFill="1" applyBorder="1" applyAlignment="1">
      <alignment horizontal="center"/>
    </xf>
    <xf numFmtId="1" fontId="4" fillId="10" borderId="17" xfId="0" applyNumberFormat="1" applyFont="1" applyFill="1" applyBorder="1" applyAlignment="1">
      <alignment horizontal="center"/>
    </xf>
    <xf numFmtId="1" fontId="4" fillId="10" borderId="24" xfId="0" applyNumberFormat="1" applyFont="1" applyFill="1" applyBorder="1" applyAlignment="1">
      <alignment horizontal="center"/>
    </xf>
    <xf numFmtId="0" fontId="11" fillId="13" borderId="18" xfId="0" applyFont="1" applyFill="1" applyBorder="1" applyAlignment="1">
      <alignment horizontal="center"/>
    </xf>
    <xf numFmtId="0" fontId="17" fillId="13" borderId="20" xfId="0" applyFont="1" applyFill="1" applyBorder="1" applyAlignment="1">
      <alignment horizontal="right"/>
    </xf>
    <xf numFmtId="16" fontId="18" fillId="13" borderId="15" xfId="0" applyNumberFormat="1" applyFont="1" applyFill="1" applyBorder="1" applyAlignment="1">
      <alignment horizontal="center"/>
    </xf>
    <xf numFmtId="0" fontId="11" fillId="13" borderId="5" xfId="0" applyFont="1" applyFill="1" applyBorder="1" applyAlignment="1">
      <alignment horizontal="center"/>
    </xf>
    <xf numFmtId="0" fontId="17" fillId="13" borderId="6" xfId="0" applyFont="1" applyFill="1" applyBorder="1" applyAlignment="1">
      <alignment horizontal="right"/>
    </xf>
    <xf numFmtId="0" fontId="18" fillId="13" borderId="26" xfId="0" quotePrefix="1" applyFont="1" applyFill="1" applyBorder="1" applyAlignment="1">
      <alignment horizontal="center"/>
    </xf>
    <xf numFmtId="0" fontId="11" fillId="13" borderId="5" xfId="0" applyFont="1" applyFill="1" applyBorder="1"/>
    <xf numFmtId="0" fontId="18" fillId="13" borderId="5" xfId="0" applyFont="1" applyFill="1" applyBorder="1"/>
    <xf numFmtId="0" fontId="18" fillId="13" borderId="26" xfId="0" applyFont="1" applyFill="1" applyBorder="1" applyAlignment="1">
      <alignment horizontal="center"/>
    </xf>
    <xf numFmtId="0" fontId="17" fillId="13" borderId="23" xfId="0" applyFont="1" applyFill="1" applyBorder="1" applyAlignment="1">
      <alignment horizontal="right"/>
    </xf>
    <xf numFmtId="0" fontId="18" fillId="13" borderId="16" xfId="0" quotePrefix="1" applyFont="1" applyFill="1" applyBorder="1" applyAlignment="1">
      <alignment horizontal="center"/>
    </xf>
    <xf numFmtId="0" fontId="4" fillId="12" borderId="0" xfId="0" applyFont="1" applyFill="1" applyBorder="1"/>
    <xf numFmtId="164" fontId="4" fillId="12" borderId="0" xfId="0" applyNumberFormat="1" applyFont="1" applyFill="1" applyBorder="1" applyAlignment="1">
      <alignment horizontal="center"/>
    </xf>
    <xf numFmtId="1" fontId="4" fillId="12" borderId="0" xfId="0" applyNumberFormat="1" applyFont="1" applyFill="1" applyBorder="1" applyAlignment="1">
      <alignment horizontal="center"/>
    </xf>
    <xf numFmtId="0" fontId="0" fillId="12" borderId="0" xfId="0" applyFont="1" applyFill="1" applyBorder="1"/>
    <xf numFmtId="0" fontId="15" fillId="10" borderId="17" xfId="0" applyFont="1" applyFill="1" applyBorder="1" applyAlignment="1">
      <alignment horizontal="center"/>
    </xf>
    <xf numFmtId="0" fontId="20" fillId="12" borderId="0" xfId="0" applyFont="1" applyFill="1"/>
    <xf numFmtId="0" fontId="22" fillId="12" borderId="0" xfId="0" applyFont="1" applyFill="1"/>
    <xf numFmtId="0" fontId="11" fillId="12" borderId="0" xfId="0" applyFont="1" applyFill="1" applyAlignment="1">
      <alignment horizontal="left"/>
    </xf>
    <xf numFmtId="0" fontId="0" fillId="12" borderId="0" xfId="0" applyFont="1" applyFill="1" applyAlignment="1">
      <alignment horizontal="center"/>
    </xf>
    <xf numFmtId="0" fontId="10" fillId="12" borderId="0" xfId="0" applyFont="1" applyFill="1" applyBorder="1" applyAlignment="1">
      <alignment horizontal="center"/>
    </xf>
    <xf numFmtId="0" fontId="10" fillId="12" borderId="0" xfId="0" applyFont="1" applyFill="1" applyBorder="1" applyAlignment="1">
      <alignment horizontal="left"/>
    </xf>
    <xf numFmtId="0" fontId="23" fillId="12" borderId="0" xfId="0" quotePrefix="1" applyFont="1" applyFill="1" applyAlignment="1"/>
    <xf numFmtId="0" fontId="23" fillId="12" borderId="0" xfId="0" quotePrefix="1" applyFont="1" applyFill="1" applyAlignment="1">
      <alignment horizontal="left"/>
    </xf>
    <xf numFmtId="0" fontId="23" fillId="11" borderId="0" xfId="0" quotePrefix="1" applyFont="1" applyFill="1" applyBorder="1" applyAlignment="1">
      <alignment horizontal="center"/>
    </xf>
    <xf numFmtId="165" fontId="18" fillId="13" borderId="15" xfId="0" applyNumberFormat="1" applyFont="1" applyFill="1" applyBorder="1" applyAlignment="1">
      <alignment horizontal="center"/>
    </xf>
    <xf numFmtId="0" fontId="17" fillId="13" borderId="15" xfId="0" applyFont="1" applyFill="1" applyBorder="1" applyAlignment="1"/>
    <xf numFmtId="0" fontId="17" fillId="13" borderId="26" xfId="0" applyFont="1" applyFill="1" applyBorder="1" applyAlignment="1"/>
    <xf numFmtId="0" fontId="21" fillId="13" borderId="26" xfId="0" applyFont="1" applyFill="1" applyBorder="1" applyAlignment="1">
      <alignment horizontal="center"/>
    </xf>
    <xf numFmtId="0" fontId="17" fillId="13" borderId="5" xfId="0" applyFont="1" applyFill="1" applyBorder="1" applyAlignment="1">
      <alignment horizontal="right"/>
    </xf>
    <xf numFmtId="0" fontId="17" fillId="13" borderId="26" xfId="0" applyFont="1" applyFill="1" applyBorder="1" applyAlignment="1">
      <alignment horizontal="left"/>
    </xf>
    <xf numFmtId="164" fontId="21" fillId="13" borderId="26" xfId="0" applyNumberFormat="1" applyFont="1" applyFill="1" applyBorder="1" applyAlignment="1">
      <alignment horizontal="center"/>
    </xf>
    <xf numFmtId="0" fontId="21" fillId="13" borderId="26" xfId="0" quotePrefix="1" applyFont="1" applyFill="1" applyBorder="1" applyAlignment="1">
      <alignment horizontal="center"/>
    </xf>
    <xf numFmtId="0" fontId="17" fillId="13" borderId="16" xfId="0" applyFont="1" applyFill="1" applyBorder="1" applyAlignment="1"/>
    <xf numFmtId="0" fontId="11" fillId="8" borderId="31" xfId="0" applyFont="1" applyFill="1" applyBorder="1"/>
    <xf numFmtId="164" fontId="11" fillId="8" borderId="31" xfId="0" applyNumberFormat="1" applyFont="1" applyFill="1" applyBorder="1"/>
    <xf numFmtId="0" fontId="11" fillId="8" borderId="31" xfId="0" applyFont="1" applyFill="1" applyBorder="1" applyAlignment="1">
      <alignment horizontal="center"/>
    </xf>
    <xf numFmtId="0" fontId="10" fillId="8" borderId="31" xfId="0" applyFont="1" applyFill="1" applyBorder="1" applyAlignment="1">
      <alignment horizontal="center"/>
    </xf>
    <xf numFmtId="0" fontId="11" fillId="5" borderId="31" xfId="0" applyFont="1" applyFill="1" applyBorder="1" applyAlignment="1">
      <alignment horizontal="center"/>
    </xf>
    <xf numFmtId="0" fontId="11" fillId="4" borderId="31" xfId="0" applyFont="1" applyFill="1" applyBorder="1" applyAlignment="1">
      <alignment horizontal="center"/>
    </xf>
    <xf numFmtId="0" fontId="11" fillId="2" borderId="31" xfId="0" applyFont="1" applyFill="1" applyBorder="1" applyAlignment="1">
      <alignment horizontal="center"/>
    </xf>
    <xf numFmtId="0" fontId="11" fillId="12" borderId="0" xfId="0" applyFont="1" applyFill="1"/>
    <xf numFmtId="0" fontId="1" fillId="12" borderId="0" xfId="0" applyFont="1" applyFill="1" applyBorder="1" applyAlignment="1">
      <alignment horizontal="center"/>
    </xf>
    <xf numFmtId="0" fontId="10" fillId="12" borderId="0" xfId="0" applyFont="1" applyFill="1" applyBorder="1" applyAlignment="1">
      <alignment horizontal="right"/>
    </xf>
    <xf numFmtId="0" fontId="9" fillId="12" borderId="0" xfId="0" applyFont="1" applyFill="1" applyBorder="1" applyAlignment="1">
      <alignment horizontal="left"/>
    </xf>
    <xf numFmtId="0" fontId="6" fillId="12" borderId="0" xfId="0" quotePrefix="1" applyFont="1" applyFill="1" applyBorder="1" applyAlignment="1">
      <alignment horizontal="center"/>
    </xf>
    <xf numFmtId="0" fontId="11" fillId="11" borderId="18" xfId="0" applyFont="1" applyFill="1" applyBorder="1" applyAlignment="1">
      <alignment horizontal="center"/>
    </xf>
    <xf numFmtId="0" fontId="11" fillId="8" borderId="32" xfId="0" applyFont="1" applyFill="1" applyBorder="1"/>
    <xf numFmtId="164" fontId="11" fillId="8" borderId="32" xfId="0" applyNumberFormat="1" applyFont="1" applyFill="1" applyBorder="1"/>
    <xf numFmtId="0" fontId="11" fillId="8" borderId="32" xfId="0" applyFont="1" applyFill="1" applyBorder="1" applyAlignment="1">
      <alignment horizontal="center"/>
    </xf>
    <xf numFmtId="0" fontId="10" fillId="8" borderId="32" xfId="0" applyFont="1" applyFill="1" applyBorder="1" applyAlignment="1">
      <alignment horizontal="center"/>
    </xf>
    <xf numFmtId="0" fontId="11" fillId="5" borderId="32" xfId="0" applyFont="1" applyFill="1" applyBorder="1" applyAlignment="1">
      <alignment horizontal="center"/>
    </xf>
    <xf numFmtId="0" fontId="11" fillId="10" borderId="25" xfId="0" applyFont="1" applyFill="1" applyBorder="1" applyAlignment="1">
      <alignment horizontal="center"/>
    </xf>
    <xf numFmtId="0" fontId="11" fillId="10" borderId="17" xfId="0" applyFont="1" applyFill="1" applyBorder="1" applyAlignment="1">
      <alignment horizontal="center"/>
    </xf>
    <xf numFmtId="0" fontId="10" fillId="10" borderId="17" xfId="0" applyFont="1" applyFill="1" applyBorder="1" applyAlignment="1">
      <alignment horizontal="center"/>
    </xf>
    <xf numFmtId="0" fontId="24" fillId="10" borderId="17" xfId="0" applyFont="1" applyFill="1" applyBorder="1" applyAlignment="1">
      <alignment horizontal="right"/>
    </xf>
    <xf numFmtId="0" fontId="11" fillId="11" borderId="19" xfId="0" applyFont="1" applyFill="1" applyBorder="1" applyAlignment="1">
      <alignment horizontal="center"/>
    </xf>
    <xf numFmtId="0" fontId="10" fillId="11" borderId="19" xfId="0" applyFont="1" applyFill="1" applyBorder="1" applyAlignment="1">
      <alignment horizontal="center"/>
    </xf>
    <xf numFmtId="0" fontId="24" fillId="11" borderId="19" xfId="0" applyFont="1" applyFill="1" applyBorder="1" applyAlignment="1">
      <alignment horizontal="right"/>
    </xf>
    <xf numFmtId="0" fontId="23" fillId="11" borderId="19" xfId="0" quotePrefix="1" applyFont="1" applyFill="1" applyBorder="1" applyAlignment="1">
      <alignment horizontal="center"/>
    </xf>
    <xf numFmtId="0" fontId="23" fillId="11" borderId="20" xfId="0" quotePrefix="1" applyFont="1" applyFill="1" applyBorder="1" applyAlignment="1">
      <alignment horizontal="center"/>
    </xf>
    <xf numFmtId="0" fontId="24" fillId="11" borderId="22" xfId="0" applyFont="1" applyFill="1" applyBorder="1" applyAlignment="1">
      <alignment horizontal="center"/>
    </xf>
    <xf numFmtId="0" fontId="23" fillId="11" borderId="22" xfId="0" quotePrefix="1" applyFont="1" applyFill="1" applyBorder="1" applyAlignment="1">
      <alignment horizontal="center"/>
    </xf>
    <xf numFmtId="0" fontId="11" fillId="8" borderId="33" xfId="0" applyFont="1" applyFill="1" applyBorder="1"/>
    <xf numFmtId="164" fontId="11" fillId="8" borderId="33" xfId="0" applyNumberFormat="1" applyFont="1" applyFill="1" applyBorder="1"/>
    <xf numFmtId="0" fontId="11" fillId="8" borderId="33" xfId="0" applyFont="1" applyFill="1" applyBorder="1" applyAlignment="1">
      <alignment horizontal="center"/>
    </xf>
    <xf numFmtId="0" fontId="23" fillId="12" borderId="0" xfId="0" quotePrefix="1" applyFont="1" applyFill="1"/>
    <xf numFmtId="0" fontId="23" fillId="12" borderId="0" xfId="0" quotePrefix="1" applyFont="1" applyFill="1" applyBorder="1" applyAlignment="1">
      <alignment horizontal="left"/>
    </xf>
    <xf numFmtId="0" fontId="29" fillId="12" borderId="0" xfId="0" applyFont="1" applyFill="1"/>
    <xf numFmtId="0" fontId="11" fillId="13" borderId="19" xfId="0" applyFont="1" applyFill="1" applyBorder="1"/>
    <xf numFmtId="0" fontId="11" fillId="13" borderId="0" xfId="0" applyFont="1" applyFill="1" applyBorder="1"/>
    <xf numFmtId="0" fontId="11" fillId="13" borderId="22" xfId="0" applyFont="1" applyFill="1" applyBorder="1"/>
    <xf numFmtId="0" fontId="17" fillId="13" borderId="20" xfId="0" applyFont="1" applyFill="1" applyBorder="1" applyAlignment="1">
      <alignment horizontal="left"/>
    </xf>
    <xf numFmtId="0" fontId="17" fillId="13" borderId="6" xfId="0" applyFont="1" applyFill="1" applyBorder="1" applyAlignment="1">
      <alignment horizontal="left"/>
    </xf>
    <xf numFmtId="0" fontId="17" fillId="13" borderId="18" xfId="0" applyFont="1" applyFill="1" applyBorder="1" applyAlignment="1">
      <alignment horizontal="left"/>
    </xf>
    <xf numFmtId="0" fontId="0" fillId="13" borderId="20" xfId="0" applyFill="1" applyBorder="1"/>
    <xf numFmtId="0" fontId="17" fillId="13" borderId="5" xfId="0" applyFont="1" applyFill="1" applyBorder="1" applyAlignment="1">
      <alignment horizontal="left"/>
    </xf>
    <xf numFmtId="0" fontId="0" fillId="13" borderId="6" xfId="0" applyFill="1" applyBorder="1"/>
    <xf numFmtId="0" fontId="17" fillId="13" borderId="21" xfId="0" applyFont="1" applyFill="1" applyBorder="1" applyAlignment="1">
      <alignment horizontal="left"/>
    </xf>
    <xf numFmtId="0" fontId="0" fillId="13" borderId="23" xfId="0" applyFill="1" applyBorder="1"/>
    <xf numFmtId="0" fontId="30" fillId="12" borderId="0" xfId="0" applyFont="1" applyFill="1"/>
    <xf numFmtId="0" fontId="11" fillId="14" borderId="27" xfId="0" applyFont="1" applyFill="1" applyBorder="1" applyAlignment="1">
      <alignment horizontal="center"/>
    </xf>
    <xf numFmtId="0" fontId="11" fillId="14" borderId="27" xfId="0" applyFont="1" applyFill="1" applyBorder="1"/>
    <xf numFmtId="164" fontId="11" fillId="14" borderId="27" xfId="0" applyNumberFormat="1" applyFont="1" applyFill="1" applyBorder="1"/>
    <xf numFmtId="0" fontId="0" fillId="10" borderId="21" xfId="0" applyFill="1" applyBorder="1" applyAlignment="1">
      <alignment horizontal="center"/>
    </xf>
    <xf numFmtId="0" fontId="4" fillId="10" borderId="22" xfId="0" applyFont="1" applyFill="1" applyBorder="1"/>
    <xf numFmtId="164" fontId="4" fillId="10" borderId="22" xfId="0" applyNumberFormat="1" applyFont="1" applyFill="1" applyBorder="1" applyAlignment="1">
      <alignment horizontal="center"/>
    </xf>
    <xf numFmtId="1" fontId="4" fillId="10" borderId="22" xfId="0" applyNumberFormat="1" applyFont="1" applyFill="1" applyBorder="1" applyAlignment="1">
      <alignment horizontal="center"/>
    </xf>
    <xf numFmtId="1" fontId="4" fillId="10" borderId="23" xfId="0" applyNumberFormat="1" applyFont="1" applyFill="1" applyBorder="1" applyAlignment="1">
      <alignment horizontal="center"/>
    </xf>
    <xf numFmtId="0" fontId="31" fillId="10" borderId="17" xfId="0" applyFont="1" applyFill="1" applyBorder="1" applyAlignment="1">
      <alignment horizontal="center"/>
    </xf>
    <xf numFmtId="0" fontId="13" fillId="10" borderId="17" xfId="0" applyFont="1" applyFill="1" applyBorder="1" applyAlignment="1">
      <alignment horizontal="center"/>
    </xf>
    <xf numFmtId="0" fontId="23" fillId="11" borderId="0" xfId="0" applyFont="1" applyFill="1" applyBorder="1" applyAlignment="1">
      <alignment horizontal="center"/>
    </xf>
    <xf numFmtId="0" fontId="28" fillId="11" borderId="0" xfId="0" applyFont="1" applyFill="1" applyBorder="1" applyAlignment="1">
      <alignment horizontal="center"/>
    </xf>
    <xf numFmtId="0" fontId="23" fillId="11" borderId="6" xfId="0" quotePrefix="1" applyFont="1" applyFill="1" applyBorder="1" applyAlignment="1">
      <alignment horizontal="center"/>
    </xf>
    <xf numFmtId="0" fontId="23" fillId="11" borderId="5" xfId="0" applyFont="1" applyFill="1" applyBorder="1" applyAlignment="1">
      <alignment horizontal="center"/>
    </xf>
    <xf numFmtId="0" fontId="28" fillId="11" borderId="5" xfId="0" applyFont="1" applyFill="1" applyBorder="1" applyAlignment="1">
      <alignment horizontal="center"/>
    </xf>
    <xf numFmtId="16" fontId="25" fillId="10" borderId="17" xfId="0" applyNumberFormat="1" applyFont="1" applyFill="1" applyBorder="1" applyAlignment="1">
      <alignment horizontal="center" vertical="center"/>
    </xf>
    <xf numFmtId="16" fontId="25" fillId="10" borderId="24" xfId="0" applyNumberFormat="1" applyFont="1" applyFill="1" applyBorder="1" applyAlignment="1">
      <alignment horizontal="center" vertical="center"/>
    </xf>
    <xf numFmtId="0" fontId="12" fillId="0" borderId="0" xfId="0" applyFont="1"/>
    <xf numFmtId="0" fontId="11" fillId="14" borderId="29" xfId="0" applyFont="1" applyFill="1" applyBorder="1" applyAlignment="1">
      <alignment horizontal="center"/>
    </xf>
    <xf numFmtId="0" fontId="11" fillId="14" borderId="29" xfId="0" applyFont="1" applyFill="1" applyBorder="1"/>
    <xf numFmtId="164" fontId="11" fillId="14" borderId="29" xfId="0" applyNumberFormat="1" applyFont="1" applyFill="1" applyBorder="1"/>
    <xf numFmtId="0" fontId="15" fillId="10" borderId="30" xfId="0" applyFont="1" applyFill="1" applyBorder="1"/>
    <xf numFmtId="0" fontId="26" fillId="10" borderId="34" xfId="0" applyFont="1" applyFill="1" applyBorder="1"/>
    <xf numFmtId="0" fontId="26" fillId="10" borderId="34" xfId="0" applyFont="1" applyFill="1" applyBorder="1" applyAlignment="1">
      <alignment horizontal="center"/>
    </xf>
    <xf numFmtId="164" fontId="26" fillId="10" borderId="34" xfId="0" applyNumberFormat="1" applyFont="1" applyFill="1" applyBorder="1" applyAlignment="1">
      <alignment horizontal="center"/>
    </xf>
    <xf numFmtId="1" fontId="26" fillId="10" borderId="34" xfId="0" applyNumberFormat="1" applyFont="1" applyFill="1" applyBorder="1" applyAlignment="1">
      <alignment horizontal="center"/>
    </xf>
    <xf numFmtId="1" fontId="26" fillId="10" borderId="35" xfId="0" applyNumberFormat="1" applyFont="1" applyFill="1" applyBorder="1" applyAlignment="1">
      <alignment horizontal="center"/>
    </xf>
    <xf numFmtId="0" fontId="11" fillId="10" borderId="25" xfId="0" applyFont="1" applyFill="1" applyBorder="1"/>
    <xf numFmtId="0" fontId="26" fillId="10" borderId="17" xfId="0" applyFont="1" applyFill="1" applyBorder="1"/>
    <xf numFmtId="1" fontId="26" fillId="10" borderId="17" xfId="0" applyNumberFormat="1" applyFont="1" applyFill="1" applyBorder="1"/>
    <xf numFmtId="164" fontId="26" fillId="10" borderId="17" xfId="0" applyNumberFormat="1" applyFont="1" applyFill="1" applyBorder="1" applyAlignment="1">
      <alignment horizontal="center"/>
    </xf>
    <xf numFmtId="0" fontId="27" fillId="10" borderId="17" xfId="0" applyFont="1" applyFill="1" applyBorder="1"/>
    <xf numFmtId="1" fontId="26" fillId="10" borderId="17" xfId="0" applyNumberFormat="1" applyFont="1" applyFill="1" applyBorder="1" applyAlignment="1">
      <alignment horizontal="center"/>
    </xf>
    <xf numFmtId="1" fontId="26" fillId="10" borderId="24" xfId="0" applyNumberFormat="1" applyFont="1" applyFill="1" applyBorder="1" applyAlignment="1">
      <alignment horizontal="center"/>
    </xf>
    <xf numFmtId="0" fontId="8" fillId="16" borderId="0" xfId="0" applyFont="1" applyFill="1" applyBorder="1" applyAlignment="1">
      <alignment horizontal="center"/>
    </xf>
    <xf numFmtId="0" fontId="12" fillId="16" borderId="0" xfId="0" applyFont="1" applyFill="1" applyBorder="1" applyAlignment="1">
      <alignment horizontal="center"/>
    </xf>
    <xf numFmtId="164" fontId="12" fillId="16" borderId="0" xfId="0" applyNumberFormat="1" applyFont="1" applyFill="1" applyBorder="1" applyAlignment="1">
      <alignment horizontal="center"/>
    </xf>
    <xf numFmtId="164" fontId="12" fillId="16" borderId="0" xfId="0" quotePrefix="1" applyNumberFormat="1" applyFont="1" applyFill="1" applyBorder="1" applyAlignment="1">
      <alignment horizontal="center"/>
    </xf>
    <xf numFmtId="2" fontId="12" fillId="16" borderId="0" xfId="0" applyNumberFormat="1" applyFont="1" applyFill="1" applyBorder="1" applyAlignment="1">
      <alignment horizontal="center"/>
    </xf>
    <xf numFmtId="0" fontId="12" fillId="16" borderId="0" xfId="0" quotePrefix="1" applyFont="1" applyFill="1" applyBorder="1" applyAlignment="1">
      <alignment horizontal="center"/>
    </xf>
    <xf numFmtId="0" fontId="8" fillId="16" borderId="0" xfId="0" applyFont="1" applyFill="1" applyBorder="1" applyAlignment="1">
      <alignment horizontal="right"/>
    </xf>
    <xf numFmtId="0" fontId="8" fillId="12" borderId="0" xfId="0" applyFont="1" applyFill="1" applyBorder="1" applyAlignment="1">
      <alignment horizontal="center"/>
    </xf>
    <xf numFmtId="0" fontId="12" fillId="12" borderId="0" xfId="0" applyFont="1" applyFill="1" applyBorder="1" applyAlignment="1">
      <alignment horizontal="center"/>
    </xf>
    <xf numFmtId="0" fontId="16" fillId="10" borderId="17" xfId="0" applyFont="1" applyFill="1" applyBorder="1" applyAlignment="1">
      <alignment horizontal="center"/>
    </xf>
    <xf numFmtId="0" fontId="8" fillId="16" borderId="0" xfId="0" applyFont="1" applyFill="1" applyAlignment="1">
      <alignment horizontal="right"/>
    </xf>
    <xf numFmtId="164" fontId="12" fillId="16" borderId="0" xfId="0" applyNumberFormat="1" applyFont="1" applyFill="1" applyAlignment="1">
      <alignment horizontal="center"/>
    </xf>
    <xf numFmtId="164" fontId="12" fillId="16" borderId="0" xfId="0" quotePrefix="1" applyNumberFormat="1" applyFont="1" applyFill="1" applyAlignment="1">
      <alignment horizontal="center"/>
    </xf>
    <xf numFmtId="2" fontId="12" fillId="16" borderId="0" xfId="0" applyNumberFormat="1" applyFont="1" applyFill="1" applyAlignment="1">
      <alignment horizontal="center"/>
    </xf>
    <xf numFmtId="2" fontId="12" fillId="16" borderId="0" xfId="0" quotePrefix="1" applyNumberFormat="1" applyFont="1" applyFill="1" applyAlignment="1">
      <alignment horizontal="center"/>
    </xf>
    <xf numFmtId="1" fontId="11" fillId="14" borderId="27" xfId="0" applyNumberFormat="1" applyFont="1" applyFill="1" applyBorder="1"/>
    <xf numFmtId="165" fontId="13" fillId="10" borderId="17" xfId="0" applyNumberFormat="1" applyFont="1" applyFill="1" applyBorder="1" applyAlignment="1">
      <alignment horizontal="center"/>
    </xf>
    <xf numFmtId="165" fontId="13" fillId="10" borderId="24" xfId="0" applyNumberFormat="1" applyFont="1" applyFill="1" applyBorder="1" applyAlignment="1">
      <alignment horizontal="center"/>
    </xf>
    <xf numFmtId="0" fontId="23" fillId="11" borderId="22" xfId="0" applyFont="1" applyFill="1" applyBorder="1" applyAlignment="1">
      <alignment horizontal="center"/>
    </xf>
    <xf numFmtId="0" fontId="11" fillId="14" borderId="28" xfId="0" applyFont="1" applyFill="1" applyBorder="1" applyAlignment="1">
      <alignment horizontal="center"/>
    </xf>
    <xf numFmtId="0" fontId="11" fillId="14" borderId="28" xfId="0" applyFont="1" applyFill="1" applyBorder="1"/>
    <xf numFmtId="1" fontId="11" fillId="14" borderId="28" xfId="0" applyNumberFormat="1" applyFont="1" applyFill="1" applyBorder="1"/>
    <xf numFmtId="164" fontId="11" fillId="14" borderId="28" xfId="0" applyNumberFormat="1" applyFont="1" applyFill="1" applyBorder="1"/>
    <xf numFmtId="0" fontId="11" fillId="4" borderId="28" xfId="0" applyFont="1" applyFill="1" applyBorder="1" applyAlignment="1">
      <alignment horizontal="center"/>
    </xf>
    <xf numFmtId="0" fontId="28" fillId="11" borderId="18" xfId="0" applyFont="1" applyFill="1" applyBorder="1" applyAlignment="1">
      <alignment horizontal="center"/>
    </xf>
    <xf numFmtId="0" fontId="28" fillId="11" borderId="19" xfId="0" applyFont="1" applyFill="1" applyBorder="1" applyAlignment="1">
      <alignment horizontal="center"/>
    </xf>
    <xf numFmtId="0" fontId="23" fillId="11" borderId="19" xfId="0" applyFont="1" applyFill="1" applyBorder="1" applyAlignment="1">
      <alignment horizontal="center"/>
    </xf>
    <xf numFmtId="16" fontId="23" fillId="11" borderId="19" xfId="0" applyNumberFormat="1" applyFont="1" applyFill="1" applyBorder="1" applyAlignment="1">
      <alignment horizontal="center"/>
    </xf>
    <xf numFmtId="16" fontId="23" fillId="11" borderId="20" xfId="0" applyNumberFormat="1" applyFont="1" applyFill="1" applyBorder="1" applyAlignment="1">
      <alignment horizontal="center"/>
    </xf>
    <xf numFmtId="0" fontId="23" fillId="11" borderId="21" xfId="0" applyFont="1" applyFill="1" applyBorder="1" applyAlignment="1">
      <alignment horizontal="center"/>
    </xf>
    <xf numFmtId="0" fontId="23" fillId="11" borderId="23" xfId="0" applyFont="1" applyFill="1" applyBorder="1" applyAlignment="1">
      <alignment horizontal="center"/>
    </xf>
    <xf numFmtId="1" fontId="11" fillId="14" borderId="29" xfId="0" applyNumberFormat="1" applyFont="1" applyFill="1" applyBorder="1"/>
    <xf numFmtId="0" fontId="0" fillId="10" borderId="25" xfId="0" applyFill="1" applyBorder="1"/>
    <xf numFmtId="164" fontId="4" fillId="10" borderId="24" xfId="0" applyNumberFormat="1" applyFont="1" applyFill="1" applyBorder="1" applyAlignment="1">
      <alignment horizontal="center"/>
    </xf>
    <xf numFmtId="0" fontId="32" fillId="10" borderId="25" xfId="0" applyFont="1" applyFill="1" applyBorder="1" applyAlignment="1">
      <alignment horizontal="center"/>
    </xf>
    <xf numFmtId="0" fontId="32" fillId="10" borderId="17" xfId="0" applyFont="1" applyFill="1" applyBorder="1" applyAlignment="1">
      <alignment horizontal="center"/>
    </xf>
    <xf numFmtId="0" fontId="25" fillId="10" borderId="17" xfId="0" applyFont="1" applyFill="1" applyBorder="1" applyAlignment="1">
      <alignment horizontal="center"/>
    </xf>
    <xf numFmtId="165" fontId="25" fillId="10" borderId="17" xfId="0" applyNumberFormat="1" applyFont="1" applyFill="1" applyBorder="1" applyAlignment="1">
      <alignment horizontal="center"/>
    </xf>
    <xf numFmtId="165" fontId="25" fillId="10" borderId="24" xfId="0" applyNumberFormat="1" applyFont="1" applyFill="1" applyBorder="1" applyAlignment="1">
      <alignment horizontal="center"/>
    </xf>
    <xf numFmtId="0" fontId="8" fillId="16" borderId="0" xfId="0" applyFont="1" applyFill="1"/>
    <xf numFmtId="0" fontId="8" fillId="12" borderId="0" xfId="0" applyFont="1" applyFill="1"/>
    <xf numFmtId="0" fontId="33" fillId="16" borderId="0" xfId="0" applyFont="1" applyFill="1" applyBorder="1" applyAlignment="1">
      <alignment horizontal="right"/>
    </xf>
    <xf numFmtId="2" fontId="12" fillId="16" borderId="0" xfId="0" quotePrefix="1" applyNumberFormat="1" applyFont="1" applyFill="1" applyBorder="1" applyAlignment="1">
      <alignment horizontal="center"/>
    </xf>
    <xf numFmtId="165" fontId="18" fillId="13" borderId="18" xfId="0" applyNumberFormat="1" applyFont="1" applyFill="1" applyBorder="1" applyAlignment="1">
      <alignment horizontal="center"/>
    </xf>
    <xf numFmtId="0" fontId="18" fillId="13" borderId="5" xfId="0" quotePrefix="1" applyFont="1" applyFill="1" applyBorder="1" applyAlignment="1">
      <alignment horizontal="center"/>
    </xf>
    <xf numFmtId="0" fontId="18" fillId="13" borderId="5" xfId="0" applyFont="1" applyFill="1" applyBorder="1" applyAlignment="1">
      <alignment horizontal="center"/>
    </xf>
    <xf numFmtId="0" fontId="34" fillId="12" borderId="0" xfId="0" applyFont="1" applyFill="1"/>
    <xf numFmtId="0" fontId="33" fillId="12" borderId="0" xfId="0" applyFont="1" applyFill="1" applyBorder="1" applyAlignment="1">
      <alignment horizontal="right"/>
    </xf>
    <xf numFmtId="2" fontId="12" fillId="12" borderId="0" xfId="0" applyNumberFormat="1" applyFont="1" applyFill="1" applyBorder="1" applyAlignment="1">
      <alignment horizontal="center"/>
    </xf>
    <xf numFmtId="0" fontId="35" fillId="13" borderId="26" xfId="0" quotePrefix="1" applyFont="1" applyFill="1" applyBorder="1" applyAlignment="1">
      <alignment horizontal="center"/>
    </xf>
    <xf numFmtId="0" fontId="35" fillId="13" borderId="5" xfId="0" quotePrefix="1" applyFont="1" applyFill="1" applyBorder="1" applyAlignment="1">
      <alignment horizontal="center"/>
    </xf>
    <xf numFmtId="0" fontId="12" fillId="17" borderId="22" xfId="0" applyFont="1" applyFill="1" applyBorder="1" applyAlignment="1">
      <alignment horizontal="center"/>
    </xf>
    <xf numFmtId="0" fontId="0" fillId="5" borderId="7" xfId="0" applyFill="1" applyBorder="1"/>
    <xf numFmtId="0" fontId="0" fillId="4" borderId="7" xfId="0" applyFill="1" applyBorder="1"/>
    <xf numFmtId="0" fontId="0" fillId="2" borderId="7" xfId="0" applyFill="1" applyBorder="1"/>
    <xf numFmtId="0" fontId="17" fillId="12" borderId="0" xfId="0" applyFont="1" applyFill="1"/>
    <xf numFmtId="0" fontId="19" fillId="10" borderId="17" xfId="0" applyFont="1" applyFill="1" applyBorder="1" applyAlignment="1">
      <alignment horizontal="center"/>
    </xf>
    <xf numFmtId="0" fontId="38" fillId="0" borderId="0" xfId="0" applyFont="1"/>
    <xf numFmtId="0" fontId="1" fillId="0" borderId="0" xfId="0" applyFont="1"/>
    <xf numFmtId="0" fontId="39" fillId="7" borderId="0" xfId="0" applyFont="1" applyFill="1" applyBorder="1"/>
    <xf numFmtId="0" fontId="40" fillId="7" borderId="0" xfId="0" applyFont="1" applyFill="1" applyBorder="1"/>
    <xf numFmtId="0" fontId="14" fillId="7" borderId="0" xfId="0" applyFont="1" applyFill="1" applyBorder="1"/>
    <xf numFmtId="0" fontId="41" fillId="7" borderId="0" xfId="0" applyFont="1" applyFill="1" applyBorder="1"/>
    <xf numFmtId="0" fontId="42" fillId="7" borderId="0" xfId="0" applyFont="1" applyFill="1"/>
    <xf numFmtId="0" fontId="43" fillId="7" borderId="0" xfId="0" applyFont="1" applyFill="1" applyBorder="1"/>
    <xf numFmtId="0" fontId="44" fillId="7" borderId="0" xfId="0" applyFont="1" applyFill="1" applyBorder="1"/>
    <xf numFmtId="0" fontId="5" fillId="7" borderId="0" xfId="0" applyFont="1" applyFill="1" applyAlignment="1">
      <alignment horizontal="right"/>
    </xf>
    <xf numFmtId="0" fontId="5" fillId="7" borderId="0" xfId="0" applyFont="1" applyFill="1"/>
    <xf numFmtId="0" fontId="45" fillId="7" borderId="0" xfId="0" applyFont="1" applyFill="1"/>
    <xf numFmtId="0" fontId="46" fillId="7" borderId="0" xfId="0" applyFont="1" applyFill="1" applyBorder="1"/>
    <xf numFmtId="0" fontId="0" fillId="7" borderId="0" xfId="0" applyFont="1" applyFill="1"/>
    <xf numFmtId="0" fontId="47" fillId="7" borderId="0" xfId="0" applyFont="1" applyFill="1" applyAlignment="1">
      <alignment horizontal="right"/>
    </xf>
    <xf numFmtId="0" fontId="48" fillId="7" borderId="0" xfId="0" applyFont="1" applyFill="1"/>
    <xf numFmtId="0" fontId="49" fillId="7" borderId="0" xfId="0" applyFont="1" applyFill="1" applyBorder="1"/>
    <xf numFmtId="0" fontId="50" fillId="7" borderId="0" xfId="0" applyFont="1" applyFill="1" applyBorder="1" applyAlignment="1">
      <alignment horizontal="right"/>
    </xf>
    <xf numFmtId="0" fontId="51" fillId="15" borderId="0" xfId="0" applyFont="1" applyFill="1" applyBorder="1"/>
    <xf numFmtId="0" fontId="52" fillId="15" borderId="0" xfId="0" applyFont="1" applyFill="1" applyBorder="1"/>
    <xf numFmtId="0" fontId="11" fillId="15" borderId="0" xfId="0" applyFont="1" applyFill="1" applyBorder="1"/>
    <xf numFmtId="0" fontId="39" fillId="15" borderId="0" xfId="0" applyFont="1" applyFill="1" applyBorder="1"/>
    <xf numFmtId="0" fontId="53" fillId="7" borderId="0" xfId="0" applyFont="1" applyFill="1" applyBorder="1"/>
    <xf numFmtId="0" fontId="54" fillId="7" borderId="0" xfId="0" applyFont="1" applyFill="1" applyBorder="1"/>
    <xf numFmtId="0" fontId="12" fillId="7" borderId="22" xfId="0" applyFont="1" applyFill="1" applyBorder="1" applyAlignment="1">
      <alignment horizontal="right"/>
    </xf>
    <xf numFmtId="0" fontId="8" fillId="17" borderId="22" xfId="0" applyFont="1" applyFill="1" applyBorder="1" applyAlignment="1">
      <alignment horizontal="center"/>
    </xf>
    <xf numFmtId="0" fontId="12" fillId="17" borderId="23" xfId="0" applyFont="1" applyFill="1" applyBorder="1" applyAlignment="1">
      <alignment horizontal="center"/>
    </xf>
    <xf numFmtId="0" fontId="12" fillId="17" borderId="22" xfId="0" applyFont="1" applyFill="1" applyBorder="1"/>
    <xf numFmtId="0" fontId="11" fillId="12" borderId="0" xfId="0" applyFont="1" applyFill="1" applyBorder="1"/>
    <xf numFmtId="0" fontId="10" fillId="12" borderId="0" xfId="0" applyFont="1" applyFill="1" applyBorder="1"/>
    <xf numFmtId="0" fontId="11" fillId="0" borderId="0" xfId="0" applyFont="1" applyBorder="1"/>
    <xf numFmtId="0" fontId="55" fillId="12" borderId="0" xfId="0" applyFont="1" applyFill="1" applyBorder="1"/>
    <xf numFmtId="0" fontId="15" fillId="10" borderId="0" xfId="0" applyFont="1" applyFill="1" applyBorder="1" applyAlignment="1">
      <alignment horizontal="center"/>
    </xf>
    <xf numFmtId="0" fontId="57" fillId="0" borderId="0" xfId="0" applyFont="1"/>
    <xf numFmtId="0" fontId="55" fillId="12" borderId="0" xfId="0" applyFont="1" applyFill="1" applyBorder="1" applyAlignment="1">
      <alignment horizontal="center"/>
    </xf>
    <xf numFmtId="0" fontId="55" fillId="12" borderId="22" xfId="0" applyFont="1" applyFill="1" applyBorder="1" applyAlignment="1">
      <alignment horizontal="center"/>
    </xf>
    <xf numFmtId="164" fontId="11" fillId="12" borderId="0" xfId="0" applyNumberFormat="1" applyFont="1" applyFill="1" applyAlignment="1">
      <alignment horizontal="center"/>
    </xf>
    <xf numFmtId="0" fontId="0" fillId="0" borderId="0" xfId="0" applyAlignment="1">
      <alignment horizontal="center"/>
    </xf>
    <xf numFmtId="0" fontId="1" fillId="0" borderId="0" xfId="0" applyFont="1" applyAlignment="1">
      <alignment horizontal="center"/>
    </xf>
    <xf numFmtId="0" fontId="1" fillId="0" borderId="22" xfId="0" applyFont="1" applyBorder="1" applyAlignment="1">
      <alignment horizontal="center"/>
    </xf>
    <xf numFmtId="0" fontId="0" fillId="0" borderId="0" xfId="0" applyAlignment="1">
      <alignment horizontal="left"/>
    </xf>
    <xf numFmtId="0" fontId="58" fillId="0" borderId="0" xfId="0" applyFont="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0" xfId="0" applyBorder="1"/>
    <xf numFmtId="0" fontId="0" fillId="0" borderId="0" xfId="0" applyFont="1" applyBorder="1" applyAlignment="1">
      <alignment horizontal="left"/>
    </xf>
    <xf numFmtId="0" fontId="0" fillId="0" borderId="0" xfId="0" applyFont="1" applyAlignment="1">
      <alignment horizontal="left"/>
    </xf>
    <xf numFmtId="0" fontId="57" fillId="0" borderId="0" xfId="0" applyFont="1" applyBorder="1" applyAlignment="1">
      <alignment horizontal="center"/>
    </xf>
    <xf numFmtId="0" fontId="0" fillId="19" borderId="39" xfId="0" applyFill="1" applyBorder="1"/>
    <xf numFmtId="0" fontId="0" fillId="19" borderId="40" xfId="0" applyFill="1" applyBorder="1"/>
    <xf numFmtId="0" fontId="0" fillId="19" borderId="41" xfId="0" applyFill="1" applyBorder="1" applyAlignment="1">
      <alignment horizontal="left"/>
    </xf>
    <xf numFmtId="0" fontId="1" fillId="19" borderId="36" xfId="0" applyFont="1" applyFill="1" applyBorder="1" applyAlignment="1">
      <alignment horizontal="center"/>
    </xf>
    <xf numFmtId="0" fontId="1" fillId="19" borderId="37" xfId="0" applyFont="1" applyFill="1" applyBorder="1" applyAlignment="1">
      <alignment horizontal="center"/>
    </xf>
    <xf numFmtId="0" fontId="1" fillId="19" borderId="38" xfId="0" applyFont="1" applyFill="1" applyBorder="1" applyAlignment="1">
      <alignment horizontal="center"/>
    </xf>
    <xf numFmtId="0" fontId="11" fillId="12" borderId="0" xfId="0" applyFont="1" applyFill="1" applyAlignment="1">
      <alignment horizontal="center"/>
    </xf>
    <xf numFmtId="0" fontId="56" fillId="12" borderId="0" xfId="0" applyFont="1" applyFill="1" applyBorder="1"/>
    <xf numFmtId="0" fontId="55" fillId="12" borderId="0" xfId="0" applyFont="1" applyFill="1" applyAlignment="1">
      <alignment horizontal="center"/>
    </xf>
    <xf numFmtId="0" fontId="55" fillId="12" borderId="0" xfId="0" applyFont="1" applyFill="1" applyAlignment="1">
      <alignment horizontal="left"/>
    </xf>
    <xf numFmtId="165" fontId="11" fillId="12" borderId="0" xfId="0" applyNumberFormat="1" applyFont="1" applyFill="1" applyAlignment="1">
      <alignment horizontal="center"/>
    </xf>
    <xf numFmtId="165" fontId="0" fillId="12" borderId="0" xfId="0" applyNumberFormat="1" applyFill="1"/>
    <xf numFmtId="0" fontId="10" fillId="10" borderId="7" xfId="0" applyFont="1" applyFill="1" applyBorder="1" applyAlignment="1">
      <alignment horizontal="center"/>
    </xf>
    <xf numFmtId="0" fontId="0" fillId="12" borderId="0" xfId="0" applyFill="1" applyAlignment="1">
      <alignment horizontal="left"/>
    </xf>
    <xf numFmtId="0" fontId="10" fillId="20" borderId="7" xfId="0" applyFont="1" applyFill="1" applyBorder="1" applyAlignment="1">
      <alignment horizontal="center"/>
    </xf>
    <xf numFmtId="0" fontId="5" fillId="2" borderId="0" xfId="0" applyFont="1" applyFill="1"/>
    <xf numFmtId="0" fontId="45" fillId="2" borderId="0" xfId="0" applyFont="1" applyFill="1"/>
    <xf numFmtId="0" fontId="46" fillId="2" borderId="0" xfId="0" applyFont="1" applyFill="1" applyBorder="1"/>
    <xf numFmtId="0" fontId="0" fillId="2" borderId="0" xfId="0" applyFont="1" applyFill="1"/>
    <xf numFmtId="0" fontId="14" fillId="2" borderId="0" xfId="0" applyFont="1" applyFill="1" applyBorder="1"/>
    <xf numFmtId="0" fontId="42" fillId="2" borderId="0" xfId="0" applyFont="1" applyFill="1"/>
    <xf numFmtId="44" fontId="0" fillId="0" borderId="0" xfId="2" applyFont="1"/>
    <xf numFmtId="44" fontId="0" fillId="0" borderId="0" xfId="0" applyNumberFormat="1"/>
    <xf numFmtId="0" fontId="1" fillId="0" borderId="0" xfId="0" applyFont="1" applyFill="1"/>
    <xf numFmtId="0" fontId="38" fillId="2" borderId="0" xfId="0" applyFont="1" applyFill="1"/>
    <xf numFmtId="0" fontId="1" fillId="2" borderId="0" xfId="0" applyFont="1" applyFill="1"/>
    <xf numFmtId="0" fontId="36" fillId="12" borderId="0" xfId="0" applyFont="1" applyFill="1" applyAlignment="1">
      <alignment horizontal="center"/>
    </xf>
    <xf numFmtId="0" fontId="37" fillId="18" borderId="0" xfId="0" applyFont="1" applyFill="1" applyAlignment="1">
      <alignment horizontal="center" vertical="center"/>
    </xf>
    <xf numFmtId="0" fontId="15" fillId="10" borderId="0" xfId="0" applyFont="1" applyFill="1" applyBorder="1" applyAlignment="1">
      <alignment horizontal="center"/>
    </xf>
    <xf numFmtId="0" fontId="17" fillId="13" borderId="5" xfId="0" applyFont="1" applyFill="1" applyBorder="1" applyAlignment="1">
      <alignment horizontal="right"/>
    </xf>
    <xf numFmtId="0" fontId="17" fillId="13" borderId="6" xfId="0" applyFont="1" applyFill="1" applyBorder="1" applyAlignment="1">
      <alignment horizontal="right"/>
    </xf>
    <xf numFmtId="0" fontId="17" fillId="13" borderId="18" xfId="0" applyFont="1" applyFill="1" applyBorder="1" applyAlignment="1">
      <alignment horizontal="right"/>
    </xf>
    <xf numFmtId="0" fontId="17" fillId="13" borderId="20" xfId="0" applyFont="1" applyFill="1" applyBorder="1" applyAlignment="1">
      <alignment horizontal="right"/>
    </xf>
    <xf numFmtId="0" fontId="16" fillId="10" borderId="25" xfId="0" applyFont="1" applyFill="1" applyBorder="1" applyAlignment="1">
      <alignment horizontal="center"/>
    </xf>
    <xf numFmtId="0" fontId="16" fillId="10" borderId="17" xfId="0" applyFont="1" applyFill="1" applyBorder="1" applyAlignment="1">
      <alignment horizontal="center"/>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0099FF"/>
      <color rgb="FF3366CC"/>
      <color rgb="FF3399FF"/>
      <color rgb="FF3333FF"/>
      <color rgb="FF0099CC"/>
      <color rgb="FF0066FF"/>
      <color rgb="FF6666FF"/>
      <color rgb="FF3366FF"/>
      <color rgb="FF0066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11.png"/><Relationship Id="rId5" Type="http://schemas.openxmlformats.org/officeDocument/2006/relationships/image" Target="../media/image6.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38099</xdr:colOff>
      <xdr:row>1</xdr:row>
      <xdr:rowOff>114300</xdr:rowOff>
    </xdr:from>
    <xdr:to>
      <xdr:col>14</xdr:col>
      <xdr:colOff>514349</xdr:colOff>
      <xdr:row>4</xdr:row>
      <xdr:rowOff>178618</xdr:rowOff>
    </xdr:to>
    <xdr:pic>
      <xdr:nvPicPr>
        <xdr:cNvPr id="2" name="Picture 1">
          <a:extLst>
            <a:ext uri="{FF2B5EF4-FFF2-40B4-BE49-F238E27FC236}">
              <a16:creationId xmlns:a16="http://schemas.microsoft.com/office/drawing/2014/main" id="{B83054FB-444E-4D2B-9E28-A3C1E188E065}"/>
            </a:ext>
          </a:extLst>
        </xdr:cNvPr>
        <xdr:cNvPicPr>
          <a:picLocks noChangeAspect="1"/>
        </xdr:cNvPicPr>
      </xdr:nvPicPr>
      <xdr:blipFill>
        <a:blip xmlns:r="http://schemas.openxmlformats.org/officeDocument/2006/relationships" r:embed="rId1"/>
        <a:stretch>
          <a:fillRect/>
        </a:stretch>
      </xdr:blipFill>
      <xdr:spPr>
        <a:xfrm>
          <a:off x="6134099" y="304800"/>
          <a:ext cx="2466975" cy="6358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33</xdr:row>
      <xdr:rowOff>0</xdr:rowOff>
    </xdr:from>
    <xdr:to>
      <xdr:col>9</xdr:col>
      <xdr:colOff>304800</xdr:colOff>
      <xdr:row>34</xdr:row>
      <xdr:rowOff>47625</xdr:rowOff>
    </xdr:to>
    <xdr:sp macro="" textlink="">
      <xdr:nvSpPr>
        <xdr:cNvPr id="2" name="AutoShape 6" descr="Image result for add to cart jpg">
          <a:extLst>
            <a:ext uri="{FF2B5EF4-FFF2-40B4-BE49-F238E27FC236}">
              <a16:creationId xmlns:a16="http://schemas.microsoft.com/office/drawing/2014/main" id="{11DC84DF-D9B7-4279-826A-566DBE09578D}"/>
            </a:ext>
          </a:extLst>
        </xdr:cNvPr>
        <xdr:cNvSpPr>
          <a:spLocks noChangeAspect="1" noChangeArrowheads="1"/>
        </xdr:cNvSpPr>
      </xdr:nvSpPr>
      <xdr:spPr bwMode="auto">
        <a:xfrm>
          <a:off x="5067300" y="706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19</xdr:col>
      <xdr:colOff>0</xdr:colOff>
      <xdr:row>33</xdr:row>
      <xdr:rowOff>0</xdr:rowOff>
    </xdr:from>
    <xdr:ext cx="304800" cy="304800"/>
    <xdr:sp macro="" textlink="">
      <xdr:nvSpPr>
        <xdr:cNvPr id="3" name="AutoShape 6" descr="Image result for add to cart jpg">
          <a:extLst>
            <a:ext uri="{FF2B5EF4-FFF2-40B4-BE49-F238E27FC236}">
              <a16:creationId xmlns:a16="http://schemas.microsoft.com/office/drawing/2014/main" id="{82A99D84-38FC-4BD7-BBF7-AA7825F570BF}"/>
            </a:ext>
          </a:extLst>
        </xdr:cNvPr>
        <xdr:cNvSpPr>
          <a:spLocks noChangeAspect="1" noChangeArrowheads="1"/>
        </xdr:cNvSpPr>
      </xdr:nvSpPr>
      <xdr:spPr bwMode="auto">
        <a:xfrm>
          <a:off x="9725025" y="706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142875</xdr:colOff>
      <xdr:row>0</xdr:row>
      <xdr:rowOff>47625</xdr:rowOff>
    </xdr:from>
    <xdr:to>
      <xdr:col>4</xdr:col>
      <xdr:colOff>142412</xdr:colOff>
      <xdr:row>1</xdr:row>
      <xdr:rowOff>495300</xdr:rowOff>
    </xdr:to>
    <xdr:pic>
      <xdr:nvPicPr>
        <xdr:cNvPr id="4" name="Picture 3">
          <a:extLst>
            <a:ext uri="{FF2B5EF4-FFF2-40B4-BE49-F238E27FC236}">
              <a16:creationId xmlns:a16="http://schemas.microsoft.com/office/drawing/2014/main" id="{DF939D35-8A71-4152-9058-7A0E4475477E}"/>
            </a:ext>
          </a:extLst>
        </xdr:cNvPr>
        <xdr:cNvPicPr>
          <a:picLocks noChangeAspect="1"/>
        </xdr:cNvPicPr>
      </xdr:nvPicPr>
      <xdr:blipFill>
        <a:blip xmlns:r="http://schemas.openxmlformats.org/officeDocument/2006/relationships" r:embed="rId1"/>
        <a:stretch>
          <a:fillRect/>
        </a:stretch>
      </xdr:blipFill>
      <xdr:spPr>
        <a:xfrm>
          <a:off x="142875" y="47625"/>
          <a:ext cx="2276012" cy="628650"/>
        </a:xfrm>
        <a:prstGeom prst="rect">
          <a:avLst/>
        </a:prstGeom>
      </xdr:spPr>
    </xdr:pic>
    <xdr:clientData/>
  </xdr:twoCellAnchor>
  <xdr:twoCellAnchor editAs="oneCell">
    <xdr:from>
      <xdr:col>9</xdr:col>
      <xdr:colOff>185737</xdr:colOff>
      <xdr:row>33</xdr:row>
      <xdr:rowOff>52959</xdr:rowOff>
    </xdr:from>
    <xdr:to>
      <xdr:col>10</xdr:col>
      <xdr:colOff>214312</xdr:colOff>
      <xdr:row>34</xdr:row>
      <xdr:rowOff>0</xdr:rowOff>
    </xdr:to>
    <xdr:pic>
      <xdr:nvPicPr>
        <xdr:cNvPr id="5" name="Picture 4" descr="Image result for orange buy now button">
          <a:extLst>
            <a:ext uri="{FF2B5EF4-FFF2-40B4-BE49-F238E27FC236}">
              <a16:creationId xmlns:a16="http://schemas.microsoft.com/office/drawing/2014/main" id="{09D3F856-1FF9-4ABA-84AA-2E0732A156C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53037" y="7120509"/>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34</xdr:row>
      <xdr:rowOff>66675</xdr:rowOff>
    </xdr:from>
    <xdr:to>
      <xdr:col>10</xdr:col>
      <xdr:colOff>209550</xdr:colOff>
      <xdr:row>35</xdr:row>
      <xdr:rowOff>13716</xdr:rowOff>
    </xdr:to>
    <xdr:pic>
      <xdr:nvPicPr>
        <xdr:cNvPr id="6" name="Picture 5" descr="Image result for orange buy now button">
          <a:extLst>
            <a:ext uri="{FF2B5EF4-FFF2-40B4-BE49-F238E27FC236}">
              <a16:creationId xmlns:a16="http://schemas.microsoft.com/office/drawing/2014/main" id="{5A7B0FD5-92C0-439F-BF31-84E83C98A1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73914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171450</xdr:colOff>
      <xdr:row>38</xdr:row>
      <xdr:rowOff>95250</xdr:rowOff>
    </xdr:from>
    <xdr:to>
      <xdr:col>10</xdr:col>
      <xdr:colOff>200025</xdr:colOff>
      <xdr:row>39</xdr:row>
      <xdr:rowOff>42291</xdr:rowOff>
    </xdr:to>
    <xdr:pic>
      <xdr:nvPicPr>
        <xdr:cNvPr id="7" name="Picture 6" descr="Image result for orange buy now button">
          <a:extLst>
            <a:ext uri="{FF2B5EF4-FFF2-40B4-BE49-F238E27FC236}">
              <a16:creationId xmlns:a16="http://schemas.microsoft.com/office/drawing/2014/main" id="{C17E93EE-0143-4775-9135-9329B69C95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38750" y="8448675"/>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35</xdr:row>
      <xdr:rowOff>85725</xdr:rowOff>
    </xdr:from>
    <xdr:to>
      <xdr:col>10</xdr:col>
      <xdr:colOff>209550</xdr:colOff>
      <xdr:row>36</xdr:row>
      <xdr:rowOff>32766</xdr:rowOff>
    </xdr:to>
    <xdr:pic>
      <xdr:nvPicPr>
        <xdr:cNvPr id="8" name="Picture 7" descr="Image result for orange buy now button">
          <a:extLst>
            <a:ext uri="{FF2B5EF4-FFF2-40B4-BE49-F238E27FC236}">
              <a16:creationId xmlns:a16="http://schemas.microsoft.com/office/drawing/2014/main" id="{941FB68A-4FCD-446E-9901-E046C67413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7667625"/>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171450</xdr:colOff>
      <xdr:row>37</xdr:row>
      <xdr:rowOff>95250</xdr:rowOff>
    </xdr:from>
    <xdr:to>
      <xdr:col>10</xdr:col>
      <xdr:colOff>200025</xdr:colOff>
      <xdr:row>38</xdr:row>
      <xdr:rowOff>42291</xdr:rowOff>
    </xdr:to>
    <xdr:pic>
      <xdr:nvPicPr>
        <xdr:cNvPr id="9" name="Picture 8" descr="Image result for orange buy now button">
          <a:extLst>
            <a:ext uri="{FF2B5EF4-FFF2-40B4-BE49-F238E27FC236}">
              <a16:creationId xmlns:a16="http://schemas.microsoft.com/office/drawing/2014/main" id="{9D532D77-7ECC-4816-9BE5-323B85E917C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38750" y="81915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104775</xdr:colOff>
      <xdr:row>33</xdr:row>
      <xdr:rowOff>66675</xdr:rowOff>
    </xdr:from>
    <xdr:to>
      <xdr:col>20</xdr:col>
      <xdr:colOff>133350</xdr:colOff>
      <xdr:row>34</xdr:row>
      <xdr:rowOff>13716</xdr:rowOff>
    </xdr:to>
    <xdr:pic>
      <xdr:nvPicPr>
        <xdr:cNvPr id="10" name="Picture 9" descr="Image result for orange buy now button">
          <a:extLst>
            <a:ext uri="{FF2B5EF4-FFF2-40B4-BE49-F238E27FC236}">
              <a16:creationId xmlns:a16="http://schemas.microsoft.com/office/drawing/2014/main" id="{81A22A86-F329-435C-90EE-B764EF4313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9800" y="7134225"/>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104775</xdr:colOff>
      <xdr:row>34</xdr:row>
      <xdr:rowOff>76200</xdr:rowOff>
    </xdr:from>
    <xdr:to>
      <xdr:col>20</xdr:col>
      <xdr:colOff>133350</xdr:colOff>
      <xdr:row>35</xdr:row>
      <xdr:rowOff>23241</xdr:rowOff>
    </xdr:to>
    <xdr:pic>
      <xdr:nvPicPr>
        <xdr:cNvPr id="11" name="Picture 10" descr="Image result for orange buy now button">
          <a:extLst>
            <a:ext uri="{FF2B5EF4-FFF2-40B4-BE49-F238E27FC236}">
              <a16:creationId xmlns:a16="http://schemas.microsoft.com/office/drawing/2014/main" id="{C3EF5A9B-0B0F-4C84-B30A-DC08B34687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9800" y="7400925"/>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104775</xdr:colOff>
      <xdr:row>35</xdr:row>
      <xdr:rowOff>95250</xdr:rowOff>
    </xdr:from>
    <xdr:to>
      <xdr:col>20</xdr:col>
      <xdr:colOff>133350</xdr:colOff>
      <xdr:row>36</xdr:row>
      <xdr:rowOff>42291</xdr:rowOff>
    </xdr:to>
    <xdr:pic>
      <xdr:nvPicPr>
        <xdr:cNvPr id="12" name="Picture 11" descr="Image result for orange buy now button">
          <a:extLst>
            <a:ext uri="{FF2B5EF4-FFF2-40B4-BE49-F238E27FC236}">
              <a16:creationId xmlns:a16="http://schemas.microsoft.com/office/drawing/2014/main" id="{810A69FE-1A9B-47A6-9D9A-0E87ED3BCAC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9800" y="767715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95250</xdr:colOff>
      <xdr:row>37</xdr:row>
      <xdr:rowOff>95250</xdr:rowOff>
    </xdr:from>
    <xdr:to>
      <xdr:col>20</xdr:col>
      <xdr:colOff>123825</xdr:colOff>
      <xdr:row>38</xdr:row>
      <xdr:rowOff>42291</xdr:rowOff>
    </xdr:to>
    <xdr:pic>
      <xdr:nvPicPr>
        <xdr:cNvPr id="13" name="Picture 12" descr="Image result for orange buy now button">
          <a:extLst>
            <a:ext uri="{FF2B5EF4-FFF2-40B4-BE49-F238E27FC236}">
              <a16:creationId xmlns:a16="http://schemas.microsoft.com/office/drawing/2014/main" id="{170DA548-09A2-4C48-A881-DB5ECCF280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0275" y="81915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95250</xdr:colOff>
      <xdr:row>38</xdr:row>
      <xdr:rowOff>104775</xdr:rowOff>
    </xdr:from>
    <xdr:to>
      <xdr:col>20</xdr:col>
      <xdr:colOff>123825</xdr:colOff>
      <xdr:row>39</xdr:row>
      <xdr:rowOff>51816</xdr:rowOff>
    </xdr:to>
    <xdr:pic>
      <xdr:nvPicPr>
        <xdr:cNvPr id="14" name="Picture 13" descr="Image result for orange buy now button">
          <a:extLst>
            <a:ext uri="{FF2B5EF4-FFF2-40B4-BE49-F238E27FC236}">
              <a16:creationId xmlns:a16="http://schemas.microsoft.com/office/drawing/2014/main" id="{D8B0B2EE-5A76-4FA1-9A6F-ED0D5BDDF8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0275" y="84582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36</xdr:row>
      <xdr:rowOff>85725</xdr:rowOff>
    </xdr:from>
    <xdr:to>
      <xdr:col>10</xdr:col>
      <xdr:colOff>209550</xdr:colOff>
      <xdr:row>37</xdr:row>
      <xdr:rowOff>32766</xdr:rowOff>
    </xdr:to>
    <xdr:pic>
      <xdr:nvPicPr>
        <xdr:cNvPr id="15" name="Picture 14" descr="Image result for orange buy now button">
          <a:extLst>
            <a:ext uri="{FF2B5EF4-FFF2-40B4-BE49-F238E27FC236}">
              <a16:creationId xmlns:a16="http://schemas.microsoft.com/office/drawing/2014/main" id="{64082EAA-3885-479A-AEC3-5BEA365BC00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79248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95250</xdr:colOff>
      <xdr:row>36</xdr:row>
      <xdr:rowOff>85725</xdr:rowOff>
    </xdr:from>
    <xdr:to>
      <xdr:col>20</xdr:col>
      <xdr:colOff>123825</xdr:colOff>
      <xdr:row>37</xdr:row>
      <xdr:rowOff>32766</xdr:rowOff>
    </xdr:to>
    <xdr:pic>
      <xdr:nvPicPr>
        <xdr:cNvPr id="16" name="Picture 15" descr="Image result for orange buy now button">
          <a:extLst>
            <a:ext uri="{FF2B5EF4-FFF2-40B4-BE49-F238E27FC236}">
              <a16:creationId xmlns:a16="http://schemas.microsoft.com/office/drawing/2014/main" id="{67DD80A7-33CC-42AA-A411-6007F6677A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20275" y="7924800"/>
          <a:ext cx="638175" cy="204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10</xdr:row>
      <xdr:rowOff>133351</xdr:rowOff>
    </xdr:from>
    <xdr:to>
      <xdr:col>22</xdr:col>
      <xdr:colOff>171450</xdr:colOff>
      <xdr:row>31</xdr:row>
      <xdr:rowOff>99372</xdr:rowOff>
    </xdr:to>
    <xdr:pic>
      <xdr:nvPicPr>
        <xdr:cNvPr id="17" name="Picture 16">
          <a:extLst>
            <a:ext uri="{FF2B5EF4-FFF2-40B4-BE49-F238E27FC236}">
              <a16:creationId xmlns:a16="http://schemas.microsoft.com/office/drawing/2014/main" id="{E7DFF341-870D-48BA-B8BF-E10CF548735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62125" y="2619376"/>
          <a:ext cx="9544050" cy="41855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304800</xdr:colOff>
      <xdr:row>0</xdr:row>
      <xdr:rowOff>76200</xdr:rowOff>
    </xdr:from>
    <xdr:to>
      <xdr:col>4</xdr:col>
      <xdr:colOff>593595</xdr:colOff>
      <xdr:row>1</xdr:row>
      <xdr:rowOff>209549</xdr:rowOff>
    </xdr:to>
    <xdr:pic>
      <xdr:nvPicPr>
        <xdr:cNvPr id="3" name="Picture 2">
          <a:extLst>
            <a:ext uri="{FF2B5EF4-FFF2-40B4-BE49-F238E27FC236}">
              <a16:creationId xmlns:a16="http://schemas.microsoft.com/office/drawing/2014/main" id="{6920A837-6FB3-4B2C-A5E6-7CD770D8B0B2}"/>
            </a:ext>
          </a:extLst>
        </xdr:cNvPr>
        <xdr:cNvPicPr>
          <a:picLocks noChangeAspect="1"/>
        </xdr:cNvPicPr>
      </xdr:nvPicPr>
      <xdr:blipFill>
        <a:blip xmlns:r="http://schemas.openxmlformats.org/officeDocument/2006/relationships" r:embed="rId1"/>
        <a:stretch>
          <a:fillRect/>
        </a:stretch>
      </xdr:blipFill>
      <xdr:spPr>
        <a:xfrm>
          <a:off x="2447925" y="76200"/>
          <a:ext cx="1441320" cy="371474"/>
        </a:xfrm>
        <a:prstGeom prst="rect">
          <a:avLst/>
        </a:prstGeom>
      </xdr:spPr>
    </xdr:pic>
    <xdr:clientData/>
  </xdr:twoCellAnchor>
  <xdr:twoCellAnchor editAs="oneCell">
    <xdr:from>
      <xdr:col>3</xdr:col>
      <xdr:colOff>705845</xdr:colOff>
      <xdr:row>5</xdr:row>
      <xdr:rowOff>76199</xdr:rowOff>
    </xdr:from>
    <xdr:to>
      <xdr:col>4</xdr:col>
      <xdr:colOff>61230</xdr:colOff>
      <xdr:row>5</xdr:row>
      <xdr:rowOff>152398</xdr:rowOff>
    </xdr:to>
    <xdr:pic>
      <xdr:nvPicPr>
        <xdr:cNvPr id="5" name="Picture 4">
          <a:extLst>
            <a:ext uri="{FF2B5EF4-FFF2-40B4-BE49-F238E27FC236}">
              <a16:creationId xmlns:a16="http://schemas.microsoft.com/office/drawing/2014/main" id="{0EA09B14-688F-4FE1-8C10-A529846BCB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a:off x="3277595" y="1219199"/>
          <a:ext cx="79285" cy="76199"/>
        </a:xfrm>
        <a:prstGeom prst="rect">
          <a:avLst/>
        </a:prstGeom>
      </xdr:spPr>
    </xdr:pic>
    <xdr:clientData/>
  </xdr:twoCellAnchor>
  <xdr:twoCellAnchor editAs="oneCell">
    <xdr:from>
      <xdr:col>0</xdr:col>
      <xdr:colOff>361951</xdr:colOff>
      <xdr:row>1</xdr:row>
      <xdr:rowOff>104775</xdr:rowOff>
    </xdr:from>
    <xdr:to>
      <xdr:col>0</xdr:col>
      <xdr:colOff>461452</xdr:colOff>
      <xdr:row>1</xdr:row>
      <xdr:rowOff>180973</xdr:rowOff>
    </xdr:to>
    <xdr:pic>
      <xdr:nvPicPr>
        <xdr:cNvPr id="6" name="Picture 5">
          <a:extLst>
            <a:ext uri="{FF2B5EF4-FFF2-40B4-BE49-F238E27FC236}">
              <a16:creationId xmlns:a16="http://schemas.microsoft.com/office/drawing/2014/main" id="{10633251-0652-4862-9927-C0CB28DD8505}"/>
            </a:ext>
          </a:extLst>
        </xdr:cNvPr>
        <xdr:cNvPicPr>
          <a:picLocks noChangeAspect="1"/>
        </xdr:cNvPicPr>
      </xdr:nvPicPr>
      <xdr:blipFill>
        <a:blip xmlns:r="http://schemas.openxmlformats.org/officeDocument/2006/relationships" r:embed="rId3"/>
        <a:stretch>
          <a:fillRect/>
        </a:stretch>
      </xdr:blipFill>
      <xdr:spPr>
        <a:xfrm rot="10800000" flipH="1">
          <a:off x="361951" y="342900"/>
          <a:ext cx="99501" cy="76198"/>
        </a:xfrm>
        <a:prstGeom prst="rect">
          <a:avLst/>
        </a:prstGeom>
      </xdr:spPr>
    </xdr:pic>
    <xdr:clientData/>
  </xdr:twoCellAnchor>
  <xdr:twoCellAnchor editAs="oneCell">
    <xdr:from>
      <xdr:col>0</xdr:col>
      <xdr:colOff>581025</xdr:colOff>
      <xdr:row>2</xdr:row>
      <xdr:rowOff>209550</xdr:rowOff>
    </xdr:from>
    <xdr:to>
      <xdr:col>2</xdr:col>
      <xdr:colOff>247903</xdr:colOff>
      <xdr:row>3</xdr:row>
      <xdr:rowOff>171478</xdr:rowOff>
    </xdr:to>
    <xdr:pic>
      <xdr:nvPicPr>
        <xdr:cNvPr id="8" name="Picture 7">
          <a:extLst>
            <a:ext uri="{FF2B5EF4-FFF2-40B4-BE49-F238E27FC236}">
              <a16:creationId xmlns:a16="http://schemas.microsoft.com/office/drawing/2014/main" id="{3782D909-D786-4BED-A5F8-F71DA4E2D11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1025" y="685800"/>
          <a:ext cx="1810003" cy="200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1362075</xdr:colOff>
      <xdr:row>0</xdr:row>
      <xdr:rowOff>57150</xdr:rowOff>
    </xdr:from>
    <xdr:to>
      <xdr:col>3</xdr:col>
      <xdr:colOff>822195</xdr:colOff>
      <xdr:row>1</xdr:row>
      <xdr:rowOff>190499</xdr:rowOff>
    </xdr:to>
    <xdr:pic>
      <xdr:nvPicPr>
        <xdr:cNvPr id="3" name="Picture 2">
          <a:extLst>
            <a:ext uri="{FF2B5EF4-FFF2-40B4-BE49-F238E27FC236}">
              <a16:creationId xmlns:a16="http://schemas.microsoft.com/office/drawing/2014/main" id="{4D37260B-ACDC-4700-813D-CBFCD803CB53}"/>
            </a:ext>
          </a:extLst>
        </xdr:cNvPr>
        <xdr:cNvPicPr>
          <a:picLocks noChangeAspect="1"/>
        </xdr:cNvPicPr>
      </xdr:nvPicPr>
      <xdr:blipFill>
        <a:blip xmlns:r="http://schemas.openxmlformats.org/officeDocument/2006/relationships" r:embed="rId1"/>
        <a:stretch>
          <a:fillRect/>
        </a:stretch>
      </xdr:blipFill>
      <xdr:spPr>
        <a:xfrm>
          <a:off x="1971675" y="57150"/>
          <a:ext cx="1441320" cy="371474"/>
        </a:xfrm>
        <a:prstGeom prst="rect">
          <a:avLst/>
        </a:prstGeom>
      </xdr:spPr>
    </xdr:pic>
    <xdr:clientData/>
  </xdr:twoCellAnchor>
  <xdr:twoCellAnchor editAs="oneCell">
    <xdr:from>
      <xdr:col>3</xdr:col>
      <xdr:colOff>952499</xdr:colOff>
      <xdr:row>6</xdr:row>
      <xdr:rowOff>85724</xdr:rowOff>
    </xdr:from>
    <xdr:to>
      <xdr:col>3</xdr:col>
      <xdr:colOff>1031783</xdr:colOff>
      <xdr:row>6</xdr:row>
      <xdr:rowOff>161922</xdr:rowOff>
    </xdr:to>
    <xdr:pic>
      <xdr:nvPicPr>
        <xdr:cNvPr id="4" name="Picture 3">
          <a:extLst>
            <a:ext uri="{FF2B5EF4-FFF2-40B4-BE49-F238E27FC236}">
              <a16:creationId xmlns:a16="http://schemas.microsoft.com/office/drawing/2014/main" id="{3FB8EE19-AE91-4138-B4FF-E9C70BF454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a:off x="3543299" y="1181099"/>
          <a:ext cx="79284" cy="76198"/>
        </a:xfrm>
        <a:prstGeom prst="rect">
          <a:avLst/>
        </a:prstGeom>
      </xdr:spPr>
    </xdr:pic>
    <xdr:clientData/>
  </xdr:twoCellAnchor>
  <xdr:twoCellAnchor editAs="oneCell">
    <xdr:from>
      <xdr:col>1</xdr:col>
      <xdr:colOff>390525</xdr:colOff>
      <xdr:row>6</xdr:row>
      <xdr:rowOff>79162</xdr:rowOff>
    </xdr:from>
    <xdr:to>
      <xdr:col>1</xdr:col>
      <xdr:colOff>466725</xdr:colOff>
      <xdr:row>6</xdr:row>
      <xdr:rowOff>152396</xdr:rowOff>
    </xdr:to>
    <xdr:pic>
      <xdr:nvPicPr>
        <xdr:cNvPr id="6" name="Picture 5">
          <a:extLst>
            <a:ext uri="{FF2B5EF4-FFF2-40B4-BE49-F238E27FC236}">
              <a16:creationId xmlns:a16="http://schemas.microsoft.com/office/drawing/2014/main" id="{4441709A-58A3-4BCA-A6DE-7C2217B63C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a:off x="1000125" y="1174537"/>
          <a:ext cx="76200" cy="73234"/>
        </a:xfrm>
        <a:prstGeom prst="rect">
          <a:avLst/>
        </a:prstGeom>
      </xdr:spPr>
    </xdr:pic>
    <xdr:clientData/>
  </xdr:twoCellAnchor>
  <xdr:twoCellAnchor editAs="oneCell">
    <xdr:from>
      <xdr:col>2</xdr:col>
      <xdr:colOff>361946</xdr:colOff>
      <xdr:row>6</xdr:row>
      <xdr:rowOff>104394</xdr:rowOff>
    </xdr:from>
    <xdr:to>
      <xdr:col>3</xdr:col>
      <xdr:colOff>0</xdr:colOff>
      <xdr:row>6</xdr:row>
      <xdr:rowOff>168477</xdr:rowOff>
    </xdr:to>
    <xdr:pic>
      <xdr:nvPicPr>
        <xdr:cNvPr id="7" name="Picture 6">
          <a:extLst>
            <a:ext uri="{FF2B5EF4-FFF2-40B4-BE49-F238E27FC236}">
              <a16:creationId xmlns:a16="http://schemas.microsoft.com/office/drawing/2014/main" id="{BD508CC8-133A-422C-A35A-D82C25B2ED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0800000">
          <a:off x="2524121" y="1199769"/>
          <a:ext cx="66679" cy="64083"/>
        </a:xfrm>
        <a:prstGeom prst="rect">
          <a:avLst/>
        </a:prstGeom>
      </xdr:spPr>
    </xdr:pic>
    <xdr:clientData/>
  </xdr:twoCellAnchor>
  <xdr:twoCellAnchor editAs="oneCell">
    <xdr:from>
      <xdr:col>0</xdr:col>
      <xdr:colOff>352425</xdr:colOff>
      <xdr:row>1</xdr:row>
      <xdr:rowOff>114299</xdr:rowOff>
    </xdr:from>
    <xdr:to>
      <xdr:col>0</xdr:col>
      <xdr:colOff>435466</xdr:colOff>
      <xdr:row>1</xdr:row>
      <xdr:rowOff>177892</xdr:rowOff>
    </xdr:to>
    <xdr:pic>
      <xdr:nvPicPr>
        <xdr:cNvPr id="8" name="Picture 7">
          <a:extLst>
            <a:ext uri="{FF2B5EF4-FFF2-40B4-BE49-F238E27FC236}">
              <a16:creationId xmlns:a16="http://schemas.microsoft.com/office/drawing/2014/main" id="{C2D56C39-CBE7-424A-97BA-069AD971CE5B}"/>
            </a:ext>
          </a:extLst>
        </xdr:cNvPr>
        <xdr:cNvPicPr>
          <a:picLocks noChangeAspect="1"/>
        </xdr:cNvPicPr>
      </xdr:nvPicPr>
      <xdr:blipFill>
        <a:blip xmlns:r="http://schemas.openxmlformats.org/officeDocument/2006/relationships" r:embed="rId5"/>
        <a:stretch>
          <a:fillRect/>
        </a:stretch>
      </xdr:blipFill>
      <xdr:spPr>
        <a:xfrm rot="10800000" flipH="1">
          <a:off x="352425" y="352424"/>
          <a:ext cx="83041" cy="63593"/>
        </a:xfrm>
        <a:prstGeom prst="rect">
          <a:avLst/>
        </a:prstGeom>
      </xdr:spPr>
    </xdr:pic>
    <xdr:clientData/>
  </xdr:twoCellAnchor>
  <xdr:twoCellAnchor editAs="oneCell">
    <xdr:from>
      <xdr:col>1</xdr:col>
      <xdr:colOff>47625</xdr:colOff>
      <xdr:row>3</xdr:row>
      <xdr:rowOff>152400</xdr:rowOff>
    </xdr:from>
    <xdr:to>
      <xdr:col>2</xdr:col>
      <xdr:colOff>286000</xdr:colOff>
      <xdr:row>4</xdr:row>
      <xdr:rowOff>95275</xdr:rowOff>
    </xdr:to>
    <xdr:pic>
      <xdr:nvPicPr>
        <xdr:cNvPr id="11" name="Picture 10">
          <a:extLst>
            <a:ext uri="{FF2B5EF4-FFF2-40B4-BE49-F238E27FC236}">
              <a16:creationId xmlns:a16="http://schemas.microsoft.com/office/drawing/2014/main" id="{21A3F0F1-D255-454C-8451-F8FD3F0B43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7225" y="819150"/>
          <a:ext cx="1790950" cy="181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247650</xdr:colOff>
      <xdr:row>0</xdr:row>
      <xdr:rowOff>66675</xdr:rowOff>
    </xdr:from>
    <xdr:to>
      <xdr:col>5</xdr:col>
      <xdr:colOff>250695</xdr:colOff>
      <xdr:row>1</xdr:row>
      <xdr:rowOff>211454</xdr:rowOff>
    </xdr:to>
    <xdr:pic>
      <xdr:nvPicPr>
        <xdr:cNvPr id="2" name="Picture 1">
          <a:extLst>
            <a:ext uri="{FF2B5EF4-FFF2-40B4-BE49-F238E27FC236}">
              <a16:creationId xmlns:a16="http://schemas.microsoft.com/office/drawing/2014/main" id="{DEF438B6-445D-485C-A3A4-E1E3B7E6DC63}"/>
            </a:ext>
          </a:extLst>
        </xdr:cNvPr>
        <xdr:cNvPicPr>
          <a:picLocks noChangeAspect="1"/>
        </xdr:cNvPicPr>
      </xdr:nvPicPr>
      <xdr:blipFill>
        <a:blip xmlns:r="http://schemas.openxmlformats.org/officeDocument/2006/relationships" r:embed="rId1"/>
        <a:stretch>
          <a:fillRect/>
        </a:stretch>
      </xdr:blipFill>
      <xdr:spPr>
        <a:xfrm>
          <a:off x="2095500" y="66675"/>
          <a:ext cx="1441320" cy="3714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838200</xdr:colOff>
      <xdr:row>0</xdr:row>
      <xdr:rowOff>28575</xdr:rowOff>
    </xdr:from>
    <xdr:to>
      <xdr:col>7</xdr:col>
      <xdr:colOff>98295</xdr:colOff>
      <xdr:row>2</xdr:row>
      <xdr:rowOff>19049</xdr:rowOff>
    </xdr:to>
    <xdr:pic>
      <xdr:nvPicPr>
        <xdr:cNvPr id="2" name="Picture 1">
          <a:extLst>
            <a:ext uri="{FF2B5EF4-FFF2-40B4-BE49-F238E27FC236}">
              <a16:creationId xmlns:a16="http://schemas.microsoft.com/office/drawing/2014/main" id="{D5D0DD74-A9F9-4C2E-BE21-CA0C6ED1A782}"/>
            </a:ext>
          </a:extLst>
        </xdr:cNvPr>
        <xdr:cNvPicPr>
          <a:picLocks noChangeAspect="1"/>
        </xdr:cNvPicPr>
      </xdr:nvPicPr>
      <xdr:blipFill>
        <a:blip xmlns:r="http://schemas.openxmlformats.org/officeDocument/2006/relationships" r:embed="rId1"/>
        <a:stretch>
          <a:fillRect/>
        </a:stretch>
      </xdr:blipFill>
      <xdr:spPr>
        <a:xfrm>
          <a:off x="1647825" y="28575"/>
          <a:ext cx="1441320" cy="3714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1409700</xdr:colOff>
      <xdr:row>0</xdr:row>
      <xdr:rowOff>66675</xdr:rowOff>
    </xdr:from>
    <xdr:to>
      <xdr:col>5</xdr:col>
      <xdr:colOff>355470</xdr:colOff>
      <xdr:row>2</xdr:row>
      <xdr:rowOff>57149</xdr:rowOff>
    </xdr:to>
    <xdr:pic>
      <xdr:nvPicPr>
        <xdr:cNvPr id="2" name="Picture 1">
          <a:extLst>
            <a:ext uri="{FF2B5EF4-FFF2-40B4-BE49-F238E27FC236}">
              <a16:creationId xmlns:a16="http://schemas.microsoft.com/office/drawing/2014/main" id="{011CB1A9-7F43-42C5-81F0-22D55174EF1A}"/>
            </a:ext>
          </a:extLst>
        </xdr:cNvPr>
        <xdr:cNvPicPr>
          <a:picLocks noChangeAspect="1"/>
        </xdr:cNvPicPr>
      </xdr:nvPicPr>
      <xdr:blipFill>
        <a:blip xmlns:r="http://schemas.openxmlformats.org/officeDocument/2006/relationships" r:embed="rId1"/>
        <a:stretch>
          <a:fillRect/>
        </a:stretch>
      </xdr:blipFill>
      <xdr:spPr>
        <a:xfrm>
          <a:off x="2324100" y="66675"/>
          <a:ext cx="1441320" cy="3714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1638300</xdr:colOff>
      <xdr:row>0</xdr:row>
      <xdr:rowOff>57150</xdr:rowOff>
    </xdr:from>
    <xdr:to>
      <xdr:col>5</xdr:col>
      <xdr:colOff>441195</xdr:colOff>
      <xdr:row>2</xdr:row>
      <xdr:rowOff>47624</xdr:rowOff>
    </xdr:to>
    <xdr:pic>
      <xdr:nvPicPr>
        <xdr:cNvPr id="2" name="Picture 1">
          <a:extLst>
            <a:ext uri="{FF2B5EF4-FFF2-40B4-BE49-F238E27FC236}">
              <a16:creationId xmlns:a16="http://schemas.microsoft.com/office/drawing/2014/main" id="{359D4533-59B1-499E-9CCF-9511E543742F}"/>
            </a:ext>
          </a:extLst>
        </xdr:cNvPr>
        <xdr:cNvPicPr>
          <a:picLocks noChangeAspect="1"/>
        </xdr:cNvPicPr>
      </xdr:nvPicPr>
      <xdr:blipFill>
        <a:blip xmlns:r="http://schemas.openxmlformats.org/officeDocument/2006/relationships" r:embed="rId1"/>
        <a:stretch>
          <a:fillRect/>
        </a:stretch>
      </xdr:blipFill>
      <xdr:spPr>
        <a:xfrm>
          <a:off x="2571750" y="57150"/>
          <a:ext cx="1441320" cy="3714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1076325</xdr:colOff>
      <xdr:row>0</xdr:row>
      <xdr:rowOff>66675</xdr:rowOff>
    </xdr:from>
    <xdr:to>
      <xdr:col>6</xdr:col>
      <xdr:colOff>107820</xdr:colOff>
      <xdr:row>2</xdr:row>
      <xdr:rowOff>57149</xdr:rowOff>
    </xdr:to>
    <xdr:pic>
      <xdr:nvPicPr>
        <xdr:cNvPr id="2" name="Picture 1">
          <a:extLst>
            <a:ext uri="{FF2B5EF4-FFF2-40B4-BE49-F238E27FC236}">
              <a16:creationId xmlns:a16="http://schemas.microsoft.com/office/drawing/2014/main" id="{DA283A2B-CB9C-4B28-9BC5-936381CE0B76}"/>
            </a:ext>
          </a:extLst>
        </xdr:cNvPr>
        <xdr:cNvPicPr>
          <a:picLocks noChangeAspect="1"/>
        </xdr:cNvPicPr>
      </xdr:nvPicPr>
      <xdr:blipFill>
        <a:blip xmlns:r="http://schemas.openxmlformats.org/officeDocument/2006/relationships" r:embed="rId1"/>
        <a:stretch>
          <a:fillRect/>
        </a:stretch>
      </xdr:blipFill>
      <xdr:spPr>
        <a:xfrm>
          <a:off x="2514600" y="66675"/>
          <a:ext cx="1441320" cy="3714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ncaa.com/stats/basketball-men/d1" TargetMode="External"/><Relationship Id="rId2" Type="http://schemas.openxmlformats.org/officeDocument/2006/relationships/hyperlink" Target="http://www.kenpom.com/" TargetMode="External"/><Relationship Id="rId1" Type="http://schemas.openxmlformats.org/officeDocument/2006/relationships/hyperlink" Target="http://www.sports-reference.com/cbb/" TargetMode="External"/><Relationship Id="rId5" Type="http://schemas.openxmlformats.org/officeDocument/2006/relationships/printerSettings" Target="../printerSettings/printerSettings4.bin"/><Relationship Id="rId4" Type="http://schemas.openxmlformats.org/officeDocument/2006/relationships/hyperlink" Target="https://www.scacchoop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93B10-551B-4954-9A4D-179428DA575C}">
  <sheetPr>
    <pageSetUpPr fitToPage="1"/>
  </sheetPr>
  <dimension ref="A1:AH33"/>
  <sheetViews>
    <sheetView workbookViewId="0">
      <selection activeCell="X24" sqref="X24"/>
    </sheetView>
  </sheetViews>
  <sheetFormatPr defaultColWidth="9.109375" defaultRowHeight="14.4" x14ac:dyDescent="0.3"/>
  <cols>
    <col min="1" max="1" width="9.109375" style="2"/>
    <col min="2" max="2" width="3.33203125" style="2" customWidth="1"/>
    <col min="3" max="3" width="16.6640625" style="2" customWidth="1"/>
    <col min="4" max="4" width="0.88671875" style="2" customWidth="1"/>
    <col min="5" max="5" width="5.44140625" style="2" bestFit="1" customWidth="1"/>
    <col min="6" max="6" width="5.88671875" style="2" customWidth="1"/>
    <col min="7" max="7" width="1.5546875" style="2" customWidth="1"/>
    <col min="8" max="12" width="6.6640625" style="2" bestFit="1" customWidth="1"/>
    <col min="13" max="13" width="6.5546875" style="2" bestFit="1" customWidth="1"/>
    <col min="14" max="15" width="6.33203125" style="2" bestFit="1" customWidth="1"/>
    <col min="16" max="16" width="6.44140625" style="2" bestFit="1" customWidth="1"/>
    <col min="17" max="27" width="7.33203125" style="2" bestFit="1" customWidth="1"/>
    <col min="28" max="29" width="6" style="2" bestFit="1" customWidth="1"/>
    <col min="30" max="30" width="6.109375" style="2" bestFit="1" customWidth="1"/>
    <col min="31" max="31" width="6.6640625" style="2" bestFit="1" customWidth="1"/>
    <col min="32" max="32" width="6" style="2" bestFit="1" customWidth="1"/>
    <col min="33" max="33" width="7" style="2" bestFit="1" customWidth="1"/>
    <col min="34" max="16384" width="9.109375" style="2"/>
  </cols>
  <sheetData>
    <row r="1" spans="1:34" ht="18" x14ac:dyDescent="0.35">
      <c r="A1" s="1" t="s">
        <v>42</v>
      </c>
    </row>
    <row r="2" spans="1:34" ht="18" x14ac:dyDescent="0.35">
      <c r="A2" s="1" t="s">
        <v>43</v>
      </c>
    </row>
    <row r="3" spans="1:34" x14ac:dyDescent="0.3">
      <c r="C3" s="3"/>
    </row>
    <row r="4" spans="1:34" s="4" customFormat="1" x14ac:dyDescent="0.3">
      <c r="B4" s="45"/>
      <c r="C4" s="46"/>
      <c r="D4" s="46"/>
      <c r="E4" s="47" t="s">
        <v>166</v>
      </c>
      <c r="F4" s="47" t="s">
        <v>44</v>
      </c>
      <c r="G4" s="46"/>
      <c r="H4" s="48">
        <v>43392</v>
      </c>
      <c r="I4" s="48">
        <v>43394</v>
      </c>
      <c r="J4" s="48">
        <v>43397</v>
      </c>
      <c r="K4" s="48">
        <v>43399</v>
      </c>
      <c r="L4" s="48">
        <v>43401</v>
      </c>
      <c r="M4" s="48">
        <v>43405</v>
      </c>
      <c r="N4" s="48">
        <v>43407</v>
      </c>
      <c r="O4" s="48">
        <v>43408</v>
      </c>
      <c r="P4" s="48">
        <v>43411</v>
      </c>
      <c r="Q4" s="48">
        <v>43414</v>
      </c>
      <c r="R4" s="48">
        <v>43415</v>
      </c>
      <c r="S4" s="48">
        <v>43419</v>
      </c>
      <c r="T4" s="48">
        <v>43421</v>
      </c>
      <c r="U4" s="48">
        <v>43423</v>
      </c>
      <c r="V4" s="48">
        <v>43425</v>
      </c>
      <c r="W4" s="48">
        <v>43426</v>
      </c>
      <c r="X4" s="48">
        <v>43428</v>
      </c>
      <c r="Y4" s="48">
        <v>43430</v>
      </c>
      <c r="Z4" s="48">
        <v>43432</v>
      </c>
      <c r="AA4" s="48">
        <v>43434</v>
      </c>
      <c r="AB4" s="48">
        <v>43435</v>
      </c>
      <c r="AC4" s="48">
        <v>43438</v>
      </c>
      <c r="AD4" s="48">
        <v>43440</v>
      </c>
      <c r="AE4" s="48">
        <v>43442</v>
      </c>
      <c r="AF4" s="48">
        <v>43443</v>
      </c>
      <c r="AG4" s="49">
        <v>43445</v>
      </c>
      <c r="AH4" s="5"/>
    </row>
    <row r="5" spans="1:34" s="6" customFormat="1" x14ac:dyDescent="0.3">
      <c r="B5" s="50" t="s">
        <v>0</v>
      </c>
      <c r="C5" s="51" t="s">
        <v>16</v>
      </c>
      <c r="D5" s="51"/>
      <c r="E5" s="51" t="s">
        <v>45</v>
      </c>
      <c r="F5" s="51" t="s">
        <v>45</v>
      </c>
      <c r="G5" s="51"/>
      <c r="H5" s="52" t="s">
        <v>17</v>
      </c>
      <c r="I5" s="51" t="s">
        <v>18</v>
      </c>
      <c r="J5" s="52" t="s">
        <v>19</v>
      </c>
      <c r="K5" s="51" t="s">
        <v>20</v>
      </c>
      <c r="L5" s="51" t="s">
        <v>21</v>
      </c>
      <c r="M5" s="52" t="s">
        <v>22</v>
      </c>
      <c r="N5" s="52" t="s">
        <v>23</v>
      </c>
      <c r="O5" s="51" t="s">
        <v>24</v>
      </c>
      <c r="P5" s="52" t="s">
        <v>17</v>
      </c>
      <c r="Q5" s="51" t="s">
        <v>25</v>
      </c>
      <c r="R5" s="52" t="s">
        <v>26</v>
      </c>
      <c r="S5" s="52" t="s">
        <v>27</v>
      </c>
      <c r="T5" s="51" t="s">
        <v>28</v>
      </c>
      <c r="U5" s="52" t="s">
        <v>29</v>
      </c>
      <c r="V5" s="52" t="s">
        <v>30</v>
      </c>
      <c r="W5" s="52" t="s">
        <v>31</v>
      </c>
      <c r="X5" s="52" t="s">
        <v>32</v>
      </c>
      <c r="Y5" s="51" t="s">
        <v>33</v>
      </c>
      <c r="Z5" s="51" t="s">
        <v>34</v>
      </c>
      <c r="AA5" s="52" t="s">
        <v>35</v>
      </c>
      <c r="AB5" s="51" t="s">
        <v>36</v>
      </c>
      <c r="AC5" s="51" t="s">
        <v>37</v>
      </c>
      <c r="AD5" s="52" t="s">
        <v>38</v>
      </c>
      <c r="AE5" s="52" t="s">
        <v>39</v>
      </c>
      <c r="AF5" s="51" t="s">
        <v>40</v>
      </c>
      <c r="AG5" s="53" t="s">
        <v>41</v>
      </c>
      <c r="AH5" s="7"/>
    </row>
    <row r="6" spans="1:34" s="6" customFormat="1" ht="9" customHeight="1" x14ac:dyDescent="0.3">
      <c r="B6" s="14"/>
      <c r="C6" s="11"/>
      <c r="D6" s="11"/>
      <c r="E6" s="11"/>
      <c r="F6" s="11"/>
      <c r="G6" s="11"/>
      <c r="H6" s="26"/>
      <c r="I6" s="27"/>
      <c r="J6" s="26"/>
      <c r="K6" s="27"/>
      <c r="L6" s="27"/>
      <c r="M6" s="26"/>
      <c r="N6" s="26"/>
      <c r="O6" s="27"/>
      <c r="P6" s="26"/>
      <c r="Q6" s="27"/>
      <c r="R6" s="26"/>
      <c r="S6" s="26"/>
      <c r="T6" s="27"/>
      <c r="U6" s="27"/>
      <c r="V6" s="27"/>
      <c r="W6" s="27"/>
      <c r="X6" s="27"/>
      <c r="Y6" s="27"/>
      <c r="Z6" s="27"/>
      <c r="AA6" s="27"/>
      <c r="AB6" s="27"/>
      <c r="AC6" s="27"/>
      <c r="AD6" s="27"/>
      <c r="AE6" s="27"/>
      <c r="AF6" s="27"/>
      <c r="AG6" s="28"/>
      <c r="AH6" s="7"/>
    </row>
    <row r="7" spans="1:34" x14ac:dyDescent="0.3">
      <c r="B7" s="15">
        <v>1</v>
      </c>
      <c r="C7" s="10" t="s">
        <v>1</v>
      </c>
      <c r="D7" s="23"/>
      <c r="E7" s="23">
        <f t="shared" ref="E7:E21" si="0">SUM(H7:AG7)</f>
        <v>850</v>
      </c>
      <c r="F7" s="33">
        <f t="shared" ref="F7:F21" si="1">IF(ISERR(AVERAGE(H7:AAA7)),"",AVERAGE(H7:AAA7))</f>
        <v>34</v>
      </c>
      <c r="G7" s="23"/>
      <c r="H7" s="29">
        <v>35</v>
      </c>
      <c r="I7" s="29">
        <v>36</v>
      </c>
      <c r="J7" s="29">
        <v>37</v>
      </c>
      <c r="K7" s="29">
        <v>37</v>
      </c>
      <c r="L7" s="29">
        <v>32</v>
      </c>
      <c r="M7" s="29">
        <v>38</v>
      </c>
      <c r="N7" s="29">
        <v>29</v>
      </c>
      <c r="O7" s="29">
        <v>43</v>
      </c>
      <c r="P7" s="29">
        <v>32</v>
      </c>
      <c r="Q7" s="29">
        <v>30</v>
      </c>
      <c r="R7" s="29">
        <v>25</v>
      </c>
      <c r="S7" s="30"/>
      <c r="T7" s="29">
        <v>36</v>
      </c>
      <c r="U7" s="29">
        <v>37</v>
      </c>
      <c r="V7" s="29">
        <v>41</v>
      </c>
      <c r="W7" s="29">
        <v>30</v>
      </c>
      <c r="X7" s="29">
        <v>28</v>
      </c>
      <c r="Y7" s="29">
        <v>37</v>
      </c>
      <c r="Z7" s="29">
        <v>34</v>
      </c>
      <c r="AA7" s="29">
        <v>37</v>
      </c>
      <c r="AB7" s="29">
        <v>36</v>
      </c>
      <c r="AC7" s="29">
        <v>31</v>
      </c>
      <c r="AD7" s="29">
        <v>36</v>
      </c>
      <c r="AE7" s="29">
        <v>39</v>
      </c>
      <c r="AF7" s="29">
        <v>29</v>
      </c>
      <c r="AG7" s="29">
        <v>25</v>
      </c>
      <c r="AH7" s="7"/>
    </row>
    <row r="8" spans="1:34" x14ac:dyDescent="0.3">
      <c r="B8" s="16">
        <v>2</v>
      </c>
      <c r="C8" s="12" t="s">
        <v>5</v>
      </c>
      <c r="D8" s="24"/>
      <c r="E8" s="23">
        <f t="shared" si="0"/>
        <v>786</v>
      </c>
      <c r="F8" s="33">
        <f t="shared" si="1"/>
        <v>30.23076923076923</v>
      </c>
      <c r="G8" s="24"/>
      <c r="H8" s="29">
        <v>32</v>
      </c>
      <c r="I8" s="29">
        <v>30</v>
      </c>
      <c r="J8" s="29">
        <v>30</v>
      </c>
      <c r="K8" s="29">
        <v>36</v>
      </c>
      <c r="L8" s="29">
        <v>25</v>
      </c>
      <c r="M8" s="29">
        <v>34</v>
      </c>
      <c r="N8" s="29">
        <v>29</v>
      </c>
      <c r="O8" s="29">
        <v>42</v>
      </c>
      <c r="P8" s="29">
        <v>25</v>
      </c>
      <c r="Q8" s="29">
        <v>28</v>
      </c>
      <c r="R8" s="29">
        <v>28</v>
      </c>
      <c r="S8" s="29">
        <v>22</v>
      </c>
      <c r="T8" s="29">
        <v>28</v>
      </c>
      <c r="U8" s="29">
        <v>31</v>
      </c>
      <c r="V8" s="29">
        <v>33</v>
      </c>
      <c r="W8" s="29">
        <v>25</v>
      </c>
      <c r="X8" s="29">
        <v>26</v>
      </c>
      <c r="Y8" s="29">
        <v>27</v>
      </c>
      <c r="Z8" s="29">
        <v>34</v>
      </c>
      <c r="AA8" s="29">
        <v>34</v>
      </c>
      <c r="AB8" s="29">
        <v>29</v>
      </c>
      <c r="AC8" s="29">
        <v>26</v>
      </c>
      <c r="AD8" s="29">
        <v>34</v>
      </c>
      <c r="AE8" s="29">
        <v>43</v>
      </c>
      <c r="AF8" s="29">
        <v>31</v>
      </c>
      <c r="AG8" s="29">
        <v>24</v>
      </c>
      <c r="AH8" s="7"/>
    </row>
    <row r="9" spans="1:34" x14ac:dyDescent="0.3">
      <c r="B9" s="15">
        <v>3</v>
      </c>
      <c r="C9" s="12" t="s">
        <v>2</v>
      </c>
      <c r="D9" s="24"/>
      <c r="E9" s="23">
        <f t="shared" si="0"/>
        <v>767</v>
      </c>
      <c r="F9" s="33">
        <f t="shared" si="1"/>
        <v>30.68</v>
      </c>
      <c r="G9" s="24"/>
      <c r="H9" s="29">
        <v>33</v>
      </c>
      <c r="I9" s="29">
        <v>37</v>
      </c>
      <c r="J9" s="29">
        <v>32</v>
      </c>
      <c r="K9" s="29">
        <v>31</v>
      </c>
      <c r="L9" s="29">
        <v>28</v>
      </c>
      <c r="M9" s="29">
        <v>34</v>
      </c>
      <c r="N9" s="29">
        <v>28</v>
      </c>
      <c r="O9" s="29">
        <v>40</v>
      </c>
      <c r="P9" s="29">
        <v>29</v>
      </c>
      <c r="Q9" s="29">
        <v>28</v>
      </c>
      <c r="R9" s="29">
        <v>15</v>
      </c>
      <c r="S9" s="29">
        <v>32</v>
      </c>
      <c r="T9" s="29">
        <v>31</v>
      </c>
      <c r="U9" s="29">
        <v>34</v>
      </c>
      <c r="V9" s="29">
        <v>31</v>
      </c>
      <c r="W9" s="29">
        <v>24</v>
      </c>
      <c r="X9" s="29">
        <v>27</v>
      </c>
      <c r="Y9" s="29">
        <v>32</v>
      </c>
      <c r="Z9" s="29">
        <v>34</v>
      </c>
      <c r="AA9" s="29">
        <v>32</v>
      </c>
      <c r="AB9" s="29">
        <v>28</v>
      </c>
      <c r="AC9" s="29">
        <v>32</v>
      </c>
      <c r="AD9" s="29">
        <v>31</v>
      </c>
      <c r="AE9" s="29">
        <v>34</v>
      </c>
      <c r="AF9" s="29">
        <v>30</v>
      </c>
      <c r="AG9" s="30"/>
      <c r="AH9" s="7"/>
    </row>
    <row r="10" spans="1:34" x14ac:dyDescent="0.3">
      <c r="B10" s="16">
        <v>4</v>
      </c>
      <c r="C10" s="12" t="s">
        <v>4</v>
      </c>
      <c r="D10" s="24"/>
      <c r="E10" s="23">
        <f t="shared" si="0"/>
        <v>748</v>
      </c>
      <c r="F10" s="33">
        <f t="shared" si="1"/>
        <v>28.76923076923077</v>
      </c>
      <c r="G10" s="24"/>
      <c r="H10" s="31">
        <v>26</v>
      </c>
      <c r="I10" s="31">
        <v>27</v>
      </c>
      <c r="J10" s="31">
        <v>17</v>
      </c>
      <c r="K10" s="29">
        <v>36</v>
      </c>
      <c r="L10" s="31">
        <v>31</v>
      </c>
      <c r="M10" s="31">
        <v>16</v>
      </c>
      <c r="N10" s="31">
        <v>23</v>
      </c>
      <c r="O10" s="31">
        <v>35</v>
      </c>
      <c r="P10" s="31">
        <v>27</v>
      </c>
      <c r="Q10" s="31">
        <v>22</v>
      </c>
      <c r="R10" s="31">
        <v>30</v>
      </c>
      <c r="S10" s="31">
        <v>27</v>
      </c>
      <c r="T10" s="29">
        <v>32</v>
      </c>
      <c r="U10" s="29">
        <v>37</v>
      </c>
      <c r="V10" s="29">
        <v>38</v>
      </c>
      <c r="W10" s="29">
        <v>22</v>
      </c>
      <c r="X10" s="29">
        <v>21</v>
      </c>
      <c r="Y10" s="29">
        <v>40</v>
      </c>
      <c r="Z10" s="29">
        <v>39</v>
      </c>
      <c r="AA10" s="29">
        <v>40</v>
      </c>
      <c r="AB10" s="29">
        <v>26</v>
      </c>
      <c r="AC10" s="29">
        <v>30</v>
      </c>
      <c r="AD10" s="29">
        <v>32</v>
      </c>
      <c r="AE10" s="29">
        <v>25</v>
      </c>
      <c r="AF10" s="29">
        <v>19</v>
      </c>
      <c r="AG10" s="29">
        <v>30</v>
      </c>
      <c r="AH10" s="7"/>
    </row>
    <row r="11" spans="1:34" x14ac:dyDescent="0.3">
      <c r="B11" s="15">
        <v>5</v>
      </c>
      <c r="C11" s="12" t="s">
        <v>8</v>
      </c>
      <c r="D11" s="24"/>
      <c r="E11" s="23">
        <f t="shared" si="0"/>
        <v>622</v>
      </c>
      <c r="F11" s="33">
        <f t="shared" si="1"/>
        <v>23.923076923076923</v>
      </c>
      <c r="G11" s="24"/>
      <c r="H11" s="29">
        <v>27</v>
      </c>
      <c r="I11" s="29">
        <v>33</v>
      </c>
      <c r="J11" s="29">
        <v>32</v>
      </c>
      <c r="K11" s="29">
        <v>36</v>
      </c>
      <c r="L11" s="29">
        <v>21</v>
      </c>
      <c r="M11" s="29">
        <v>25</v>
      </c>
      <c r="N11" s="29">
        <v>22</v>
      </c>
      <c r="O11" s="29">
        <v>36</v>
      </c>
      <c r="P11" s="29">
        <v>22</v>
      </c>
      <c r="Q11" s="29">
        <v>17</v>
      </c>
      <c r="R11" s="29">
        <v>32</v>
      </c>
      <c r="S11" s="29">
        <v>27</v>
      </c>
      <c r="T11" s="29">
        <v>22</v>
      </c>
      <c r="U11" s="29">
        <v>21</v>
      </c>
      <c r="V11" s="31">
        <v>16</v>
      </c>
      <c r="W11" s="31">
        <v>24</v>
      </c>
      <c r="X11" s="31">
        <v>28</v>
      </c>
      <c r="Y11" s="31">
        <v>30</v>
      </c>
      <c r="Z11" s="31">
        <v>21</v>
      </c>
      <c r="AA11" s="31">
        <v>23</v>
      </c>
      <c r="AB11" s="31">
        <v>27</v>
      </c>
      <c r="AC11" s="31">
        <v>13</v>
      </c>
      <c r="AD11" s="31">
        <v>14</v>
      </c>
      <c r="AE11" s="31">
        <v>12</v>
      </c>
      <c r="AF11" s="31">
        <v>18</v>
      </c>
      <c r="AG11" s="31">
        <v>23</v>
      </c>
      <c r="AH11" s="7"/>
    </row>
    <row r="12" spans="1:34" x14ac:dyDescent="0.3">
      <c r="B12" s="16">
        <v>6</v>
      </c>
      <c r="C12" s="12" t="s">
        <v>3</v>
      </c>
      <c r="D12" s="24"/>
      <c r="E12" s="23">
        <f t="shared" si="0"/>
        <v>616</v>
      </c>
      <c r="F12" s="33">
        <f t="shared" si="1"/>
        <v>28</v>
      </c>
      <c r="G12" s="24"/>
      <c r="H12" s="32"/>
      <c r="I12" s="32"/>
      <c r="J12" s="32"/>
      <c r="K12" s="32"/>
      <c r="L12" s="31">
        <v>22</v>
      </c>
      <c r="M12" s="31">
        <v>29</v>
      </c>
      <c r="N12" s="31">
        <v>24</v>
      </c>
      <c r="O12" s="31">
        <v>17</v>
      </c>
      <c r="P12" s="31">
        <v>26</v>
      </c>
      <c r="Q12" s="31">
        <v>34</v>
      </c>
      <c r="R12" s="31">
        <v>26</v>
      </c>
      <c r="S12" s="29">
        <v>29</v>
      </c>
      <c r="T12" s="31">
        <v>26</v>
      </c>
      <c r="U12" s="31">
        <v>27</v>
      </c>
      <c r="V12" s="29">
        <v>32</v>
      </c>
      <c r="W12" s="29">
        <v>27</v>
      </c>
      <c r="X12" s="29">
        <v>25</v>
      </c>
      <c r="Y12" s="29">
        <v>23</v>
      </c>
      <c r="Z12" s="29">
        <v>33</v>
      </c>
      <c r="AA12" s="29">
        <v>27</v>
      </c>
      <c r="AB12" s="29">
        <v>28</v>
      </c>
      <c r="AC12" s="29">
        <v>31</v>
      </c>
      <c r="AD12" s="29">
        <v>34</v>
      </c>
      <c r="AE12" s="29">
        <v>41</v>
      </c>
      <c r="AF12" s="29">
        <v>30</v>
      </c>
      <c r="AG12" s="29">
        <v>25</v>
      </c>
      <c r="AH12" s="7"/>
    </row>
    <row r="13" spans="1:34" x14ac:dyDescent="0.3">
      <c r="B13" s="15">
        <v>7</v>
      </c>
      <c r="C13" s="12" t="s">
        <v>12</v>
      </c>
      <c r="D13" s="24"/>
      <c r="E13" s="23">
        <f t="shared" si="0"/>
        <v>380</v>
      </c>
      <c r="F13" s="33">
        <f t="shared" si="1"/>
        <v>17.272727272727273</v>
      </c>
      <c r="G13" s="24"/>
      <c r="H13" s="29">
        <v>24</v>
      </c>
      <c r="I13" s="29">
        <v>25</v>
      </c>
      <c r="J13" s="29">
        <v>34</v>
      </c>
      <c r="K13" s="31"/>
      <c r="L13" s="29">
        <v>17</v>
      </c>
      <c r="M13" s="31">
        <v>15</v>
      </c>
      <c r="N13" s="31">
        <v>22</v>
      </c>
      <c r="O13" s="31">
        <v>18</v>
      </c>
      <c r="P13" s="29">
        <v>21</v>
      </c>
      <c r="Q13" s="29">
        <v>13</v>
      </c>
      <c r="R13" s="29">
        <v>8</v>
      </c>
      <c r="S13" s="31">
        <v>17</v>
      </c>
      <c r="T13" s="31"/>
      <c r="U13" s="31"/>
      <c r="V13" s="31"/>
      <c r="W13" s="31">
        <v>10</v>
      </c>
      <c r="X13" s="31">
        <v>16</v>
      </c>
      <c r="Y13" s="31">
        <v>13</v>
      </c>
      <c r="Z13" s="31">
        <v>6</v>
      </c>
      <c r="AA13" s="31">
        <v>17</v>
      </c>
      <c r="AB13" s="31">
        <v>23</v>
      </c>
      <c r="AC13" s="31">
        <v>15</v>
      </c>
      <c r="AD13" s="31">
        <v>17</v>
      </c>
      <c r="AE13" s="31">
        <v>10</v>
      </c>
      <c r="AF13" s="31">
        <v>18</v>
      </c>
      <c r="AG13" s="31">
        <v>21</v>
      </c>
      <c r="AH13" s="7"/>
    </row>
    <row r="14" spans="1:34" x14ac:dyDescent="0.3">
      <c r="B14" s="16">
        <v>8</v>
      </c>
      <c r="C14" s="12" t="s">
        <v>9</v>
      </c>
      <c r="D14" s="24"/>
      <c r="E14" s="23">
        <f t="shared" si="0"/>
        <v>364</v>
      </c>
      <c r="F14" s="33">
        <f t="shared" si="1"/>
        <v>21.411764705882351</v>
      </c>
      <c r="G14" s="24"/>
      <c r="H14" s="36"/>
      <c r="I14" s="36"/>
      <c r="J14" s="36"/>
      <c r="K14" s="36"/>
      <c r="L14" s="36"/>
      <c r="M14" s="36"/>
      <c r="N14" s="36"/>
      <c r="O14" s="36"/>
      <c r="P14" s="31">
        <v>24</v>
      </c>
      <c r="Q14" s="31">
        <v>25</v>
      </c>
      <c r="R14" s="31">
        <v>30</v>
      </c>
      <c r="S14" s="31">
        <v>20</v>
      </c>
      <c r="T14" s="31">
        <v>17</v>
      </c>
      <c r="U14" s="31">
        <v>20</v>
      </c>
      <c r="V14" s="31">
        <v>20</v>
      </c>
      <c r="W14" s="31">
        <v>25</v>
      </c>
      <c r="X14" s="31">
        <v>24</v>
      </c>
      <c r="Y14" s="31">
        <v>24</v>
      </c>
      <c r="Z14" s="31">
        <v>18</v>
      </c>
      <c r="AA14" s="31">
        <v>17</v>
      </c>
      <c r="AB14" s="36"/>
      <c r="AC14" s="31">
        <v>27</v>
      </c>
      <c r="AD14" s="31">
        <v>19</v>
      </c>
      <c r="AE14" s="31">
        <v>15</v>
      </c>
      <c r="AF14" s="31">
        <v>16</v>
      </c>
      <c r="AG14" s="31">
        <v>23</v>
      </c>
      <c r="AH14" s="7"/>
    </row>
    <row r="15" spans="1:34" x14ac:dyDescent="0.3">
      <c r="B15" s="15">
        <v>9</v>
      </c>
      <c r="C15" s="12" t="s">
        <v>7</v>
      </c>
      <c r="D15" s="24"/>
      <c r="E15" s="23">
        <f t="shared" si="0"/>
        <v>317</v>
      </c>
      <c r="F15" s="33">
        <f t="shared" si="1"/>
        <v>22.642857142857142</v>
      </c>
      <c r="G15" s="24"/>
      <c r="H15" s="31">
        <v>13</v>
      </c>
      <c r="I15" s="31">
        <v>18</v>
      </c>
      <c r="J15" s="31">
        <v>13</v>
      </c>
      <c r="K15" s="31">
        <v>23</v>
      </c>
      <c r="L15" s="31">
        <v>16</v>
      </c>
      <c r="M15" s="29">
        <v>29</v>
      </c>
      <c r="N15" s="29">
        <v>35</v>
      </c>
      <c r="O15" s="29">
        <v>20</v>
      </c>
      <c r="P15" s="36"/>
      <c r="Q15" s="36"/>
      <c r="R15" s="36"/>
      <c r="S15" s="36"/>
      <c r="T15" s="36"/>
      <c r="U15" s="36"/>
      <c r="V15" s="36"/>
      <c r="W15" s="36"/>
      <c r="X15" s="36"/>
      <c r="Y15" s="36"/>
      <c r="Z15" s="36"/>
      <c r="AA15" s="36"/>
      <c r="AB15" s="31">
        <v>22</v>
      </c>
      <c r="AC15" s="31">
        <v>16</v>
      </c>
      <c r="AD15" s="31">
        <v>22</v>
      </c>
      <c r="AE15" s="31">
        <v>32</v>
      </c>
      <c r="AF15" s="31">
        <v>31</v>
      </c>
      <c r="AG15" s="31">
        <v>27</v>
      </c>
      <c r="AH15" s="7"/>
    </row>
    <row r="16" spans="1:34" x14ac:dyDescent="0.3">
      <c r="B16" s="16">
        <v>10</v>
      </c>
      <c r="C16" s="12" t="s">
        <v>10</v>
      </c>
      <c r="D16" s="24"/>
      <c r="E16" s="23">
        <f t="shared" si="0"/>
        <v>310</v>
      </c>
      <c r="F16" s="33">
        <f t="shared" si="1"/>
        <v>14.761904761904763</v>
      </c>
      <c r="G16" s="24"/>
      <c r="H16" s="31">
        <v>16</v>
      </c>
      <c r="I16" s="31">
        <v>18</v>
      </c>
      <c r="J16" s="31">
        <v>16</v>
      </c>
      <c r="K16" s="31">
        <v>12</v>
      </c>
      <c r="L16" s="31">
        <v>23</v>
      </c>
      <c r="M16" s="31">
        <v>13</v>
      </c>
      <c r="N16" s="31">
        <v>19</v>
      </c>
      <c r="O16" s="31">
        <v>10</v>
      </c>
      <c r="P16" s="31">
        <v>17</v>
      </c>
      <c r="Q16" s="31">
        <v>15</v>
      </c>
      <c r="R16" s="31">
        <v>19</v>
      </c>
      <c r="S16" s="31">
        <v>18</v>
      </c>
      <c r="T16" s="31">
        <v>20</v>
      </c>
      <c r="U16" s="31">
        <v>12</v>
      </c>
      <c r="V16" s="31">
        <v>12</v>
      </c>
      <c r="W16" s="31">
        <v>12</v>
      </c>
      <c r="X16" s="31">
        <v>16</v>
      </c>
      <c r="Y16" s="31"/>
      <c r="Z16" s="31">
        <v>10</v>
      </c>
      <c r="AA16" s="31"/>
      <c r="AB16" s="31">
        <v>16</v>
      </c>
      <c r="AC16" s="31">
        <v>12</v>
      </c>
      <c r="AD16" s="31"/>
      <c r="AE16" s="31"/>
      <c r="AF16" s="31"/>
      <c r="AG16" s="31">
        <v>4</v>
      </c>
      <c r="AH16" s="7"/>
    </row>
    <row r="17" spans="2:34" x14ac:dyDescent="0.3">
      <c r="B17" s="15">
        <v>11</v>
      </c>
      <c r="C17" s="12" t="s">
        <v>11</v>
      </c>
      <c r="D17" s="24"/>
      <c r="E17" s="23">
        <f t="shared" si="0"/>
        <v>163</v>
      </c>
      <c r="F17" s="33">
        <f t="shared" si="1"/>
        <v>14.818181818181818</v>
      </c>
      <c r="G17" s="24"/>
      <c r="H17" s="31">
        <v>1</v>
      </c>
      <c r="I17" s="31"/>
      <c r="J17" s="31"/>
      <c r="K17" s="31"/>
      <c r="L17" s="31"/>
      <c r="M17" s="31"/>
      <c r="N17" s="31"/>
      <c r="O17" s="31"/>
      <c r="P17" s="31"/>
      <c r="Q17" s="31"/>
      <c r="R17" s="31"/>
      <c r="S17" s="31">
        <v>26</v>
      </c>
      <c r="T17" s="31">
        <v>12</v>
      </c>
      <c r="U17" s="31">
        <v>19</v>
      </c>
      <c r="V17" s="31">
        <v>18</v>
      </c>
      <c r="W17" s="31">
        <v>24</v>
      </c>
      <c r="X17" s="31">
        <v>20</v>
      </c>
      <c r="Y17" s="31">
        <v>14</v>
      </c>
      <c r="Z17" s="31">
        <v>11</v>
      </c>
      <c r="AA17" s="31">
        <v>13</v>
      </c>
      <c r="AB17" s="31">
        <v>5</v>
      </c>
      <c r="AC17" s="31"/>
      <c r="AD17" s="31"/>
      <c r="AE17" s="31"/>
      <c r="AF17" s="31"/>
      <c r="AG17" s="31"/>
      <c r="AH17" s="7"/>
    </row>
    <row r="18" spans="2:34" x14ac:dyDescent="0.3">
      <c r="B18" s="16">
        <v>12</v>
      </c>
      <c r="C18" s="12" t="s">
        <v>15</v>
      </c>
      <c r="D18" s="24"/>
      <c r="E18" s="23">
        <f t="shared" si="0"/>
        <v>161</v>
      </c>
      <c r="F18" s="33">
        <f t="shared" si="1"/>
        <v>10.0625</v>
      </c>
      <c r="G18" s="24"/>
      <c r="H18" s="31">
        <v>12</v>
      </c>
      <c r="I18" s="31"/>
      <c r="J18" s="31">
        <v>13</v>
      </c>
      <c r="K18" s="31">
        <v>17</v>
      </c>
      <c r="L18" s="31">
        <v>20</v>
      </c>
      <c r="M18" s="31">
        <v>6</v>
      </c>
      <c r="N18" s="31">
        <v>6</v>
      </c>
      <c r="O18" s="31">
        <v>3</v>
      </c>
      <c r="P18" s="31"/>
      <c r="Q18" s="31">
        <v>9</v>
      </c>
      <c r="R18" s="31">
        <v>13</v>
      </c>
      <c r="S18" s="29">
        <v>21</v>
      </c>
      <c r="T18" s="31">
        <v>16</v>
      </c>
      <c r="U18" s="31">
        <v>4</v>
      </c>
      <c r="V18" s="31"/>
      <c r="W18" s="31">
        <v>10</v>
      </c>
      <c r="X18" s="31">
        <v>3</v>
      </c>
      <c r="Y18" s="31"/>
      <c r="Z18" s="31"/>
      <c r="AA18" s="31"/>
      <c r="AB18" s="31"/>
      <c r="AC18" s="31">
        <v>4</v>
      </c>
      <c r="AD18" s="31"/>
      <c r="AE18" s="31"/>
      <c r="AF18" s="31"/>
      <c r="AG18" s="31">
        <v>4</v>
      </c>
      <c r="AH18" s="7"/>
    </row>
    <row r="19" spans="2:34" x14ac:dyDescent="0.3">
      <c r="B19" s="15">
        <v>13</v>
      </c>
      <c r="C19" s="12" t="s">
        <v>14</v>
      </c>
      <c r="D19" s="24"/>
      <c r="E19" s="23">
        <f t="shared" si="0"/>
        <v>134</v>
      </c>
      <c r="F19" s="33">
        <f t="shared" si="1"/>
        <v>10.307692307692308</v>
      </c>
      <c r="G19" s="24"/>
      <c r="H19" s="31">
        <v>15</v>
      </c>
      <c r="I19" s="31">
        <v>15</v>
      </c>
      <c r="J19" s="31">
        <v>16</v>
      </c>
      <c r="K19" s="31">
        <v>12</v>
      </c>
      <c r="L19" s="31">
        <v>5</v>
      </c>
      <c r="M19" s="31"/>
      <c r="N19" s="31">
        <v>2</v>
      </c>
      <c r="O19" s="31"/>
      <c r="P19" s="31">
        <v>16</v>
      </c>
      <c r="Q19" s="31">
        <v>19</v>
      </c>
      <c r="R19" s="31">
        <v>15</v>
      </c>
      <c r="S19" s="31"/>
      <c r="T19" s="31"/>
      <c r="U19" s="31"/>
      <c r="V19" s="31"/>
      <c r="W19" s="31">
        <v>6</v>
      </c>
      <c r="X19" s="31">
        <v>6</v>
      </c>
      <c r="Y19" s="31"/>
      <c r="Z19" s="31"/>
      <c r="AA19" s="31"/>
      <c r="AB19" s="31"/>
      <c r="AC19" s="31">
        <v>4</v>
      </c>
      <c r="AD19" s="31"/>
      <c r="AE19" s="31"/>
      <c r="AF19" s="31"/>
      <c r="AG19" s="31">
        <v>3</v>
      </c>
      <c r="AH19" s="7"/>
    </row>
    <row r="20" spans="2:34" x14ac:dyDescent="0.3">
      <c r="B20" s="16">
        <v>14</v>
      </c>
      <c r="C20" s="12" t="s">
        <v>6</v>
      </c>
      <c r="D20" s="24"/>
      <c r="E20" s="23">
        <f t="shared" si="0"/>
        <v>66</v>
      </c>
      <c r="F20" s="33">
        <f t="shared" si="1"/>
        <v>22</v>
      </c>
      <c r="G20" s="24"/>
      <c r="H20" s="36"/>
      <c r="I20" s="36"/>
      <c r="J20" s="36"/>
      <c r="K20" s="36"/>
      <c r="L20" s="36"/>
      <c r="M20" s="36"/>
      <c r="N20" s="36"/>
      <c r="O20" s="36"/>
      <c r="P20" s="36"/>
      <c r="Q20" s="36"/>
      <c r="R20" s="36"/>
      <c r="S20" s="36"/>
      <c r="T20" s="36"/>
      <c r="U20" s="36"/>
      <c r="V20" s="36"/>
      <c r="W20" s="36"/>
      <c r="X20" s="36"/>
      <c r="Y20" s="36"/>
      <c r="Z20" s="36"/>
      <c r="AA20" s="36"/>
      <c r="AB20" s="36"/>
      <c r="AC20" s="36"/>
      <c r="AD20" s="36"/>
      <c r="AE20" s="31">
        <v>15</v>
      </c>
      <c r="AF20" s="31">
        <v>20</v>
      </c>
      <c r="AG20" s="29">
        <v>31</v>
      </c>
      <c r="AH20" s="7"/>
    </row>
    <row r="21" spans="2:34" x14ac:dyDescent="0.3">
      <c r="B21" s="15">
        <v>15</v>
      </c>
      <c r="C21" s="12" t="s">
        <v>13</v>
      </c>
      <c r="D21" s="24"/>
      <c r="E21" s="23">
        <f t="shared" si="0"/>
        <v>5</v>
      </c>
      <c r="F21" s="33">
        <f t="shared" si="1"/>
        <v>5</v>
      </c>
      <c r="G21" s="24"/>
      <c r="H21" s="31">
        <v>5</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7"/>
    </row>
    <row r="22" spans="2:34" hidden="1" x14ac:dyDescent="0.3">
      <c r="B22" s="16"/>
      <c r="C22" s="19" t="s">
        <v>49</v>
      </c>
      <c r="D22" s="25"/>
      <c r="E22" s="25"/>
      <c r="F22" s="34"/>
      <c r="G22" s="25"/>
      <c r="H22" s="31">
        <f t="shared" ref="H22:AG22" si="2">SUM(H7:H21)</f>
        <v>239</v>
      </c>
      <c r="I22" s="31">
        <f t="shared" si="2"/>
        <v>239</v>
      </c>
      <c r="J22" s="31">
        <f t="shared" si="2"/>
        <v>240</v>
      </c>
      <c r="K22" s="31">
        <f t="shared" si="2"/>
        <v>240</v>
      </c>
      <c r="L22" s="31">
        <f t="shared" si="2"/>
        <v>240</v>
      </c>
      <c r="M22" s="31">
        <f t="shared" si="2"/>
        <v>239</v>
      </c>
      <c r="N22" s="31">
        <f t="shared" si="2"/>
        <v>239</v>
      </c>
      <c r="O22" s="31">
        <f t="shared" si="2"/>
        <v>264</v>
      </c>
      <c r="P22" s="31">
        <f t="shared" si="2"/>
        <v>239</v>
      </c>
      <c r="Q22" s="31">
        <f t="shared" si="2"/>
        <v>240</v>
      </c>
      <c r="R22" s="31">
        <f t="shared" si="2"/>
        <v>241</v>
      </c>
      <c r="S22" s="31">
        <f t="shared" si="2"/>
        <v>239</v>
      </c>
      <c r="T22" s="31">
        <f t="shared" si="2"/>
        <v>240</v>
      </c>
      <c r="U22" s="31">
        <f t="shared" si="2"/>
        <v>242</v>
      </c>
      <c r="V22" s="31">
        <f t="shared" si="2"/>
        <v>241</v>
      </c>
      <c r="W22" s="31">
        <f t="shared" si="2"/>
        <v>239</v>
      </c>
      <c r="X22" s="31">
        <f t="shared" si="2"/>
        <v>240</v>
      </c>
      <c r="Y22" s="31">
        <f t="shared" si="2"/>
        <v>240</v>
      </c>
      <c r="Z22" s="31">
        <f t="shared" si="2"/>
        <v>240</v>
      </c>
      <c r="AA22" s="31">
        <f t="shared" si="2"/>
        <v>240</v>
      </c>
      <c r="AB22" s="31">
        <f t="shared" si="2"/>
        <v>240</v>
      </c>
      <c r="AC22" s="31">
        <f t="shared" si="2"/>
        <v>241</v>
      </c>
      <c r="AD22" s="31">
        <f t="shared" si="2"/>
        <v>239</v>
      </c>
      <c r="AE22" s="31">
        <f t="shared" si="2"/>
        <v>266</v>
      </c>
      <c r="AF22" s="31">
        <f t="shared" si="2"/>
        <v>242</v>
      </c>
      <c r="AG22" s="31">
        <f t="shared" si="2"/>
        <v>240</v>
      </c>
      <c r="AH22" s="7"/>
    </row>
    <row r="23" spans="2:34" x14ac:dyDescent="0.3">
      <c r="B23" s="17"/>
      <c r="C23" s="8"/>
      <c r="D23" s="8"/>
      <c r="E23" s="8"/>
      <c r="F23" s="8"/>
      <c r="G23" s="8"/>
      <c r="H23" s="9"/>
      <c r="I23" s="9"/>
      <c r="J23" s="9"/>
      <c r="K23" s="9"/>
      <c r="L23" s="9"/>
      <c r="M23" s="9"/>
      <c r="N23" s="9"/>
      <c r="O23" s="9"/>
      <c r="P23" s="9"/>
      <c r="Q23" s="9"/>
      <c r="R23" s="9"/>
      <c r="S23" s="9"/>
      <c r="T23" s="9"/>
      <c r="U23" s="9"/>
      <c r="V23" s="9"/>
      <c r="W23" s="9"/>
      <c r="X23" s="9"/>
      <c r="Y23" s="9"/>
      <c r="Z23" s="9"/>
      <c r="AA23" s="9"/>
      <c r="AB23" s="9"/>
      <c r="AC23" s="9"/>
      <c r="AD23" s="9"/>
      <c r="AE23" s="9"/>
      <c r="AF23" s="9"/>
      <c r="AG23" s="18"/>
      <c r="AH23" s="6"/>
    </row>
    <row r="24" spans="2:34" ht="17.399999999999999" x14ac:dyDescent="0.35">
      <c r="B24" s="20"/>
      <c r="C24" s="21" t="s">
        <v>51</v>
      </c>
      <c r="D24" s="22"/>
      <c r="E24" s="44">
        <f>AVERAGE(H24:AG24)</f>
        <v>51.027310924369722</v>
      </c>
      <c r="F24" s="35"/>
      <c r="G24" s="22"/>
      <c r="H24" s="37">
        <f>F12+F14+F20</f>
        <v>71.411764705882348</v>
      </c>
      <c r="I24" s="37">
        <f>F12+F14+F20</f>
        <v>71.411764705882348</v>
      </c>
      <c r="J24" s="37">
        <f>F12+F14+F20</f>
        <v>71.411764705882348</v>
      </c>
      <c r="K24" s="37">
        <f>F12+F14+F20</f>
        <v>71.411764705882348</v>
      </c>
      <c r="L24" s="37">
        <f>F14+F20</f>
        <v>43.411764705882348</v>
      </c>
      <c r="M24" s="37">
        <f>F14+F20</f>
        <v>43.411764705882348</v>
      </c>
      <c r="N24" s="37">
        <f>F14+F20</f>
        <v>43.411764705882348</v>
      </c>
      <c r="O24" s="37">
        <f>F14+F20</f>
        <v>43.411764705882348</v>
      </c>
      <c r="P24" s="37">
        <f>F15+F20</f>
        <v>44.642857142857139</v>
      </c>
      <c r="Q24" s="37">
        <f>F15+F20</f>
        <v>44.642857142857139</v>
      </c>
      <c r="R24" s="37">
        <f>F15+F20</f>
        <v>44.642857142857139</v>
      </c>
      <c r="S24" s="37">
        <f>F15+F20</f>
        <v>44.642857142857139</v>
      </c>
      <c r="T24" s="37">
        <f>F15+F20</f>
        <v>44.642857142857139</v>
      </c>
      <c r="U24" s="37">
        <f>F15+F20</f>
        <v>44.642857142857139</v>
      </c>
      <c r="V24" s="37">
        <f>F15+F20</f>
        <v>44.642857142857139</v>
      </c>
      <c r="W24" s="37">
        <f>F15+F20</f>
        <v>44.642857142857139</v>
      </c>
      <c r="X24" s="37"/>
      <c r="Y24" s="37"/>
      <c r="Z24" s="37"/>
      <c r="AA24" s="37"/>
      <c r="AB24" s="37"/>
      <c r="AC24" s="37"/>
      <c r="AD24" s="37"/>
      <c r="AE24" s="37"/>
      <c r="AF24" s="37"/>
      <c r="AG24" s="38"/>
      <c r="AH24" s="6"/>
    </row>
    <row r="25" spans="2:34" x14ac:dyDescent="0.3">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spans="2:34" x14ac:dyDescent="0.3">
      <c r="C26" s="41"/>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2:34" x14ac:dyDescent="0.3">
      <c r="C27" s="41"/>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2:34" x14ac:dyDescent="0.3">
      <c r="C28" s="41"/>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2:34" x14ac:dyDescent="0.3">
      <c r="C29" s="13"/>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2:34" x14ac:dyDescent="0.3">
      <c r="C30" s="13"/>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2:34" x14ac:dyDescent="0.3">
      <c r="C31" s="13"/>
    </row>
    <row r="32" spans="2:34" x14ac:dyDescent="0.3">
      <c r="C32" s="13"/>
    </row>
    <row r="33" spans="3:3" x14ac:dyDescent="0.3">
      <c r="C33" s="13"/>
    </row>
  </sheetData>
  <pageMargins left="0.7" right="0.7" top="0.75" bottom="0.75" header="0.3" footer="0.3"/>
  <pageSetup scale="43"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E926-C75F-4DA9-B3CA-4DCB9F1CBB9D}">
  <sheetPr>
    <pageSetUpPr fitToPage="1"/>
  </sheetPr>
  <dimension ref="A1:AD90"/>
  <sheetViews>
    <sheetView workbookViewId="0"/>
  </sheetViews>
  <sheetFormatPr defaultColWidth="9.109375" defaultRowHeight="14.4" outlineLevelRow="1" x14ac:dyDescent="0.3"/>
  <cols>
    <col min="1" max="1" width="9.109375" style="2"/>
    <col min="2" max="2" width="4.5546875" style="4" customWidth="1"/>
    <col min="3" max="3" width="22.33203125" style="2" customWidth="1"/>
    <col min="4" max="4" width="8" style="2" customWidth="1"/>
    <col min="5" max="5" width="7.109375" style="2" customWidth="1"/>
    <col min="6" max="6" width="7.44140625" style="2" customWidth="1"/>
    <col min="7" max="7" width="7.6640625" style="2" bestFit="1" customWidth="1"/>
    <col min="8" max="8" width="7.6640625" style="4" bestFit="1" customWidth="1"/>
    <col min="9" max="10" width="7.6640625" style="2" bestFit="1" customWidth="1"/>
    <col min="11" max="15" width="7.6640625" style="2" customWidth="1"/>
    <col min="16" max="19" width="8.6640625" style="2" customWidth="1"/>
    <col min="20" max="20" width="7.88671875" style="2" customWidth="1"/>
    <col min="21" max="23" width="8.6640625" style="2" customWidth="1"/>
    <col min="24" max="24" width="15.109375" style="2" customWidth="1"/>
    <col min="25" max="16384" width="9.109375" style="2"/>
  </cols>
  <sheetData>
    <row r="1" spans="1:25" ht="15" customHeight="1" x14ac:dyDescent="0.4">
      <c r="A1" s="106" t="s">
        <v>350</v>
      </c>
      <c r="B1" s="78"/>
      <c r="C1" s="80"/>
      <c r="D1" s="80"/>
      <c r="E1" s="80"/>
      <c r="F1" s="80"/>
      <c r="G1" s="80"/>
      <c r="H1" s="78"/>
      <c r="I1" s="80"/>
      <c r="J1" s="80"/>
      <c r="K1" s="80"/>
      <c r="L1" s="80"/>
      <c r="M1" s="80"/>
      <c r="N1" s="80"/>
      <c r="O1" s="80"/>
      <c r="P1" s="80"/>
      <c r="Q1" s="80"/>
      <c r="R1" s="80"/>
      <c r="S1" s="80"/>
      <c r="T1" s="257"/>
      <c r="U1" s="260" t="s">
        <v>381</v>
      </c>
      <c r="V1" s="80"/>
      <c r="W1" s="80"/>
      <c r="X1" s="80"/>
      <c r="Y1" s="80"/>
    </row>
    <row r="2" spans="1:25" ht="15" customHeight="1" x14ac:dyDescent="0.4">
      <c r="A2" s="107" t="s">
        <v>78</v>
      </c>
      <c r="B2" s="78"/>
      <c r="C2" s="80"/>
      <c r="D2" s="80"/>
      <c r="E2" s="80"/>
      <c r="F2" s="80"/>
      <c r="G2" s="80"/>
      <c r="H2" s="78"/>
      <c r="I2" s="80"/>
      <c r="J2" s="80"/>
      <c r="K2" s="80"/>
      <c r="L2" s="80"/>
      <c r="M2" s="80"/>
      <c r="N2" s="80"/>
      <c r="O2" s="80"/>
      <c r="P2" s="80"/>
      <c r="Q2" s="80"/>
      <c r="R2" s="80"/>
      <c r="S2" s="80"/>
      <c r="T2" s="258"/>
      <c r="U2" s="260" t="s">
        <v>382</v>
      </c>
      <c r="V2" s="80"/>
      <c r="W2" s="80"/>
      <c r="X2" s="80"/>
      <c r="Y2" s="80"/>
    </row>
    <row r="3" spans="1:25" ht="15" customHeight="1" x14ac:dyDescent="0.4">
      <c r="A3" s="107"/>
      <c r="B3" s="78"/>
      <c r="C3" s="80"/>
      <c r="D3" s="80"/>
      <c r="E3" s="80"/>
      <c r="F3" s="80"/>
      <c r="G3" s="80"/>
      <c r="H3" s="78"/>
      <c r="I3" s="80"/>
      <c r="J3" s="80"/>
      <c r="K3" s="80"/>
      <c r="L3" s="80"/>
      <c r="M3" s="80"/>
      <c r="N3" s="80"/>
      <c r="O3" s="80"/>
      <c r="P3" s="80"/>
      <c r="Q3" s="80"/>
      <c r="R3" s="80"/>
      <c r="S3" s="80"/>
      <c r="T3" s="259"/>
      <c r="U3" s="260" t="s">
        <v>383</v>
      </c>
      <c r="V3" s="80"/>
      <c r="W3" s="80"/>
      <c r="X3" s="80"/>
      <c r="Y3" s="80"/>
    </row>
    <row r="4" spans="1:25" ht="15" customHeight="1" x14ac:dyDescent="0.35">
      <c r="A4" s="76"/>
      <c r="B4" s="108"/>
      <c r="C4" s="80"/>
      <c r="D4" s="80"/>
      <c r="E4" s="80"/>
      <c r="F4" s="80"/>
      <c r="G4" s="80"/>
      <c r="H4" s="78"/>
      <c r="I4" s="80"/>
      <c r="J4" s="80"/>
      <c r="K4" s="80"/>
      <c r="L4" s="80"/>
      <c r="M4" s="80"/>
      <c r="N4" s="80"/>
      <c r="O4" s="80"/>
      <c r="P4" s="80"/>
      <c r="Q4" s="80"/>
      <c r="R4" s="80"/>
      <c r="S4" s="80"/>
      <c r="T4" s="80"/>
      <c r="U4" s="80"/>
      <c r="V4" s="80"/>
      <c r="W4" s="80"/>
      <c r="X4" s="80"/>
      <c r="Y4" s="80"/>
    </row>
    <row r="5" spans="1:25" ht="15" customHeight="1" x14ac:dyDescent="0.35">
      <c r="A5" s="76"/>
      <c r="B5" s="112" t="s">
        <v>317</v>
      </c>
      <c r="C5" s="80"/>
      <c r="D5" s="80"/>
      <c r="E5" s="80"/>
      <c r="F5" s="80"/>
      <c r="G5" s="80"/>
      <c r="H5" s="78"/>
      <c r="I5" s="80"/>
      <c r="J5" s="80"/>
      <c r="K5" s="80"/>
      <c r="L5" s="80"/>
      <c r="M5" s="80"/>
      <c r="N5" s="80"/>
      <c r="O5" s="80"/>
      <c r="P5" s="80"/>
      <c r="Q5" s="80"/>
      <c r="R5" s="80"/>
      <c r="S5" s="80"/>
      <c r="T5" s="80"/>
      <c r="U5" s="80"/>
      <c r="V5" s="80"/>
      <c r="W5" s="80"/>
      <c r="X5" s="80"/>
      <c r="Y5" s="80"/>
    </row>
    <row r="6" spans="1:25" ht="15" customHeight="1" outlineLevel="1" x14ac:dyDescent="0.35">
      <c r="A6" s="77"/>
      <c r="B6" s="113" t="s">
        <v>393</v>
      </c>
      <c r="C6" s="80"/>
      <c r="D6" s="80"/>
      <c r="E6" s="90"/>
      <c r="F6" s="91" t="s">
        <v>273</v>
      </c>
      <c r="G6" s="92" t="s">
        <v>60</v>
      </c>
      <c r="H6" s="92" t="s">
        <v>61</v>
      </c>
      <c r="I6" s="92" t="s">
        <v>62</v>
      </c>
      <c r="J6" s="92" t="s">
        <v>63</v>
      </c>
      <c r="K6" s="92" t="s">
        <v>64</v>
      </c>
      <c r="L6" s="92" t="s">
        <v>65</v>
      </c>
      <c r="M6" s="92" t="s">
        <v>66</v>
      </c>
      <c r="N6" s="92" t="s">
        <v>67</v>
      </c>
      <c r="O6" s="92" t="s">
        <v>68</v>
      </c>
      <c r="P6" s="92" t="s">
        <v>69</v>
      </c>
      <c r="Q6" s="92" t="s">
        <v>70</v>
      </c>
      <c r="R6" s="92" t="s">
        <v>71</v>
      </c>
      <c r="S6" s="92" t="s">
        <v>72</v>
      </c>
      <c r="T6" s="92" t="s">
        <v>73</v>
      </c>
      <c r="U6" s="92" t="s">
        <v>74</v>
      </c>
      <c r="V6" s="92" t="s">
        <v>75</v>
      </c>
      <c r="W6" s="92" t="s">
        <v>76</v>
      </c>
      <c r="X6" s="162" t="s">
        <v>273</v>
      </c>
      <c r="Y6" s="80"/>
    </row>
    <row r="7" spans="1:25" ht="15" customHeight="1" outlineLevel="1" x14ac:dyDescent="0.35">
      <c r="A7" s="77"/>
      <c r="B7" s="109"/>
      <c r="C7" s="289" t="s">
        <v>314</v>
      </c>
      <c r="D7" s="288" t="s">
        <v>308</v>
      </c>
      <c r="E7" s="93"/>
      <c r="F7" s="94" t="s">
        <v>234</v>
      </c>
      <c r="G7" s="95" t="s">
        <v>142</v>
      </c>
      <c r="H7" s="95" t="s">
        <v>143</v>
      </c>
      <c r="I7" s="95" t="s">
        <v>144</v>
      </c>
      <c r="J7" s="95" t="s">
        <v>140</v>
      </c>
      <c r="K7" s="95" t="s">
        <v>145</v>
      </c>
      <c r="L7" s="95" t="s">
        <v>146</v>
      </c>
      <c r="M7" s="95" t="s">
        <v>147</v>
      </c>
      <c r="N7" s="95" t="s">
        <v>148</v>
      </c>
      <c r="O7" s="95" t="s">
        <v>149</v>
      </c>
      <c r="P7" s="95" t="s">
        <v>150</v>
      </c>
      <c r="Q7" s="95" t="s">
        <v>151</v>
      </c>
      <c r="R7" s="95" t="s">
        <v>152</v>
      </c>
      <c r="S7" s="95" t="s">
        <v>22</v>
      </c>
      <c r="T7" s="95" t="s">
        <v>153</v>
      </c>
      <c r="U7" s="95" t="s">
        <v>38</v>
      </c>
      <c r="V7" s="95" t="s">
        <v>154</v>
      </c>
      <c r="W7" s="95" t="s">
        <v>141</v>
      </c>
      <c r="X7" s="163" t="s">
        <v>234</v>
      </c>
      <c r="Y7" s="80"/>
    </row>
    <row r="8" spans="1:25" ht="15" customHeight="1" outlineLevel="1" x14ac:dyDescent="0.35">
      <c r="A8" s="77"/>
      <c r="B8" s="78"/>
      <c r="C8" s="215" t="s">
        <v>249</v>
      </c>
      <c r="D8" s="216">
        <f>AVERAGE(G8:W8)</f>
        <v>27.333333333333332</v>
      </c>
      <c r="E8" s="93"/>
      <c r="F8" s="94" t="s">
        <v>249</v>
      </c>
      <c r="G8" s="95">
        <v>23</v>
      </c>
      <c r="H8" s="95">
        <v>14</v>
      </c>
      <c r="I8" s="95">
        <v>45</v>
      </c>
      <c r="J8" s="95"/>
      <c r="K8" s="95"/>
      <c r="L8" s="95"/>
      <c r="M8" s="95"/>
      <c r="N8" s="95"/>
      <c r="O8" s="95"/>
      <c r="P8" s="95"/>
      <c r="Q8" s="95"/>
      <c r="R8" s="95"/>
      <c r="S8" s="95"/>
      <c r="T8" s="95"/>
      <c r="U8" s="95"/>
      <c r="V8" s="95"/>
      <c r="W8" s="95"/>
      <c r="X8" s="163" t="s">
        <v>249</v>
      </c>
      <c r="Y8" s="80"/>
    </row>
    <row r="9" spans="1:25" ht="15" customHeight="1" outlineLevel="1" x14ac:dyDescent="0.35">
      <c r="A9" s="77"/>
      <c r="B9" s="78"/>
      <c r="C9" s="215" t="s">
        <v>250</v>
      </c>
      <c r="D9" s="216">
        <f t="shared" ref="D9:D15" si="0">AVERAGE(G9:W9)</f>
        <v>20.666666666666668</v>
      </c>
      <c r="E9" s="93"/>
      <c r="F9" s="94" t="s">
        <v>250</v>
      </c>
      <c r="G9" s="95">
        <v>20</v>
      </c>
      <c r="H9" s="95">
        <v>23</v>
      </c>
      <c r="I9" s="95">
        <v>19</v>
      </c>
      <c r="J9" s="95"/>
      <c r="K9" s="95"/>
      <c r="L9" s="95"/>
      <c r="M9" s="95"/>
      <c r="N9" s="95"/>
      <c r="O9" s="95"/>
      <c r="P9" s="95"/>
      <c r="Q9" s="95"/>
      <c r="R9" s="95"/>
      <c r="S9" s="95"/>
      <c r="T9" s="95"/>
      <c r="U9" s="95"/>
      <c r="V9" s="95"/>
      <c r="W9" s="95"/>
      <c r="X9" s="163" t="s">
        <v>250</v>
      </c>
      <c r="Y9" s="80"/>
    </row>
    <row r="10" spans="1:25" ht="15" customHeight="1" outlineLevel="1" x14ac:dyDescent="0.35">
      <c r="A10" s="77"/>
      <c r="B10" s="78"/>
      <c r="C10" s="215" t="s">
        <v>271</v>
      </c>
      <c r="D10" s="216">
        <f t="shared" si="0"/>
        <v>5.6333333333333329</v>
      </c>
      <c r="E10" s="96"/>
      <c r="F10" s="94" t="s">
        <v>271</v>
      </c>
      <c r="G10" s="95">
        <v>5.7</v>
      </c>
      <c r="H10" s="95">
        <v>4.3</v>
      </c>
      <c r="I10" s="95">
        <v>6.9</v>
      </c>
      <c r="J10" s="95"/>
      <c r="K10" s="95"/>
      <c r="L10" s="95"/>
      <c r="M10" s="95"/>
      <c r="N10" s="95"/>
      <c r="O10" s="95"/>
      <c r="P10" s="95"/>
      <c r="Q10" s="95"/>
      <c r="R10" s="95"/>
      <c r="S10" s="95"/>
      <c r="T10" s="95"/>
      <c r="U10" s="95"/>
      <c r="V10" s="95"/>
      <c r="W10" s="95"/>
      <c r="X10" s="163" t="s">
        <v>271</v>
      </c>
      <c r="Y10" s="80"/>
    </row>
    <row r="11" spans="1:25" ht="15" customHeight="1" outlineLevel="1" x14ac:dyDescent="0.35">
      <c r="A11" s="77"/>
      <c r="B11" s="78"/>
      <c r="C11" s="215" t="s">
        <v>272</v>
      </c>
      <c r="D11" s="216">
        <f t="shared" si="0"/>
        <v>5.166666666666667</v>
      </c>
      <c r="E11" s="96"/>
      <c r="F11" s="94" t="s">
        <v>272</v>
      </c>
      <c r="G11" s="95">
        <v>5.4</v>
      </c>
      <c r="H11" s="95">
        <v>6.2</v>
      </c>
      <c r="I11" s="95">
        <v>3.9</v>
      </c>
      <c r="J11" s="95"/>
      <c r="K11" s="95"/>
      <c r="L11" s="95"/>
      <c r="M11" s="95"/>
      <c r="N11" s="95"/>
      <c r="O11" s="95"/>
      <c r="P11" s="95"/>
      <c r="Q11" s="95"/>
      <c r="R11" s="95"/>
      <c r="S11" s="95"/>
      <c r="T11" s="95"/>
      <c r="U11" s="95"/>
      <c r="V11" s="95"/>
      <c r="W11" s="95"/>
      <c r="X11" s="163" t="s">
        <v>272</v>
      </c>
      <c r="Y11" s="80"/>
    </row>
    <row r="12" spans="1:25" ht="15" customHeight="1" outlineLevel="1" x14ac:dyDescent="0.35">
      <c r="A12" s="77"/>
      <c r="B12" s="78"/>
      <c r="C12" s="215" t="s">
        <v>241</v>
      </c>
      <c r="D12" s="216">
        <f t="shared" si="0"/>
        <v>-2</v>
      </c>
      <c r="E12" s="97"/>
      <c r="F12" s="94" t="s">
        <v>241</v>
      </c>
      <c r="G12" s="95" t="s">
        <v>243</v>
      </c>
      <c r="H12" s="95" t="s">
        <v>285</v>
      </c>
      <c r="I12" s="95">
        <v>-2</v>
      </c>
      <c r="J12" s="95"/>
      <c r="K12" s="95"/>
      <c r="L12" s="95"/>
      <c r="M12" s="95"/>
      <c r="N12" s="95"/>
      <c r="O12" s="95"/>
      <c r="P12" s="95"/>
      <c r="Q12" s="95"/>
      <c r="R12" s="95"/>
      <c r="S12" s="95"/>
      <c r="T12" s="95"/>
      <c r="U12" s="95"/>
      <c r="V12" s="95"/>
      <c r="W12" s="95"/>
      <c r="X12" s="163" t="s">
        <v>241</v>
      </c>
      <c r="Y12" s="80"/>
    </row>
    <row r="13" spans="1:25" ht="15" customHeight="1" outlineLevel="1" x14ac:dyDescent="0.35">
      <c r="A13" s="77"/>
      <c r="B13" s="78"/>
      <c r="C13" s="215" t="s">
        <v>304</v>
      </c>
      <c r="D13" s="217" t="s">
        <v>310</v>
      </c>
      <c r="E13" s="97"/>
      <c r="F13" s="94" t="s">
        <v>252</v>
      </c>
      <c r="G13" s="98" t="s">
        <v>266</v>
      </c>
      <c r="H13" s="98" t="s">
        <v>254</v>
      </c>
      <c r="I13" s="98" t="s">
        <v>266</v>
      </c>
      <c r="J13" s="98"/>
      <c r="K13" s="98"/>
      <c r="L13" s="98"/>
      <c r="M13" s="98"/>
      <c r="N13" s="98"/>
      <c r="O13" s="98"/>
      <c r="P13" s="98"/>
      <c r="Q13" s="98"/>
      <c r="R13" s="98"/>
      <c r="S13" s="98"/>
      <c r="T13" s="98"/>
      <c r="U13" s="98"/>
      <c r="V13" s="98"/>
      <c r="W13" s="98"/>
      <c r="X13" s="163" t="s">
        <v>252</v>
      </c>
      <c r="Y13" s="80"/>
    </row>
    <row r="14" spans="1:25" ht="15" customHeight="1" outlineLevel="1" x14ac:dyDescent="0.35">
      <c r="A14" s="77"/>
      <c r="B14" s="78"/>
      <c r="C14" s="215" t="s">
        <v>236</v>
      </c>
      <c r="D14" s="217" t="s">
        <v>311</v>
      </c>
      <c r="E14" s="97"/>
      <c r="F14" s="94" t="s">
        <v>236</v>
      </c>
      <c r="G14" s="95" t="s">
        <v>267</v>
      </c>
      <c r="H14" s="95">
        <v>-6</v>
      </c>
      <c r="I14" s="95" t="s">
        <v>269</v>
      </c>
      <c r="J14" s="95"/>
      <c r="K14" s="95"/>
      <c r="L14" s="95"/>
      <c r="M14" s="95"/>
      <c r="N14" s="95"/>
      <c r="O14" s="95"/>
      <c r="P14" s="95"/>
      <c r="Q14" s="95"/>
      <c r="R14" s="95"/>
      <c r="S14" s="95"/>
      <c r="T14" s="95"/>
      <c r="U14" s="95"/>
      <c r="V14" s="95"/>
      <c r="W14" s="95"/>
      <c r="X14" s="163" t="s">
        <v>236</v>
      </c>
      <c r="Y14" s="80"/>
    </row>
    <row r="15" spans="1:25" ht="15" customHeight="1" outlineLevel="1" x14ac:dyDescent="0.35">
      <c r="A15" s="77"/>
      <c r="B15" s="78"/>
      <c r="C15" s="215" t="s">
        <v>242</v>
      </c>
      <c r="D15" s="216">
        <f t="shared" si="0"/>
        <v>42.5</v>
      </c>
      <c r="E15" s="97"/>
      <c r="F15" s="94" t="s">
        <v>242</v>
      </c>
      <c r="G15" s="98">
        <v>42.5</v>
      </c>
      <c r="H15" s="98">
        <v>44</v>
      </c>
      <c r="I15" s="98">
        <v>41</v>
      </c>
      <c r="J15" s="98"/>
      <c r="K15" s="98"/>
      <c r="L15" s="98"/>
      <c r="M15" s="98"/>
      <c r="N15" s="98"/>
      <c r="O15" s="98"/>
      <c r="P15" s="98"/>
      <c r="Q15" s="98"/>
      <c r="R15" s="98"/>
      <c r="S15" s="98"/>
      <c r="T15" s="98"/>
      <c r="U15" s="98"/>
      <c r="V15" s="98"/>
      <c r="W15" s="98"/>
      <c r="X15" s="163" t="s">
        <v>242</v>
      </c>
      <c r="Y15" s="80"/>
    </row>
    <row r="16" spans="1:25" ht="15" customHeight="1" outlineLevel="1" x14ac:dyDescent="0.35">
      <c r="A16" s="77"/>
      <c r="B16" s="78"/>
      <c r="C16" s="215" t="s">
        <v>253</v>
      </c>
      <c r="D16" s="217" t="s">
        <v>310</v>
      </c>
      <c r="E16" s="97"/>
      <c r="F16" s="94" t="s">
        <v>265</v>
      </c>
      <c r="G16" s="98" t="s">
        <v>256</v>
      </c>
      <c r="H16" s="98" t="s">
        <v>255</v>
      </c>
      <c r="I16" s="98" t="s">
        <v>256</v>
      </c>
      <c r="J16" s="98"/>
      <c r="K16" s="98"/>
      <c r="L16" s="98"/>
      <c r="M16" s="98"/>
      <c r="N16" s="98"/>
      <c r="O16" s="98"/>
      <c r="P16" s="98"/>
      <c r="Q16" s="98"/>
      <c r="R16" s="98"/>
      <c r="S16" s="98"/>
      <c r="T16" s="98"/>
      <c r="U16" s="98"/>
      <c r="V16" s="98"/>
      <c r="W16" s="98"/>
      <c r="X16" s="163" t="s">
        <v>265</v>
      </c>
      <c r="Y16" s="80"/>
    </row>
    <row r="17" spans="1:30" ht="15" customHeight="1" outlineLevel="1" x14ac:dyDescent="0.35">
      <c r="A17" s="77"/>
      <c r="B17" s="78"/>
      <c r="C17" s="215" t="s">
        <v>237</v>
      </c>
      <c r="D17" s="216">
        <v>-5.5</v>
      </c>
      <c r="E17" s="97"/>
      <c r="F17" s="94" t="s">
        <v>237</v>
      </c>
      <c r="G17" s="95" t="s">
        <v>268</v>
      </c>
      <c r="H17" s="95">
        <v>-7</v>
      </c>
      <c r="I17" s="95" t="s">
        <v>270</v>
      </c>
      <c r="J17" s="95"/>
      <c r="K17" s="95"/>
      <c r="L17" s="95"/>
      <c r="M17" s="95"/>
      <c r="N17" s="95"/>
      <c r="O17" s="95"/>
      <c r="P17" s="95"/>
      <c r="Q17" s="95"/>
      <c r="R17" s="95"/>
      <c r="S17" s="95"/>
      <c r="T17" s="95"/>
      <c r="U17" s="95"/>
      <c r="V17" s="95"/>
      <c r="W17" s="95"/>
      <c r="X17" s="163" t="s">
        <v>237</v>
      </c>
      <c r="Y17" s="80"/>
    </row>
    <row r="18" spans="1:30" s="4" customFormat="1" ht="18" x14ac:dyDescent="0.35">
      <c r="A18" s="78"/>
      <c r="B18" s="343" t="s">
        <v>135</v>
      </c>
      <c r="C18" s="344"/>
      <c r="D18" s="214"/>
      <c r="E18" s="105"/>
      <c r="F18" s="105"/>
      <c r="G18" s="186" t="s">
        <v>60</v>
      </c>
      <c r="H18" s="186" t="s">
        <v>61</v>
      </c>
      <c r="I18" s="186" t="s">
        <v>62</v>
      </c>
      <c r="J18" s="186" t="s">
        <v>63</v>
      </c>
      <c r="K18" s="186" t="s">
        <v>64</v>
      </c>
      <c r="L18" s="186" t="s">
        <v>65</v>
      </c>
      <c r="M18" s="186" t="s">
        <v>66</v>
      </c>
      <c r="N18" s="186" t="s">
        <v>67</v>
      </c>
      <c r="O18" s="186" t="s">
        <v>68</v>
      </c>
      <c r="P18" s="186" t="s">
        <v>69</v>
      </c>
      <c r="Q18" s="186" t="s">
        <v>70</v>
      </c>
      <c r="R18" s="186" t="s">
        <v>71</v>
      </c>
      <c r="S18" s="186" t="s">
        <v>72</v>
      </c>
      <c r="T18" s="186" t="s">
        <v>73</v>
      </c>
      <c r="U18" s="186" t="s">
        <v>74</v>
      </c>
      <c r="V18" s="186" t="s">
        <v>75</v>
      </c>
      <c r="W18" s="187" t="s">
        <v>76</v>
      </c>
      <c r="X18" s="78"/>
      <c r="Y18" s="78"/>
    </row>
    <row r="19" spans="1:30" s="4" customFormat="1" x14ac:dyDescent="0.3">
      <c r="A19" s="78"/>
      <c r="B19" s="72"/>
      <c r="C19" s="182"/>
      <c r="D19" s="182">
        <v>2018</v>
      </c>
      <c r="E19" s="181" t="s">
        <v>166</v>
      </c>
      <c r="F19" s="181" t="s">
        <v>44</v>
      </c>
      <c r="G19" s="114" t="s">
        <v>142</v>
      </c>
      <c r="H19" s="181" t="s">
        <v>143</v>
      </c>
      <c r="I19" s="114" t="s">
        <v>144</v>
      </c>
      <c r="J19" s="181" t="s">
        <v>140</v>
      </c>
      <c r="K19" s="181" t="s">
        <v>145</v>
      </c>
      <c r="L19" s="114" t="s">
        <v>146</v>
      </c>
      <c r="M19" s="114" t="s">
        <v>147</v>
      </c>
      <c r="N19" s="114" t="s">
        <v>148</v>
      </c>
      <c r="O19" s="114" t="s">
        <v>149</v>
      </c>
      <c r="P19" s="181" t="s">
        <v>150</v>
      </c>
      <c r="Q19" s="114" t="s">
        <v>151</v>
      </c>
      <c r="R19" s="114" t="s">
        <v>152</v>
      </c>
      <c r="S19" s="114" t="s">
        <v>22</v>
      </c>
      <c r="T19" s="114" t="s">
        <v>153</v>
      </c>
      <c r="U19" s="114" t="s">
        <v>38</v>
      </c>
      <c r="V19" s="114" t="s">
        <v>154</v>
      </c>
      <c r="W19" s="183" t="s">
        <v>141</v>
      </c>
      <c r="X19" s="78"/>
      <c r="Y19" s="78"/>
    </row>
    <row r="20" spans="1:30" s="6" customFormat="1" x14ac:dyDescent="0.3">
      <c r="A20" s="79"/>
      <c r="B20" s="184" t="s">
        <v>79</v>
      </c>
      <c r="C20" s="181" t="s">
        <v>16</v>
      </c>
      <c r="D20" s="181" t="s">
        <v>77</v>
      </c>
      <c r="E20" s="181" t="s">
        <v>77</v>
      </c>
      <c r="F20" s="181" t="s">
        <v>77</v>
      </c>
      <c r="G20" s="114" t="s">
        <v>262</v>
      </c>
      <c r="H20" s="181" t="s">
        <v>263</v>
      </c>
      <c r="I20" s="114" t="s">
        <v>264</v>
      </c>
      <c r="J20" s="181"/>
      <c r="K20" s="181"/>
      <c r="L20" s="114"/>
      <c r="M20" s="114"/>
      <c r="N20" s="114"/>
      <c r="O20" s="114"/>
      <c r="P20" s="181"/>
      <c r="Q20" s="114"/>
      <c r="R20" s="114"/>
      <c r="S20" s="114"/>
      <c r="T20" s="114"/>
      <c r="U20" s="114"/>
      <c r="V20" s="114"/>
      <c r="W20" s="183"/>
      <c r="X20" s="79"/>
      <c r="Y20" s="79"/>
    </row>
    <row r="21" spans="1:30" x14ac:dyDescent="0.3">
      <c r="A21" s="80"/>
      <c r="B21" s="60" t="s">
        <v>83</v>
      </c>
      <c r="C21" s="61" t="s">
        <v>82</v>
      </c>
      <c r="D21" s="61">
        <v>985</v>
      </c>
      <c r="E21" s="62">
        <f t="shared" ref="E21:E46" si="1">SUM(G21:W21)</f>
        <v>626</v>
      </c>
      <c r="F21" s="63">
        <f t="shared" ref="F21:F46" si="2">AVERAGE(G21:W21)</f>
        <v>69.555555555555557</v>
      </c>
      <c r="G21" s="60">
        <v>69</v>
      </c>
      <c r="H21" s="60">
        <v>77</v>
      </c>
      <c r="I21" s="60">
        <v>70</v>
      </c>
      <c r="J21" s="60">
        <v>64</v>
      </c>
      <c r="K21" s="66"/>
      <c r="L21" s="60">
        <v>81</v>
      </c>
      <c r="M21" s="60">
        <v>64</v>
      </c>
      <c r="N21" s="60">
        <v>73</v>
      </c>
      <c r="O21" s="60">
        <v>65</v>
      </c>
      <c r="P21" s="60">
        <v>63</v>
      </c>
      <c r="Q21" s="59"/>
      <c r="R21" s="59"/>
      <c r="S21" s="59"/>
      <c r="T21" s="59"/>
      <c r="U21" s="59"/>
      <c r="V21" s="59"/>
      <c r="W21" s="59"/>
      <c r="X21" s="81"/>
      <c r="Y21" s="80"/>
      <c r="Z21" s="40"/>
      <c r="AB21" s="40"/>
      <c r="AD21" s="40"/>
    </row>
    <row r="22" spans="1:30" x14ac:dyDescent="0.3">
      <c r="A22" s="80"/>
      <c r="B22" s="60" t="s">
        <v>80</v>
      </c>
      <c r="C22" s="61" t="s">
        <v>134</v>
      </c>
      <c r="D22" s="61">
        <v>652</v>
      </c>
      <c r="E22" s="62">
        <f t="shared" si="1"/>
        <v>605</v>
      </c>
      <c r="F22" s="63">
        <f t="shared" si="2"/>
        <v>67.222222222222229</v>
      </c>
      <c r="G22" s="60">
        <v>69</v>
      </c>
      <c r="H22" s="60">
        <v>58</v>
      </c>
      <c r="I22" s="60">
        <v>70</v>
      </c>
      <c r="J22" s="60">
        <v>64</v>
      </c>
      <c r="K22" s="66"/>
      <c r="L22" s="60">
        <v>81</v>
      </c>
      <c r="M22" s="60">
        <v>64</v>
      </c>
      <c r="N22" s="60">
        <v>73</v>
      </c>
      <c r="O22" s="60">
        <v>65</v>
      </c>
      <c r="P22" s="60">
        <v>61</v>
      </c>
      <c r="Q22" s="59"/>
      <c r="R22" s="59"/>
      <c r="S22" s="59"/>
      <c r="T22" s="59"/>
      <c r="U22" s="59"/>
      <c r="V22" s="59"/>
      <c r="W22" s="59"/>
      <c r="X22" s="81"/>
      <c r="Y22" s="80"/>
      <c r="Z22" s="40"/>
      <c r="AB22" s="40"/>
      <c r="AD22" s="40"/>
    </row>
    <row r="23" spans="1:30" x14ac:dyDescent="0.3">
      <c r="A23" s="80"/>
      <c r="B23" s="60" t="s">
        <v>95</v>
      </c>
      <c r="C23" s="61" t="s">
        <v>96</v>
      </c>
      <c r="D23" s="61">
        <v>652</v>
      </c>
      <c r="E23" s="62">
        <f t="shared" si="1"/>
        <v>570</v>
      </c>
      <c r="F23" s="63">
        <f t="shared" si="2"/>
        <v>63.333333333333336</v>
      </c>
      <c r="G23" s="60">
        <v>36</v>
      </c>
      <c r="H23" s="60">
        <v>72</v>
      </c>
      <c r="I23" s="60">
        <v>70</v>
      </c>
      <c r="J23" s="60">
        <v>64</v>
      </c>
      <c r="K23" s="66"/>
      <c r="L23" s="60">
        <v>81</v>
      </c>
      <c r="M23" s="60">
        <v>64</v>
      </c>
      <c r="N23" s="60">
        <v>55</v>
      </c>
      <c r="O23" s="60">
        <v>65</v>
      </c>
      <c r="P23" s="60">
        <v>63</v>
      </c>
      <c r="Q23" s="59"/>
      <c r="R23" s="59"/>
      <c r="S23" s="59"/>
      <c r="T23" s="59"/>
      <c r="U23" s="59"/>
      <c r="V23" s="59"/>
      <c r="W23" s="59"/>
      <c r="X23" s="81"/>
      <c r="Y23" s="80"/>
      <c r="Z23" s="40"/>
      <c r="AB23" s="40"/>
      <c r="AD23" s="40"/>
    </row>
    <row r="24" spans="1:30" x14ac:dyDescent="0.3">
      <c r="A24" s="80"/>
      <c r="B24" s="60" t="s">
        <v>87</v>
      </c>
      <c r="C24" s="61" t="s">
        <v>86</v>
      </c>
      <c r="D24" s="61">
        <v>652</v>
      </c>
      <c r="E24" s="62">
        <f t="shared" si="1"/>
        <v>516</v>
      </c>
      <c r="F24" s="63">
        <f t="shared" si="2"/>
        <v>57.333333333333336</v>
      </c>
      <c r="G24" s="60">
        <v>60</v>
      </c>
      <c r="H24" s="60">
        <v>68</v>
      </c>
      <c r="I24" s="60">
        <v>61</v>
      </c>
      <c r="J24" s="60">
        <v>56</v>
      </c>
      <c r="K24" s="66"/>
      <c r="L24" s="60">
        <v>57</v>
      </c>
      <c r="M24" s="60">
        <v>50</v>
      </c>
      <c r="N24" s="60">
        <v>60</v>
      </c>
      <c r="O24" s="60">
        <v>54</v>
      </c>
      <c r="P24" s="60">
        <v>50</v>
      </c>
      <c r="Q24" s="59"/>
      <c r="R24" s="59"/>
      <c r="S24" s="59"/>
      <c r="T24" s="59"/>
      <c r="U24" s="59"/>
      <c r="V24" s="59"/>
      <c r="W24" s="59"/>
      <c r="X24" s="81"/>
      <c r="Y24" s="80"/>
      <c r="Z24" s="40"/>
      <c r="AB24" s="40"/>
      <c r="AD24" s="40"/>
    </row>
    <row r="25" spans="1:30" x14ac:dyDescent="0.3">
      <c r="A25" s="80"/>
      <c r="B25" s="60" t="s">
        <v>85</v>
      </c>
      <c r="C25" s="61" t="s">
        <v>84</v>
      </c>
      <c r="D25" s="61">
        <v>652</v>
      </c>
      <c r="E25" s="62">
        <f t="shared" si="1"/>
        <v>491</v>
      </c>
      <c r="F25" s="63">
        <f t="shared" si="2"/>
        <v>70.142857142857139</v>
      </c>
      <c r="G25" s="60">
        <v>69</v>
      </c>
      <c r="H25" s="60">
        <v>77</v>
      </c>
      <c r="I25" s="60">
        <v>70</v>
      </c>
      <c r="J25" s="60">
        <v>64</v>
      </c>
      <c r="K25" s="66"/>
      <c r="L25" s="60">
        <v>74</v>
      </c>
      <c r="M25" s="60">
        <v>64</v>
      </c>
      <c r="N25" s="60">
        <v>73</v>
      </c>
      <c r="O25" s="56"/>
      <c r="P25" s="56"/>
      <c r="Q25" s="59"/>
      <c r="R25" s="59"/>
      <c r="S25" s="59"/>
      <c r="T25" s="59"/>
      <c r="U25" s="59"/>
      <c r="V25" s="59"/>
      <c r="W25" s="59"/>
      <c r="X25" s="81"/>
      <c r="Y25" s="80"/>
      <c r="Z25" s="40"/>
      <c r="AB25" s="40"/>
      <c r="AD25" s="40"/>
    </row>
    <row r="26" spans="1:30" x14ac:dyDescent="0.3">
      <c r="A26" s="80"/>
      <c r="B26" s="60" t="s">
        <v>80</v>
      </c>
      <c r="C26" s="61" t="s">
        <v>81</v>
      </c>
      <c r="D26" s="61">
        <v>652</v>
      </c>
      <c r="E26" s="62">
        <f t="shared" si="1"/>
        <v>447</v>
      </c>
      <c r="F26" s="63">
        <f t="shared" si="2"/>
        <v>63.857142857142854</v>
      </c>
      <c r="G26" s="60">
        <v>69</v>
      </c>
      <c r="H26" s="60">
        <v>77</v>
      </c>
      <c r="I26" s="60">
        <v>70</v>
      </c>
      <c r="J26" s="60">
        <v>63</v>
      </c>
      <c r="K26" s="66"/>
      <c r="L26" s="60">
        <v>35</v>
      </c>
      <c r="M26" s="56"/>
      <c r="N26" s="60">
        <v>73</v>
      </c>
      <c r="O26" s="60">
        <v>60</v>
      </c>
      <c r="P26" s="56"/>
      <c r="Q26" s="59"/>
      <c r="R26" s="59"/>
      <c r="S26" s="59"/>
      <c r="T26" s="59"/>
      <c r="U26" s="59"/>
      <c r="V26" s="59"/>
      <c r="W26" s="59"/>
      <c r="X26" s="81"/>
      <c r="Y26" s="80"/>
      <c r="Z26" s="40"/>
      <c r="AB26" s="40"/>
      <c r="AD26" s="40"/>
    </row>
    <row r="27" spans="1:30" x14ac:dyDescent="0.3">
      <c r="A27" s="80"/>
      <c r="B27" s="60" t="s">
        <v>95</v>
      </c>
      <c r="C27" s="61" t="s">
        <v>94</v>
      </c>
      <c r="D27" s="61">
        <v>652</v>
      </c>
      <c r="E27" s="62">
        <f t="shared" si="1"/>
        <v>409</v>
      </c>
      <c r="F27" s="63">
        <f t="shared" si="2"/>
        <v>45.444444444444443</v>
      </c>
      <c r="G27" s="60">
        <v>36</v>
      </c>
      <c r="H27" s="60">
        <v>53</v>
      </c>
      <c r="I27" s="60">
        <v>34</v>
      </c>
      <c r="J27" s="60">
        <v>37</v>
      </c>
      <c r="K27" s="66"/>
      <c r="L27" s="60">
        <v>47</v>
      </c>
      <c r="M27" s="60">
        <v>64</v>
      </c>
      <c r="N27" s="60">
        <v>44</v>
      </c>
      <c r="O27" s="60">
        <v>31</v>
      </c>
      <c r="P27" s="60">
        <v>63</v>
      </c>
      <c r="Q27" s="59"/>
      <c r="R27" s="59"/>
      <c r="S27" s="59"/>
      <c r="T27" s="59"/>
      <c r="U27" s="59"/>
      <c r="V27" s="59"/>
      <c r="W27" s="59"/>
      <c r="X27" s="81"/>
      <c r="Y27" s="80"/>
      <c r="Z27" s="40"/>
      <c r="AB27" s="40"/>
      <c r="AD27" s="40"/>
    </row>
    <row r="28" spans="1:30" x14ac:dyDescent="0.3">
      <c r="A28" s="80"/>
      <c r="B28" s="60" t="s">
        <v>95</v>
      </c>
      <c r="C28" s="61" t="s">
        <v>97</v>
      </c>
      <c r="D28" s="61">
        <v>652</v>
      </c>
      <c r="E28" s="62">
        <f t="shared" si="1"/>
        <v>368</v>
      </c>
      <c r="F28" s="63">
        <f t="shared" si="2"/>
        <v>40.888888888888886</v>
      </c>
      <c r="G28" s="60">
        <v>33</v>
      </c>
      <c r="H28" s="60">
        <v>41</v>
      </c>
      <c r="I28" s="60">
        <v>36</v>
      </c>
      <c r="J28" s="60">
        <v>27</v>
      </c>
      <c r="K28" s="66"/>
      <c r="L28" s="60">
        <v>35</v>
      </c>
      <c r="M28" s="60">
        <v>64</v>
      </c>
      <c r="N28" s="60">
        <v>29</v>
      </c>
      <c r="O28" s="60">
        <v>40</v>
      </c>
      <c r="P28" s="60">
        <v>63</v>
      </c>
      <c r="Q28" s="59"/>
      <c r="R28" s="59"/>
      <c r="S28" s="59"/>
      <c r="T28" s="59"/>
      <c r="U28" s="59"/>
      <c r="V28" s="59"/>
      <c r="W28" s="59"/>
      <c r="X28" s="81"/>
      <c r="Y28" s="80"/>
      <c r="Z28" s="40"/>
      <c r="AB28" s="40"/>
      <c r="AD28" s="40"/>
    </row>
    <row r="29" spans="1:30" x14ac:dyDescent="0.3">
      <c r="A29" s="80"/>
      <c r="B29" s="60" t="s">
        <v>87</v>
      </c>
      <c r="C29" s="61" t="s">
        <v>88</v>
      </c>
      <c r="D29" s="61">
        <v>652</v>
      </c>
      <c r="E29" s="62">
        <f t="shared" si="1"/>
        <v>366</v>
      </c>
      <c r="F29" s="63">
        <f t="shared" si="2"/>
        <v>52.285714285714285</v>
      </c>
      <c r="G29" s="60">
        <v>53</v>
      </c>
      <c r="H29" s="60">
        <v>69</v>
      </c>
      <c r="I29" s="60">
        <v>62</v>
      </c>
      <c r="J29" s="60">
        <v>48</v>
      </c>
      <c r="K29" s="66"/>
      <c r="L29" s="60">
        <v>50</v>
      </c>
      <c r="M29" s="56"/>
      <c r="N29" s="56"/>
      <c r="O29" s="60">
        <v>29</v>
      </c>
      <c r="P29" s="60">
        <v>55</v>
      </c>
      <c r="Q29" s="59"/>
      <c r="R29" s="59"/>
      <c r="S29" s="59"/>
      <c r="T29" s="59"/>
      <c r="U29" s="59"/>
      <c r="V29" s="59"/>
      <c r="W29" s="59"/>
      <c r="X29" s="81"/>
      <c r="Y29" s="80"/>
      <c r="Z29" s="40"/>
      <c r="AB29" s="40"/>
      <c r="AD29" s="40"/>
    </row>
    <row r="30" spans="1:30" x14ac:dyDescent="0.3">
      <c r="A30" s="80"/>
      <c r="B30" s="60" t="s">
        <v>90</v>
      </c>
      <c r="C30" s="61" t="s">
        <v>89</v>
      </c>
      <c r="D30" s="61">
        <v>652</v>
      </c>
      <c r="E30" s="62">
        <f t="shared" si="1"/>
        <v>355</v>
      </c>
      <c r="F30" s="63">
        <f t="shared" si="2"/>
        <v>39.444444444444443</v>
      </c>
      <c r="G30" s="60">
        <v>48</v>
      </c>
      <c r="H30" s="60">
        <v>56</v>
      </c>
      <c r="I30" s="60">
        <v>49</v>
      </c>
      <c r="J30" s="60">
        <v>44</v>
      </c>
      <c r="K30" s="66"/>
      <c r="L30" s="60">
        <v>38</v>
      </c>
      <c r="M30" s="60">
        <v>38</v>
      </c>
      <c r="N30" s="60">
        <v>35</v>
      </c>
      <c r="O30" s="60">
        <v>23</v>
      </c>
      <c r="P30" s="60">
        <v>24</v>
      </c>
      <c r="Q30" s="59"/>
      <c r="R30" s="59"/>
      <c r="S30" s="59"/>
      <c r="T30" s="59"/>
      <c r="U30" s="59"/>
      <c r="V30" s="59"/>
      <c r="W30" s="59"/>
      <c r="X30" s="81"/>
      <c r="Y30" s="80"/>
      <c r="Z30" s="40"/>
      <c r="AB30" s="40"/>
      <c r="AD30" s="40"/>
    </row>
    <row r="31" spans="1:30" x14ac:dyDescent="0.3">
      <c r="A31" s="80"/>
      <c r="B31" s="60" t="s">
        <v>87</v>
      </c>
      <c r="C31" s="61" t="s">
        <v>93</v>
      </c>
      <c r="D31" s="61">
        <v>652</v>
      </c>
      <c r="E31" s="62">
        <f t="shared" si="1"/>
        <v>340</v>
      </c>
      <c r="F31" s="63">
        <f t="shared" si="2"/>
        <v>37.777777777777779</v>
      </c>
      <c r="G31" s="60">
        <v>38</v>
      </c>
      <c r="H31" s="60">
        <v>23</v>
      </c>
      <c r="I31" s="60">
        <v>48</v>
      </c>
      <c r="J31" s="60">
        <v>34</v>
      </c>
      <c r="K31" s="66"/>
      <c r="L31" s="60">
        <v>61</v>
      </c>
      <c r="M31" s="60">
        <v>53</v>
      </c>
      <c r="N31" s="60">
        <v>40</v>
      </c>
      <c r="O31" s="60">
        <v>25</v>
      </c>
      <c r="P31" s="60">
        <v>18</v>
      </c>
      <c r="Q31" s="59"/>
      <c r="R31" s="59"/>
      <c r="S31" s="59"/>
      <c r="T31" s="59"/>
      <c r="U31" s="59"/>
      <c r="V31" s="59"/>
      <c r="W31" s="59"/>
      <c r="X31" s="81"/>
      <c r="Y31" s="80"/>
      <c r="Z31" s="40"/>
      <c r="AB31" s="40"/>
      <c r="AD31" s="40"/>
    </row>
    <row r="32" spans="1:30" x14ac:dyDescent="0.3">
      <c r="A32" s="80"/>
      <c r="B32" s="60" t="s">
        <v>92</v>
      </c>
      <c r="C32" s="61" t="s">
        <v>91</v>
      </c>
      <c r="D32" s="61">
        <v>652</v>
      </c>
      <c r="E32" s="62">
        <f t="shared" si="1"/>
        <v>315</v>
      </c>
      <c r="F32" s="63">
        <f t="shared" si="2"/>
        <v>35</v>
      </c>
      <c r="G32" s="60">
        <v>45</v>
      </c>
      <c r="H32" s="60">
        <v>46</v>
      </c>
      <c r="I32" s="60">
        <v>37</v>
      </c>
      <c r="J32" s="60">
        <v>42</v>
      </c>
      <c r="K32" s="66"/>
      <c r="L32" s="60">
        <v>35</v>
      </c>
      <c r="M32" s="60">
        <v>28</v>
      </c>
      <c r="N32" s="60">
        <v>31</v>
      </c>
      <c r="O32" s="60">
        <v>21</v>
      </c>
      <c r="P32" s="60">
        <v>30</v>
      </c>
      <c r="Q32" s="59"/>
      <c r="R32" s="59"/>
      <c r="S32" s="59"/>
      <c r="T32" s="59"/>
      <c r="U32" s="59"/>
      <c r="V32" s="59"/>
      <c r="W32" s="59"/>
      <c r="X32" s="81"/>
      <c r="Y32" s="80"/>
      <c r="Z32" s="40"/>
      <c r="AB32" s="40"/>
      <c r="AD32" s="40"/>
    </row>
    <row r="33" spans="1:30" x14ac:dyDescent="0.3">
      <c r="A33" s="80"/>
      <c r="B33" s="60" t="s">
        <v>92</v>
      </c>
      <c r="C33" s="61" t="s">
        <v>99</v>
      </c>
      <c r="D33" s="61">
        <v>652</v>
      </c>
      <c r="E33" s="62">
        <f t="shared" si="1"/>
        <v>285</v>
      </c>
      <c r="F33" s="63">
        <f t="shared" si="2"/>
        <v>31.666666666666668</v>
      </c>
      <c r="G33" s="60">
        <v>29</v>
      </c>
      <c r="H33" s="60">
        <v>29</v>
      </c>
      <c r="I33" s="60">
        <v>29</v>
      </c>
      <c r="J33" s="60">
        <v>29</v>
      </c>
      <c r="K33" s="66"/>
      <c r="L33" s="60">
        <v>52</v>
      </c>
      <c r="M33" s="60">
        <v>32</v>
      </c>
      <c r="N33" s="60">
        <v>38</v>
      </c>
      <c r="O33" s="60">
        <v>33</v>
      </c>
      <c r="P33" s="60">
        <v>14</v>
      </c>
      <c r="Q33" s="59"/>
      <c r="R33" s="59"/>
      <c r="S33" s="59"/>
      <c r="T33" s="59"/>
      <c r="U33" s="59"/>
      <c r="V33" s="59"/>
      <c r="W33" s="59"/>
      <c r="X33" s="81"/>
      <c r="Y33" s="80"/>
      <c r="Z33" s="40"/>
      <c r="AB33" s="40"/>
      <c r="AD33" s="40"/>
    </row>
    <row r="34" spans="1:30" x14ac:dyDescent="0.3">
      <c r="A34" s="80"/>
      <c r="B34" s="60" t="s">
        <v>92</v>
      </c>
      <c r="C34" s="61" t="s">
        <v>103</v>
      </c>
      <c r="D34" s="61">
        <v>652</v>
      </c>
      <c r="E34" s="62">
        <f t="shared" si="1"/>
        <v>182</v>
      </c>
      <c r="F34" s="63">
        <f t="shared" si="2"/>
        <v>20.222222222222221</v>
      </c>
      <c r="G34" s="60">
        <v>17</v>
      </c>
      <c r="H34" s="60">
        <v>23</v>
      </c>
      <c r="I34" s="60">
        <v>15</v>
      </c>
      <c r="J34" s="60">
        <v>17</v>
      </c>
      <c r="K34" s="66"/>
      <c r="L34" s="60">
        <v>17</v>
      </c>
      <c r="M34" s="60">
        <v>15</v>
      </c>
      <c r="N34" s="60">
        <v>21</v>
      </c>
      <c r="O34" s="60">
        <v>25</v>
      </c>
      <c r="P34" s="60">
        <v>32</v>
      </c>
      <c r="Q34" s="59"/>
      <c r="R34" s="59"/>
      <c r="S34" s="59"/>
      <c r="T34" s="59"/>
      <c r="U34" s="59"/>
      <c r="V34" s="59"/>
      <c r="W34" s="59"/>
      <c r="X34" s="81"/>
      <c r="Y34" s="80"/>
      <c r="Z34" s="40"/>
      <c r="AB34" s="40"/>
      <c r="AD34" s="40"/>
    </row>
    <row r="35" spans="1:30" x14ac:dyDescent="0.3">
      <c r="A35" s="80"/>
      <c r="B35" s="60" t="s">
        <v>87</v>
      </c>
      <c r="C35" s="61" t="s">
        <v>104</v>
      </c>
      <c r="D35" s="61">
        <v>652</v>
      </c>
      <c r="E35" s="62">
        <f t="shared" si="1"/>
        <v>171</v>
      </c>
      <c r="F35" s="63">
        <f t="shared" si="2"/>
        <v>28.5</v>
      </c>
      <c r="G35" s="60">
        <v>12</v>
      </c>
      <c r="H35" s="60">
        <v>14</v>
      </c>
      <c r="I35" s="60">
        <v>11</v>
      </c>
      <c r="J35" s="57"/>
      <c r="K35" s="66"/>
      <c r="L35" s="57"/>
      <c r="M35" s="57"/>
      <c r="N35" s="60">
        <v>38</v>
      </c>
      <c r="O35" s="60">
        <v>49</v>
      </c>
      <c r="P35" s="60">
        <v>47</v>
      </c>
      <c r="Q35" s="59"/>
      <c r="R35" s="59"/>
      <c r="S35" s="59"/>
      <c r="T35" s="59"/>
      <c r="U35" s="59"/>
      <c r="V35" s="59"/>
      <c r="W35" s="59"/>
      <c r="X35" s="81"/>
      <c r="Y35" s="80"/>
      <c r="Z35" s="40"/>
      <c r="AB35" s="40"/>
      <c r="AD35" s="40"/>
    </row>
    <row r="36" spans="1:30" x14ac:dyDescent="0.3">
      <c r="A36" s="80"/>
      <c r="B36" s="60" t="s">
        <v>90</v>
      </c>
      <c r="C36" s="61" t="s">
        <v>100</v>
      </c>
      <c r="D36" s="61">
        <v>652</v>
      </c>
      <c r="E36" s="62">
        <f t="shared" si="1"/>
        <v>157</v>
      </c>
      <c r="F36" s="63">
        <f t="shared" si="2"/>
        <v>17.444444444444443</v>
      </c>
      <c r="G36" s="60">
        <v>21</v>
      </c>
      <c r="H36" s="60">
        <v>20</v>
      </c>
      <c r="I36" s="60">
        <v>21</v>
      </c>
      <c r="J36" s="60">
        <v>11</v>
      </c>
      <c r="K36" s="66"/>
      <c r="L36" s="60">
        <v>20</v>
      </c>
      <c r="M36" s="60">
        <v>15</v>
      </c>
      <c r="N36" s="60">
        <v>13</v>
      </c>
      <c r="O36" s="60">
        <v>20</v>
      </c>
      <c r="P36" s="60">
        <v>16</v>
      </c>
      <c r="Q36" s="59"/>
      <c r="R36" s="59"/>
      <c r="S36" s="59"/>
      <c r="T36" s="59"/>
      <c r="U36" s="59"/>
      <c r="V36" s="59"/>
      <c r="W36" s="59"/>
      <c r="X36" s="81"/>
      <c r="Y36" s="80"/>
      <c r="Z36" s="40"/>
      <c r="AB36" s="40"/>
      <c r="AD36" s="40"/>
    </row>
    <row r="37" spans="1:30" x14ac:dyDescent="0.3">
      <c r="A37" s="80"/>
      <c r="B37" s="60" t="s">
        <v>85</v>
      </c>
      <c r="C37" s="61" t="s">
        <v>160</v>
      </c>
      <c r="D37" s="61">
        <v>652</v>
      </c>
      <c r="E37" s="62">
        <f t="shared" si="1"/>
        <v>135</v>
      </c>
      <c r="F37" s="63">
        <f t="shared" si="2"/>
        <v>45</v>
      </c>
      <c r="G37" s="60"/>
      <c r="H37" s="60"/>
      <c r="I37" s="60"/>
      <c r="J37" s="60"/>
      <c r="K37" s="66"/>
      <c r="L37" s="60">
        <v>7</v>
      </c>
      <c r="M37" s="60"/>
      <c r="N37" s="60"/>
      <c r="O37" s="60">
        <v>65</v>
      </c>
      <c r="P37" s="60">
        <v>63</v>
      </c>
      <c r="Q37" s="59"/>
      <c r="R37" s="59"/>
      <c r="S37" s="59"/>
      <c r="T37" s="59"/>
      <c r="U37" s="59"/>
      <c r="V37" s="59"/>
      <c r="W37" s="59"/>
      <c r="X37" s="81"/>
      <c r="Y37" s="80"/>
      <c r="Z37" s="40"/>
      <c r="AB37" s="40"/>
      <c r="AD37" s="40"/>
    </row>
    <row r="38" spans="1:30" x14ac:dyDescent="0.3">
      <c r="A38" s="80"/>
      <c r="B38" s="60" t="s">
        <v>87</v>
      </c>
      <c r="C38" s="61" t="s">
        <v>157</v>
      </c>
      <c r="D38" s="61">
        <v>652</v>
      </c>
      <c r="E38" s="62">
        <f t="shared" si="1"/>
        <v>128</v>
      </c>
      <c r="F38" s="63">
        <f t="shared" si="2"/>
        <v>32</v>
      </c>
      <c r="G38" s="58"/>
      <c r="H38" s="58"/>
      <c r="I38" s="58"/>
      <c r="J38" s="60">
        <v>7</v>
      </c>
      <c r="K38" s="66"/>
      <c r="L38" s="60">
        <v>32</v>
      </c>
      <c r="M38" s="60">
        <v>44</v>
      </c>
      <c r="N38" s="60">
        <v>45</v>
      </c>
      <c r="O38" s="58"/>
      <c r="P38" s="60"/>
      <c r="Q38" s="59"/>
      <c r="R38" s="59"/>
      <c r="S38" s="59"/>
      <c r="T38" s="59"/>
      <c r="U38" s="59"/>
      <c r="V38" s="59"/>
      <c r="W38" s="59"/>
      <c r="X38" s="81"/>
      <c r="Y38" s="80"/>
      <c r="Z38" s="40"/>
      <c r="AB38" s="40"/>
      <c r="AD38" s="40"/>
    </row>
    <row r="39" spans="1:30" x14ac:dyDescent="0.3">
      <c r="A39" s="80"/>
      <c r="B39" s="60" t="s">
        <v>90</v>
      </c>
      <c r="C39" s="61" t="s">
        <v>156</v>
      </c>
      <c r="D39" s="61">
        <v>652</v>
      </c>
      <c r="E39" s="62">
        <f t="shared" si="1"/>
        <v>112</v>
      </c>
      <c r="F39" s="63">
        <f t="shared" si="2"/>
        <v>18.666666666666668</v>
      </c>
      <c r="G39" s="60"/>
      <c r="H39" s="60"/>
      <c r="I39" s="60"/>
      <c r="J39" s="60">
        <v>8</v>
      </c>
      <c r="K39" s="66"/>
      <c r="L39" s="60">
        <v>23</v>
      </c>
      <c r="M39" s="60">
        <v>11</v>
      </c>
      <c r="N39" s="60">
        <v>25</v>
      </c>
      <c r="O39" s="60">
        <v>22</v>
      </c>
      <c r="P39" s="60">
        <v>23</v>
      </c>
      <c r="Q39" s="60"/>
      <c r="R39" s="60"/>
      <c r="S39" s="60"/>
      <c r="T39" s="60"/>
      <c r="U39" s="60"/>
      <c r="V39" s="60"/>
      <c r="W39" s="60"/>
      <c r="X39" s="81"/>
      <c r="Y39" s="80"/>
      <c r="Z39" s="40"/>
      <c r="AB39" s="40"/>
      <c r="AD39" s="40"/>
    </row>
    <row r="40" spans="1:30" x14ac:dyDescent="0.3">
      <c r="A40" s="80"/>
      <c r="B40" s="60" t="s">
        <v>87</v>
      </c>
      <c r="C40" s="61" t="s">
        <v>133</v>
      </c>
      <c r="D40" s="61">
        <v>652</v>
      </c>
      <c r="E40" s="62">
        <f t="shared" si="1"/>
        <v>84</v>
      </c>
      <c r="F40" s="63">
        <f t="shared" si="2"/>
        <v>12</v>
      </c>
      <c r="G40" s="60"/>
      <c r="H40" s="60">
        <v>30</v>
      </c>
      <c r="I40" s="60">
        <v>9</v>
      </c>
      <c r="J40" s="60">
        <v>6</v>
      </c>
      <c r="K40" s="66"/>
      <c r="L40" s="60">
        <v>12</v>
      </c>
      <c r="M40" s="60"/>
      <c r="N40" s="60">
        <v>12</v>
      </c>
      <c r="O40" s="60">
        <v>14</v>
      </c>
      <c r="P40" s="60">
        <v>1</v>
      </c>
      <c r="Q40" s="60"/>
      <c r="R40" s="60"/>
      <c r="S40" s="60"/>
      <c r="T40" s="60"/>
      <c r="U40" s="60"/>
      <c r="V40" s="60"/>
      <c r="W40" s="60"/>
      <c r="X40" s="81"/>
      <c r="Y40" s="80"/>
      <c r="AD40" s="40"/>
    </row>
    <row r="41" spans="1:30" x14ac:dyDescent="0.3">
      <c r="A41" s="80"/>
      <c r="B41" s="60" t="s">
        <v>102</v>
      </c>
      <c r="C41" s="61" t="s">
        <v>101</v>
      </c>
      <c r="D41" s="61">
        <v>652</v>
      </c>
      <c r="E41" s="62">
        <f t="shared" si="1"/>
        <v>76</v>
      </c>
      <c r="F41" s="63">
        <f t="shared" si="2"/>
        <v>8.4444444444444446</v>
      </c>
      <c r="G41" s="60">
        <v>17</v>
      </c>
      <c r="H41" s="60">
        <v>7</v>
      </c>
      <c r="I41" s="60">
        <v>8</v>
      </c>
      <c r="J41" s="60">
        <v>11</v>
      </c>
      <c r="K41" s="66"/>
      <c r="L41" s="60">
        <v>7</v>
      </c>
      <c r="M41" s="60">
        <v>5</v>
      </c>
      <c r="N41" s="60">
        <v>7</v>
      </c>
      <c r="O41" s="60">
        <v>9</v>
      </c>
      <c r="P41" s="60">
        <v>5</v>
      </c>
      <c r="Q41" s="60"/>
      <c r="R41" s="60"/>
      <c r="S41" s="60"/>
      <c r="T41" s="60"/>
      <c r="U41" s="60"/>
      <c r="V41" s="60"/>
      <c r="W41" s="60"/>
      <c r="X41" s="81"/>
      <c r="Y41" s="80"/>
    </row>
    <row r="42" spans="1:30" x14ac:dyDescent="0.3">
      <c r="A42" s="80"/>
      <c r="B42" s="60" t="s">
        <v>83</v>
      </c>
      <c r="C42" s="61" t="s">
        <v>98</v>
      </c>
      <c r="D42" s="61">
        <v>652</v>
      </c>
      <c r="E42" s="62">
        <f t="shared" si="1"/>
        <v>56</v>
      </c>
      <c r="F42" s="63">
        <f t="shared" si="2"/>
        <v>18.666666666666668</v>
      </c>
      <c r="G42" s="60">
        <v>33</v>
      </c>
      <c r="H42" s="60">
        <v>5</v>
      </c>
      <c r="I42" s="60"/>
      <c r="J42" s="60"/>
      <c r="K42" s="66"/>
      <c r="L42" s="60"/>
      <c r="M42" s="60"/>
      <c r="N42" s="60">
        <v>18</v>
      </c>
      <c r="O42" s="60"/>
      <c r="P42" s="60"/>
      <c r="Q42" s="60"/>
      <c r="R42" s="60"/>
      <c r="S42" s="60"/>
      <c r="T42" s="60"/>
      <c r="U42" s="60"/>
      <c r="V42" s="60"/>
      <c r="W42" s="60"/>
      <c r="X42" s="81"/>
      <c r="Y42" s="80"/>
    </row>
    <row r="43" spans="1:30" x14ac:dyDescent="0.3">
      <c r="A43" s="80"/>
      <c r="B43" s="60" t="s">
        <v>95</v>
      </c>
      <c r="C43" s="61" t="s">
        <v>159</v>
      </c>
      <c r="D43" s="61">
        <v>652</v>
      </c>
      <c r="E43" s="62">
        <f t="shared" si="1"/>
        <v>46</v>
      </c>
      <c r="F43" s="63">
        <f t="shared" si="2"/>
        <v>46</v>
      </c>
      <c r="G43" s="60"/>
      <c r="H43" s="60"/>
      <c r="I43" s="60"/>
      <c r="J43" s="60"/>
      <c r="K43" s="66"/>
      <c r="L43" s="60">
        <v>46</v>
      </c>
      <c r="M43" s="60"/>
      <c r="N43" s="60"/>
      <c r="O43" s="60"/>
      <c r="P43" s="60"/>
      <c r="Q43" s="60"/>
      <c r="R43" s="60"/>
      <c r="S43" s="60"/>
      <c r="T43" s="60"/>
      <c r="U43" s="60"/>
      <c r="V43" s="60"/>
      <c r="W43" s="60"/>
      <c r="X43" s="81"/>
      <c r="Y43" s="80"/>
    </row>
    <row r="44" spans="1:30" x14ac:dyDescent="0.3">
      <c r="A44" s="80"/>
      <c r="B44" s="60" t="s">
        <v>87</v>
      </c>
      <c r="C44" s="61" t="s">
        <v>161</v>
      </c>
      <c r="D44" s="61">
        <v>652</v>
      </c>
      <c r="E44" s="62">
        <f t="shared" si="1"/>
        <v>29</v>
      </c>
      <c r="F44" s="63">
        <f t="shared" si="2"/>
        <v>29</v>
      </c>
      <c r="G44" s="60"/>
      <c r="H44" s="60"/>
      <c r="I44" s="60"/>
      <c r="J44" s="60"/>
      <c r="K44" s="66"/>
      <c r="L44" s="60"/>
      <c r="M44" s="60">
        <v>29</v>
      </c>
      <c r="N44" s="60"/>
      <c r="O44" s="60"/>
      <c r="P44" s="60"/>
      <c r="Q44" s="60"/>
      <c r="R44" s="60"/>
      <c r="S44" s="60"/>
      <c r="T44" s="60"/>
      <c r="U44" s="60"/>
      <c r="V44" s="60"/>
      <c r="W44" s="60"/>
      <c r="X44" s="81"/>
      <c r="Y44" s="80"/>
    </row>
    <row r="45" spans="1:30" x14ac:dyDescent="0.3">
      <c r="A45" s="80"/>
      <c r="B45" s="60" t="s">
        <v>80</v>
      </c>
      <c r="C45" s="61" t="s">
        <v>105</v>
      </c>
      <c r="D45" s="61">
        <v>652</v>
      </c>
      <c r="E45" s="62">
        <f t="shared" si="1"/>
        <v>15</v>
      </c>
      <c r="F45" s="63">
        <f t="shared" si="2"/>
        <v>5</v>
      </c>
      <c r="G45" s="60">
        <v>5</v>
      </c>
      <c r="H45" s="60">
        <v>2</v>
      </c>
      <c r="I45" s="60"/>
      <c r="J45" s="60">
        <v>8</v>
      </c>
      <c r="K45" s="66"/>
      <c r="L45" s="60"/>
      <c r="M45" s="60"/>
      <c r="N45" s="60"/>
      <c r="O45" s="60"/>
      <c r="P45" s="60"/>
      <c r="Q45" s="60"/>
      <c r="R45" s="60"/>
      <c r="S45" s="60"/>
      <c r="T45" s="60"/>
      <c r="U45" s="60"/>
      <c r="V45" s="60"/>
      <c r="W45" s="60"/>
      <c r="X45" s="81"/>
      <c r="Y45" s="80"/>
    </row>
    <row r="46" spans="1:30" x14ac:dyDescent="0.3">
      <c r="A46" s="80"/>
      <c r="B46" s="67" t="s">
        <v>80</v>
      </c>
      <c r="C46" s="68" t="s">
        <v>163</v>
      </c>
      <c r="D46" s="61">
        <v>652</v>
      </c>
      <c r="E46" s="69">
        <f t="shared" si="1"/>
        <v>2</v>
      </c>
      <c r="F46" s="70">
        <f t="shared" si="2"/>
        <v>2</v>
      </c>
      <c r="G46" s="67"/>
      <c r="H46" s="67"/>
      <c r="I46" s="67"/>
      <c r="J46" s="67"/>
      <c r="K46" s="71"/>
      <c r="L46" s="67"/>
      <c r="M46" s="67"/>
      <c r="N46" s="67"/>
      <c r="O46" s="67"/>
      <c r="P46" s="67">
        <v>2</v>
      </c>
      <c r="Q46" s="67"/>
      <c r="R46" s="67"/>
      <c r="S46" s="67"/>
      <c r="T46" s="67"/>
      <c r="U46" s="67"/>
      <c r="V46" s="67"/>
      <c r="W46" s="67"/>
      <c r="X46" s="81"/>
      <c r="Y46" s="80"/>
    </row>
    <row r="47" spans="1:30" ht="17.399999999999999" x14ac:dyDescent="0.35">
      <c r="A47" s="80"/>
      <c r="B47" s="85"/>
      <c r="C47" s="86" t="s">
        <v>228</v>
      </c>
      <c r="D47" s="86"/>
      <c r="E47" s="87"/>
      <c r="F47" s="87"/>
      <c r="G47" s="88">
        <f>F38</f>
        <v>32</v>
      </c>
      <c r="H47" s="88">
        <f>F38</f>
        <v>32</v>
      </c>
      <c r="I47" s="88">
        <f>F38</f>
        <v>32</v>
      </c>
      <c r="J47" s="88">
        <f>F35</f>
        <v>28.5</v>
      </c>
      <c r="K47" s="88" t="s">
        <v>174</v>
      </c>
      <c r="L47" s="88">
        <f>F35</f>
        <v>28.5</v>
      </c>
      <c r="M47" s="88">
        <f>F26+F29+F35</f>
        <v>144.64285714285714</v>
      </c>
      <c r="N47" s="88">
        <f>F29</f>
        <v>52.285714285714285</v>
      </c>
      <c r="O47" s="88">
        <f>F25+F38</f>
        <v>102.14285714285714</v>
      </c>
      <c r="P47" s="88">
        <f>F25+F26</f>
        <v>134</v>
      </c>
      <c r="Q47" s="88"/>
      <c r="R47" s="88"/>
      <c r="S47" s="88"/>
      <c r="T47" s="88"/>
      <c r="U47" s="88"/>
      <c r="V47" s="88"/>
      <c r="W47" s="89"/>
      <c r="X47" s="81"/>
      <c r="Y47" s="80"/>
    </row>
    <row r="48" spans="1:30" ht="33.75" customHeight="1" x14ac:dyDescent="0.35">
      <c r="A48" s="82"/>
      <c r="B48" s="111" t="s">
        <v>286</v>
      </c>
      <c r="C48" s="101"/>
      <c r="D48" s="101"/>
      <c r="E48" s="102"/>
      <c r="F48" s="102"/>
      <c r="G48" s="103"/>
      <c r="H48" s="103"/>
      <c r="I48" s="103"/>
      <c r="J48" s="103"/>
      <c r="K48" s="103"/>
      <c r="L48" s="103"/>
      <c r="M48" s="103"/>
      <c r="N48" s="103"/>
      <c r="O48" s="103"/>
      <c r="P48" s="103"/>
      <c r="Q48" s="103"/>
      <c r="R48" s="103"/>
      <c r="S48" s="103"/>
      <c r="T48" s="103"/>
      <c r="U48" s="103"/>
      <c r="V48" s="103"/>
      <c r="W48" s="103"/>
      <c r="X48" s="104"/>
      <c r="Y48" s="82"/>
    </row>
    <row r="49" spans="1:29" ht="18" x14ac:dyDescent="0.35">
      <c r="A49" s="82"/>
      <c r="B49" s="343" t="s">
        <v>136</v>
      </c>
      <c r="C49" s="344"/>
      <c r="D49" s="214"/>
      <c r="E49" s="105"/>
      <c r="F49" s="105"/>
      <c r="G49" s="186" t="s">
        <v>60</v>
      </c>
      <c r="H49" s="186" t="s">
        <v>61</v>
      </c>
      <c r="I49" s="186" t="s">
        <v>62</v>
      </c>
      <c r="J49" s="186" t="s">
        <v>63</v>
      </c>
      <c r="K49" s="186" t="s">
        <v>64</v>
      </c>
      <c r="L49" s="186" t="s">
        <v>65</v>
      </c>
      <c r="M49" s="186" t="s">
        <v>66</v>
      </c>
      <c r="N49" s="186" t="s">
        <v>67</v>
      </c>
      <c r="O49" s="186" t="s">
        <v>68</v>
      </c>
      <c r="P49" s="186" t="s">
        <v>69</v>
      </c>
      <c r="Q49" s="186" t="s">
        <v>70</v>
      </c>
      <c r="R49" s="186" t="s">
        <v>71</v>
      </c>
      <c r="S49" s="186" t="s">
        <v>72</v>
      </c>
      <c r="T49" s="186" t="s">
        <v>73</v>
      </c>
      <c r="U49" s="186" t="s">
        <v>74</v>
      </c>
      <c r="V49" s="186" t="s">
        <v>75</v>
      </c>
      <c r="W49" s="187" t="s">
        <v>76</v>
      </c>
      <c r="X49" s="81"/>
      <c r="Y49" s="80"/>
    </row>
    <row r="50" spans="1:29" x14ac:dyDescent="0.3">
      <c r="A50" s="82"/>
      <c r="B50" s="185"/>
      <c r="C50" s="182"/>
      <c r="D50" s="182"/>
      <c r="E50" s="181" t="s">
        <v>166</v>
      </c>
      <c r="F50" s="181" t="s">
        <v>44</v>
      </c>
      <c r="G50" s="114" t="s">
        <v>142</v>
      </c>
      <c r="H50" s="181" t="s">
        <v>143</v>
      </c>
      <c r="I50" s="114" t="s">
        <v>144</v>
      </c>
      <c r="J50" s="181" t="s">
        <v>140</v>
      </c>
      <c r="K50" s="181" t="s">
        <v>145</v>
      </c>
      <c r="L50" s="114" t="s">
        <v>146</v>
      </c>
      <c r="M50" s="114" t="s">
        <v>147</v>
      </c>
      <c r="N50" s="114" t="s">
        <v>148</v>
      </c>
      <c r="O50" s="114" t="s">
        <v>149</v>
      </c>
      <c r="P50" s="181" t="s">
        <v>150</v>
      </c>
      <c r="Q50" s="114" t="s">
        <v>151</v>
      </c>
      <c r="R50" s="114" t="s">
        <v>152</v>
      </c>
      <c r="S50" s="114" t="s">
        <v>22</v>
      </c>
      <c r="T50" s="114" t="s">
        <v>153</v>
      </c>
      <c r="U50" s="114" t="s">
        <v>38</v>
      </c>
      <c r="V50" s="114" t="s">
        <v>154</v>
      </c>
      <c r="W50" s="183" t="s">
        <v>141</v>
      </c>
      <c r="X50" s="81"/>
      <c r="Y50" s="80"/>
    </row>
    <row r="51" spans="1:29" x14ac:dyDescent="0.3">
      <c r="A51" s="82"/>
      <c r="B51" s="184" t="s">
        <v>79</v>
      </c>
      <c r="C51" s="181" t="s">
        <v>16</v>
      </c>
      <c r="D51" s="181"/>
      <c r="E51" s="181" t="s">
        <v>77</v>
      </c>
      <c r="F51" s="181" t="s">
        <v>77</v>
      </c>
      <c r="G51" s="114" t="s">
        <v>262</v>
      </c>
      <c r="H51" s="181" t="s">
        <v>263</v>
      </c>
      <c r="I51" s="114" t="s">
        <v>264</v>
      </c>
      <c r="J51" s="181"/>
      <c r="K51" s="181"/>
      <c r="L51" s="114"/>
      <c r="M51" s="114"/>
      <c r="N51" s="114"/>
      <c r="O51" s="114"/>
      <c r="P51" s="181"/>
      <c r="Q51" s="114"/>
      <c r="R51" s="114"/>
      <c r="S51" s="114"/>
      <c r="T51" s="114"/>
      <c r="U51" s="114"/>
      <c r="V51" s="114"/>
      <c r="W51" s="183"/>
      <c r="X51" s="81"/>
      <c r="Y51" s="80"/>
    </row>
    <row r="52" spans="1:29" x14ac:dyDescent="0.3">
      <c r="A52" s="80"/>
      <c r="B52" s="60" t="s">
        <v>107</v>
      </c>
      <c r="C52" s="61" t="s">
        <v>106</v>
      </c>
      <c r="D52" s="61"/>
      <c r="E52" s="62">
        <f t="shared" ref="E52:E77" si="3">SUM(G52:W52)</f>
        <v>549</v>
      </c>
      <c r="F52" s="63">
        <f t="shared" ref="F52:F77" si="4">AVERAGE(G52:W52)</f>
        <v>61</v>
      </c>
      <c r="G52" s="60">
        <v>58</v>
      </c>
      <c r="H52" s="60">
        <v>70</v>
      </c>
      <c r="I52" s="60">
        <v>57</v>
      </c>
      <c r="J52" s="60">
        <v>54</v>
      </c>
      <c r="K52" s="66"/>
      <c r="L52" s="60">
        <v>54</v>
      </c>
      <c r="M52" s="60">
        <v>58</v>
      </c>
      <c r="N52" s="60">
        <v>62</v>
      </c>
      <c r="O52" s="60">
        <v>66</v>
      </c>
      <c r="P52" s="60">
        <v>70</v>
      </c>
      <c r="Q52" s="60"/>
      <c r="R52" s="60"/>
      <c r="S52" s="60"/>
      <c r="T52" s="60"/>
      <c r="U52" s="60"/>
      <c r="V52" s="60"/>
      <c r="W52" s="60"/>
      <c r="X52" s="81"/>
      <c r="Y52" s="80"/>
      <c r="AC52" s="40"/>
    </row>
    <row r="53" spans="1:29" x14ac:dyDescent="0.3">
      <c r="A53" s="80"/>
      <c r="B53" s="60" t="s">
        <v>109</v>
      </c>
      <c r="C53" s="61" t="s">
        <v>108</v>
      </c>
      <c r="D53" s="61"/>
      <c r="E53" s="62">
        <f t="shared" si="3"/>
        <v>518</v>
      </c>
      <c r="F53" s="63">
        <f t="shared" si="4"/>
        <v>57.555555555555557</v>
      </c>
      <c r="G53" s="60">
        <v>58</v>
      </c>
      <c r="H53" s="60">
        <v>69</v>
      </c>
      <c r="I53" s="60">
        <v>62</v>
      </c>
      <c r="J53" s="60">
        <v>54</v>
      </c>
      <c r="K53" s="66"/>
      <c r="L53" s="60">
        <v>54</v>
      </c>
      <c r="M53" s="60">
        <v>44</v>
      </c>
      <c r="N53" s="60">
        <v>59</v>
      </c>
      <c r="O53" s="60">
        <v>62</v>
      </c>
      <c r="P53" s="60">
        <v>56</v>
      </c>
      <c r="Q53" s="60"/>
      <c r="R53" s="60"/>
      <c r="S53" s="60"/>
      <c r="T53" s="60"/>
      <c r="U53" s="60"/>
      <c r="V53" s="60"/>
      <c r="W53" s="60"/>
      <c r="X53" s="81"/>
      <c r="Y53" s="80"/>
      <c r="Z53" s="40"/>
      <c r="AB53" s="40"/>
      <c r="AC53" s="40"/>
    </row>
    <row r="54" spans="1:29" x14ac:dyDescent="0.3">
      <c r="A54" s="80"/>
      <c r="B54" s="60" t="s">
        <v>116</v>
      </c>
      <c r="C54" s="61" t="s">
        <v>115</v>
      </c>
      <c r="D54" s="61"/>
      <c r="E54" s="62">
        <f t="shared" si="3"/>
        <v>516</v>
      </c>
      <c r="F54" s="63">
        <f t="shared" si="4"/>
        <v>57.333333333333336</v>
      </c>
      <c r="G54" s="60">
        <v>46</v>
      </c>
      <c r="H54" s="60">
        <v>63</v>
      </c>
      <c r="I54" s="60">
        <v>62</v>
      </c>
      <c r="J54" s="60">
        <v>49</v>
      </c>
      <c r="K54" s="66"/>
      <c r="L54" s="60">
        <v>53</v>
      </c>
      <c r="M54" s="60">
        <v>57</v>
      </c>
      <c r="N54" s="60">
        <v>61</v>
      </c>
      <c r="O54" s="60">
        <v>62</v>
      </c>
      <c r="P54" s="60">
        <v>63</v>
      </c>
      <c r="Q54" s="60"/>
      <c r="R54" s="60"/>
      <c r="S54" s="60"/>
      <c r="T54" s="60"/>
      <c r="U54" s="60"/>
      <c r="V54" s="60"/>
      <c r="W54" s="60"/>
      <c r="X54" s="81"/>
      <c r="Y54" s="80"/>
      <c r="Z54" s="40"/>
      <c r="AB54" s="40"/>
      <c r="AC54" s="40"/>
    </row>
    <row r="55" spans="1:29" x14ac:dyDescent="0.3">
      <c r="A55" s="80"/>
      <c r="B55" s="60" t="s">
        <v>112</v>
      </c>
      <c r="C55" s="61" t="s">
        <v>114</v>
      </c>
      <c r="D55" s="61"/>
      <c r="E55" s="62">
        <f t="shared" si="3"/>
        <v>509</v>
      </c>
      <c r="F55" s="63">
        <f t="shared" si="4"/>
        <v>56.555555555555557</v>
      </c>
      <c r="G55" s="60">
        <v>51</v>
      </c>
      <c r="H55" s="60">
        <v>55</v>
      </c>
      <c r="I55" s="60">
        <v>57</v>
      </c>
      <c r="J55" s="60">
        <v>51</v>
      </c>
      <c r="K55" s="66"/>
      <c r="L55" s="60">
        <v>44</v>
      </c>
      <c r="M55" s="60">
        <v>58</v>
      </c>
      <c r="N55" s="60">
        <v>62</v>
      </c>
      <c r="O55" s="60">
        <v>69</v>
      </c>
      <c r="P55" s="60">
        <v>62</v>
      </c>
      <c r="Q55" s="60"/>
      <c r="R55" s="60"/>
      <c r="S55" s="60"/>
      <c r="T55" s="60"/>
      <c r="U55" s="60"/>
      <c r="V55" s="60"/>
      <c r="W55" s="60"/>
      <c r="X55" s="81"/>
      <c r="Y55" s="80"/>
      <c r="Z55" s="40"/>
      <c r="AB55" s="40"/>
      <c r="AC55" s="40"/>
    </row>
    <row r="56" spans="1:29" x14ac:dyDescent="0.3">
      <c r="A56" s="80"/>
      <c r="B56" s="60" t="s">
        <v>109</v>
      </c>
      <c r="C56" s="61" t="s">
        <v>110</v>
      </c>
      <c r="D56" s="61"/>
      <c r="E56" s="62">
        <f t="shared" si="3"/>
        <v>504</v>
      </c>
      <c r="F56" s="63">
        <f t="shared" si="4"/>
        <v>56</v>
      </c>
      <c r="G56" s="60">
        <v>55</v>
      </c>
      <c r="H56" s="60">
        <v>69</v>
      </c>
      <c r="I56" s="60">
        <v>60</v>
      </c>
      <c r="J56" s="60">
        <v>51</v>
      </c>
      <c r="K56" s="66"/>
      <c r="L56" s="60">
        <v>54</v>
      </c>
      <c r="M56" s="60">
        <v>46</v>
      </c>
      <c r="N56" s="60">
        <v>52</v>
      </c>
      <c r="O56" s="60">
        <v>59</v>
      </c>
      <c r="P56" s="60">
        <v>58</v>
      </c>
      <c r="Q56" s="60"/>
      <c r="R56" s="60"/>
      <c r="S56" s="60"/>
      <c r="T56" s="60"/>
      <c r="U56" s="60"/>
      <c r="V56" s="60"/>
      <c r="W56" s="60"/>
      <c r="X56" s="81"/>
      <c r="Y56" s="80"/>
      <c r="Z56" s="40"/>
      <c r="AB56" s="40"/>
      <c r="AC56" s="40"/>
    </row>
    <row r="57" spans="1:29" x14ac:dyDescent="0.3">
      <c r="A57" s="80"/>
      <c r="B57" s="60" t="s">
        <v>112</v>
      </c>
      <c r="C57" s="61" t="s">
        <v>113</v>
      </c>
      <c r="D57" s="61"/>
      <c r="E57" s="62">
        <f t="shared" si="3"/>
        <v>469</v>
      </c>
      <c r="F57" s="63">
        <f t="shared" si="4"/>
        <v>52.111111111111114</v>
      </c>
      <c r="G57" s="60">
        <v>52</v>
      </c>
      <c r="H57" s="60">
        <v>57</v>
      </c>
      <c r="I57" s="60">
        <v>55</v>
      </c>
      <c r="J57" s="60">
        <v>46</v>
      </c>
      <c r="K57" s="66"/>
      <c r="L57" s="60">
        <v>50</v>
      </c>
      <c r="M57" s="60">
        <v>51</v>
      </c>
      <c r="N57" s="60">
        <v>53</v>
      </c>
      <c r="O57" s="60">
        <v>50</v>
      </c>
      <c r="P57" s="60">
        <v>55</v>
      </c>
      <c r="Q57" s="60"/>
      <c r="R57" s="60"/>
      <c r="S57" s="60"/>
      <c r="T57" s="60"/>
      <c r="U57" s="60"/>
      <c r="V57" s="60"/>
      <c r="W57" s="60"/>
      <c r="X57" s="81"/>
      <c r="Y57" s="80"/>
      <c r="Z57" s="40"/>
      <c r="AB57" s="40"/>
      <c r="AC57" s="40"/>
    </row>
    <row r="58" spans="1:29" x14ac:dyDescent="0.3">
      <c r="A58" s="80"/>
      <c r="B58" s="60" t="s">
        <v>112</v>
      </c>
      <c r="C58" s="61" t="s">
        <v>111</v>
      </c>
      <c r="D58" s="61"/>
      <c r="E58" s="62">
        <f t="shared" si="3"/>
        <v>424</v>
      </c>
      <c r="F58" s="63">
        <f t="shared" si="4"/>
        <v>47.111111111111114</v>
      </c>
      <c r="G58" s="60">
        <v>53</v>
      </c>
      <c r="H58" s="60">
        <v>62</v>
      </c>
      <c r="I58" s="60">
        <v>58</v>
      </c>
      <c r="J58" s="60">
        <v>49</v>
      </c>
      <c r="K58" s="66"/>
      <c r="L58" s="60">
        <v>52</v>
      </c>
      <c r="M58" s="60">
        <v>53</v>
      </c>
      <c r="N58" s="60">
        <v>24</v>
      </c>
      <c r="O58" s="60">
        <v>30</v>
      </c>
      <c r="P58" s="60">
        <v>43</v>
      </c>
      <c r="Q58" s="60"/>
      <c r="R58" s="60"/>
      <c r="S58" s="60"/>
      <c r="T58" s="60"/>
      <c r="U58" s="60"/>
      <c r="V58" s="60"/>
      <c r="W58" s="60"/>
      <c r="X58" s="81"/>
      <c r="Y58" s="80"/>
      <c r="Z58" s="40"/>
      <c r="AB58" s="40"/>
      <c r="AC58" s="40"/>
    </row>
    <row r="59" spans="1:29" x14ac:dyDescent="0.3">
      <c r="A59" s="80"/>
      <c r="B59" s="60" t="s">
        <v>119</v>
      </c>
      <c r="C59" s="61" t="s">
        <v>118</v>
      </c>
      <c r="D59" s="61"/>
      <c r="E59" s="62">
        <f t="shared" si="3"/>
        <v>416</v>
      </c>
      <c r="F59" s="63">
        <f t="shared" si="4"/>
        <v>46.222222222222221</v>
      </c>
      <c r="G59" s="60">
        <v>42</v>
      </c>
      <c r="H59" s="60">
        <v>52</v>
      </c>
      <c r="I59" s="60">
        <v>51</v>
      </c>
      <c r="J59" s="60">
        <v>45</v>
      </c>
      <c r="K59" s="66"/>
      <c r="L59" s="60">
        <v>43</v>
      </c>
      <c r="M59" s="60">
        <v>46</v>
      </c>
      <c r="N59" s="60">
        <v>43</v>
      </c>
      <c r="O59" s="60">
        <v>54</v>
      </c>
      <c r="P59" s="60">
        <v>40</v>
      </c>
      <c r="Q59" s="60"/>
      <c r="R59" s="60"/>
      <c r="S59" s="60"/>
      <c r="T59" s="60"/>
      <c r="U59" s="60"/>
      <c r="V59" s="60"/>
      <c r="W59" s="60"/>
      <c r="X59" s="81"/>
      <c r="Y59" s="80"/>
      <c r="Z59" s="40"/>
      <c r="AB59" s="40"/>
      <c r="AC59" s="40"/>
    </row>
    <row r="60" spans="1:29" x14ac:dyDescent="0.3">
      <c r="A60" s="80"/>
      <c r="B60" s="60" t="s">
        <v>109</v>
      </c>
      <c r="C60" s="61" t="s">
        <v>120</v>
      </c>
      <c r="D60" s="61"/>
      <c r="E60" s="62">
        <f t="shared" si="3"/>
        <v>351</v>
      </c>
      <c r="F60" s="63">
        <f t="shared" si="4"/>
        <v>39</v>
      </c>
      <c r="G60" s="60">
        <v>40</v>
      </c>
      <c r="H60" s="60">
        <v>62</v>
      </c>
      <c r="I60" s="60">
        <v>30</v>
      </c>
      <c r="J60" s="60">
        <v>42</v>
      </c>
      <c r="K60" s="66"/>
      <c r="L60" s="60">
        <v>23</v>
      </c>
      <c r="M60" s="60">
        <v>36</v>
      </c>
      <c r="N60" s="60">
        <v>40</v>
      </c>
      <c r="O60" s="60">
        <v>49</v>
      </c>
      <c r="P60" s="60">
        <v>29</v>
      </c>
      <c r="Q60" s="60"/>
      <c r="R60" s="60"/>
      <c r="S60" s="60"/>
      <c r="T60" s="60"/>
      <c r="U60" s="60"/>
      <c r="V60" s="60"/>
      <c r="W60" s="60"/>
      <c r="X60" s="81"/>
      <c r="Y60" s="80"/>
      <c r="Z60" s="40"/>
      <c r="AB60" s="40"/>
      <c r="AC60" s="40"/>
    </row>
    <row r="61" spans="1:29" x14ac:dyDescent="0.3">
      <c r="A61" s="80"/>
      <c r="B61" s="60" t="s">
        <v>124</v>
      </c>
      <c r="C61" s="61" t="s">
        <v>123</v>
      </c>
      <c r="D61" s="61"/>
      <c r="E61" s="62">
        <f t="shared" si="3"/>
        <v>310</v>
      </c>
      <c r="F61" s="63">
        <f t="shared" si="4"/>
        <v>34.444444444444443</v>
      </c>
      <c r="G61" s="60">
        <v>26</v>
      </c>
      <c r="H61" s="60">
        <v>19</v>
      </c>
      <c r="I61" s="60">
        <v>35</v>
      </c>
      <c r="J61" s="60">
        <v>22</v>
      </c>
      <c r="K61" s="66"/>
      <c r="L61" s="60">
        <v>36</v>
      </c>
      <c r="M61" s="60">
        <v>38</v>
      </c>
      <c r="N61" s="60">
        <v>43</v>
      </c>
      <c r="O61" s="60">
        <v>43</v>
      </c>
      <c r="P61" s="60">
        <v>48</v>
      </c>
      <c r="Q61" s="60"/>
      <c r="R61" s="60"/>
      <c r="S61" s="60"/>
      <c r="T61" s="60"/>
      <c r="U61" s="60"/>
      <c r="V61" s="60"/>
      <c r="W61" s="60"/>
      <c r="X61" s="81"/>
      <c r="Y61" s="80"/>
      <c r="Z61" s="40"/>
      <c r="AB61" s="40"/>
      <c r="AC61" s="40"/>
    </row>
    <row r="62" spans="1:29" x14ac:dyDescent="0.3">
      <c r="A62" s="80"/>
      <c r="B62" s="60" t="s">
        <v>116</v>
      </c>
      <c r="C62" s="61" t="s">
        <v>117</v>
      </c>
      <c r="D62" s="61"/>
      <c r="E62" s="62">
        <f t="shared" si="3"/>
        <v>306</v>
      </c>
      <c r="F62" s="63">
        <f t="shared" si="4"/>
        <v>34</v>
      </c>
      <c r="G62" s="60">
        <v>43</v>
      </c>
      <c r="H62" s="60">
        <v>53</v>
      </c>
      <c r="I62" s="60">
        <v>27</v>
      </c>
      <c r="J62" s="60">
        <v>30</v>
      </c>
      <c r="K62" s="66"/>
      <c r="L62" s="60">
        <v>10</v>
      </c>
      <c r="M62" s="60">
        <v>32</v>
      </c>
      <c r="N62" s="60">
        <v>45</v>
      </c>
      <c r="O62" s="60">
        <v>38</v>
      </c>
      <c r="P62" s="60">
        <v>28</v>
      </c>
      <c r="Q62" s="60"/>
      <c r="R62" s="60"/>
      <c r="S62" s="60"/>
      <c r="T62" s="60"/>
      <c r="U62" s="60"/>
      <c r="V62" s="60"/>
      <c r="W62" s="60"/>
      <c r="X62" s="81"/>
      <c r="Y62" s="80"/>
      <c r="Z62" s="40"/>
      <c r="AB62" s="40"/>
      <c r="AC62" s="40"/>
    </row>
    <row r="63" spans="1:29" x14ac:dyDescent="0.3">
      <c r="A63" s="80"/>
      <c r="B63" s="60" t="s">
        <v>119</v>
      </c>
      <c r="C63" s="61" t="s">
        <v>122</v>
      </c>
      <c r="D63" s="61"/>
      <c r="E63" s="62">
        <f t="shared" si="3"/>
        <v>295</v>
      </c>
      <c r="F63" s="63">
        <f t="shared" si="4"/>
        <v>32.777777777777779</v>
      </c>
      <c r="G63" s="60">
        <v>31</v>
      </c>
      <c r="H63" s="60">
        <v>44</v>
      </c>
      <c r="I63" s="60">
        <v>45</v>
      </c>
      <c r="J63" s="60">
        <v>23</v>
      </c>
      <c r="K63" s="66"/>
      <c r="L63" s="60">
        <v>30</v>
      </c>
      <c r="M63" s="60">
        <v>31</v>
      </c>
      <c r="N63" s="60">
        <v>27</v>
      </c>
      <c r="O63" s="60">
        <v>36</v>
      </c>
      <c r="P63" s="60">
        <v>28</v>
      </c>
      <c r="Q63" s="60"/>
      <c r="R63" s="60"/>
      <c r="S63" s="60"/>
      <c r="T63" s="60"/>
      <c r="U63" s="60"/>
      <c r="V63" s="60"/>
      <c r="W63" s="60"/>
      <c r="X63" s="81"/>
      <c r="Y63" s="80"/>
      <c r="Z63" s="40"/>
      <c r="AB63" s="40"/>
      <c r="AC63" s="40"/>
    </row>
    <row r="64" spans="1:29" x14ac:dyDescent="0.3">
      <c r="A64" s="80"/>
      <c r="B64" s="60" t="s">
        <v>119</v>
      </c>
      <c r="C64" s="61" t="s">
        <v>121</v>
      </c>
      <c r="D64" s="61"/>
      <c r="E64" s="62">
        <f t="shared" si="3"/>
        <v>270</v>
      </c>
      <c r="F64" s="63">
        <f t="shared" si="4"/>
        <v>30</v>
      </c>
      <c r="G64" s="60">
        <v>32</v>
      </c>
      <c r="H64" s="60">
        <v>33</v>
      </c>
      <c r="I64" s="60">
        <v>29</v>
      </c>
      <c r="J64" s="60">
        <v>25</v>
      </c>
      <c r="K64" s="66"/>
      <c r="L64" s="60">
        <v>21</v>
      </c>
      <c r="M64" s="60">
        <v>28</v>
      </c>
      <c r="N64" s="60">
        <v>28</v>
      </c>
      <c r="O64" s="60">
        <v>30</v>
      </c>
      <c r="P64" s="60">
        <v>44</v>
      </c>
      <c r="Q64" s="60"/>
      <c r="R64" s="60"/>
      <c r="S64" s="60"/>
      <c r="T64" s="60"/>
      <c r="U64" s="60"/>
      <c r="V64" s="60"/>
      <c r="W64" s="60"/>
      <c r="X64" s="81"/>
      <c r="Y64" s="80"/>
      <c r="Z64" s="40"/>
      <c r="AB64" s="40"/>
      <c r="AC64" s="40"/>
    </row>
    <row r="65" spans="1:30" x14ac:dyDescent="0.3">
      <c r="A65" s="80"/>
      <c r="B65" s="60" t="s">
        <v>112</v>
      </c>
      <c r="C65" s="61" t="s">
        <v>125</v>
      </c>
      <c r="D65" s="61"/>
      <c r="E65" s="62">
        <f t="shared" si="3"/>
        <v>222</v>
      </c>
      <c r="F65" s="63">
        <f t="shared" si="4"/>
        <v>31.714285714285715</v>
      </c>
      <c r="G65" s="60">
        <v>18</v>
      </c>
      <c r="H65" s="60">
        <v>16</v>
      </c>
      <c r="I65" s="60">
        <v>41</v>
      </c>
      <c r="J65" s="60">
        <v>31</v>
      </c>
      <c r="K65" s="66"/>
      <c r="L65" s="60">
        <v>45</v>
      </c>
      <c r="M65" s="60">
        <v>28</v>
      </c>
      <c r="N65" s="64"/>
      <c r="O65" s="64"/>
      <c r="P65" s="60">
        <v>43</v>
      </c>
      <c r="Q65" s="60"/>
      <c r="R65" s="60"/>
      <c r="S65" s="60"/>
      <c r="T65" s="60"/>
      <c r="U65" s="60"/>
      <c r="V65" s="60"/>
      <c r="W65" s="60"/>
      <c r="X65" s="81"/>
      <c r="Y65" s="80"/>
      <c r="Z65" s="40"/>
      <c r="AB65" s="40"/>
      <c r="AC65" s="40"/>
    </row>
    <row r="66" spans="1:30" x14ac:dyDescent="0.3">
      <c r="A66" s="80"/>
      <c r="B66" s="60" t="s">
        <v>112</v>
      </c>
      <c r="C66" s="61" t="s">
        <v>162</v>
      </c>
      <c r="D66" s="61"/>
      <c r="E66" s="62">
        <f t="shared" si="3"/>
        <v>152</v>
      </c>
      <c r="F66" s="63">
        <f t="shared" si="4"/>
        <v>50.666666666666664</v>
      </c>
      <c r="G66" s="65"/>
      <c r="H66" s="65"/>
      <c r="I66" s="65"/>
      <c r="J66" s="65"/>
      <c r="K66" s="66"/>
      <c r="L66" s="65"/>
      <c r="M66" s="65"/>
      <c r="N66" s="60">
        <v>51</v>
      </c>
      <c r="O66" s="60">
        <v>55</v>
      </c>
      <c r="P66" s="60">
        <v>46</v>
      </c>
      <c r="Q66" s="60"/>
      <c r="R66" s="60"/>
      <c r="S66" s="60"/>
      <c r="T66" s="60"/>
      <c r="U66" s="60"/>
      <c r="V66" s="60"/>
      <c r="W66" s="60"/>
      <c r="X66" s="81"/>
      <c r="Y66" s="80"/>
      <c r="Z66" s="40"/>
      <c r="AB66" s="40"/>
      <c r="AC66" s="40"/>
    </row>
    <row r="67" spans="1:30" x14ac:dyDescent="0.3">
      <c r="A67" s="80"/>
      <c r="B67" s="60" t="s">
        <v>112</v>
      </c>
      <c r="C67" s="61" t="s">
        <v>131</v>
      </c>
      <c r="D67" s="61"/>
      <c r="E67" s="62">
        <f t="shared" si="3"/>
        <v>85</v>
      </c>
      <c r="F67" s="63">
        <f t="shared" si="4"/>
        <v>21.25</v>
      </c>
      <c r="G67" s="60"/>
      <c r="H67" s="60"/>
      <c r="I67" s="60"/>
      <c r="J67" s="60"/>
      <c r="K67" s="66"/>
      <c r="L67" s="60"/>
      <c r="M67" s="60">
        <v>10</v>
      </c>
      <c r="N67" s="60">
        <v>26</v>
      </c>
      <c r="O67" s="60">
        <v>31</v>
      </c>
      <c r="P67" s="60">
        <v>18</v>
      </c>
      <c r="Q67" s="60"/>
      <c r="R67" s="60"/>
      <c r="S67" s="60"/>
      <c r="T67" s="60"/>
      <c r="U67" s="60"/>
      <c r="V67" s="60"/>
      <c r="W67" s="60"/>
      <c r="X67" s="81"/>
      <c r="Y67" s="80"/>
      <c r="Z67" s="40"/>
      <c r="AB67" s="40"/>
      <c r="AC67" s="40"/>
    </row>
    <row r="68" spans="1:30" x14ac:dyDescent="0.3">
      <c r="A68" s="80"/>
      <c r="B68" s="60" t="s">
        <v>119</v>
      </c>
      <c r="C68" s="61" t="s">
        <v>155</v>
      </c>
      <c r="D68" s="61"/>
      <c r="E68" s="62">
        <f t="shared" si="3"/>
        <v>67</v>
      </c>
      <c r="F68" s="63">
        <f t="shared" si="4"/>
        <v>13.4</v>
      </c>
      <c r="G68" s="60"/>
      <c r="H68" s="60"/>
      <c r="I68" s="60">
        <v>17</v>
      </c>
      <c r="J68" s="60"/>
      <c r="K68" s="66"/>
      <c r="L68" s="60"/>
      <c r="M68" s="60">
        <v>6</v>
      </c>
      <c r="N68" s="60">
        <v>3</v>
      </c>
      <c r="O68" s="60">
        <v>11</v>
      </c>
      <c r="P68" s="60">
        <v>30</v>
      </c>
      <c r="Q68" s="60"/>
      <c r="R68" s="60"/>
      <c r="S68" s="60"/>
      <c r="T68" s="60"/>
      <c r="U68" s="60"/>
      <c r="V68" s="60"/>
      <c r="W68" s="60"/>
      <c r="X68" s="81"/>
      <c r="Y68" s="80"/>
      <c r="Z68" s="40"/>
      <c r="AB68" s="40"/>
      <c r="AC68" s="40"/>
      <c r="AD68" s="40"/>
    </row>
    <row r="69" spans="1:30" x14ac:dyDescent="0.3">
      <c r="A69" s="80"/>
      <c r="B69" s="60" t="s">
        <v>112</v>
      </c>
      <c r="C69" s="61" t="s">
        <v>129</v>
      </c>
      <c r="D69" s="61"/>
      <c r="E69" s="62">
        <f t="shared" si="3"/>
        <v>55</v>
      </c>
      <c r="F69" s="63">
        <f t="shared" si="4"/>
        <v>6.1111111111111107</v>
      </c>
      <c r="G69" s="60">
        <v>5</v>
      </c>
      <c r="H69" s="60">
        <v>19</v>
      </c>
      <c r="I69" s="60">
        <v>8</v>
      </c>
      <c r="J69" s="60">
        <v>5</v>
      </c>
      <c r="K69" s="66"/>
      <c r="L69" s="60">
        <v>2</v>
      </c>
      <c r="M69" s="60">
        <v>5</v>
      </c>
      <c r="N69" s="60">
        <v>3</v>
      </c>
      <c r="O69" s="60">
        <v>8</v>
      </c>
      <c r="P69" s="60">
        <v>0</v>
      </c>
      <c r="Q69" s="60"/>
      <c r="R69" s="60"/>
      <c r="S69" s="60"/>
      <c r="T69" s="60"/>
      <c r="U69" s="60"/>
      <c r="V69" s="60"/>
      <c r="W69" s="60"/>
      <c r="X69" s="81"/>
      <c r="Y69" s="80"/>
      <c r="Z69" s="40"/>
      <c r="AB69" s="40"/>
      <c r="AC69" s="40"/>
    </row>
    <row r="70" spans="1:30" x14ac:dyDescent="0.3">
      <c r="A70" s="80"/>
      <c r="B70" s="60" t="s">
        <v>112</v>
      </c>
      <c r="C70" s="61" t="s">
        <v>127</v>
      </c>
      <c r="D70" s="61"/>
      <c r="E70" s="62">
        <f t="shared" si="3"/>
        <v>44</v>
      </c>
      <c r="F70" s="63">
        <f t="shared" si="4"/>
        <v>8.8000000000000007</v>
      </c>
      <c r="G70" s="60">
        <v>7</v>
      </c>
      <c r="H70" s="60">
        <v>16</v>
      </c>
      <c r="I70" s="60">
        <v>8</v>
      </c>
      <c r="J70" s="60">
        <v>3</v>
      </c>
      <c r="K70" s="66"/>
      <c r="L70" s="60">
        <v>10</v>
      </c>
      <c r="M70" s="60"/>
      <c r="N70" s="60"/>
      <c r="O70" s="60"/>
      <c r="P70" s="60"/>
      <c r="Q70" s="60"/>
      <c r="R70" s="60"/>
      <c r="S70" s="60"/>
      <c r="T70" s="60"/>
      <c r="U70" s="60"/>
      <c r="V70" s="60"/>
      <c r="W70" s="60"/>
      <c r="X70" s="81"/>
      <c r="Y70" s="80"/>
      <c r="Z70" s="40"/>
      <c r="AB70" s="40"/>
      <c r="AC70" s="40"/>
    </row>
    <row r="71" spans="1:30" x14ac:dyDescent="0.3">
      <c r="A71" s="80"/>
      <c r="B71" s="60" t="s">
        <v>112</v>
      </c>
      <c r="C71" s="61" t="s">
        <v>128</v>
      </c>
      <c r="D71" s="61"/>
      <c r="E71" s="62">
        <f t="shared" si="3"/>
        <v>44</v>
      </c>
      <c r="F71" s="63">
        <f t="shared" si="4"/>
        <v>7.333333333333333</v>
      </c>
      <c r="G71" s="60">
        <v>6</v>
      </c>
      <c r="H71" s="60">
        <v>9</v>
      </c>
      <c r="I71" s="60">
        <v>10</v>
      </c>
      <c r="J71" s="60">
        <v>8</v>
      </c>
      <c r="K71" s="66"/>
      <c r="L71" s="60">
        <v>4</v>
      </c>
      <c r="M71" s="60">
        <v>7</v>
      </c>
      <c r="N71" s="60"/>
      <c r="O71" s="60"/>
      <c r="P71" s="60"/>
      <c r="Q71" s="60"/>
      <c r="R71" s="60"/>
      <c r="S71" s="60"/>
      <c r="T71" s="60"/>
      <c r="U71" s="60"/>
      <c r="V71" s="60"/>
      <c r="W71" s="60"/>
      <c r="X71" s="81"/>
      <c r="Y71" s="80"/>
      <c r="Z71" s="40"/>
      <c r="AB71" s="40"/>
      <c r="AC71" s="40"/>
    </row>
    <row r="72" spans="1:30" x14ac:dyDescent="0.3">
      <c r="A72" s="80"/>
      <c r="B72" s="60" t="s">
        <v>107</v>
      </c>
      <c r="C72" s="61" t="s">
        <v>126</v>
      </c>
      <c r="D72" s="61"/>
      <c r="E72" s="62">
        <f t="shared" si="3"/>
        <v>18</v>
      </c>
      <c r="F72" s="63">
        <f t="shared" si="4"/>
        <v>3</v>
      </c>
      <c r="G72" s="60">
        <v>12</v>
      </c>
      <c r="H72" s="60">
        <v>1</v>
      </c>
      <c r="I72" s="60">
        <v>3</v>
      </c>
      <c r="J72" s="60">
        <v>1</v>
      </c>
      <c r="K72" s="66"/>
      <c r="L72" s="60"/>
      <c r="M72" s="60">
        <v>1</v>
      </c>
      <c r="N72" s="60"/>
      <c r="O72" s="60"/>
      <c r="P72" s="60">
        <v>0</v>
      </c>
      <c r="Q72" s="60"/>
      <c r="R72" s="60"/>
      <c r="S72" s="60"/>
      <c r="T72" s="60"/>
      <c r="U72" s="60"/>
      <c r="V72" s="60"/>
      <c r="W72" s="60"/>
      <c r="X72" s="81"/>
      <c r="Y72" s="80"/>
      <c r="Z72" s="40"/>
      <c r="AB72" s="40"/>
      <c r="AC72" s="40"/>
    </row>
    <row r="73" spans="1:30" x14ac:dyDescent="0.3">
      <c r="A73" s="80"/>
      <c r="B73" s="60" t="s">
        <v>109</v>
      </c>
      <c r="C73" s="61" t="s">
        <v>132</v>
      </c>
      <c r="D73" s="61"/>
      <c r="E73" s="62">
        <f t="shared" si="3"/>
        <v>14</v>
      </c>
      <c r="F73" s="63">
        <f t="shared" si="4"/>
        <v>7</v>
      </c>
      <c r="G73" s="60"/>
      <c r="H73" s="60"/>
      <c r="I73" s="60"/>
      <c r="J73" s="60"/>
      <c r="K73" s="66"/>
      <c r="L73" s="60"/>
      <c r="M73" s="60"/>
      <c r="N73" s="60"/>
      <c r="O73" s="60">
        <v>6</v>
      </c>
      <c r="P73" s="60">
        <v>8</v>
      </c>
      <c r="Q73" s="60"/>
      <c r="R73" s="60"/>
      <c r="S73" s="60"/>
      <c r="T73" s="60"/>
      <c r="U73" s="60"/>
      <c r="V73" s="60"/>
      <c r="W73" s="60"/>
      <c r="X73" s="81"/>
      <c r="Y73" s="80"/>
      <c r="Z73" s="40"/>
      <c r="AB73" s="40"/>
      <c r="AC73" s="40"/>
    </row>
    <row r="74" spans="1:30" x14ac:dyDescent="0.3">
      <c r="A74" s="80"/>
      <c r="B74" s="60" t="s">
        <v>138</v>
      </c>
      <c r="C74" s="61" t="s">
        <v>158</v>
      </c>
      <c r="D74" s="61"/>
      <c r="E74" s="62">
        <f t="shared" si="3"/>
        <v>13</v>
      </c>
      <c r="F74" s="63">
        <f t="shared" si="4"/>
        <v>6.5</v>
      </c>
      <c r="G74" s="60"/>
      <c r="H74" s="60"/>
      <c r="I74" s="60"/>
      <c r="J74" s="60">
        <v>5</v>
      </c>
      <c r="K74" s="66"/>
      <c r="L74" s="60">
        <v>8</v>
      </c>
      <c r="M74" s="60"/>
      <c r="N74" s="60"/>
      <c r="O74" s="60"/>
      <c r="P74" s="60"/>
      <c r="Q74" s="60"/>
      <c r="R74" s="60"/>
      <c r="S74" s="60"/>
      <c r="T74" s="60"/>
      <c r="U74" s="60"/>
      <c r="V74" s="60"/>
      <c r="W74" s="60"/>
      <c r="X74" s="81"/>
      <c r="Y74" s="80"/>
      <c r="Z74" s="40"/>
      <c r="AB74" s="40"/>
      <c r="AC74" s="40"/>
    </row>
    <row r="75" spans="1:30" x14ac:dyDescent="0.3">
      <c r="A75" s="80"/>
      <c r="B75" s="60" t="s">
        <v>109</v>
      </c>
      <c r="C75" s="61" t="s">
        <v>139</v>
      </c>
      <c r="D75" s="61"/>
      <c r="E75" s="62">
        <f t="shared" si="3"/>
        <v>8</v>
      </c>
      <c r="F75" s="63">
        <f t="shared" si="4"/>
        <v>4</v>
      </c>
      <c r="G75" s="60"/>
      <c r="H75" s="60">
        <v>5</v>
      </c>
      <c r="I75" s="60"/>
      <c r="J75" s="60"/>
      <c r="K75" s="66"/>
      <c r="L75" s="60"/>
      <c r="M75" s="60">
        <v>3</v>
      </c>
      <c r="N75" s="60"/>
      <c r="O75" s="60"/>
      <c r="P75" s="60"/>
      <c r="Q75" s="60"/>
      <c r="R75" s="60"/>
      <c r="S75" s="60"/>
      <c r="T75" s="60"/>
      <c r="U75" s="60"/>
      <c r="V75" s="60"/>
      <c r="W75" s="60"/>
      <c r="X75" s="81"/>
      <c r="Y75" s="80"/>
      <c r="Z75" s="40"/>
      <c r="AA75" s="40"/>
      <c r="AB75" s="40"/>
      <c r="AC75" s="40"/>
    </row>
    <row r="76" spans="1:30" x14ac:dyDescent="0.3">
      <c r="A76" s="80"/>
      <c r="B76" s="60" t="s">
        <v>138</v>
      </c>
      <c r="C76" s="61" t="s">
        <v>137</v>
      </c>
      <c r="D76" s="61"/>
      <c r="E76" s="62">
        <f t="shared" si="3"/>
        <v>7</v>
      </c>
      <c r="F76" s="63">
        <f t="shared" si="4"/>
        <v>7</v>
      </c>
      <c r="G76" s="60"/>
      <c r="H76" s="60">
        <v>7</v>
      </c>
      <c r="I76" s="60"/>
      <c r="J76" s="60"/>
      <c r="K76" s="66"/>
      <c r="L76" s="60"/>
      <c r="M76" s="60"/>
      <c r="N76" s="60"/>
      <c r="O76" s="60"/>
      <c r="P76" s="60"/>
      <c r="Q76" s="60"/>
      <c r="R76" s="60"/>
      <c r="S76" s="60"/>
      <c r="T76" s="60"/>
      <c r="U76" s="60"/>
      <c r="V76" s="60"/>
      <c r="W76" s="60"/>
      <c r="X76" s="81"/>
      <c r="Y76" s="80"/>
      <c r="Z76" s="40"/>
      <c r="AA76" s="40"/>
      <c r="AB76" s="40"/>
      <c r="AC76" s="40"/>
    </row>
    <row r="77" spans="1:30" x14ac:dyDescent="0.3">
      <c r="A77" s="80"/>
      <c r="B77" s="60" t="s">
        <v>124</v>
      </c>
      <c r="C77" s="61" t="s">
        <v>130</v>
      </c>
      <c r="D77" s="61"/>
      <c r="E77" s="62">
        <f t="shared" si="3"/>
        <v>3</v>
      </c>
      <c r="F77" s="63">
        <f t="shared" si="4"/>
        <v>3</v>
      </c>
      <c r="G77" s="60">
        <v>3</v>
      </c>
      <c r="H77" s="60"/>
      <c r="I77" s="60"/>
      <c r="J77" s="60"/>
      <c r="K77" s="66"/>
      <c r="L77" s="60"/>
      <c r="M77" s="60"/>
      <c r="N77" s="60"/>
      <c r="O77" s="60"/>
      <c r="P77" s="60"/>
      <c r="Q77" s="60"/>
      <c r="R77" s="60"/>
      <c r="S77" s="60"/>
      <c r="T77" s="60"/>
      <c r="U77" s="60"/>
      <c r="V77" s="60"/>
      <c r="W77" s="60"/>
      <c r="X77" s="81"/>
      <c r="Y77" s="80"/>
      <c r="Z77" s="40"/>
      <c r="AA77" s="40"/>
      <c r="AB77" s="40"/>
      <c r="AC77" s="40"/>
    </row>
    <row r="78" spans="1:30" ht="17.399999999999999" x14ac:dyDescent="0.35">
      <c r="A78" s="80"/>
      <c r="B78" s="174"/>
      <c r="C78" s="175" t="s">
        <v>229</v>
      </c>
      <c r="D78" s="175"/>
      <c r="E78" s="176"/>
      <c r="F78" s="176"/>
      <c r="G78" s="177">
        <f>F66</f>
        <v>50.666666666666664</v>
      </c>
      <c r="H78" s="177">
        <f>F66</f>
        <v>50.666666666666664</v>
      </c>
      <c r="I78" s="177">
        <f>F66</f>
        <v>50.666666666666664</v>
      </c>
      <c r="J78" s="177">
        <f>F66</f>
        <v>50.666666666666664</v>
      </c>
      <c r="K78" s="177">
        <f>F66</f>
        <v>50.666666666666664</v>
      </c>
      <c r="L78" s="177">
        <f>F66</f>
        <v>50.666666666666664</v>
      </c>
      <c r="M78" s="177">
        <f>F66</f>
        <v>50.666666666666664</v>
      </c>
      <c r="N78" s="177">
        <f>F65</f>
        <v>31.714285714285715</v>
      </c>
      <c r="O78" s="177">
        <f>F65</f>
        <v>31.714285714285715</v>
      </c>
      <c r="P78" s="177">
        <v>0</v>
      </c>
      <c r="Q78" s="177"/>
      <c r="R78" s="177"/>
      <c r="S78" s="177"/>
      <c r="T78" s="177"/>
      <c r="U78" s="177"/>
      <c r="V78" s="177"/>
      <c r="W78" s="178"/>
      <c r="X78" s="80"/>
      <c r="Y78" s="80"/>
    </row>
    <row r="79" spans="1:30" x14ac:dyDescent="0.3">
      <c r="A79" s="80"/>
      <c r="B79" s="78"/>
      <c r="C79" s="80"/>
      <c r="D79" s="80"/>
      <c r="E79" s="80"/>
      <c r="F79" s="80"/>
      <c r="G79" s="79"/>
      <c r="H79" s="79"/>
      <c r="I79" s="79"/>
      <c r="J79" s="79"/>
      <c r="K79" s="79"/>
      <c r="L79" s="79"/>
      <c r="M79" s="79"/>
      <c r="N79" s="79"/>
      <c r="O79" s="79"/>
      <c r="P79" s="79"/>
      <c r="Q79" s="79"/>
      <c r="R79" s="79"/>
      <c r="S79" s="79"/>
      <c r="T79" s="79"/>
      <c r="U79" s="79"/>
      <c r="V79" s="79"/>
      <c r="W79" s="79"/>
      <c r="X79" s="80"/>
      <c r="Y79" s="80"/>
    </row>
    <row r="80" spans="1:30" x14ac:dyDescent="0.3">
      <c r="A80" s="80"/>
      <c r="B80" s="78"/>
      <c r="C80" s="80"/>
      <c r="D80" s="80"/>
      <c r="E80" s="80"/>
      <c r="F80" s="80"/>
      <c r="G80" s="80"/>
      <c r="H80" s="80"/>
      <c r="I80" s="80"/>
      <c r="J80" s="80"/>
      <c r="K80" s="80"/>
      <c r="L80" s="80"/>
      <c r="M80" s="80"/>
      <c r="N80" s="80"/>
      <c r="O80" s="80"/>
      <c r="P80" s="80"/>
      <c r="Q80" s="79"/>
      <c r="R80" s="79"/>
      <c r="S80" s="79"/>
      <c r="T80" s="79"/>
      <c r="U80" s="79"/>
      <c r="V80" s="79"/>
      <c r="W80" s="79"/>
      <c r="X80" s="80"/>
      <c r="Y80" s="80"/>
    </row>
    <row r="81" spans="1:25" x14ac:dyDescent="0.3">
      <c r="A81" s="80"/>
      <c r="B81" s="78"/>
      <c r="C81" s="80"/>
      <c r="D81" s="80"/>
      <c r="E81" s="80"/>
      <c r="F81" s="80"/>
      <c r="G81" s="80"/>
      <c r="H81" s="80"/>
      <c r="I81" s="80"/>
      <c r="J81" s="80"/>
      <c r="K81" s="80"/>
      <c r="L81" s="80"/>
      <c r="M81" s="80"/>
      <c r="N81" s="80"/>
      <c r="O81" s="80"/>
      <c r="P81" s="80"/>
      <c r="Q81" s="79"/>
      <c r="R81" s="79"/>
      <c r="S81" s="79"/>
      <c r="T81" s="79"/>
      <c r="U81" s="79"/>
      <c r="V81" s="79"/>
      <c r="W81" s="79"/>
      <c r="X81" s="80"/>
      <c r="Y81" s="80"/>
    </row>
    <row r="82" spans="1:25" x14ac:dyDescent="0.3">
      <c r="H82" s="2"/>
      <c r="Q82" s="4"/>
      <c r="R82" s="4"/>
      <c r="S82" s="4"/>
      <c r="T82" s="4"/>
      <c r="U82" s="4"/>
      <c r="V82" s="4"/>
      <c r="W82" s="4"/>
    </row>
    <row r="83" spans="1:25" x14ac:dyDescent="0.3">
      <c r="C83" s="41" t="s">
        <v>164</v>
      </c>
      <c r="D83" s="41"/>
      <c r="G83" s="6"/>
      <c r="H83" s="6"/>
      <c r="I83" s="6"/>
      <c r="J83" s="6"/>
      <c r="K83" s="6"/>
      <c r="L83" s="6"/>
      <c r="M83" s="6"/>
      <c r="N83" s="6"/>
      <c r="O83" s="6"/>
      <c r="P83" s="6"/>
    </row>
    <row r="84" spans="1:25" x14ac:dyDescent="0.3">
      <c r="C84" s="41" t="s">
        <v>165</v>
      </c>
      <c r="D84" s="41"/>
      <c r="G84" s="6"/>
      <c r="H84" s="6"/>
      <c r="I84" s="6"/>
      <c r="J84" s="6"/>
      <c r="K84" s="6"/>
      <c r="L84" s="6"/>
      <c r="M84" s="6"/>
      <c r="N84" s="6"/>
      <c r="O84" s="6"/>
      <c r="P84" s="6"/>
    </row>
    <row r="85" spans="1:25" x14ac:dyDescent="0.3">
      <c r="C85" s="41" t="s">
        <v>167</v>
      </c>
      <c r="D85" s="41"/>
      <c r="G85" s="4"/>
      <c r="I85" s="4"/>
      <c r="J85" s="4"/>
      <c r="K85" s="4"/>
      <c r="L85" s="4"/>
      <c r="M85" s="4"/>
      <c r="N85" s="4"/>
      <c r="O85" s="4"/>
      <c r="P85" s="4"/>
    </row>
    <row r="86" spans="1:25" x14ac:dyDescent="0.3">
      <c r="C86" s="13" t="s">
        <v>173</v>
      </c>
      <c r="D86" s="13"/>
      <c r="G86" s="4"/>
      <c r="I86" s="4"/>
      <c r="J86" s="4"/>
      <c r="K86" s="4"/>
      <c r="L86" s="4"/>
      <c r="M86" s="4"/>
      <c r="N86" s="4"/>
      <c r="O86" s="4"/>
      <c r="P86" s="4"/>
    </row>
    <row r="87" spans="1:25" x14ac:dyDescent="0.3">
      <c r="C87" s="13" t="s">
        <v>171</v>
      </c>
      <c r="D87" s="13"/>
    </row>
    <row r="88" spans="1:25" x14ac:dyDescent="0.3">
      <c r="C88" s="13" t="s">
        <v>172</v>
      </c>
      <c r="D88" s="13"/>
    </row>
    <row r="89" spans="1:25" x14ac:dyDescent="0.3">
      <c r="C89" s="13" t="s">
        <v>170</v>
      </c>
      <c r="D89" s="13"/>
    </row>
    <row r="90" spans="1:25" x14ac:dyDescent="0.3">
      <c r="C90" s="13" t="s">
        <v>315</v>
      </c>
    </row>
  </sheetData>
  <sortState xmlns:xlrd2="http://schemas.microsoft.com/office/spreadsheetml/2017/richdata2" ref="B52:P77">
    <sortCondition descending="1" ref="E52:E77"/>
  </sortState>
  <mergeCells count="2">
    <mergeCell ref="B18:C18"/>
    <mergeCell ref="B49:C49"/>
  </mergeCells>
  <pageMargins left="0.7" right="0.7" top="0.75" bottom="0.75" header="0.3" footer="0.3"/>
  <pageSetup scale="43" orientation="portrait" horizontalDpi="0" verticalDpi="0" r:id="rId1"/>
  <ignoredErrors>
    <ignoredError sqref="G12 G14 G17 I14:I17 D14"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2291-3B20-41DB-A25E-42843A2067C4}">
  <dimension ref="B3"/>
  <sheetViews>
    <sheetView workbookViewId="0"/>
  </sheetViews>
  <sheetFormatPr defaultRowHeight="14.4" x14ac:dyDescent="0.3"/>
  <sheetData>
    <row r="3" spans="2:2" x14ac:dyDescent="0.3">
      <c r="B3" s="263" t="s">
        <v>319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93941-71E2-476F-BA7E-9073EE04022B}">
  <sheetPr>
    <pageSetUpPr fitToPage="1"/>
  </sheetPr>
  <dimension ref="A1:AK56"/>
  <sheetViews>
    <sheetView workbookViewId="0">
      <selection activeCell="G23" sqref="G23"/>
    </sheetView>
  </sheetViews>
  <sheetFormatPr defaultColWidth="9.109375" defaultRowHeight="14.4" outlineLevelRow="1" x14ac:dyDescent="0.3"/>
  <cols>
    <col min="1" max="1" width="9.109375" style="2"/>
    <col min="2" max="2" width="4.88671875" style="2" customWidth="1"/>
    <col min="3" max="3" width="25.44140625" style="2" customWidth="1"/>
    <col min="4" max="4" width="7.109375" style="2" customWidth="1"/>
    <col min="5" max="5" width="7" style="2" customWidth="1"/>
    <col min="6" max="6" width="7.5546875" style="2" customWidth="1"/>
    <col min="7" max="7" width="6.33203125" style="2" bestFit="1" customWidth="1"/>
    <col min="8" max="8" width="7.44140625" style="2" bestFit="1" customWidth="1"/>
    <col min="9" max="11" width="6.6640625" style="2" bestFit="1" customWidth="1"/>
    <col min="12" max="12" width="6.5546875" style="2" customWidth="1"/>
    <col min="13" max="14" width="6.33203125" style="2" customWidth="1"/>
    <col min="15" max="15" width="6.44140625" style="2" customWidth="1"/>
    <col min="16" max="26" width="7.33203125" style="2" customWidth="1"/>
    <col min="27" max="29" width="6" style="2" customWidth="1"/>
    <col min="30" max="30" width="6.6640625" style="2" customWidth="1"/>
    <col min="31" max="31" width="6" style="2" customWidth="1"/>
    <col min="32" max="32" width="7" style="2" customWidth="1"/>
    <col min="33" max="34" width="9.109375" style="2"/>
    <col min="35" max="35" width="7.33203125" style="2" customWidth="1"/>
    <col min="36" max="16384" width="9.109375" style="2"/>
  </cols>
  <sheetData>
    <row r="1" spans="1:35" ht="15" customHeight="1" x14ac:dyDescent="0.35">
      <c r="A1" s="76" t="s">
        <v>350</v>
      </c>
      <c r="B1" s="80"/>
      <c r="C1" s="80"/>
      <c r="D1" s="80"/>
      <c r="E1" s="82"/>
      <c r="F1" s="82"/>
      <c r="G1" s="82"/>
      <c r="H1" s="82"/>
      <c r="I1" s="82"/>
      <c r="J1" s="82"/>
      <c r="K1" s="82"/>
      <c r="L1" s="82"/>
      <c r="M1" s="82"/>
      <c r="N1" s="82"/>
      <c r="O1" s="82"/>
      <c r="P1" s="82"/>
      <c r="Q1" s="82"/>
      <c r="R1" s="82"/>
      <c r="S1" s="82"/>
      <c r="T1" s="82"/>
      <c r="U1" s="82"/>
      <c r="V1" s="82"/>
      <c r="W1" s="82"/>
      <c r="X1" s="82"/>
      <c r="Y1" s="82"/>
      <c r="Z1" s="82"/>
      <c r="AA1" s="257"/>
      <c r="AB1" s="260" t="s">
        <v>384</v>
      </c>
      <c r="AC1" s="82"/>
      <c r="AD1" s="82"/>
      <c r="AE1" s="82"/>
      <c r="AF1" s="82"/>
      <c r="AG1" s="80"/>
      <c r="AH1" s="80"/>
      <c r="AI1" s="80"/>
    </row>
    <row r="2" spans="1:35" ht="15" customHeight="1" x14ac:dyDescent="0.35">
      <c r="A2" s="170" t="s">
        <v>202</v>
      </c>
      <c r="B2" s="80"/>
      <c r="C2" s="80"/>
      <c r="D2" s="80"/>
      <c r="E2" s="82"/>
      <c r="F2" s="82"/>
      <c r="G2" s="82"/>
      <c r="H2" s="82"/>
      <c r="I2" s="82"/>
      <c r="J2" s="82"/>
      <c r="K2" s="82"/>
      <c r="L2" s="82"/>
      <c r="M2" s="82"/>
      <c r="N2" s="82"/>
      <c r="O2" s="82"/>
      <c r="P2" s="82"/>
      <c r="Q2" s="82"/>
      <c r="R2" s="82"/>
      <c r="S2" s="82"/>
      <c r="T2" s="82"/>
      <c r="U2" s="82"/>
      <c r="V2" s="82"/>
      <c r="W2" s="82"/>
      <c r="X2" s="82"/>
      <c r="Y2" s="82"/>
      <c r="Z2" s="82"/>
      <c r="AA2" s="258"/>
      <c r="AB2" s="260" t="s">
        <v>385</v>
      </c>
      <c r="AC2" s="82"/>
      <c r="AD2" s="82"/>
      <c r="AE2" s="82"/>
      <c r="AF2" s="82"/>
      <c r="AG2" s="80"/>
      <c r="AH2" s="80"/>
      <c r="AI2" s="80"/>
    </row>
    <row r="3" spans="1:35" ht="15" customHeight="1" x14ac:dyDescent="0.35">
      <c r="A3" s="76"/>
      <c r="B3" s="80"/>
      <c r="C3" s="80"/>
      <c r="D3" s="80"/>
      <c r="E3" s="82"/>
      <c r="F3" s="82"/>
      <c r="G3" s="82"/>
      <c r="H3" s="82"/>
      <c r="I3" s="82"/>
      <c r="J3" s="82"/>
      <c r="K3" s="82"/>
      <c r="L3" s="82"/>
      <c r="M3" s="82"/>
      <c r="N3" s="82"/>
      <c r="O3" s="82"/>
      <c r="P3" s="82"/>
      <c r="Q3" s="82"/>
      <c r="R3" s="82"/>
      <c r="S3" s="82"/>
      <c r="T3" s="82"/>
      <c r="U3" s="82"/>
      <c r="V3" s="82"/>
      <c r="W3" s="82"/>
      <c r="X3" s="82"/>
      <c r="Y3" s="82"/>
      <c r="Z3" s="82"/>
      <c r="AA3" s="259"/>
      <c r="AB3" s="260" t="s">
        <v>386</v>
      </c>
      <c r="AC3" s="82"/>
      <c r="AD3" s="82"/>
      <c r="AE3" s="82"/>
      <c r="AF3" s="82"/>
      <c r="AG3" s="80"/>
      <c r="AH3" s="80"/>
      <c r="AI3" s="80"/>
    </row>
    <row r="4" spans="1:35" ht="15" customHeight="1" x14ac:dyDescent="0.35">
      <c r="A4" s="76"/>
      <c r="B4" s="112" t="s">
        <v>317</v>
      </c>
      <c r="C4" s="80"/>
      <c r="D4" s="80"/>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0"/>
      <c r="AH4" s="80"/>
      <c r="AI4" s="80"/>
    </row>
    <row r="5" spans="1:35" ht="15" customHeight="1" outlineLevel="1" x14ac:dyDescent="0.35">
      <c r="A5" s="77"/>
      <c r="B5" s="113" t="s">
        <v>393</v>
      </c>
      <c r="C5" s="80"/>
      <c r="D5" s="80"/>
      <c r="E5" s="159"/>
      <c r="F5" s="91" t="s">
        <v>233</v>
      </c>
      <c r="G5" s="115">
        <v>43744</v>
      </c>
      <c r="H5" s="115">
        <v>43745</v>
      </c>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64" t="s">
        <v>233</v>
      </c>
      <c r="AH5" s="165"/>
      <c r="AI5" s="80"/>
    </row>
    <row r="6" spans="1:35" ht="15" customHeight="1" outlineLevel="1" x14ac:dyDescent="0.35">
      <c r="A6" s="77"/>
      <c r="B6" s="80"/>
      <c r="C6" s="256" t="s">
        <v>314</v>
      </c>
      <c r="D6" s="256" t="s">
        <v>308</v>
      </c>
      <c r="E6" s="160"/>
      <c r="F6" s="94" t="s">
        <v>234</v>
      </c>
      <c r="G6" s="95" t="s">
        <v>143</v>
      </c>
      <c r="H6" s="95" t="s">
        <v>223</v>
      </c>
      <c r="I6" s="95"/>
      <c r="J6" s="95"/>
      <c r="K6" s="95"/>
      <c r="L6" s="95"/>
      <c r="M6" s="95"/>
      <c r="N6" s="95"/>
      <c r="O6" s="95"/>
      <c r="P6" s="95"/>
      <c r="Q6" s="95"/>
      <c r="R6" s="95"/>
      <c r="S6" s="95"/>
      <c r="T6" s="95"/>
      <c r="U6" s="95"/>
      <c r="V6" s="95"/>
      <c r="W6" s="95"/>
      <c r="X6" s="95"/>
      <c r="Y6" s="95"/>
      <c r="Z6" s="95"/>
      <c r="AA6" s="95"/>
      <c r="AB6" s="95"/>
      <c r="AC6" s="95"/>
      <c r="AD6" s="95"/>
      <c r="AE6" s="95"/>
      <c r="AF6" s="95"/>
      <c r="AG6" s="166" t="s">
        <v>234</v>
      </c>
      <c r="AH6" s="167"/>
      <c r="AI6" s="80"/>
    </row>
    <row r="7" spans="1:35" ht="15" customHeight="1" outlineLevel="1" x14ac:dyDescent="0.35">
      <c r="A7" s="77"/>
      <c r="B7" s="80"/>
      <c r="C7" s="215" t="s">
        <v>279</v>
      </c>
      <c r="D7" s="218">
        <f>AVERAGE(G7:AF7)</f>
        <v>5.5</v>
      </c>
      <c r="E7" s="160"/>
      <c r="F7" s="94" t="s">
        <v>279</v>
      </c>
      <c r="G7" s="95">
        <v>6</v>
      </c>
      <c r="H7" s="95">
        <v>5</v>
      </c>
      <c r="I7" s="95"/>
      <c r="J7" s="95"/>
      <c r="K7" s="95"/>
      <c r="L7" s="95"/>
      <c r="M7" s="95"/>
      <c r="N7" s="95"/>
      <c r="O7" s="95"/>
      <c r="P7" s="95"/>
      <c r="Q7" s="95"/>
      <c r="R7" s="95"/>
      <c r="S7" s="95"/>
      <c r="T7" s="95"/>
      <c r="U7" s="95"/>
      <c r="V7" s="95"/>
      <c r="W7" s="95"/>
      <c r="X7" s="95"/>
      <c r="Y7" s="95"/>
      <c r="Z7" s="95"/>
      <c r="AA7" s="95"/>
      <c r="AB7" s="95"/>
      <c r="AC7" s="95"/>
      <c r="AD7" s="95"/>
      <c r="AE7" s="95"/>
      <c r="AF7" s="95"/>
      <c r="AG7" s="166" t="s">
        <v>279</v>
      </c>
      <c r="AH7" s="167"/>
      <c r="AI7" s="80"/>
    </row>
    <row r="8" spans="1:35" ht="15" customHeight="1" outlineLevel="1" x14ac:dyDescent="0.35">
      <c r="A8" s="77"/>
      <c r="B8" s="80"/>
      <c r="C8" s="215" t="s">
        <v>280</v>
      </c>
      <c r="D8" s="218">
        <f t="shared" ref="D8:D17" si="0">AVERAGE(G8:AF8)</f>
        <v>2.5</v>
      </c>
      <c r="E8" s="160"/>
      <c r="F8" s="94" t="s">
        <v>280</v>
      </c>
      <c r="G8" s="95">
        <v>4</v>
      </c>
      <c r="H8" s="95">
        <v>1</v>
      </c>
      <c r="I8" s="95"/>
      <c r="J8" s="95"/>
      <c r="K8" s="95"/>
      <c r="L8" s="95"/>
      <c r="M8" s="95"/>
      <c r="N8" s="95"/>
      <c r="O8" s="95"/>
      <c r="P8" s="95"/>
      <c r="Q8" s="95"/>
      <c r="R8" s="95"/>
      <c r="S8" s="95"/>
      <c r="T8" s="95"/>
      <c r="U8" s="95"/>
      <c r="V8" s="95"/>
      <c r="W8" s="95"/>
      <c r="X8" s="95"/>
      <c r="Y8" s="95"/>
      <c r="Z8" s="95"/>
      <c r="AA8" s="95"/>
      <c r="AB8" s="95"/>
      <c r="AC8" s="95"/>
      <c r="AD8" s="95"/>
      <c r="AE8" s="95"/>
      <c r="AF8" s="95"/>
      <c r="AG8" s="166" t="s">
        <v>280</v>
      </c>
      <c r="AH8" s="167"/>
      <c r="AI8" s="80"/>
    </row>
    <row r="9" spans="1:35" outlineLevel="1" x14ac:dyDescent="0.3">
      <c r="A9" s="80"/>
      <c r="B9" s="80"/>
      <c r="C9" s="211" t="s">
        <v>274</v>
      </c>
      <c r="D9" s="216">
        <f t="shared" si="0"/>
        <v>35</v>
      </c>
      <c r="E9" s="160"/>
      <c r="F9" s="94" t="s">
        <v>274</v>
      </c>
      <c r="G9" s="95">
        <v>33</v>
      </c>
      <c r="H9" s="95">
        <v>37</v>
      </c>
      <c r="I9" s="95"/>
      <c r="J9" s="95"/>
      <c r="K9" s="95"/>
      <c r="L9" s="95"/>
      <c r="M9" s="95"/>
      <c r="N9" s="95"/>
      <c r="O9" s="95"/>
      <c r="P9" s="95"/>
      <c r="Q9" s="95"/>
      <c r="R9" s="95"/>
      <c r="S9" s="95"/>
      <c r="T9" s="95"/>
      <c r="U9" s="95"/>
      <c r="V9" s="95"/>
      <c r="W9" s="95"/>
      <c r="X9" s="95"/>
      <c r="Y9" s="95"/>
      <c r="Z9" s="95"/>
      <c r="AA9" s="95"/>
      <c r="AB9" s="95"/>
      <c r="AC9" s="95"/>
      <c r="AD9" s="95"/>
      <c r="AE9" s="95"/>
      <c r="AF9" s="95"/>
      <c r="AG9" s="166" t="s">
        <v>274</v>
      </c>
      <c r="AH9" s="167"/>
      <c r="AI9" s="80"/>
    </row>
    <row r="10" spans="1:35" outlineLevel="1" x14ac:dyDescent="0.3">
      <c r="A10" s="80"/>
      <c r="B10" s="80"/>
      <c r="C10" s="211" t="s">
        <v>275</v>
      </c>
      <c r="D10" s="216">
        <f t="shared" si="0"/>
        <v>26.5</v>
      </c>
      <c r="E10" s="160"/>
      <c r="F10" s="94" t="s">
        <v>275</v>
      </c>
      <c r="G10" s="95">
        <v>30</v>
      </c>
      <c r="H10" s="95">
        <v>23</v>
      </c>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166" t="s">
        <v>275</v>
      </c>
      <c r="AH10" s="167"/>
      <c r="AI10" s="80"/>
    </row>
    <row r="11" spans="1:35" outlineLevel="1" x14ac:dyDescent="0.3">
      <c r="A11" s="80"/>
      <c r="B11" s="80"/>
      <c r="C11" s="211" t="s">
        <v>276</v>
      </c>
      <c r="D11" s="219" t="s">
        <v>312</v>
      </c>
      <c r="E11" s="160"/>
      <c r="F11" s="94" t="s">
        <v>276</v>
      </c>
      <c r="G11" s="95" t="s">
        <v>281</v>
      </c>
      <c r="H11" s="95" t="s">
        <v>284</v>
      </c>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166" t="s">
        <v>276</v>
      </c>
      <c r="AH11" s="167"/>
      <c r="AI11" s="80"/>
    </row>
    <row r="12" spans="1:35" outlineLevel="1" x14ac:dyDescent="0.3">
      <c r="A12" s="80"/>
      <c r="B12" s="80"/>
      <c r="C12" s="211" t="s">
        <v>282</v>
      </c>
      <c r="D12" s="218" t="s">
        <v>174</v>
      </c>
      <c r="E12" s="160"/>
      <c r="F12" s="94" t="s">
        <v>282</v>
      </c>
      <c r="G12" s="95" t="s">
        <v>283</v>
      </c>
      <c r="H12" s="95" t="s">
        <v>283</v>
      </c>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166" t="s">
        <v>282</v>
      </c>
      <c r="AH12" s="167"/>
      <c r="AI12" s="80"/>
    </row>
    <row r="13" spans="1:35" outlineLevel="1" x14ac:dyDescent="0.3">
      <c r="A13" s="80"/>
      <c r="B13" s="80"/>
      <c r="C13" s="211" t="s">
        <v>277</v>
      </c>
      <c r="D13" s="218" t="s">
        <v>174</v>
      </c>
      <c r="E13" s="160"/>
      <c r="F13" s="94" t="s">
        <v>277</v>
      </c>
      <c r="G13" s="95">
        <v>-132</v>
      </c>
      <c r="H13" s="98">
        <v>-145</v>
      </c>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166" t="s">
        <v>277</v>
      </c>
      <c r="AH13" s="167"/>
      <c r="AI13" s="80"/>
    </row>
    <row r="14" spans="1:35" outlineLevel="1" x14ac:dyDescent="0.3">
      <c r="A14" s="80"/>
      <c r="B14" s="80"/>
      <c r="C14" s="211" t="s">
        <v>278</v>
      </c>
      <c r="D14" s="219" t="s">
        <v>313</v>
      </c>
      <c r="E14" s="160"/>
      <c r="F14" s="94" t="s">
        <v>278</v>
      </c>
      <c r="G14" s="95" t="s">
        <v>266</v>
      </c>
      <c r="H14" s="95" t="s">
        <v>266</v>
      </c>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166" t="s">
        <v>278</v>
      </c>
      <c r="AH14" s="167"/>
      <c r="AI14" s="80"/>
    </row>
    <row r="15" spans="1:35" outlineLevel="1" x14ac:dyDescent="0.3">
      <c r="A15" s="80"/>
      <c r="B15" s="80"/>
      <c r="C15" s="211" t="s">
        <v>242</v>
      </c>
      <c r="D15" s="218">
        <v>5.8</v>
      </c>
      <c r="E15" s="160"/>
      <c r="F15" s="94" t="s">
        <v>242</v>
      </c>
      <c r="G15" s="98" t="s">
        <v>287</v>
      </c>
      <c r="H15" s="98" t="s">
        <v>288</v>
      </c>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166" t="s">
        <v>242</v>
      </c>
      <c r="AH15" s="167"/>
      <c r="AI15" s="80"/>
    </row>
    <row r="16" spans="1:35" outlineLevel="1" x14ac:dyDescent="0.3">
      <c r="A16" s="80"/>
      <c r="B16" s="80"/>
      <c r="C16" s="211" t="s">
        <v>265</v>
      </c>
      <c r="D16" s="219" t="s">
        <v>313</v>
      </c>
      <c r="E16" s="160"/>
      <c r="F16" s="94" t="s">
        <v>265</v>
      </c>
      <c r="G16" s="98" t="s">
        <v>256</v>
      </c>
      <c r="H16" s="98" t="s">
        <v>256</v>
      </c>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166" t="s">
        <v>265</v>
      </c>
      <c r="AH16" s="167"/>
      <c r="AI16" s="80"/>
    </row>
    <row r="17" spans="1:37" outlineLevel="1" x14ac:dyDescent="0.3">
      <c r="A17" s="80"/>
      <c r="B17" s="80"/>
      <c r="C17" s="211" t="s">
        <v>237</v>
      </c>
      <c r="D17" s="218">
        <f t="shared" si="0"/>
        <v>2.25</v>
      </c>
      <c r="E17" s="161"/>
      <c r="F17" s="99" t="s">
        <v>237</v>
      </c>
      <c r="G17" s="100">
        <v>4</v>
      </c>
      <c r="H17" s="100">
        <v>0.5</v>
      </c>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68" t="s">
        <v>237</v>
      </c>
      <c r="AH17" s="169"/>
      <c r="AI17" s="80"/>
    </row>
    <row r="18" spans="1:37" s="4" customFormat="1" ht="17.399999999999999" x14ac:dyDescent="0.35">
      <c r="A18" s="78"/>
      <c r="B18" s="85"/>
      <c r="C18" s="261" t="s">
        <v>348</v>
      </c>
      <c r="D18" s="179"/>
      <c r="E18" s="180"/>
      <c r="F18" s="180"/>
      <c r="G18" s="221">
        <v>43014</v>
      </c>
      <c r="H18" s="221">
        <v>43015</v>
      </c>
      <c r="I18" s="221">
        <v>43018</v>
      </c>
      <c r="J18" s="221">
        <v>43021</v>
      </c>
      <c r="K18" s="221"/>
      <c r="L18" s="221"/>
      <c r="M18" s="221"/>
      <c r="N18" s="221"/>
      <c r="O18" s="221"/>
      <c r="P18" s="221"/>
      <c r="Q18" s="221"/>
      <c r="R18" s="221"/>
      <c r="S18" s="221"/>
      <c r="T18" s="221"/>
      <c r="U18" s="221"/>
      <c r="V18" s="221"/>
      <c r="W18" s="221"/>
      <c r="X18" s="221"/>
      <c r="Y18" s="221"/>
      <c r="Z18" s="221"/>
      <c r="AA18" s="221"/>
      <c r="AB18" s="221"/>
      <c r="AC18" s="221"/>
      <c r="AD18" s="221"/>
      <c r="AE18" s="221"/>
      <c r="AF18" s="222"/>
      <c r="AG18" s="83"/>
      <c r="AH18" s="78"/>
      <c r="AI18" s="78"/>
    </row>
    <row r="19" spans="1:37" s="6" customFormat="1" x14ac:dyDescent="0.3">
      <c r="A19" s="79"/>
      <c r="B19" s="73"/>
      <c r="C19" s="181"/>
      <c r="D19" s="181"/>
      <c r="E19" s="181" t="s">
        <v>166</v>
      </c>
      <c r="F19" s="181" t="s">
        <v>298</v>
      </c>
      <c r="G19" s="114" t="s">
        <v>221</v>
      </c>
      <c r="H19" s="114" t="s">
        <v>222</v>
      </c>
      <c r="I19" s="114" t="s">
        <v>223</v>
      </c>
      <c r="J19" s="181" t="s">
        <v>224</v>
      </c>
      <c r="K19" s="181"/>
      <c r="L19" s="114"/>
      <c r="M19" s="114"/>
      <c r="N19" s="181"/>
      <c r="O19" s="114"/>
      <c r="P19" s="181"/>
      <c r="Q19" s="114"/>
      <c r="R19" s="114"/>
      <c r="S19" s="181"/>
      <c r="T19" s="114"/>
      <c r="U19" s="114"/>
      <c r="V19" s="114"/>
      <c r="W19" s="114"/>
      <c r="X19" s="181"/>
      <c r="Y19" s="181"/>
      <c r="Z19" s="114"/>
      <c r="AA19" s="181"/>
      <c r="AB19" s="181"/>
      <c r="AC19" s="114"/>
      <c r="AD19" s="114"/>
      <c r="AE19" s="181"/>
      <c r="AF19" s="181"/>
      <c r="AG19" s="132"/>
      <c r="AH19" s="79"/>
      <c r="AI19" s="79"/>
    </row>
    <row r="20" spans="1:37" s="6" customFormat="1" x14ac:dyDescent="0.3">
      <c r="A20" s="79"/>
      <c r="B20" s="73"/>
      <c r="C20" s="181" t="s">
        <v>16</v>
      </c>
      <c r="D20" s="181" t="s">
        <v>79</v>
      </c>
      <c r="E20" s="181" t="s">
        <v>45</v>
      </c>
      <c r="F20" s="181" t="s">
        <v>45</v>
      </c>
      <c r="G20" s="114" t="s">
        <v>289</v>
      </c>
      <c r="H20" s="114" t="s">
        <v>290</v>
      </c>
      <c r="I20" s="114"/>
      <c r="J20" s="181"/>
      <c r="K20" s="181"/>
      <c r="L20" s="114"/>
      <c r="M20" s="114"/>
      <c r="N20" s="181"/>
      <c r="O20" s="114"/>
      <c r="P20" s="181"/>
      <c r="Q20" s="114"/>
      <c r="R20" s="114"/>
      <c r="S20" s="181"/>
      <c r="T20" s="114"/>
      <c r="U20" s="114"/>
      <c r="V20" s="114"/>
      <c r="W20" s="114"/>
      <c r="X20" s="181"/>
      <c r="Y20" s="181"/>
      <c r="Z20" s="114"/>
      <c r="AA20" s="181"/>
      <c r="AB20" s="181"/>
      <c r="AC20" s="114"/>
      <c r="AD20" s="114"/>
      <c r="AE20" s="181"/>
      <c r="AF20" s="181"/>
      <c r="AG20" s="132"/>
      <c r="AH20" s="79"/>
      <c r="AI20" s="79"/>
    </row>
    <row r="21" spans="1:37" x14ac:dyDescent="0.3">
      <c r="A21" s="80"/>
      <c r="B21" s="171">
        <v>1</v>
      </c>
      <c r="C21" s="172" t="s">
        <v>214</v>
      </c>
      <c r="D21" s="171" t="s">
        <v>301</v>
      </c>
      <c r="E21" s="172">
        <f t="shared" ref="E21:E38" si="1">SUM(G21:AF21)</f>
        <v>84</v>
      </c>
      <c r="F21" s="173">
        <f t="shared" ref="F21:F38" si="2">AVERAGE(G21:AF21)</f>
        <v>21</v>
      </c>
      <c r="G21" s="171">
        <v>16</v>
      </c>
      <c r="H21" s="171">
        <v>25</v>
      </c>
      <c r="I21" s="171">
        <v>21</v>
      </c>
      <c r="J21" s="171">
        <v>22</v>
      </c>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84"/>
      <c r="AH21" s="80"/>
      <c r="AI21" s="80"/>
      <c r="AJ21" s="43"/>
    </row>
    <row r="22" spans="1:37" x14ac:dyDescent="0.3">
      <c r="A22" s="80"/>
      <c r="B22" s="171">
        <v>2</v>
      </c>
      <c r="C22" s="172" t="s">
        <v>209</v>
      </c>
      <c r="D22" s="171" t="s">
        <v>301</v>
      </c>
      <c r="E22" s="172">
        <f t="shared" si="1"/>
        <v>81</v>
      </c>
      <c r="F22" s="173">
        <f t="shared" si="2"/>
        <v>20.25</v>
      </c>
      <c r="G22" s="171">
        <v>18</v>
      </c>
      <c r="H22" s="171">
        <v>21</v>
      </c>
      <c r="I22" s="171">
        <v>21</v>
      </c>
      <c r="J22" s="171">
        <v>21</v>
      </c>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84"/>
      <c r="AH22" s="80"/>
      <c r="AI22" s="80"/>
      <c r="AK22" s="43"/>
    </row>
    <row r="23" spans="1:37" x14ac:dyDescent="0.3">
      <c r="A23" s="80"/>
      <c r="B23" s="171">
        <v>3</v>
      </c>
      <c r="C23" s="172" t="s">
        <v>203</v>
      </c>
      <c r="D23" s="171" t="s">
        <v>83</v>
      </c>
      <c r="E23" s="172">
        <f t="shared" si="1"/>
        <v>80</v>
      </c>
      <c r="F23" s="173">
        <f t="shared" si="2"/>
        <v>20</v>
      </c>
      <c r="G23" s="171">
        <v>23</v>
      </c>
      <c r="H23" s="171">
        <v>22</v>
      </c>
      <c r="I23" s="171">
        <v>16</v>
      </c>
      <c r="J23" s="171">
        <v>19</v>
      </c>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84"/>
      <c r="AH23" s="80"/>
      <c r="AI23" s="80"/>
      <c r="AK23" s="43"/>
    </row>
    <row r="24" spans="1:37" x14ac:dyDescent="0.3">
      <c r="A24" s="80"/>
      <c r="B24" s="171">
        <v>4</v>
      </c>
      <c r="C24" s="172" t="s">
        <v>205</v>
      </c>
      <c r="D24" s="171" t="s">
        <v>302</v>
      </c>
      <c r="E24" s="172">
        <f t="shared" si="1"/>
        <v>77</v>
      </c>
      <c r="F24" s="173">
        <f t="shared" si="2"/>
        <v>19.25</v>
      </c>
      <c r="G24" s="171">
        <v>21</v>
      </c>
      <c r="H24" s="171">
        <v>19</v>
      </c>
      <c r="I24" s="171">
        <v>21</v>
      </c>
      <c r="J24" s="171">
        <v>16</v>
      </c>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84"/>
      <c r="AH24" s="80"/>
      <c r="AI24" s="80"/>
      <c r="AK24" s="43"/>
    </row>
    <row r="25" spans="1:37" x14ac:dyDescent="0.3">
      <c r="A25" s="80"/>
      <c r="B25" s="171">
        <v>5</v>
      </c>
      <c r="C25" s="172" t="s">
        <v>204</v>
      </c>
      <c r="D25" s="171" t="s">
        <v>301</v>
      </c>
      <c r="E25" s="172">
        <f t="shared" si="1"/>
        <v>76</v>
      </c>
      <c r="F25" s="173">
        <f t="shared" si="2"/>
        <v>19</v>
      </c>
      <c r="G25" s="171">
        <v>22</v>
      </c>
      <c r="H25" s="171">
        <v>20</v>
      </c>
      <c r="I25" s="171">
        <v>18</v>
      </c>
      <c r="J25" s="171">
        <v>16</v>
      </c>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84"/>
      <c r="AH25" s="80"/>
      <c r="AI25" s="80"/>
      <c r="AK25" s="43"/>
    </row>
    <row r="26" spans="1:37" x14ac:dyDescent="0.3">
      <c r="A26" s="80"/>
      <c r="B26" s="171">
        <v>6</v>
      </c>
      <c r="C26" s="172" t="s">
        <v>208</v>
      </c>
      <c r="D26" s="171" t="s">
        <v>301</v>
      </c>
      <c r="E26" s="172">
        <f t="shared" si="1"/>
        <v>76</v>
      </c>
      <c r="F26" s="173">
        <f t="shared" si="2"/>
        <v>19</v>
      </c>
      <c r="G26" s="171">
        <v>19</v>
      </c>
      <c r="H26" s="171">
        <v>18</v>
      </c>
      <c r="I26" s="171">
        <v>19</v>
      </c>
      <c r="J26" s="171">
        <v>20</v>
      </c>
      <c r="K26" s="171"/>
      <c r="L26" s="171"/>
      <c r="M26" s="171"/>
      <c r="N26" s="171"/>
      <c r="O26" s="171"/>
      <c r="P26" s="171"/>
      <c r="Q26" s="171"/>
      <c r="R26" s="171"/>
      <c r="S26" s="171"/>
      <c r="T26" s="171"/>
      <c r="U26" s="171"/>
      <c r="V26" s="171"/>
      <c r="W26" s="171"/>
      <c r="X26" s="171"/>
      <c r="Y26" s="171"/>
      <c r="Z26" s="171"/>
      <c r="AA26" s="171"/>
      <c r="AB26" s="171"/>
      <c r="AC26" s="171"/>
      <c r="AD26" s="171"/>
      <c r="AE26" s="171"/>
      <c r="AF26" s="171"/>
      <c r="AG26" s="84"/>
      <c r="AH26" s="80"/>
      <c r="AI26" s="80"/>
      <c r="AK26" s="43"/>
    </row>
    <row r="27" spans="1:37" x14ac:dyDescent="0.3">
      <c r="A27" s="80"/>
      <c r="B27" s="171">
        <v>7</v>
      </c>
      <c r="C27" s="172" t="s">
        <v>206</v>
      </c>
      <c r="D27" s="171" t="s">
        <v>302</v>
      </c>
      <c r="E27" s="172">
        <f t="shared" si="1"/>
        <v>73</v>
      </c>
      <c r="F27" s="173">
        <f t="shared" si="2"/>
        <v>18.25</v>
      </c>
      <c r="G27" s="171">
        <v>20</v>
      </c>
      <c r="H27" s="171">
        <v>19</v>
      </c>
      <c r="I27" s="171">
        <v>16</v>
      </c>
      <c r="J27" s="171">
        <v>18</v>
      </c>
      <c r="K27" s="171"/>
      <c r="L27" s="171"/>
      <c r="M27" s="171"/>
      <c r="N27" s="171"/>
      <c r="O27" s="171"/>
      <c r="P27" s="171"/>
      <c r="Q27" s="171"/>
      <c r="R27" s="171"/>
      <c r="S27" s="171"/>
      <c r="T27" s="171"/>
      <c r="U27" s="171"/>
      <c r="V27" s="171"/>
      <c r="W27" s="171"/>
      <c r="X27" s="171"/>
      <c r="Y27" s="171"/>
      <c r="Z27" s="171"/>
      <c r="AA27" s="171"/>
      <c r="AB27" s="171"/>
      <c r="AC27" s="171"/>
      <c r="AD27" s="171"/>
      <c r="AE27" s="171"/>
      <c r="AF27" s="171"/>
      <c r="AG27" s="84"/>
      <c r="AH27" s="80"/>
      <c r="AI27" s="80"/>
      <c r="AK27" s="43"/>
    </row>
    <row r="28" spans="1:37" x14ac:dyDescent="0.3">
      <c r="A28" s="80"/>
      <c r="B28" s="171">
        <v>8</v>
      </c>
      <c r="C28" s="172" t="s">
        <v>207</v>
      </c>
      <c r="D28" s="171" t="s">
        <v>83</v>
      </c>
      <c r="E28" s="172">
        <f t="shared" si="1"/>
        <v>72</v>
      </c>
      <c r="F28" s="173">
        <f t="shared" si="2"/>
        <v>18</v>
      </c>
      <c r="G28" s="171">
        <v>19</v>
      </c>
      <c r="H28" s="171">
        <v>19</v>
      </c>
      <c r="I28" s="171">
        <v>16</v>
      </c>
      <c r="J28" s="171">
        <v>18</v>
      </c>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84"/>
      <c r="AH28" s="80"/>
      <c r="AI28" s="80"/>
      <c r="AK28" s="43"/>
    </row>
    <row r="29" spans="1:37" x14ac:dyDescent="0.3">
      <c r="A29" s="80"/>
      <c r="B29" s="171">
        <v>9</v>
      </c>
      <c r="C29" s="172" t="s">
        <v>213</v>
      </c>
      <c r="D29" s="171" t="s">
        <v>301</v>
      </c>
      <c r="E29" s="172">
        <f t="shared" si="1"/>
        <v>72</v>
      </c>
      <c r="F29" s="173">
        <f t="shared" si="2"/>
        <v>18</v>
      </c>
      <c r="G29" s="171">
        <v>16</v>
      </c>
      <c r="H29" s="171">
        <v>17</v>
      </c>
      <c r="I29" s="171">
        <v>19</v>
      </c>
      <c r="J29" s="171">
        <v>20</v>
      </c>
      <c r="K29" s="171"/>
      <c r="L29" s="171"/>
      <c r="M29" s="171"/>
      <c r="N29" s="171"/>
      <c r="O29" s="171"/>
      <c r="P29" s="171"/>
      <c r="Q29" s="171"/>
      <c r="R29" s="171"/>
      <c r="S29" s="171"/>
      <c r="T29" s="171"/>
      <c r="U29" s="171"/>
      <c r="V29" s="171"/>
      <c r="W29" s="171"/>
      <c r="X29" s="171"/>
      <c r="Y29" s="171"/>
      <c r="Z29" s="171"/>
      <c r="AA29" s="171"/>
      <c r="AB29" s="171"/>
      <c r="AC29" s="171"/>
      <c r="AD29" s="171"/>
      <c r="AE29" s="171"/>
      <c r="AF29" s="171"/>
      <c r="AG29" s="84"/>
      <c r="AH29" s="80"/>
      <c r="AI29" s="80"/>
      <c r="AK29" s="43"/>
    </row>
    <row r="30" spans="1:37" x14ac:dyDescent="0.3">
      <c r="A30" s="80"/>
      <c r="B30" s="171">
        <v>10</v>
      </c>
      <c r="C30" s="172" t="s">
        <v>211</v>
      </c>
      <c r="D30" s="171" t="s">
        <v>301</v>
      </c>
      <c r="E30" s="172">
        <f t="shared" si="1"/>
        <v>68</v>
      </c>
      <c r="F30" s="173">
        <f t="shared" si="2"/>
        <v>17</v>
      </c>
      <c r="G30" s="171">
        <v>17</v>
      </c>
      <c r="H30" s="171">
        <v>16</v>
      </c>
      <c r="I30" s="171">
        <v>18</v>
      </c>
      <c r="J30" s="171">
        <v>17</v>
      </c>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84"/>
      <c r="AH30" s="80"/>
      <c r="AI30" s="80"/>
      <c r="AK30" s="43"/>
    </row>
    <row r="31" spans="1:37" x14ac:dyDescent="0.3">
      <c r="A31" s="80"/>
      <c r="B31" s="171">
        <v>11</v>
      </c>
      <c r="C31" s="172" t="s">
        <v>210</v>
      </c>
      <c r="D31" s="171" t="s">
        <v>303</v>
      </c>
      <c r="E31" s="172">
        <f t="shared" si="1"/>
        <v>67</v>
      </c>
      <c r="F31" s="173">
        <f t="shared" si="2"/>
        <v>16.75</v>
      </c>
      <c r="G31" s="171">
        <v>17</v>
      </c>
      <c r="H31" s="171">
        <v>17</v>
      </c>
      <c r="I31" s="171">
        <v>15</v>
      </c>
      <c r="J31" s="171">
        <v>18</v>
      </c>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84"/>
      <c r="AH31" s="80"/>
      <c r="AI31" s="80"/>
      <c r="AK31" s="43"/>
    </row>
    <row r="32" spans="1:37" x14ac:dyDescent="0.3">
      <c r="A32" s="80"/>
      <c r="B32" s="171">
        <v>12</v>
      </c>
      <c r="C32" s="172" t="s">
        <v>212</v>
      </c>
      <c r="D32" s="171" t="s">
        <v>303</v>
      </c>
      <c r="E32" s="172">
        <f t="shared" si="1"/>
        <v>64</v>
      </c>
      <c r="F32" s="173">
        <f t="shared" si="2"/>
        <v>16</v>
      </c>
      <c r="G32" s="171">
        <v>17</v>
      </c>
      <c r="H32" s="171">
        <v>19</v>
      </c>
      <c r="I32" s="171">
        <v>14</v>
      </c>
      <c r="J32" s="171">
        <v>14</v>
      </c>
      <c r="K32" s="171"/>
      <c r="L32" s="171"/>
      <c r="M32" s="171"/>
      <c r="N32" s="171"/>
      <c r="O32" s="171"/>
      <c r="P32" s="171"/>
      <c r="Q32" s="171"/>
      <c r="R32" s="171"/>
      <c r="S32" s="171"/>
      <c r="T32" s="171"/>
      <c r="U32" s="171"/>
      <c r="V32" s="171"/>
      <c r="W32" s="171"/>
      <c r="X32" s="171"/>
      <c r="Y32" s="171"/>
      <c r="Z32" s="171"/>
      <c r="AA32" s="171"/>
      <c r="AB32" s="171"/>
      <c r="AC32" s="171"/>
      <c r="AD32" s="171"/>
      <c r="AE32" s="171"/>
      <c r="AF32" s="171"/>
      <c r="AG32" s="84"/>
      <c r="AH32" s="80"/>
      <c r="AI32" s="80"/>
      <c r="AK32" s="43"/>
    </row>
    <row r="33" spans="1:37" x14ac:dyDescent="0.3">
      <c r="A33" s="80"/>
      <c r="B33" s="171">
        <v>13</v>
      </c>
      <c r="C33" s="172" t="s">
        <v>215</v>
      </c>
      <c r="D33" s="171" t="s">
        <v>83</v>
      </c>
      <c r="E33" s="172">
        <f t="shared" si="1"/>
        <v>62</v>
      </c>
      <c r="F33" s="173">
        <f t="shared" si="2"/>
        <v>15.5</v>
      </c>
      <c r="G33" s="171">
        <v>15</v>
      </c>
      <c r="H33" s="171">
        <v>19</v>
      </c>
      <c r="I33" s="171">
        <v>14</v>
      </c>
      <c r="J33" s="171">
        <v>14</v>
      </c>
      <c r="K33" s="171"/>
      <c r="L33" s="171"/>
      <c r="M33" s="171"/>
      <c r="N33" s="171"/>
      <c r="O33" s="171"/>
      <c r="P33" s="171"/>
      <c r="Q33" s="171"/>
      <c r="R33" s="171"/>
      <c r="S33" s="171"/>
      <c r="T33" s="171"/>
      <c r="U33" s="171"/>
      <c r="V33" s="171"/>
      <c r="W33" s="171"/>
      <c r="X33" s="171"/>
      <c r="Y33" s="171"/>
      <c r="Z33" s="171"/>
      <c r="AA33" s="171"/>
      <c r="AB33" s="171"/>
      <c r="AC33" s="171"/>
      <c r="AD33" s="171"/>
      <c r="AE33" s="171"/>
      <c r="AF33" s="171"/>
      <c r="AG33" s="84"/>
      <c r="AH33" s="80"/>
      <c r="AI33" s="80"/>
      <c r="AK33" s="43"/>
    </row>
    <row r="34" spans="1:37" x14ac:dyDescent="0.3">
      <c r="A34" s="80"/>
      <c r="B34" s="171">
        <v>14</v>
      </c>
      <c r="C34" s="172" t="s">
        <v>216</v>
      </c>
      <c r="D34" s="171" t="s">
        <v>301</v>
      </c>
      <c r="E34" s="172">
        <f t="shared" si="1"/>
        <v>57</v>
      </c>
      <c r="F34" s="173">
        <f t="shared" si="2"/>
        <v>14.25</v>
      </c>
      <c r="G34" s="171">
        <v>15</v>
      </c>
      <c r="H34" s="171">
        <v>16</v>
      </c>
      <c r="I34" s="171">
        <v>12</v>
      </c>
      <c r="J34" s="171">
        <v>14</v>
      </c>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84"/>
      <c r="AH34" s="80"/>
      <c r="AI34" s="80"/>
      <c r="AK34" s="43"/>
    </row>
    <row r="35" spans="1:37" x14ac:dyDescent="0.3">
      <c r="A35" s="80"/>
      <c r="B35" s="171">
        <v>15</v>
      </c>
      <c r="C35" s="172" t="s">
        <v>217</v>
      </c>
      <c r="D35" s="171" t="s">
        <v>302</v>
      </c>
      <c r="E35" s="172">
        <f t="shared" si="1"/>
        <v>56</v>
      </c>
      <c r="F35" s="173">
        <f t="shared" si="2"/>
        <v>14</v>
      </c>
      <c r="G35" s="171">
        <v>13</v>
      </c>
      <c r="H35" s="171">
        <v>13</v>
      </c>
      <c r="I35" s="171">
        <v>15</v>
      </c>
      <c r="J35" s="171">
        <v>15</v>
      </c>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84"/>
      <c r="AH35" s="80"/>
      <c r="AI35" s="80"/>
      <c r="AK35" s="43"/>
    </row>
    <row r="36" spans="1:37" x14ac:dyDescent="0.3">
      <c r="A36" s="80"/>
      <c r="B36" s="171">
        <v>16</v>
      </c>
      <c r="C36" s="172" t="s">
        <v>218</v>
      </c>
      <c r="D36" s="171" t="s">
        <v>301</v>
      </c>
      <c r="E36" s="172">
        <f t="shared" si="1"/>
        <v>46</v>
      </c>
      <c r="F36" s="173">
        <f t="shared" si="2"/>
        <v>11.5</v>
      </c>
      <c r="G36" s="171">
        <v>9</v>
      </c>
      <c r="H36" s="171">
        <v>11</v>
      </c>
      <c r="I36" s="171">
        <v>14</v>
      </c>
      <c r="J36" s="171">
        <v>12</v>
      </c>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84"/>
      <c r="AH36" s="80"/>
      <c r="AI36" s="80"/>
      <c r="AK36" s="43"/>
    </row>
    <row r="37" spans="1:37" x14ac:dyDescent="0.3">
      <c r="A37" s="80"/>
      <c r="B37" s="171">
        <v>17</v>
      </c>
      <c r="C37" s="172" t="s">
        <v>219</v>
      </c>
      <c r="D37" s="171" t="s">
        <v>301</v>
      </c>
      <c r="E37" s="172">
        <f t="shared" si="1"/>
        <v>42</v>
      </c>
      <c r="F37" s="173">
        <f t="shared" si="2"/>
        <v>10.5</v>
      </c>
      <c r="G37" s="171">
        <v>8</v>
      </c>
      <c r="H37" s="171">
        <v>8</v>
      </c>
      <c r="I37" s="171">
        <v>13</v>
      </c>
      <c r="J37" s="171">
        <v>13</v>
      </c>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84"/>
      <c r="AH37" s="80"/>
      <c r="AI37" s="80"/>
      <c r="AK37" s="43"/>
    </row>
    <row r="38" spans="1:37" x14ac:dyDescent="0.3">
      <c r="A38" s="80"/>
      <c r="B38" s="171">
        <v>18</v>
      </c>
      <c r="C38" s="172" t="s">
        <v>220</v>
      </c>
      <c r="D38" s="171" t="s">
        <v>301</v>
      </c>
      <c r="E38" s="172">
        <f t="shared" si="1"/>
        <v>41</v>
      </c>
      <c r="F38" s="173">
        <f t="shared" si="2"/>
        <v>10.25</v>
      </c>
      <c r="G38" s="171">
        <v>7</v>
      </c>
      <c r="H38" s="171">
        <v>9</v>
      </c>
      <c r="I38" s="171">
        <v>13</v>
      </c>
      <c r="J38" s="171">
        <v>12</v>
      </c>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84"/>
      <c r="AH38" s="80"/>
      <c r="AI38" s="80"/>
      <c r="AK38" s="43"/>
    </row>
    <row r="39" spans="1:37" x14ac:dyDescent="0.3">
      <c r="A39" s="80"/>
      <c r="B39" s="171"/>
      <c r="C39" s="172"/>
      <c r="D39" s="171"/>
      <c r="E39" s="172"/>
      <c r="F39" s="173"/>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84"/>
      <c r="AH39" s="80"/>
      <c r="AI39" s="80"/>
    </row>
    <row r="40" spans="1:37" x14ac:dyDescent="0.3">
      <c r="A40" s="80"/>
      <c r="B40" s="171"/>
      <c r="C40" s="172" t="s">
        <v>291</v>
      </c>
      <c r="D40" s="171" t="s">
        <v>95</v>
      </c>
      <c r="E40" s="172">
        <f>SUM(G40:AF40)</f>
        <v>180</v>
      </c>
      <c r="F40" s="173">
        <f>AVERAGE(G40:AF40)</f>
        <v>60</v>
      </c>
      <c r="G40" s="171">
        <v>60</v>
      </c>
      <c r="H40" s="171"/>
      <c r="I40" s="171">
        <v>60</v>
      </c>
      <c r="J40" s="171">
        <v>60</v>
      </c>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84"/>
      <c r="AH40" s="80"/>
      <c r="AI40" s="80"/>
    </row>
    <row r="41" spans="1:37" x14ac:dyDescent="0.3">
      <c r="A41" s="80"/>
      <c r="B41" s="189"/>
      <c r="C41" s="190" t="s">
        <v>292</v>
      </c>
      <c r="D41" s="189" t="s">
        <v>95</v>
      </c>
      <c r="E41" s="190">
        <f>SUM(G41:AF41)</f>
        <v>60</v>
      </c>
      <c r="F41" s="191">
        <f>AVERAGE(G41:AF41)</f>
        <v>60</v>
      </c>
      <c r="G41" s="189"/>
      <c r="H41" s="189">
        <v>60</v>
      </c>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84"/>
      <c r="AH41" s="80"/>
      <c r="AI41" s="80"/>
    </row>
    <row r="42" spans="1:37" ht="17.399999999999999" x14ac:dyDescent="0.35">
      <c r="A42" s="80"/>
      <c r="B42" s="192"/>
      <c r="C42" s="193" t="s">
        <v>51</v>
      </c>
      <c r="D42" s="194"/>
      <c r="E42" s="193"/>
      <c r="F42" s="195"/>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7"/>
      <c r="AG42" s="79"/>
      <c r="AH42" s="80"/>
      <c r="AI42" s="80"/>
    </row>
    <row r="43" spans="1:37" x14ac:dyDescent="0.3">
      <c r="A43" s="80"/>
      <c r="B43" s="80"/>
      <c r="C43" s="80"/>
      <c r="D43" s="80"/>
      <c r="E43" s="80"/>
      <c r="F43" s="80"/>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80"/>
      <c r="AI43" s="80"/>
    </row>
    <row r="44" spans="1:37" x14ac:dyDescent="0.3">
      <c r="A44" s="80"/>
      <c r="B44" s="80"/>
      <c r="C44" s="80"/>
      <c r="D44" s="80"/>
      <c r="E44" s="80"/>
      <c r="F44" s="80"/>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80"/>
      <c r="AI44" s="80"/>
    </row>
    <row r="45" spans="1:37" x14ac:dyDescent="0.3">
      <c r="A45" s="80"/>
      <c r="B45" s="80"/>
      <c r="C45" s="80"/>
      <c r="D45" s="80"/>
      <c r="E45" s="80"/>
      <c r="F45" s="80"/>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80"/>
      <c r="AI45" s="80"/>
    </row>
    <row r="46" spans="1:37" x14ac:dyDescent="0.3">
      <c r="G46" s="6"/>
      <c r="H46" s="6"/>
      <c r="I46" s="6"/>
      <c r="J46" s="6"/>
      <c r="K46" s="6"/>
      <c r="L46" s="6"/>
      <c r="M46" s="6"/>
      <c r="N46" s="6"/>
      <c r="O46" s="6"/>
      <c r="P46" s="6"/>
      <c r="Q46" s="6"/>
      <c r="R46" s="6"/>
      <c r="S46" s="6"/>
      <c r="T46" s="6"/>
      <c r="U46" s="6"/>
      <c r="V46" s="6"/>
      <c r="W46" s="6"/>
      <c r="X46" s="6"/>
      <c r="Y46" s="6"/>
      <c r="Z46" s="6"/>
      <c r="AA46" s="6"/>
      <c r="AB46" s="6"/>
      <c r="AC46" s="6"/>
      <c r="AD46" s="6"/>
      <c r="AE46" s="6"/>
      <c r="AF46" s="6"/>
      <c r="AG46" s="6"/>
    </row>
    <row r="47" spans="1:37" x14ac:dyDescent="0.3">
      <c r="C47" s="41" t="s">
        <v>168</v>
      </c>
      <c r="D47" s="41"/>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spans="1:37" x14ac:dyDescent="0.3">
      <c r="C48" s="41" t="s">
        <v>225</v>
      </c>
      <c r="D48" s="41"/>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spans="3:33" x14ac:dyDescent="0.3">
      <c r="C49" s="41" t="s">
        <v>226</v>
      </c>
      <c r="D49" s="41"/>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spans="3:33" x14ac:dyDescent="0.3">
      <c r="C50" s="13" t="s">
        <v>227</v>
      </c>
      <c r="D50" s="13"/>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3:33" x14ac:dyDescent="0.3">
      <c r="C51" s="13" t="s">
        <v>177</v>
      </c>
      <c r="D51" s="13"/>
    </row>
    <row r="52" spans="3:33" x14ac:dyDescent="0.3">
      <c r="C52" s="13" t="s">
        <v>52</v>
      </c>
      <c r="D52" s="13"/>
    </row>
    <row r="53" spans="3:33" x14ac:dyDescent="0.3">
      <c r="C53" s="13" t="s">
        <v>59</v>
      </c>
      <c r="D53" s="13"/>
    </row>
    <row r="54" spans="3:33" x14ac:dyDescent="0.3">
      <c r="C54" s="54" t="s">
        <v>293</v>
      </c>
      <c r="D54" s="54"/>
      <c r="E54" s="55"/>
      <c r="F54" s="55"/>
      <c r="G54" s="55"/>
      <c r="H54" s="55"/>
      <c r="I54" s="55"/>
    </row>
    <row r="56" spans="3:33" x14ac:dyDescent="0.3">
      <c r="C56" s="13" t="s">
        <v>316</v>
      </c>
    </row>
  </sheetData>
  <sortState xmlns:xlrd2="http://schemas.microsoft.com/office/spreadsheetml/2017/richdata2" ref="C21:AF39">
    <sortCondition descending="1" ref="E21:E39"/>
  </sortState>
  <pageMargins left="0.7" right="0.7" top="0.75" bottom="0.75" header="0.3" footer="0.3"/>
  <pageSetup scale="43" orientation="portrait" horizontalDpi="0" verticalDpi="0" r:id="rId1"/>
  <ignoredErrors>
    <ignoredError sqref="G11:G12 H11:H12" numberStoredAsText="1"/>
    <ignoredError sqref="D12:D16" twoDigitTextYear="1"/>
    <ignoredError sqref="D11" twoDigitTextYear="1"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6A591-F6D9-4BFD-AFE6-26C7F33ECDA3}">
  <sheetPr>
    <pageSetUpPr fitToPage="1"/>
  </sheetPr>
  <dimension ref="A1:AI51"/>
  <sheetViews>
    <sheetView workbookViewId="0">
      <selection activeCell="H32" sqref="H32"/>
    </sheetView>
  </sheetViews>
  <sheetFormatPr defaultColWidth="9.109375" defaultRowHeight="14.4" outlineLevelRow="1" x14ac:dyDescent="0.3"/>
  <cols>
    <col min="1" max="1" width="9.109375" style="2"/>
    <col min="2" max="2" width="4" style="2" customWidth="1"/>
    <col min="3" max="3" width="3.33203125" style="2" customWidth="1"/>
    <col min="4" max="4" width="20.88671875" style="2" customWidth="1"/>
    <col min="5" max="5" width="6.88671875" style="2" bestFit="1" customWidth="1"/>
    <col min="6" max="6" width="8.44140625" style="2" customWidth="1"/>
    <col min="7" max="7" width="6.88671875" style="2" customWidth="1"/>
    <col min="8" max="8" width="7.33203125" style="2" bestFit="1" customWidth="1"/>
    <col min="9" max="9" width="8.6640625" style="2" bestFit="1" customWidth="1"/>
    <col min="10" max="10" width="7.33203125" style="2" bestFit="1" customWidth="1"/>
    <col min="11" max="12" width="6.6640625" style="2" bestFit="1" customWidth="1"/>
    <col min="13" max="13" width="6.5546875" style="2" bestFit="1" customWidth="1"/>
    <col min="14" max="15" width="6.33203125" style="2" bestFit="1" customWidth="1"/>
    <col min="16" max="16" width="6.88671875" style="2" bestFit="1" customWidth="1"/>
    <col min="17" max="27" width="7.33203125" style="2" bestFit="1" customWidth="1"/>
    <col min="28" max="30" width="6" style="2" bestFit="1" customWidth="1"/>
    <col min="31" max="31" width="6.6640625" style="2" bestFit="1" customWidth="1"/>
    <col min="32" max="32" width="6" style="2" bestFit="1" customWidth="1"/>
    <col min="33" max="33" width="7" style="2" bestFit="1" customWidth="1"/>
    <col min="34" max="16384" width="9.109375" style="2"/>
  </cols>
  <sheetData>
    <row r="1" spans="1:35" ht="15" customHeight="1" x14ac:dyDescent="0.4">
      <c r="A1" s="106" t="s">
        <v>350</v>
      </c>
      <c r="B1" s="80"/>
      <c r="C1" s="80"/>
      <c r="D1" s="80"/>
      <c r="E1" s="80"/>
      <c r="F1" s="80"/>
      <c r="G1" s="80"/>
      <c r="H1" s="80"/>
      <c r="I1" s="80"/>
      <c r="J1" s="80"/>
      <c r="K1" s="80"/>
      <c r="L1" s="80"/>
      <c r="M1" s="80"/>
      <c r="N1" s="80"/>
      <c r="O1" s="80"/>
      <c r="P1" s="80"/>
      <c r="Q1" s="80"/>
      <c r="R1" s="80"/>
      <c r="S1" s="80"/>
      <c r="T1" s="80"/>
      <c r="U1" s="80"/>
      <c r="V1" s="80"/>
      <c r="W1" s="80"/>
      <c r="X1" s="80"/>
      <c r="Y1" s="80"/>
      <c r="Z1" s="80"/>
      <c r="AA1" s="257"/>
      <c r="AB1" s="260" t="s">
        <v>387</v>
      </c>
      <c r="AC1" s="80"/>
      <c r="AD1" s="80"/>
      <c r="AE1" s="80"/>
      <c r="AF1" s="80"/>
      <c r="AG1" s="80"/>
      <c r="AH1" s="80"/>
      <c r="AI1" s="80"/>
    </row>
    <row r="2" spans="1:35" ht="15" customHeight="1" x14ac:dyDescent="0.4">
      <c r="A2" s="251" t="s">
        <v>54</v>
      </c>
      <c r="B2" s="80"/>
      <c r="C2" s="80"/>
      <c r="D2" s="80"/>
      <c r="E2" s="80"/>
      <c r="F2" s="80"/>
      <c r="G2" s="80"/>
      <c r="H2" s="80"/>
      <c r="I2" s="80"/>
      <c r="J2" s="80"/>
      <c r="K2" s="80"/>
      <c r="L2" s="80"/>
      <c r="M2" s="80"/>
      <c r="N2" s="80"/>
      <c r="O2" s="80"/>
      <c r="P2" s="80"/>
      <c r="Q2" s="80"/>
      <c r="R2" s="80"/>
      <c r="S2" s="80"/>
      <c r="T2" s="80"/>
      <c r="U2" s="80"/>
      <c r="V2" s="80"/>
      <c r="W2" s="80"/>
      <c r="X2" s="80"/>
      <c r="Y2" s="80"/>
      <c r="Z2" s="80"/>
      <c r="AA2" s="258"/>
      <c r="AB2" s="260" t="s">
        <v>388</v>
      </c>
      <c r="AC2" s="80"/>
      <c r="AD2" s="80"/>
      <c r="AE2" s="80"/>
      <c r="AF2" s="80"/>
      <c r="AG2" s="80"/>
      <c r="AH2" s="80"/>
      <c r="AI2" s="80"/>
    </row>
    <row r="3" spans="1:35" ht="15" customHeight="1" x14ac:dyDescent="0.35">
      <c r="A3" s="80"/>
      <c r="B3" s="77"/>
      <c r="C3" s="80"/>
      <c r="D3" s="80"/>
      <c r="E3" s="80"/>
      <c r="F3" s="80"/>
      <c r="G3" s="80"/>
      <c r="H3" s="80"/>
      <c r="I3" s="80"/>
      <c r="J3" s="80"/>
      <c r="K3" s="80"/>
      <c r="L3" s="80"/>
      <c r="M3" s="80"/>
      <c r="N3" s="80"/>
      <c r="O3" s="80"/>
      <c r="P3" s="80"/>
      <c r="Q3" s="80"/>
      <c r="R3" s="80"/>
      <c r="S3" s="80"/>
      <c r="T3" s="80"/>
      <c r="U3" s="80"/>
      <c r="V3" s="80"/>
      <c r="W3" s="80"/>
      <c r="X3" s="80"/>
      <c r="Y3" s="80"/>
      <c r="Z3" s="80"/>
      <c r="AA3" s="259"/>
      <c r="AB3" s="260" t="s">
        <v>389</v>
      </c>
      <c r="AC3" s="80"/>
      <c r="AD3" s="80"/>
      <c r="AE3" s="80"/>
      <c r="AF3" s="80"/>
      <c r="AG3" s="80"/>
      <c r="AH3" s="80"/>
      <c r="AI3" s="80"/>
    </row>
    <row r="4" spans="1:35" ht="15" customHeight="1" x14ac:dyDescent="0.35">
      <c r="A4" s="80"/>
      <c r="B4" s="77"/>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row>
    <row r="5" spans="1:35" ht="15" customHeight="1" x14ac:dyDescent="0.3">
      <c r="A5" s="80"/>
      <c r="B5" s="112" t="s">
        <v>317</v>
      </c>
      <c r="C5" s="80"/>
      <c r="D5" s="80"/>
      <c r="E5" s="80"/>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0"/>
      <c r="AI5" s="80"/>
    </row>
    <row r="6" spans="1:35" ht="15" customHeight="1" outlineLevel="1" x14ac:dyDescent="0.3">
      <c r="A6" s="80"/>
      <c r="B6" s="113" t="s">
        <v>393</v>
      </c>
      <c r="C6" s="80"/>
      <c r="D6" s="80"/>
      <c r="E6" s="80"/>
      <c r="F6" s="159"/>
      <c r="G6" s="91" t="s">
        <v>233</v>
      </c>
      <c r="H6" s="115">
        <v>43744</v>
      </c>
      <c r="I6" s="115">
        <v>43745</v>
      </c>
      <c r="J6" s="115"/>
      <c r="K6" s="115"/>
      <c r="L6" s="115"/>
      <c r="M6" s="115"/>
      <c r="N6" s="115"/>
      <c r="O6" s="115"/>
      <c r="P6" s="115"/>
      <c r="Q6" s="115"/>
      <c r="R6" s="115"/>
      <c r="S6" s="115"/>
      <c r="T6" s="115"/>
      <c r="U6" s="115"/>
      <c r="V6" s="115"/>
      <c r="W6" s="115"/>
      <c r="X6" s="115"/>
      <c r="Y6" s="115"/>
      <c r="Z6" s="115"/>
      <c r="AA6" s="115"/>
      <c r="AB6" s="115"/>
      <c r="AC6" s="115"/>
      <c r="AD6" s="115"/>
      <c r="AE6" s="115"/>
      <c r="AF6" s="115"/>
      <c r="AG6" s="248"/>
      <c r="AH6" s="164" t="s">
        <v>233</v>
      </c>
      <c r="AI6" s="165"/>
    </row>
    <row r="7" spans="1:35" ht="15" customHeight="1" outlineLevel="1" x14ac:dyDescent="0.3">
      <c r="A7" s="80"/>
      <c r="B7" s="245"/>
      <c r="C7" s="213"/>
      <c r="D7" s="213"/>
      <c r="E7" s="213"/>
      <c r="F7" s="160"/>
      <c r="G7" s="94" t="s">
        <v>234</v>
      </c>
      <c r="H7" s="95" t="s">
        <v>33</v>
      </c>
      <c r="I7" s="95" t="s">
        <v>33</v>
      </c>
      <c r="J7" s="95"/>
      <c r="K7" s="95"/>
      <c r="L7" s="95"/>
      <c r="M7" s="95"/>
      <c r="N7" s="95"/>
      <c r="O7" s="95"/>
      <c r="P7" s="95"/>
      <c r="Q7" s="95"/>
      <c r="R7" s="95"/>
      <c r="S7" s="95"/>
      <c r="T7" s="95"/>
      <c r="U7" s="95"/>
      <c r="V7" s="95"/>
      <c r="W7" s="95"/>
      <c r="X7" s="95"/>
      <c r="Y7" s="95"/>
      <c r="Z7" s="95"/>
      <c r="AA7" s="95"/>
      <c r="AB7" s="95"/>
      <c r="AC7" s="95"/>
      <c r="AD7" s="95"/>
      <c r="AE7" s="95"/>
      <c r="AF7" s="95"/>
      <c r="AG7" s="249"/>
      <c r="AH7" s="166" t="s">
        <v>234</v>
      </c>
      <c r="AI7" s="167"/>
    </row>
    <row r="8" spans="1:35" ht="15" customHeight="1" outlineLevel="1" x14ac:dyDescent="0.3">
      <c r="A8" s="80"/>
      <c r="B8" s="80"/>
      <c r="C8" s="245"/>
      <c r="D8" s="252"/>
      <c r="E8" s="253"/>
      <c r="F8" s="160"/>
      <c r="G8" s="94" t="s">
        <v>342</v>
      </c>
      <c r="H8" s="254" t="s">
        <v>344</v>
      </c>
      <c r="I8" s="254" t="s">
        <v>345</v>
      </c>
      <c r="J8" s="254"/>
      <c r="K8" s="254"/>
      <c r="L8" s="254"/>
      <c r="M8" s="254"/>
      <c r="N8" s="254"/>
      <c r="O8" s="254"/>
      <c r="P8" s="254"/>
      <c r="Q8" s="254"/>
      <c r="R8" s="254"/>
      <c r="S8" s="254"/>
      <c r="T8" s="254"/>
      <c r="U8" s="254"/>
      <c r="V8" s="254"/>
      <c r="W8" s="254"/>
      <c r="X8" s="254"/>
      <c r="Y8" s="254"/>
      <c r="Z8" s="254"/>
      <c r="AA8" s="254"/>
      <c r="AB8" s="254"/>
      <c r="AC8" s="254"/>
      <c r="AD8" s="254"/>
      <c r="AE8" s="254"/>
      <c r="AF8" s="254"/>
      <c r="AG8" s="255"/>
      <c r="AH8" s="120" t="s">
        <v>342</v>
      </c>
      <c r="AI8" s="167"/>
    </row>
    <row r="9" spans="1:35" ht="15" customHeight="1" outlineLevel="1" x14ac:dyDescent="0.3">
      <c r="A9" s="80"/>
      <c r="B9" s="80"/>
      <c r="C9" s="256"/>
      <c r="D9" s="256" t="s">
        <v>309</v>
      </c>
      <c r="E9" s="256" t="s">
        <v>308</v>
      </c>
      <c r="F9" s="160"/>
      <c r="G9" s="94" t="s">
        <v>343</v>
      </c>
      <c r="H9" s="254" t="s">
        <v>347</v>
      </c>
      <c r="I9" s="254" t="s">
        <v>346</v>
      </c>
      <c r="J9" s="254"/>
      <c r="K9" s="254"/>
      <c r="L9" s="254"/>
      <c r="M9" s="254"/>
      <c r="N9" s="254"/>
      <c r="O9" s="254"/>
      <c r="P9" s="254"/>
      <c r="Q9" s="254"/>
      <c r="R9" s="254"/>
      <c r="S9" s="254"/>
      <c r="T9" s="254"/>
      <c r="U9" s="254"/>
      <c r="V9" s="254"/>
      <c r="W9" s="254"/>
      <c r="X9" s="254"/>
      <c r="Y9" s="254"/>
      <c r="Z9" s="254"/>
      <c r="AA9" s="254"/>
      <c r="AB9" s="254"/>
      <c r="AC9" s="254"/>
      <c r="AD9" s="254"/>
      <c r="AE9" s="254"/>
      <c r="AF9" s="254"/>
      <c r="AG9" s="255"/>
      <c r="AH9" s="120" t="s">
        <v>343</v>
      </c>
      <c r="AI9" s="167"/>
    </row>
    <row r="10" spans="1:35" ht="15" customHeight="1" outlineLevel="1" x14ac:dyDescent="0.3">
      <c r="A10" s="80"/>
      <c r="B10" s="80"/>
      <c r="C10" s="244"/>
      <c r="D10" s="246" t="s">
        <v>341</v>
      </c>
      <c r="E10" s="209">
        <f>AVERAGE(H10:AG10)</f>
        <v>6</v>
      </c>
      <c r="F10" s="160"/>
      <c r="G10" s="94" t="s">
        <v>341</v>
      </c>
      <c r="H10" s="95">
        <v>5</v>
      </c>
      <c r="I10" s="95">
        <v>7</v>
      </c>
      <c r="J10" s="95"/>
      <c r="K10" s="95"/>
      <c r="L10" s="95"/>
      <c r="M10" s="95"/>
      <c r="N10" s="95"/>
      <c r="O10" s="95"/>
      <c r="P10" s="95"/>
      <c r="Q10" s="95"/>
      <c r="R10" s="95"/>
      <c r="S10" s="95"/>
      <c r="T10" s="95"/>
      <c r="U10" s="95"/>
      <c r="V10" s="95"/>
      <c r="W10" s="95"/>
      <c r="X10" s="95"/>
      <c r="Y10" s="95"/>
      <c r="Z10" s="95"/>
      <c r="AA10" s="95"/>
      <c r="AB10" s="95"/>
      <c r="AC10" s="95"/>
      <c r="AD10" s="95"/>
      <c r="AE10" s="95"/>
      <c r="AF10" s="95"/>
      <c r="AG10" s="249"/>
      <c r="AH10" s="119" t="s">
        <v>341</v>
      </c>
      <c r="AI10" s="167"/>
    </row>
    <row r="11" spans="1:35" ht="15" customHeight="1" outlineLevel="1" x14ac:dyDescent="0.3">
      <c r="A11" s="80"/>
      <c r="B11" s="80"/>
      <c r="C11" s="244"/>
      <c r="D11" s="246" t="s">
        <v>330</v>
      </c>
      <c r="E11" s="209">
        <f>AVERAGE(H11:AG11)</f>
        <v>4</v>
      </c>
      <c r="F11" s="160"/>
      <c r="G11" s="94" t="s">
        <v>330</v>
      </c>
      <c r="H11" s="95">
        <v>2</v>
      </c>
      <c r="I11" s="95">
        <v>6</v>
      </c>
      <c r="J11" s="95"/>
      <c r="K11" s="95"/>
      <c r="L11" s="95"/>
      <c r="M11" s="95"/>
      <c r="N11" s="95"/>
      <c r="O11" s="95"/>
      <c r="P11" s="95"/>
      <c r="Q11" s="95"/>
      <c r="R11" s="95"/>
      <c r="S11" s="95"/>
      <c r="T11" s="95"/>
      <c r="U11" s="95"/>
      <c r="V11" s="95"/>
      <c r="W11" s="95"/>
      <c r="X11" s="95"/>
      <c r="Y11" s="95"/>
      <c r="Z11" s="95"/>
      <c r="AA11" s="95"/>
      <c r="AB11" s="95"/>
      <c r="AC11" s="95"/>
      <c r="AD11" s="95"/>
      <c r="AE11" s="95"/>
      <c r="AF11" s="95"/>
      <c r="AG11" s="249"/>
      <c r="AH11" s="166" t="s">
        <v>330</v>
      </c>
      <c r="AI11" s="167"/>
    </row>
    <row r="12" spans="1:35" ht="15" customHeight="1" outlineLevel="1" x14ac:dyDescent="0.3">
      <c r="A12" s="80"/>
      <c r="B12" s="80"/>
      <c r="C12" s="244"/>
      <c r="D12" s="246" t="s">
        <v>276</v>
      </c>
      <c r="E12" s="247" t="s">
        <v>312</v>
      </c>
      <c r="F12" s="160"/>
      <c r="G12" s="94" t="s">
        <v>276</v>
      </c>
      <c r="H12" s="95">
        <v>-149</v>
      </c>
      <c r="I12" s="95">
        <v>-185</v>
      </c>
      <c r="J12" s="95"/>
      <c r="K12" s="95"/>
      <c r="L12" s="95"/>
      <c r="M12" s="95"/>
      <c r="N12" s="95"/>
      <c r="O12" s="95"/>
      <c r="P12" s="95"/>
      <c r="Q12" s="95"/>
      <c r="R12" s="95"/>
      <c r="S12" s="95"/>
      <c r="T12" s="95"/>
      <c r="U12" s="95"/>
      <c r="V12" s="95"/>
      <c r="W12" s="95"/>
      <c r="X12" s="95"/>
      <c r="Y12" s="95"/>
      <c r="Z12" s="95"/>
      <c r="AA12" s="95"/>
      <c r="AB12" s="95"/>
      <c r="AC12" s="95"/>
      <c r="AD12" s="95"/>
      <c r="AE12" s="95"/>
      <c r="AF12" s="95"/>
      <c r="AG12" s="249"/>
      <c r="AH12" s="166" t="s">
        <v>276</v>
      </c>
      <c r="AI12" s="167"/>
    </row>
    <row r="13" spans="1:35" ht="15" customHeight="1" outlineLevel="1" x14ac:dyDescent="0.3">
      <c r="A13" s="80"/>
      <c r="B13" s="80"/>
      <c r="C13" s="244"/>
      <c r="D13" s="246" t="s">
        <v>282</v>
      </c>
      <c r="E13" s="209" t="s">
        <v>174</v>
      </c>
      <c r="F13" s="160"/>
      <c r="G13" s="94" t="s">
        <v>331</v>
      </c>
      <c r="H13" s="95">
        <v>-1.5</v>
      </c>
      <c r="I13" s="95">
        <v>-1.5</v>
      </c>
      <c r="J13" s="95"/>
      <c r="K13" s="95"/>
      <c r="L13" s="95"/>
      <c r="M13" s="95"/>
      <c r="N13" s="95"/>
      <c r="O13" s="95"/>
      <c r="P13" s="95"/>
      <c r="Q13" s="95"/>
      <c r="R13" s="95"/>
      <c r="S13" s="95"/>
      <c r="T13" s="95"/>
      <c r="U13" s="95"/>
      <c r="V13" s="95"/>
      <c r="W13" s="95"/>
      <c r="X13" s="95"/>
      <c r="Y13" s="95"/>
      <c r="Z13" s="95"/>
      <c r="AA13" s="95"/>
      <c r="AB13" s="95"/>
      <c r="AC13" s="95"/>
      <c r="AD13" s="95"/>
      <c r="AE13" s="95"/>
      <c r="AF13" s="95"/>
      <c r="AG13" s="249"/>
      <c r="AH13" s="166" t="s">
        <v>331</v>
      </c>
      <c r="AI13" s="167"/>
    </row>
    <row r="14" spans="1:35" ht="15" customHeight="1" outlineLevel="1" x14ac:dyDescent="0.3">
      <c r="A14" s="80"/>
      <c r="B14" s="80"/>
      <c r="C14" s="244"/>
      <c r="D14" s="246" t="s">
        <v>277</v>
      </c>
      <c r="E14" s="209" t="s">
        <v>174</v>
      </c>
      <c r="F14" s="160"/>
      <c r="G14" s="94" t="s">
        <v>332</v>
      </c>
      <c r="H14" s="95" t="s">
        <v>334</v>
      </c>
      <c r="I14" s="95" t="s">
        <v>335</v>
      </c>
      <c r="J14" s="98"/>
      <c r="K14" s="98"/>
      <c r="L14" s="98"/>
      <c r="M14" s="98"/>
      <c r="N14" s="98"/>
      <c r="O14" s="98"/>
      <c r="P14" s="98"/>
      <c r="Q14" s="98"/>
      <c r="R14" s="98"/>
      <c r="S14" s="98"/>
      <c r="T14" s="98"/>
      <c r="U14" s="98"/>
      <c r="V14" s="98"/>
      <c r="W14" s="98"/>
      <c r="X14" s="98"/>
      <c r="Y14" s="98"/>
      <c r="Z14" s="98"/>
      <c r="AA14" s="98"/>
      <c r="AB14" s="98"/>
      <c r="AC14" s="98"/>
      <c r="AD14" s="98"/>
      <c r="AE14" s="98"/>
      <c r="AF14" s="98"/>
      <c r="AG14" s="250"/>
      <c r="AH14" s="166" t="s">
        <v>332</v>
      </c>
      <c r="AI14" s="167"/>
    </row>
    <row r="15" spans="1:35" ht="15" customHeight="1" outlineLevel="1" x14ac:dyDescent="0.3">
      <c r="A15" s="80"/>
      <c r="B15" s="80"/>
      <c r="C15" s="244"/>
      <c r="D15" s="246" t="s">
        <v>278</v>
      </c>
      <c r="E15" s="247" t="s">
        <v>339</v>
      </c>
      <c r="F15" s="160"/>
      <c r="G15" s="94" t="s">
        <v>333</v>
      </c>
      <c r="H15" s="95" t="s">
        <v>266</v>
      </c>
      <c r="I15" s="95" t="s">
        <v>254</v>
      </c>
      <c r="J15" s="95"/>
      <c r="K15" s="95"/>
      <c r="L15" s="95"/>
      <c r="M15" s="95"/>
      <c r="N15" s="95"/>
      <c r="O15" s="95"/>
      <c r="P15" s="95"/>
      <c r="Q15" s="95"/>
      <c r="R15" s="95"/>
      <c r="S15" s="95"/>
      <c r="T15" s="95"/>
      <c r="U15" s="95"/>
      <c r="V15" s="95"/>
      <c r="W15" s="95"/>
      <c r="X15" s="95"/>
      <c r="Y15" s="95"/>
      <c r="Z15" s="95"/>
      <c r="AA15" s="95"/>
      <c r="AB15" s="95"/>
      <c r="AC15" s="95"/>
      <c r="AD15" s="95"/>
      <c r="AE15" s="95"/>
      <c r="AF15" s="95"/>
      <c r="AG15" s="249"/>
      <c r="AH15" s="166" t="s">
        <v>333</v>
      </c>
      <c r="AI15" s="167"/>
    </row>
    <row r="16" spans="1:35" ht="15" customHeight="1" outlineLevel="1" x14ac:dyDescent="0.3">
      <c r="A16" s="80"/>
      <c r="B16" s="80"/>
      <c r="C16" s="244"/>
      <c r="D16" s="246" t="s">
        <v>242</v>
      </c>
      <c r="E16" s="209">
        <v>7.76</v>
      </c>
      <c r="F16" s="160"/>
      <c r="G16" s="94" t="s">
        <v>242</v>
      </c>
      <c r="H16" s="98" t="s">
        <v>336</v>
      </c>
      <c r="I16" s="98" t="s">
        <v>337</v>
      </c>
      <c r="J16" s="98"/>
      <c r="K16" s="98"/>
      <c r="L16" s="98"/>
      <c r="M16" s="98"/>
      <c r="N16" s="98"/>
      <c r="O16" s="98"/>
      <c r="P16" s="98"/>
      <c r="Q16" s="98"/>
      <c r="R16" s="98"/>
      <c r="S16" s="98"/>
      <c r="T16" s="98"/>
      <c r="U16" s="98"/>
      <c r="V16" s="98"/>
      <c r="W16" s="98"/>
      <c r="X16" s="98"/>
      <c r="Y16" s="98"/>
      <c r="Z16" s="98"/>
      <c r="AA16" s="98"/>
      <c r="AB16" s="98"/>
      <c r="AC16" s="98"/>
      <c r="AD16" s="98"/>
      <c r="AE16" s="98"/>
      <c r="AF16" s="98"/>
      <c r="AG16" s="250"/>
      <c r="AH16" s="166" t="s">
        <v>242</v>
      </c>
      <c r="AI16" s="167"/>
    </row>
    <row r="17" spans="1:35" ht="15" customHeight="1" outlineLevel="1" x14ac:dyDescent="0.3">
      <c r="A17" s="80"/>
      <c r="B17" s="80"/>
      <c r="C17" s="244"/>
      <c r="D17" s="246" t="s">
        <v>265</v>
      </c>
      <c r="E17" s="247" t="s">
        <v>339</v>
      </c>
      <c r="F17" s="160"/>
      <c r="G17" s="94" t="s">
        <v>265</v>
      </c>
      <c r="H17" s="98" t="s">
        <v>255</v>
      </c>
      <c r="I17" s="98" t="s">
        <v>256</v>
      </c>
      <c r="J17" s="98"/>
      <c r="K17" s="98"/>
      <c r="L17" s="98"/>
      <c r="M17" s="98"/>
      <c r="N17" s="98"/>
      <c r="O17" s="98"/>
      <c r="P17" s="98"/>
      <c r="Q17" s="98"/>
      <c r="R17" s="98"/>
      <c r="S17" s="98"/>
      <c r="T17" s="98"/>
      <c r="U17" s="98"/>
      <c r="V17" s="98"/>
      <c r="W17" s="98"/>
      <c r="X17" s="98"/>
      <c r="Y17" s="98"/>
      <c r="Z17" s="98"/>
      <c r="AA17" s="98"/>
      <c r="AB17" s="98"/>
      <c r="AC17" s="98"/>
      <c r="AD17" s="98"/>
      <c r="AE17" s="98"/>
      <c r="AF17" s="98"/>
      <c r="AG17" s="250"/>
      <c r="AH17" s="166" t="s">
        <v>265</v>
      </c>
      <c r="AI17" s="167"/>
    </row>
    <row r="18" spans="1:35" ht="15" customHeight="1" outlineLevel="1" x14ac:dyDescent="0.3">
      <c r="A18" s="80"/>
      <c r="B18" s="80"/>
      <c r="C18" s="244"/>
      <c r="D18" s="246" t="s">
        <v>237</v>
      </c>
      <c r="E18" s="247" t="s">
        <v>340</v>
      </c>
      <c r="F18" s="160"/>
      <c r="G18" s="94" t="s">
        <v>237</v>
      </c>
      <c r="H18" s="95">
        <v>-1</v>
      </c>
      <c r="I18" s="95" t="s">
        <v>338</v>
      </c>
      <c r="J18" s="95"/>
      <c r="K18" s="95"/>
      <c r="L18" s="95"/>
      <c r="M18" s="95"/>
      <c r="N18" s="95"/>
      <c r="O18" s="95"/>
      <c r="P18" s="95"/>
      <c r="Q18" s="95"/>
      <c r="R18" s="95"/>
      <c r="S18" s="95"/>
      <c r="T18" s="95"/>
      <c r="U18" s="95"/>
      <c r="V18" s="95"/>
      <c r="W18" s="95"/>
      <c r="X18" s="95"/>
      <c r="Y18" s="95"/>
      <c r="Z18" s="95"/>
      <c r="AA18" s="95"/>
      <c r="AB18" s="95"/>
      <c r="AC18" s="95"/>
      <c r="AD18" s="95"/>
      <c r="AE18" s="95"/>
      <c r="AF18" s="95"/>
      <c r="AG18" s="249"/>
      <c r="AH18" s="168" t="s">
        <v>237</v>
      </c>
      <c r="AI18" s="169"/>
    </row>
    <row r="19" spans="1:35" s="4" customFormat="1" ht="17.399999999999999" x14ac:dyDescent="0.35">
      <c r="A19" s="78"/>
      <c r="B19" s="78"/>
      <c r="C19" s="239"/>
      <c r="D19" s="261" t="s">
        <v>349</v>
      </c>
      <c r="E19" s="240"/>
      <c r="F19" s="241"/>
      <c r="G19" s="241"/>
      <c r="H19" s="242">
        <v>43188</v>
      </c>
      <c r="I19" s="242">
        <v>43189</v>
      </c>
      <c r="J19" s="242">
        <v>43190</v>
      </c>
      <c r="K19" s="242">
        <v>43191</v>
      </c>
      <c r="L19" s="242">
        <v>43192</v>
      </c>
      <c r="M19" s="242">
        <v>43195</v>
      </c>
      <c r="N19" s="242">
        <v>43196</v>
      </c>
      <c r="O19" s="242">
        <v>43198</v>
      </c>
      <c r="P19" s="242">
        <v>43200</v>
      </c>
      <c r="Q19" s="242"/>
      <c r="R19" s="242"/>
      <c r="S19" s="242"/>
      <c r="T19" s="242"/>
      <c r="U19" s="242"/>
      <c r="V19" s="242"/>
      <c r="W19" s="242"/>
      <c r="X19" s="242"/>
      <c r="Y19" s="242"/>
      <c r="Z19" s="242"/>
      <c r="AA19" s="242"/>
      <c r="AB19" s="242"/>
      <c r="AC19" s="242"/>
      <c r="AD19" s="242"/>
      <c r="AE19" s="242"/>
      <c r="AF19" s="242"/>
      <c r="AG19" s="243"/>
      <c r="AH19" s="83"/>
      <c r="AI19" s="78"/>
    </row>
    <row r="20" spans="1:35" s="4" customFormat="1" x14ac:dyDescent="0.3">
      <c r="A20" s="78"/>
      <c r="B20" s="78"/>
      <c r="C20" s="229"/>
      <c r="D20" s="230"/>
      <c r="E20" s="230"/>
      <c r="F20" s="231" t="s">
        <v>166</v>
      </c>
      <c r="G20" s="231"/>
      <c r="H20" s="149" t="s">
        <v>22</v>
      </c>
      <c r="I20" s="149" t="s">
        <v>22</v>
      </c>
      <c r="J20" s="149" t="s">
        <v>22</v>
      </c>
      <c r="K20" s="149" t="s">
        <v>22</v>
      </c>
      <c r="L20" s="149" t="s">
        <v>190</v>
      </c>
      <c r="M20" s="149" t="s">
        <v>191</v>
      </c>
      <c r="N20" s="149" t="s">
        <v>191</v>
      </c>
      <c r="O20" s="149" t="s">
        <v>191</v>
      </c>
      <c r="P20" s="149" t="s">
        <v>195</v>
      </c>
      <c r="Q20" s="232"/>
      <c r="R20" s="232"/>
      <c r="S20" s="232"/>
      <c r="T20" s="232"/>
      <c r="U20" s="232"/>
      <c r="V20" s="232"/>
      <c r="W20" s="232"/>
      <c r="X20" s="232"/>
      <c r="Y20" s="232"/>
      <c r="Z20" s="232"/>
      <c r="AA20" s="232"/>
      <c r="AB20" s="232"/>
      <c r="AC20" s="232"/>
      <c r="AD20" s="232"/>
      <c r="AE20" s="232"/>
      <c r="AF20" s="232"/>
      <c r="AG20" s="233"/>
      <c r="AH20" s="83"/>
      <c r="AI20" s="78"/>
    </row>
    <row r="21" spans="1:35" s="6" customFormat="1" x14ac:dyDescent="0.3">
      <c r="A21" s="79"/>
      <c r="B21" s="79"/>
      <c r="C21" s="234" t="s">
        <v>0</v>
      </c>
      <c r="D21" s="223" t="s">
        <v>16</v>
      </c>
      <c r="E21" s="223" t="s">
        <v>79</v>
      </c>
      <c r="F21" s="223" t="s">
        <v>175</v>
      </c>
      <c r="G21" s="223" t="s">
        <v>194</v>
      </c>
      <c r="H21" s="152" t="s">
        <v>321</v>
      </c>
      <c r="I21" s="152" t="s">
        <v>322</v>
      </c>
      <c r="J21" s="152" t="s">
        <v>323</v>
      </c>
      <c r="K21" s="152" t="s">
        <v>324</v>
      </c>
      <c r="L21" s="152" t="s">
        <v>325</v>
      </c>
      <c r="M21" s="152" t="s">
        <v>326</v>
      </c>
      <c r="N21" s="152" t="s">
        <v>327</v>
      </c>
      <c r="O21" s="152" t="s">
        <v>328</v>
      </c>
      <c r="P21" s="152" t="s">
        <v>329</v>
      </c>
      <c r="Q21" s="223"/>
      <c r="R21" s="152"/>
      <c r="S21" s="152"/>
      <c r="T21" s="223"/>
      <c r="U21" s="152"/>
      <c r="V21" s="152"/>
      <c r="W21" s="152"/>
      <c r="X21" s="152"/>
      <c r="Y21" s="223"/>
      <c r="Z21" s="223"/>
      <c r="AA21" s="152"/>
      <c r="AB21" s="223"/>
      <c r="AC21" s="223"/>
      <c r="AD21" s="152"/>
      <c r="AE21" s="152"/>
      <c r="AF21" s="223"/>
      <c r="AG21" s="235"/>
      <c r="AH21" s="132"/>
      <c r="AI21" s="79"/>
    </row>
    <row r="22" spans="1:35" x14ac:dyDescent="0.3">
      <c r="A22" s="80"/>
      <c r="B22" s="80"/>
      <c r="C22" s="224">
        <v>1</v>
      </c>
      <c r="D22" s="225" t="s">
        <v>178</v>
      </c>
      <c r="E22" s="225"/>
      <c r="F22" s="226">
        <f t="shared" ref="F22:F41" si="0">SUM(H22:AG22)</f>
        <v>30</v>
      </c>
      <c r="G22" s="227">
        <f t="shared" ref="G22:G41" si="1">IF(D22="","",AVERAGE(H22:AG22))</f>
        <v>4.2857142857142856</v>
      </c>
      <c r="H22" s="224">
        <v>5</v>
      </c>
      <c r="I22" s="224">
        <v>4</v>
      </c>
      <c r="J22" s="224">
        <v>5</v>
      </c>
      <c r="K22" s="228"/>
      <c r="L22" s="224">
        <v>4</v>
      </c>
      <c r="M22" s="224">
        <v>6</v>
      </c>
      <c r="N22" s="224">
        <v>1</v>
      </c>
      <c r="O22" s="228"/>
      <c r="P22" s="224">
        <v>5</v>
      </c>
      <c r="Q22" s="224"/>
      <c r="R22" s="224"/>
      <c r="S22" s="224"/>
      <c r="T22" s="224"/>
      <c r="U22" s="224"/>
      <c r="V22" s="224"/>
      <c r="W22" s="224"/>
      <c r="X22" s="224"/>
      <c r="Y22" s="224"/>
      <c r="Z22" s="224"/>
      <c r="AA22" s="224"/>
      <c r="AB22" s="224"/>
      <c r="AC22" s="224"/>
      <c r="AD22" s="224"/>
      <c r="AE22" s="224"/>
      <c r="AF22" s="224"/>
      <c r="AG22" s="224"/>
      <c r="AH22" s="132"/>
      <c r="AI22" s="80"/>
    </row>
    <row r="23" spans="1:35" x14ac:dyDescent="0.3">
      <c r="A23" s="80"/>
      <c r="B23" s="80"/>
      <c r="C23" s="171">
        <v>2</v>
      </c>
      <c r="D23" s="172" t="s">
        <v>179</v>
      </c>
      <c r="E23" s="172"/>
      <c r="F23" s="220">
        <f t="shared" si="0"/>
        <v>46</v>
      </c>
      <c r="G23" s="173">
        <f t="shared" si="1"/>
        <v>5.1111111111111107</v>
      </c>
      <c r="H23" s="171">
        <v>5</v>
      </c>
      <c r="I23" s="171">
        <v>8</v>
      </c>
      <c r="J23" s="171">
        <v>6</v>
      </c>
      <c r="K23" s="171">
        <v>4</v>
      </c>
      <c r="L23" s="171">
        <v>4</v>
      </c>
      <c r="M23" s="171">
        <v>5</v>
      </c>
      <c r="N23" s="171">
        <v>5</v>
      </c>
      <c r="O23" s="171">
        <v>4</v>
      </c>
      <c r="P23" s="171">
        <v>5</v>
      </c>
      <c r="Q23" s="171"/>
      <c r="R23" s="171"/>
      <c r="S23" s="171"/>
      <c r="T23" s="171"/>
      <c r="U23" s="171"/>
      <c r="V23" s="171"/>
      <c r="W23" s="171"/>
      <c r="X23" s="171"/>
      <c r="Y23" s="171"/>
      <c r="Z23" s="171"/>
      <c r="AA23" s="171"/>
      <c r="AB23" s="171"/>
      <c r="AC23" s="171"/>
      <c r="AD23" s="171"/>
      <c r="AE23" s="171"/>
      <c r="AF23" s="171"/>
      <c r="AG23" s="171"/>
      <c r="AH23" s="132"/>
      <c r="AI23" s="80"/>
    </row>
    <row r="24" spans="1:35" x14ac:dyDescent="0.3">
      <c r="A24" s="80"/>
      <c r="B24" s="80"/>
      <c r="C24" s="171">
        <v>3</v>
      </c>
      <c r="D24" s="172" t="s">
        <v>180</v>
      </c>
      <c r="E24" s="172"/>
      <c r="F24" s="220">
        <f t="shared" si="0"/>
        <v>32</v>
      </c>
      <c r="G24" s="173">
        <f t="shared" si="1"/>
        <v>5.333333333333333</v>
      </c>
      <c r="H24" s="171">
        <v>5</v>
      </c>
      <c r="I24" s="171">
        <v>8</v>
      </c>
      <c r="J24" s="171">
        <v>6</v>
      </c>
      <c r="K24" s="171">
        <v>4</v>
      </c>
      <c r="L24" s="171">
        <v>4</v>
      </c>
      <c r="M24" s="171">
        <v>5</v>
      </c>
      <c r="N24" s="65"/>
      <c r="O24" s="65"/>
      <c r="P24" s="65"/>
      <c r="Q24" s="171"/>
      <c r="R24" s="171"/>
      <c r="S24" s="171"/>
      <c r="T24" s="171"/>
      <c r="U24" s="171"/>
      <c r="V24" s="171"/>
      <c r="W24" s="171"/>
      <c r="X24" s="171"/>
      <c r="Y24" s="171"/>
      <c r="Z24" s="171"/>
      <c r="AA24" s="171"/>
      <c r="AB24" s="171"/>
      <c r="AC24" s="171"/>
      <c r="AD24" s="171"/>
      <c r="AE24" s="171"/>
      <c r="AF24" s="171"/>
      <c r="AG24" s="171"/>
      <c r="AH24" s="132"/>
      <c r="AI24" s="80"/>
    </row>
    <row r="25" spans="1:35" x14ac:dyDescent="0.3">
      <c r="A25" s="80"/>
      <c r="B25" s="80"/>
      <c r="C25" s="171">
        <v>4</v>
      </c>
      <c r="D25" s="172" t="s">
        <v>181</v>
      </c>
      <c r="E25" s="172"/>
      <c r="F25" s="220">
        <f t="shared" si="0"/>
        <v>39</v>
      </c>
      <c r="G25" s="173">
        <f t="shared" si="1"/>
        <v>4.875</v>
      </c>
      <c r="H25" s="171">
        <v>5</v>
      </c>
      <c r="I25" s="171">
        <v>8</v>
      </c>
      <c r="J25" s="171">
        <v>5</v>
      </c>
      <c r="K25" s="65"/>
      <c r="L25" s="171">
        <v>4</v>
      </c>
      <c r="M25" s="171">
        <v>5</v>
      </c>
      <c r="N25" s="171">
        <v>4</v>
      </c>
      <c r="O25" s="171">
        <v>4</v>
      </c>
      <c r="P25" s="171">
        <v>4</v>
      </c>
      <c r="Q25" s="171"/>
      <c r="R25" s="171"/>
      <c r="S25" s="171"/>
      <c r="T25" s="171"/>
      <c r="U25" s="171"/>
      <c r="V25" s="171"/>
      <c r="W25" s="171"/>
      <c r="X25" s="171"/>
      <c r="Y25" s="171"/>
      <c r="Z25" s="171"/>
      <c r="AA25" s="171"/>
      <c r="AB25" s="171"/>
      <c r="AC25" s="171"/>
      <c r="AD25" s="171"/>
      <c r="AE25" s="171"/>
      <c r="AF25" s="171"/>
      <c r="AG25" s="171"/>
      <c r="AH25" s="132"/>
      <c r="AI25" s="80"/>
    </row>
    <row r="26" spans="1:35" x14ac:dyDescent="0.3">
      <c r="A26" s="80"/>
      <c r="B26" s="80"/>
      <c r="C26" s="171">
        <v>5</v>
      </c>
      <c r="D26" s="172" t="s">
        <v>182</v>
      </c>
      <c r="E26" s="172"/>
      <c r="F26" s="220">
        <f t="shared" si="0"/>
        <v>34</v>
      </c>
      <c r="G26" s="173">
        <f t="shared" si="1"/>
        <v>3.7777777777777777</v>
      </c>
      <c r="H26" s="171">
        <v>4</v>
      </c>
      <c r="I26" s="171">
        <v>4</v>
      </c>
      <c r="J26" s="171">
        <v>4</v>
      </c>
      <c r="K26" s="171">
        <v>4</v>
      </c>
      <c r="L26" s="171">
        <v>4</v>
      </c>
      <c r="M26" s="171">
        <v>1</v>
      </c>
      <c r="N26" s="171">
        <v>5</v>
      </c>
      <c r="O26" s="171">
        <v>4</v>
      </c>
      <c r="P26" s="171">
        <v>4</v>
      </c>
      <c r="Q26" s="171"/>
      <c r="R26" s="171"/>
      <c r="S26" s="171"/>
      <c r="T26" s="171"/>
      <c r="U26" s="171"/>
      <c r="V26" s="171"/>
      <c r="W26" s="171"/>
      <c r="X26" s="171"/>
      <c r="Y26" s="171"/>
      <c r="Z26" s="171"/>
      <c r="AA26" s="171"/>
      <c r="AB26" s="171"/>
      <c r="AC26" s="171"/>
      <c r="AD26" s="171"/>
      <c r="AE26" s="171"/>
      <c r="AF26" s="171"/>
      <c r="AG26" s="171"/>
      <c r="AH26" s="132"/>
      <c r="AI26" s="80"/>
    </row>
    <row r="27" spans="1:35" x14ac:dyDescent="0.3">
      <c r="A27" s="80"/>
      <c r="B27" s="80"/>
      <c r="C27" s="171">
        <v>6</v>
      </c>
      <c r="D27" s="172" t="s">
        <v>183</v>
      </c>
      <c r="E27" s="172"/>
      <c r="F27" s="220">
        <f t="shared" si="0"/>
        <v>40</v>
      </c>
      <c r="G27" s="173">
        <f t="shared" si="1"/>
        <v>4.4444444444444446</v>
      </c>
      <c r="H27" s="171">
        <v>5</v>
      </c>
      <c r="I27" s="171">
        <v>5</v>
      </c>
      <c r="J27" s="171">
        <v>5</v>
      </c>
      <c r="K27" s="171">
        <v>4</v>
      </c>
      <c r="L27" s="171">
        <v>4</v>
      </c>
      <c r="M27" s="171">
        <v>5</v>
      </c>
      <c r="N27" s="171">
        <v>4</v>
      </c>
      <c r="O27" s="171">
        <v>4</v>
      </c>
      <c r="P27" s="171">
        <v>4</v>
      </c>
      <c r="Q27" s="171"/>
      <c r="R27" s="171"/>
      <c r="S27" s="171"/>
      <c r="T27" s="171"/>
      <c r="U27" s="171"/>
      <c r="V27" s="171"/>
      <c r="W27" s="171"/>
      <c r="X27" s="171"/>
      <c r="Y27" s="171"/>
      <c r="Z27" s="171"/>
      <c r="AA27" s="171"/>
      <c r="AB27" s="171"/>
      <c r="AC27" s="171"/>
      <c r="AD27" s="171"/>
      <c r="AE27" s="171"/>
      <c r="AF27" s="171"/>
      <c r="AG27" s="171"/>
      <c r="AH27" s="132"/>
      <c r="AI27" s="80"/>
    </row>
    <row r="28" spans="1:35" x14ac:dyDescent="0.3">
      <c r="A28" s="80"/>
      <c r="B28" s="80"/>
      <c r="C28" s="171">
        <v>7</v>
      </c>
      <c r="D28" s="172" t="s">
        <v>184</v>
      </c>
      <c r="E28" s="172"/>
      <c r="F28" s="220">
        <f t="shared" si="0"/>
        <v>33</v>
      </c>
      <c r="G28" s="173">
        <f t="shared" si="1"/>
        <v>3.6666666666666665</v>
      </c>
      <c r="H28" s="171">
        <v>5</v>
      </c>
      <c r="I28" s="171">
        <v>3</v>
      </c>
      <c r="J28" s="171">
        <v>5</v>
      </c>
      <c r="K28" s="171">
        <v>4</v>
      </c>
      <c r="L28" s="171">
        <v>3</v>
      </c>
      <c r="M28" s="171">
        <v>1</v>
      </c>
      <c r="N28" s="171">
        <v>4</v>
      </c>
      <c r="O28" s="171">
        <v>4</v>
      </c>
      <c r="P28" s="171">
        <v>4</v>
      </c>
      <c r="Q28" s="171"/>
      <c r="R28" s="171"/>
      <c r="S28" s="171"/>
      <c r="T28" s="171"/>
      <c r="U28" s="171"/>
      <c r="V28" s="171"/>
      <c r="W28" s="171"/>
      <c r="X28" s="171"/>
      <c r="Y28" s="171"/>
      <c r="Z28" s="171"/>
      <c r="AA28" s="171"/>
      <c r="AB28" s="171"/>
      <c r="AC28" s="171"/>
      <c r="AD28" s="171"/>
      <c r="AE28" s="171"/>
      <c r="AF28" s="171"/>
      <c r="AG28" s="171"/>
      <c r="AH28" s="132"/>
      <c r="AI28" s="80"/>
    </row>
    <row r="29" spans="1:35" x14ac:dyDescent="0.3">
      <c r="A29" s="80"/>
      <c r="B29" s="80"/>
      <c r="C29" s="171">
        <v>8</v>
      </c>
      <c r="D29" s="172" t="s">
        <v>185</v>
      </c>
      <c r="E29" s="172"/>
      <c r="F29" s="220">
        <f t="shared" si="0"/>
        <v>34</v>
      </c>
      <c r="G29" s="173">
        <f t="shared" si="1"/>
        <v>3.7777777777777777</v>
      </c>
      <c r="H29" s="171">
        <v>5</v>
      </c>
      <c r="I29" s="171">
        <v>7</v>
      </c>
      <c r="J29" s="171">
        <v>1</v>
      </c>
      <c r="K29" s="171">
        <v>4</v>
      </c>
      <c r="L29" s="171">
        <v>3</v>
      </c>
      <c r="M29" s="171">
        <v>5</v>
      </c>
      <c r="N29" s="171">
        <v>4</v>
      </c>
      <c r="O29" s="171">
        <v>1</v>
      </c>
      <c r="P29" s="171">
        <v>4</v>
      </c>
      <c r="Q29" s="171"/>
      <c r="R29" s="171"/>
      <c r="S29" s="171"/>
      <c r="T29" s="171"/>
      <c r="U29" s="171"/>
      <c r="V29" s="171"/>
      <c r="W29" s="171"/>
      <c r="X29" s="171"/>
      <c r="Y29" s="171"/>
      <c r="Z29" s="171"/>
      <c r="AA29" s="171"/>
      <c r="AB29" s="171"/>
      <c r="AC29" s="171"/>
      <c r="AD29" s="171"/>
      <c r="AE29" s="171"/>
      <c r="AF29" s="171"/>
      <c r="AG29" s="171"/>
      <c r="AH29" s="132"/>
      <c r="AI29" s="80"/>
    </row>
    <row r="30" spans="1:35" x14ac:dyDescent="0.3">
      <c r="A30" s="80"/>
      <c r="B30" s="80"/>
      <c r="C30" s="171">
        <v>9</v>
      </c>
      <c r="D30" s="172" t="s">
        <v>186</v>
      </c>
      <c r="E30" s="172"/>
      <c r="F30" s="220">
        <f t="shared" si="0"/>
        <v>23</v>
      </c>
      <c r="G30" s="173">
        <f t="shared" si="1"/>
        <v>3.2857142857142856</v>
      </c>
      <c r="H30" s="171">
        <v>1</v>
      </c>
      <c r="I30" s="171">
        <v>5</v>
      </c>
      <c r="J30" s="171">
        <v>2</v>
      </c>
      <c r="K30" s="171">
        <v>5</v>
      </c>
      <c r="L30" s="171"/>
      <c r="M30" s="171">
        <v>5</v>
      </c>
      <c r="N30" s="171"/>
      <c r="O30" s="171">
        <v>4</v>
      </c>
      <c r="P30" s="171">
        <v>1</v>
      </c>
      <c r="Q30" s="171"/>
      <c r="R30" s="171"/>
      <c r="S30" s="171"/>
      <c r="T30" s="171"/>
      <c r="U30" s="171"/>
      <c r="V30" s="171"/>
      <c r="W30" s="171"/>
      <c r="X30" s="171"/>
      <c r="Y30" s="171"/>
      <c r="Z30" s="171"/>
      <c r="AA30" s="171"/>
      <c r="AB30" s="171"/>
      <c r="AC30" s="171"/>
      <c r="AD30" s="171"/>
      <c r="AE30" s="171"/>
      <c r="AF30" s="171"/>
      <c r="AG30" s="171"/>
      <c r="AH30" s="132"/>
      <c r="AI30" s="80"/>
    </row>
    <row r="31" spans="1:35" x14ac:dyDescent="0.3">
      <c r="A31" s="80"/>
      <c r="B31" s="80"/>
      <c r="C31" s="171">
        <v>10</v>
      </c>
      <c r="D31" s="172" t="s">
        <v>187</v>
      </c>
      <c r="E31" s="172"/>
      <c r="F31" s="220">
        <f t="shared" si="0"/>
        <v>33</v>
      </c>
      <c r="G31" s="173">
        <f t="shared" si="1"/>
        <v>4.125</v>
      </c>
      <c r="H31" s="58"/>
      <c r="I31" s="171">
        <v>7</v>
      </c>
      <c r="J31" s="171">
        <v>5</v>
      </c>
      <c r="K31" s="171">
        <v>1</v>
      </c>
      <c r="L31" s="171">
        <v>1</v>
      </c>
      <c r="M31" s="171">
        <v>5</v>
      </c>
      <c r="N31" s="171">
        <v>5</v>
      </c>
      <c r="O31" s="171">
        <v>4</v>
      </c>
      <c r="P31" s="171">
        <v>5</v>
      </c>
      <c r="Q31" s="171"/>
      <c r="R31" s="171"/>
      <c r="S31" s="171"/>
      <c r="T31" s="171"/>
      <c r="U31" s="171"/>
      <c r="V31" s="171"/>
      <c r="W31" s="171"/>
      <c r="X31" s="171"/>
      <c r="Y31" s="171"/>
      <c r="Z31" s="171"/>
      <c r="AA31" s="171"/>
      <c r="AB31" s="171"/>
      <c r="AC31" s="171"/>
      <c r="AD31" s="171"/>
      <c r="AE31" s="171"/>
      <c r="AF31" s="171"/>
      <c r="AG31" s="171"/>
      <c r="AH31" s="132"/>
      <c r="AI31" s="80"/>
    </row>
    <row r="32" spans="1:35" x14ac:dyDescent="0.3">
      <c r="A32" s="80"/>
      <c r="B32" s="80"/>
      <c r="C32" s="171">
        <v>11</v>
      </c>
      <c r="D32" s="172" t="s">
        <v>188</v>
      </c>
      <c r="E32" s="172"/>
      <c r="F32" s="220">
        <f t="shared" si="0"/>
        <v>8</v>
      </c>
      <c r="G32" s="173">
        <f t="shared" si="1"/>
        <v>1</v>
      </c>
      <c r="H32" s="171">
        <v>1</v>
      </c>
      <c r="I32" s="171">
        <v>1</v>
      </c>
      <c r="J32" s="171">
        <v>1</v>
      </c>
      <c r="K32" s="171">
        <v>1</v>
      </c>
      <c r="L32" s="171"/>
      <c r="M32" s="171">
        <v>1</v>
      </c>
      <c r="N32" s="171">
        <v>1</v>
      </c>
      <c r="O32" s="171">
        <v>1</v>
      </c>
      <c r="P32" s="171">
        <v>1</v>
      </c>
      <c r="Q32" s="171"/>
      <c r="R32" s="171"/>
      <c r="S32" s="171"/>
      <c r="T32" s="171"/>
      <c r="U32" s="171"/>
      <c r="V32" s="171"/>
      <c r="W32" s="171"/>
      <c r="X32" s="171"/>
      <c r="Y32" s="171"/>
      <c r="Z32" s="171"/>
      <c r="AA32" s="171"/>
      <c r="AB32" s="171"/>
      <c r="AC32" s="171"/>
      <c r="AD32" s="171"/>
      <c r="AE32" s="171"/>
      <c r="AF32" s="171"/>
      <c r="AG32" s="171"/>
      <c r="AH32" s="132"/>
      <c r="AI32" s="80"/>
    </row>
    <row r="33" spans="1:35" x14ac:dyDescent="0.3">
      <c r="A33" s="80"/>
      <c r="B33" s="80"/>
      <c r="C33" s="171">
        <v>12</v>
      </c>
      <c r="D33" s="172" t="s">
        <v>189</v>
      </c>
      <c r="E33" s="172"/>
      <c r="F33" s="220">
        <f t="shared" si="0"/>
        <v>16</v>
      </c>
      <c r="G33" s="173">
        <f t="shared" si="1"/>
        <v>3.2</v>
      </c>
      <c r="H33" s="171"/>
      <c r="I33" s="171">
        <v>3</v>
      </c>
      <c r="J33" s="171">
        <v>1</v>
      </c>
      <c r="K33" s="171">
        <v>4</v>
      </c>
      <c r="L33" s="171"/>
      <c r="M33" s="171"/>
      <c r="N33" s="171">
        <v>4</v>
      </c>
      <c r="O33" s="171">
        <v>4</v>
      </c>
      <c r="P33" s="171"/>
      <c r="Q33" s="171"/>
      <c r="R33" s="171"/>
      <c r="S33" s="171"/>
      <c r="T33" s="171"/>
      <c r="U33" s="171"/>
      <c r="V33" s="171"/>
      <c r="W33" s="171"/>
      <c r="X33" s="171"/>
      <c r="Y33" s="171"/>
      <c r="Z33" s="171"/>
      <c r="AA33" s="171"/>
      <c r="AB33" s="171"/>
      <c r="AC33" s="171"/>
      <c r="AD33" s="171"/>
      <c r="AE33" s="171"/>
      <c r="AF33" s="171"/>
      <c r="AG33" s="171"/>
      <c r="AH33" s="132"/>
      <c r="AI33" s="80"/>
    </row>
    <row r="34" spans="1:35" x14ac:dyDescent="0.3">
      <c r="A34" s="80"/>
      <c r="B34" s="80"/>
      <c r="C34" s="171">
        <v>13</v>
      </c>
      <c r="D34" s="172" t="s">
        <v>196</v>
      </c>
      <c r="E34" s="172"/>
      <c r="F34" s="220">
        <f t="shared" si="0"/>
        <v>1</v>
      </c>
      <c r="G34" s="173">
        <f t="shared" si="1"/>
        <v>1</v>
      </c>
      <c r="H34" s="171"/>
      <c r="I34" s="171"/>
      <c r="J34" s="171"/>
      <c r="K34" s="171"/>
      <c r="L34" s="171"/>
      <c r="M34" s="171"/>
      <c r="N34" s="171"/>
      <c r="O34" s="171"/>
      <c r="P34" s="171">
        <v>1</v>
      </c>
      <c r="Q34" s="171"/>
      <c r="R34" s="171"/>
      <c r="S34" s="171"/>
      <c r="T34" s="171"/>
      <c r="U34" s="171"/>
      <c r="V34" s="171"/>
      <c r="W34" s="171"/>
      <c r="X34" s="171"/>
      <c r="Y34" s="171"/>
      <c r="Z34" s="171"/>
      <c r="AA34" s="171"/>
      <c r="AB34" s="171"/>
      <c r="AC34" s="171"/>
      <c r="AD34" s="171"/>
      <c r="AE34" s="171"/>
      <c r="AF34" s="171"/>
      <c r="AG34" s="171"/>
      <c r="AH34" s="132"/>
      <c r="AI34" s="80"/>
    </row>
    <row r="35" spans="1:35" x14ac:dyDescent="0.3">
      <c r="A35" s="80"/>
      <c r="B35" s="80"/>
      <c r="C35" s="171">
        <v>14</v>
      </c>
      <c r="D35" s="172"/>
      <c r="E35" s="172"/>
      <c r="F35" s="220">
        <f t="shared" si="0"/>
        <v>0</v>
      </c>
      <c r="G35" s="173" t="str">
        <f t="shared" si="1"/>
        <v/>
      </c>
      <c r="H35" s="171"/>
      <c r="I35" s="171"/>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32"/>
      <c r="AI35" s="80"/>
    </row>
    <row r="36" spans="1:35" x14ac:dyDescent="0.3">
      <c r="A36" s="80"/>
      <c r="B36" s="80"/>
      <c r="C36" s="171">
        <v>15</v>
      </c>
      <c r="D36" s="172"/>
      <c r="E36" s="172"/>
      <c r="F36" s="220">
        <f t="shared" si="0"/>
        <v>0</v>
      </c>
      <c r="G36" s="173" t="str">
        <f t="shared" si="1"/>
        <v/>
      </c>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32"/>
      <c r="AI36" s="80"/>
    </row>
    <row r="37" spans="1:35" x14ac:dyDescent="0.3">
      <c r="A37" s="80"/>
      <c r="B37" s="80"/>
      <c r="C37" s="171">
        <v>16</v>
      </c>
      <c r="D37" s="172"/>
      <c r="E37" s="172"/>
      <c r="F37" s="220">
        <f t="shared" si="0"/>
        <v>0</v>
      </c>
      <c r="G37" s="173" t="str">
        <f t="shared" si="1"/>
        <v/>
      </c>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32"/>
      <c r="AI37" s="80"/>
    </row>
    <row r="38" spans="1:35" x14ac:dyDescent="0.3">
      <c r="A38" s="80"/>
      <c r="B38" s="80"/>
      <c r="C38" s="171">
        <v>17</v>
      </c>
      <c r="D38" s="172"/>
      <c r="E38" s="172"/>
      <c r="F38" s="220">
        <f t="shared" si="0"/>
        <v>0</v>
      </c>
      <c r="G38" s="173" t="str">
        <f t="shared" si="1"/>
        <v/>
      </c>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32"/>
      <c r="AI38" s="80"/>
    </row>
    <row r="39" spans="1:35" x14ac:dyDescent="0.3">
      <c r="A39" s="80"/>
      <c r="B39" s="80"/>
      <c r="C39" s="171">
        <v>18</v>
      </c>
      <c r="D39" s="172"/>
      <c r="E39" s="172"/>
      <c r="F39" s="220">
        <f t="shared" si="0"/>
        <v>0</v>
      </c>
      <c r="G39" s="173" t="str">
        <f t="shared" si="1"/>
        <v/>
      </c>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32"/>
      <c r="AI39" s="80"/>
    </row>
    <row r="40" spans="1:35" x14ac:dyDescent="0.3">
      <c r="A40" s="80"/>
      <c r="B40" s="80"/>
      <c r="C40" s="171">
        <v>19</v>
      </c>
      <c r="D40" s="172"/>
      <c r="E40" s="172"/>
      <c r="F40" s="220">
        <f t="shared" si="0"/>
        <v>0</v>
      </c>
      <c r="G40" s="173" t="str">
        <f t="shared" si="1"/>
        <v/>
      </c>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32"/>
      <c r="AI40" s="80"/>
    </row>
    <row r="41" spans="1:35" x14ac:dyDescent="0.3">
      <c r="A41" s="80"/>
      <c r="B41" s="80"/>
      <c r="C41" s="189">
        <v>20</v>
      </c>
      <c r="D41" s="190"/>
      <c r="E41" s="190"/>
      <c r="F41" s="236">
        <f t="shared" si="0"/>
        <v>0</v>
      </c>
      <c r="G41" s="191" t="str">
        <f t="shared" si="1"/>
        <v/>
      </c>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189"/>
      <c r="AH41" s="132"/>
      <c r="AI41" s="80"/>
    </row>
    <row r="42" spans="1:35" ht="17.399999999999999" x14ac:dyDescent="0.35">
      <c r="A42" s="80"/>
      <c r="B42" s="80"/>
      <c r="C42" s="237"/>
      <c r="D42" s="86" t="s">
        <v>176</v>
      </c>
      <c r="E42" s="86"/>
      <c r="F42" s="87"/>
      <c r="G42" s="87"/>
      <c r="H42" s="87">
        <f>G31</f>
        <v>4.125</v>
      </c>
      <c r="I42" s="87">
        <v>0</v>
      </c>
      <c r="J42" s="87">
        <v>0</v>
      </c>
      <c r="K42" s="87">
        <f>G22+G25</f>
        <v>9.1607142857142847</v>
      </c>
      <c r="L42" s="87">
        <v>0</v>
      </c>
      <c r="M42" s="87">
        <v>0</v>
      </c>
      <c r="N42" s="87">
        <f>G24</f>
        <v>5.333333333333333</v>
      </c>
      <c r="O42" s="87">
        <f>G22+G24</f>
        <v>9.6190476190476186</v>
      </c>
      <c r="P42" s="87">
        <f>G24</f>
        <v>5.333333333333333</v>
      </c>
      <c r="Q42" s="87"/>
      <c r="R42" s="87"/>
      <c r="S42" s="87"/>
      <c r="T42" s="87"/>
      <c r="U42" s="87"/>
      <c r="V42" s="87"/>
      <c r="W42" s="87"/>
      <c r="X42" s="87"/>
      <c r="Y42" s="87"/>
      <c r="Z42" s="87"/>
      <c r="AA42" s="87"/>
      <c r="AB42" s="87"/>
      <c r="AC42" s="87"/>
      <c r="AD42" s="87"/>
      <c r="AE42" s="87"/>
      <c r="AF42" s="87"/>
      <c r="AG42" s="238"/>
      <c r="AH42" s="79"/>
      <c r="AI42" s="80"/>
    </row>
    <row r="43" spans="1:35" x14ac:dyDescent="0.3">
      <c r="A43" s="80"/>
      <c r="B43" s="80"/>
      <c r="C43" s="80"/>
      <c r="D43" s="80"/>
      <c r="E43" s="80"/>
      <c r="F43" s="80"/>
      <c r="G43" s="80"/>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row>
    <row r="44" spans="1:35" x14ac:dyDescent="0.3">
      <c r="A44" s="80"/>
      <c r="B44" s="80"/>
      <c r="C44" s="80"/>
      <c r="D44" s="80"/>
      <c r="E44" s="80"/>
      <c r="F44" s="80"/>
      <c r="G44" s="80"/>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80"/>
    </row>
    <row r="45" spans="1:35" x14ac:dyDescent="0.3">
      <c r="A45" s="80"/>
      <c r="B45" s="80"/>
      <c r="C45" s="80"/>
      <c r="D45" s="80"/>
      <c r="E45" s="80"/>
      <c r="F45" s="80"/>
      <c r="G45" s="80"/>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80"/>
    </row>
    <row r="46" spans="1:35" x14ac:dyDescent="0.3">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5" x14ac:dyDescent="0.3">
      <c r="D47" s="41" t="s">
        <v>198</v>
      </c>
      <c r="E47" s="41"/>
    </row>
    <row r="48" spans="1:35" x14ac:dyDescent="0.3">
      <c r="D48" s="41" t="s">
        <v>197</v>
      </c>
      <c r="E48" s="41"/>
    </row>
    <row r="49" spans="4:5" x14ac:dyDescent="0.3">
      <c r="D49" s="13" t="s">
        <v>200</v>
      </c>
      <c r="E49" s="13"/>
    </row>
    <row r="50" spans="4:5" x14ac:dyDescent="0.3">
      <c r="D50" s="13" t="s">
        <v>199</v>
      </c>
      <c r="E50" s="13"/>
    </row>
    <row r="51" spans="4:5" x14ac:dyDescent="0.3">
      <c r="D51" s="13" t="s">
        <v>201</v>
      </c>
      <c r="E51" s="13"/>
    </row>
  </sheetData>
  <pageMargins left="0.7" right="0.7" top="0.75" bottom="0.75" header="0.3" footer="0.3"/>
  <pageSetup scale="43" orientation="portrait" horizontalDpi="0" verticalDpi="0" r:id="rId1"/>
  <ignoredErrors>
    <ignoredError sqref="F20:K20 K12:K19 F12:G12 D20 F19:G19 F13" evalError="1"/>
    <ignoredError sqref="H19:J19 E12:E13 J12 J13 J14 J15 J16 J17 J18 F15 F14 F16:G18 I17 H15 E14" evalError="1" numberStoredAsText="1"/>
    <ignoredError sqref="E15 E16:E18 H16:I16 G14:I14 G15 I15 H18:I18 H1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F5E8-25D2-4606-AFDD-67FA92748769}">
  <dimension ref="A1:AA37"/>
  <sheetViews>
    <sheetView zoomScale="40" zoomScaleNormal="40" workbookViewId="0">
      <selection activeCell="E23" sqref="E23"/>
    </sheetView>
  </sheetViews>
  <sheetFormatPr defaultRowHeight="14.4" x14ac:dyDescent="0.3"/>
  <cols>
    <col min="13" max="13" width="2.44140625" customWidth="1"/>
  </cols>
  <sheetData>
    <row r="1" spans="1:27" x14ac:dyDescent="0.3">
      <c r="A1" s="131"/>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row>
    <row r="2" spans="1:27" x14ac:dyDescent="0.3">
      <c r="A2" s="13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x14ac:dyDescent="0.3">
      <c r="A3" s="131"/>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row>
    <row r="4" spans="1:27" x14ac:dyDescent="0.3">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row>
    <row r="5" spans="1:27" x14ac:dyDescent="0.3">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6" spans="1:27" ht="91.8" x14ac:dyDescent="1.65">
      <c r="A6" s="131"/>
      <c r="B6" s="131"/>
      <c r="C6" s="131"/>
      <c r="D6" s="131"/>
      <c r="E6" s="131"/>
      <c r="F6" s="131"/>
      <c r="G6" s="80"/>
      <c r="H6" s="336" t="s">
        <v>350</v>
      </c>
      <c r="I6" s="336"/>
      <c r="J6" s="336"/>
      <c r="K6" s="336"/>
      <c r="L6" s="336"/>
      <c r="M6" s="336"/>
      <c r="N6" s="336"/>
      <c r="O6" s="336"/>
      <c r="P6" s="336"/>
      <c r="Q6" s="336"/>
      <c r="R6" s="336"/>
      <c r="S6" s="131"/>
      <c r="T6" s="131"/>
      <c r="U6" s="131"/>
      <c r="V6" s="131"/>
      <c r="W6" s="131"/>
      <c r="X6" s="131"/>
      <c r="Y6" s="131"/>
      <c r="Z6" s="131"/>
      <c r="AA6" s="131"/>
    </row>
    <row r="7" spans="1:27" x14ac:dyDescent="0.3">
      <c r="A7" s="131"/>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row>
    <row r="8" spans="1:27" x14ac:dyDescent="0.3">
      <c r="A8" s="131"/>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row>
    <row r="9" spans="1:27" ht="15" customHeight="1" x14ac:dyDescent="0.3">
      <c r="A9" s="131"/>
      <c r="B9" s="131"/>
      <c r="C9" s="131"/>
      <c r="D9" s="131"/>
      <c r="E9" s="131"/>
      <c r="F9" s="131"/>
      <c r="G9" s="131"/>
      <c r="H9" s="337" t="s">
        <v>352</v>
      </c>
      <c r="I9" s="337"/>
      <c r="J9" s="337"/>
      <c r="K9" s="337"/>
      <c r="L9" s="337"/>
      <c r="M9" s="131"/>
      <c r="N9" s="337" t="s">
        <v>353</v>
      </c>
      <c r="O9" s="337"/>
      <c r="P9" s="337"/>
      <c r="Q9" s="337"/>
      <c r="R9" s="337"/>
      <c r="S9" s="131"/>
      <c r="T9" s="131"/>
      <c r="U9" s="131"/>
      <c r="V9" s="131"/>
      <c r="W9" s="131"/>
      <c r="X9" s="131"/>
      <c r="Y9" s="131"/>
      <c r="Z9" s="131"/>
      <c r="AA9" s="131"/>
    </row>
    <row r="10" spans="1:27" ht="15" customHeight="1" x14ac:dyDescent="0.3">
      <c r="A10" s="131"/>
      <c r="B10" s="131"/>
      <c r="C10" s="131"/>
      <c r="D10" s="131"/>
      <c r="E10" s="131"/>
      <c r="F10" s="131"/>
      <c r="G10" s="131"/>
      <c r="H10" s="337"/>
      <c r="I10" s="337"/>
      <c r="J10" s="337"/>
      <c r="K10" s="337"/>
      <c r="L10" s="337"/>
      <c r="M10" s="131"/>
      <c r="N10" s="337"/>
      <c r="O10" s="337"/>
      <c r="P10" s="337"/>
      <c r="Q10" s="337"/>
      <c r="R10" s="337"/>
      <c r="S10" s="131"/>
      <c r="T10" s="131"/>
      <c r="U10" s="131"/>
      <c r="V10" s="131"/>
      <c r="W10" s="131"/>
      <c r="X10" s="131"/>
      <c r="Y10" s="131"/>
      <c r="Z10" s="131"/>
      <c r="AA10" s="131"/>
    </row>
    <row r="11" spans="1:27" ht="15" customHeight="1" x14ac:dyDescent="0.3">
      <c r="A11" s="131"/>
      <c r="B11" s="131"/>
      <c r="C11" s="131"/>
      <c r="D11" s="131"/>
      <c r="E11" s="131"/>
      <c r="F11" s="131"/>
      <c r="G11" s="131"/>
      <c r="H11" s="337"/>
      <c r="I11" s="337"/>
      <c r="J11" s="337"/>
      <c r="K11" s="337"/>
      <c r="L11" s="337"/>
      <c r="M11" s="131"/>
      <c r="N11" s="337"/>
      <c r="O11" s="337"/>
      <c r="P11" s="337"/>
      <c r="Q11" s="337"/>
      <c r="R11" s="337"/>
      <c r="S11" s="131"/>
      <c r="T11" s="131"/>
      <c r="U11" s="131"/>
      <c r="V11" s="131"/>
      <c r="W11" s="131"/>
      <c r="X11" s="131"/>
      <c r="Y11" s="131"/>
      <c r="Z11" s="131"/>
      <c r="AA11" s="131"/>
    </row>
    <row r="12" spans="1:27" ht="15" customHeight="1" x14ac:dyDescent="0.3">
      <c r="A12" s="131"/>
      <c r="B12" s="131"/>
      <c r="C12" s="131"/>
      <c r="D12" s="131"/>
      <c r="E12" s="131"/>
      <c r="F12" s="131"/>
      <c r="G12" s="131"/>
      <c r="H12" s="337"/>
      <c r="I12" s="337"/>
      <c r="J12" s="337"/>
      <c r="K12" s="337"/>
      <c r="L12" s="337"/>
      <c r="M12" s="131"/>
      <c r="N12" s="337"/>
      <c r="O12" s="337"/>
      <c r="P12" s="337"/>
      <c r="Q12" s="337"/>
      <c r="R12" s="337"/>
      <c r="S12" s="131"/>
      <c r="T12" s="131"/>
      <c r="U12" s="131"/>
      <c r="V12" s="131"/>
      <c r="W12" s="131"/>
      <c r="X12" s="131"/>
      <c r="Y12" s="131"/>
      <c r="Z12" s="131"/>
      <c r="AA12" s="131"/>
    </row>
    <row r="13" spans="1:27" x14ac:dyDescent="0.3">
      <c r="A13" s="131"/>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ht="15" customHeight="1" x14ac:dyDescent="0.3">
      <c r="A14" s="131"/>
      <c r="B14" s="131"/>
      <c r="C14" s="131"/>
      <c r="D14" s="131"/>
      <c r="E14" s="131"/>
      <c r="F14" s="131"/>
      <c r="G14" s="131"/>
      <c r="H14" s="337" t="s">
        <v>395</v>
      </c>
      <c r="I14" s="337"/>
      <c r="J14" s="337"/>
      <c r="K14" s="337"/>
      <c r="L14" s="337"/>
      <c r="M14" s="131"/>
      <c r="N14" s="337" t="s">
        <v>354</v>
      </c>
      <c r="O14" s="337"/>
      <c r="P14" s="337"/>
      <c r="Q14" s="337"/>
      <c r="R14" s="337"/>
      <c r="S14" s="131"/>
      <c r="T14" s="131"/>
      <c r="U14" s="131"/>
      <c r="V14" s="131"/>
      <c r="W14" s="131"/>
      <c r="X14" s="131"/>
      <c r="Y14" s="131"/>
      <c r="Z14" s="131"/>
      <c r="AA14" s="131"/>
    </row>
    <row r="15" spans="1:27" ht="15" customHeight="1" x14ac:dyDescent="0.3">
      <c r="A15" s="131"/>
      <c r="B15" s="131"/>
      <c r="C15" s="131"/>
      <c r="D15" s="131"/>
      <c r="E15" s="131"/>
      <c r="F15" s="131"/>
      <c r="G15" s="131"/>
      <c r="H15" s="337"/>
      <c r="I15" s="337"/>
      <c r="J15" s="337"/>
      <c r="K15" s="337"/>
      <c r="L15" s="337"/>
      <c r="M15" s="131"/>
      <c r="N15" s="337"/>
      <c r="O15" s="337"/>
      <c r="P15" s="337"/>
      <c r="Q15" s="337"/>
      <c r="R15" s="337"/>
      <c r="S15" s="131"/>
      <c r="T15" s="131"/>
      <c r="U15" s="131"/>
      <c r="V15" s="131"/>
      <c r="W15" s="131"/>
      <c r="X15" s="131"/>
      <c r="Y15" s="131"/>
      <c r="Z15" s="131"/>
      <c r="AA15" s="131"/>
    </row>
    <row r="16" spans="1:27" ht="15" customHeight="1" x14ac:dyDescent="0.3">
      <c r="A16" s="131"/>
      <c r="B16" s="131"/>
      <c r="C16" s="131"/>
      <c r="D16" s="131"/>
      <c r="E16" s="131"/>
      <c r="F16" s="131"/>
      <c r="G16" s="131"/>
      <c r="H16" s="337"/>
      <c r="I16" s="337"/>
      <c r="J16" s="337"/>
      <c r="K16" s="337"/>
      <c r="L16" s="337"/>
      <c r="M16" s="131"/>
      <c r="N16" s="337"/>
      <c r="O16" s="337"/>
      <c r="P16" s="337"/>
      <c r="Q16" s="337"/>
      <c r="R16" s="337"/>
      <c r="S16" s="131"/>
      <c r="T16" s="131"/>
      <c r="U16" s="131"/>
      <c r="V16" s="131"/>
      <c r="W16" s="131"/>
      <c r="X16" s="131"/>
      <c r="Y16" s="131"/>
      <c r="Z16" s="131"/>
      <c r="AA16" s="131"/>
    </row>
    <row r="17" spans="1:27" ht="15" customHeight="1" x14ac:dyDescent="0.3">
      <c r="A17" s="131"/>
      <c r="B17" s="131"/>
      <c r="C17" s="131"/>
      <c r="D17" s="131"/>
      <c r="E17" s="131"/>
      <c r="F17" s="131"/>
      <c r="G17" s="131"/>
      <c r="H17" s="337"/>
      <c r="I17" s="337"/>
      <c r="J17" s="337"/>
      <c r="K17" s="337"/>
      <c r="L17" s="337"/>
      <c r="M17" s="131"/>
      <c r="N17" s="337"/>
      <c r="O17" s="337"/>
      <c r="P17" s="337"/>
      <c r="Q17" s="337"/>
      <c r="R17" s="337"/>
      <c r="S17" s="131"/>
      <c r="T17" s="131"/>
      <c r="U17" s="131"/>
      <c r="V17" s="131"/>
      <c r="W17" s="131"/>
      <c r="X17" s="131"/>
      <c r="Y17" s="131"/>
      <c r="Z17" s="131"/>
      <c r="AA17" s="131"/>
    </row>
    <row r="18" spans="1:27" x14ac:dyDescent="0.3">
      <c r="A18" s="131"/>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ht="15" customHeight="1" x14ac:dyDescent="0.3">
      <c r="A19" s="131"/>
      <c r="B19" s="131"/>
      <c r="C19" s="131"/>
      <c r="D19" s="131"/>
      <c r="E19" s="131"/>
      <c r="F19" s="131"/>
      <c r="G19" s="131"/>
      <c r="H19" s="337" t="s">
        <v>351</v>
      </c>
      <c r="I19" s="337"/>
      <c r="J19" s="337"/>
      <c r="K19" s="337"/>
      <c r="L19" s="337"/>
      <c r="M19" s="131"/>
      <c r="N19" s="337" t="s">
        <v>355</v>
      </c>
      <c r="O19" s="337"/>
      <c r="P19" s="337"/>
      <c r="Q19" s="337"/>
      <c r="R19" s="337"/>
      <c r="S19" s="131"/>
      <c r="T19" s="131"/>
      <c r="U19" s="131"/>
      <c r="V19" s="131"/>
      <c r="W19" s="131"/>
      <c r="X19" s="131"/>
      <c r="Y19" s="131"/>
      <c r="Z19" s="131"/>
      <c r="AA19" s="131"/>
    </row>
    <row r="20" spans="1:27" ht="15" customHeight="1" x14ac:dyDescent="0.3">
      <c r="A20" s="131"/>
      <c r="B20" s="131"/>
      <c r="C20" s="131"/>
      <c r="D20" s="131"/>
      <c r="E20" s="131"/>
      <c r="F20" s="131"/>
      <c r="G20" s="131"/>
      <c r="H20" s="337"/>
      <c r="I20" s="337"/>
      <c r="J20" s="337"/>
      <c r="K20" s="337"/>
      <c r="L20" s="337"/>
      <c r="M20" s="131"/>
      <c r="N20" s="337"/>
      <c r="O20" s="337"/>
      <c r="P20" s="337"/>
      <c r="Q20" s="337"/>
      <c r="R20" s="337"/>
      <c r="S20" s="131"/>
      <c r="T20" s="131"/>
      <c r="U20" s="131"/>
      <c r="V20" s="131"/>
      <c r="W20" s="131"/>
      <c r="X20" s="131"/>
      <c r="Y20" s="131"/>
      <c r="Z20" s="131"/>
      <c r="AA20" s="131"/>
    </row>
    <row r="21" spans="1:27" ht="15" customHeight="1" x14ac:dyDescent="0.3">
      <c r="A21" s="131"/>
      <c r="B21" s="131"/>
      <c r="C21" s="131"/>
      <c r="D21" s="131"/>
      <c r="E21" s="131"/>
      <c r="F21" s="131"/>
      <c r="G21" s="131"/>
      <c r="H21" s="337"/>
      <c r="I21" s="337"/>
      <c r="J21" s="337"/>
      <c r="K21" s="337"/>
      <c r="L21" s="337"/>
      <c r="M21" s="131"/>
      <c r="N21" s="337"/>
      <c r="O21" s="337"/>
      <c r="P21" s="337"/>
      <c r="Q21" s="337"/>
      <c r="R21" s="337"/>
      <c r="S21" s="131"/>
      <c r="T21" s="131"/>
      <c r="U21" s="131"/>
      <c r="V21" s="131"/>
      <c r="W21" s="131"/>
      <c r="X21" s="131"/>
      <c r="Y21" s="131"/>
      <c r="Z21" s="131"/>
      <c r="AA21" s="131"/>
    </row>
    <row r="22" spans="1:27" ht="15" customHeight="1" x14ac:dyDescent="0.3">
      <c r="A22" s="131"/>
      <c r="B22" s="131"/>
      <c r="C22" s="131"/>
      <c r="D22" s="131"/>
      <c r="E22" s="131"/>
      <c r="F22" s="131"/>
      <c r="G22" s="131"/>
      <c r="H22" s="337"/>
      <c r="I22" s="337"/>
      <c r="J22" s="337"/>
      <c r="K22" s="337"/>
      <c r="L22" s="337"/>
      <c r="M22" s="131"/>
      <c r="N22" s="337"/>
      <c r="O22" s="337"/>
      <c r="P22" s="337"/>
      <c r="Q22" s="337"/>
      <c r="R22" s="337"/>
      <c r="S22" s="131"/>
      <c r="T22" s="131"/>
      <c r="U22" s="131"/>
      <c r="V22" s="131"/>
      <c r="W22" s="131"/>
      <c r="X22" s="131"/>
      <c r="Y22" s="131"/>
      <c r="Z22" s="131"/>
      <c r="AA22" s="131"/>
    </row>
    <row r="23" spans="1:27" x14ac:dyDescent="0.3">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x14ac:dyDescent="0.3">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x14ac:dyDescent="0.3">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x14ac:dyDescent="0.3">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x14ac:dyDescent="0.3">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x14ac:dyDescent="0.3">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x14ac:dyDescent="0.3">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x14ac:dyDescent="0.3">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x14ac:dyDescent="0.3">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x14ac:dyDescent="0.3">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x14ac:dyDescent="0.3">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x14ac:dyDescent="0.3">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x14ac:dyDescent="0.3">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x14ac:dyDescent="0.3">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x14ac:dyDescent="0.3">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row>
  </sheetData>
  <mergeCells count="7">
    <mergeCell ref="H6:R6"/>
    <mergeCell ref="H9:L12"/>
    <mergeCell ref="H14:L17"/>
    <mergeCell ref="H19:L22"/>
    <mergeCell ref="N9:R12"/>
    <mergeCell ref="N14:R17"/>
    <mergeCell ref="N19:R22"/>
  </mergeCells>
  <hyperlinks>
    <hyperlink ref="H9:L12" location="NFL!A1" display="NFL" xr:uid="{C7E6D475-6B51-495E-B576-DFEB62A8C149}"/>
    <hyperlink ref="H14:L17" location="CFB!A1" display="College Fotball" xr:uid="{0102E173-C95D-4ACD-A124-04B0D591A7EF}"/>
    <hyperlink ref="H19:L22" location="MLB!A1" display="MLB" xr:uid="{195C57CF-3EE4-4D93-9D67-5BFE281EB317}"/>
    <hyperlink ref="N9:R12" location="NBA!A1" display="NBA" xr:uid="{52A94E21-1629-43E1-A8C3-B04B2775595D}"/>
    <hyperlink ref="N14:R17" location="CBB!A1" display="College Basketball" xr:uid="{7A7BDD1D-4D80-42C3-9D7B-E6C58C78BE7B}"/>
    <hyperlink ref="N19:R22" location="NHL!A1" display="NHL" xr:uid="{ADE01F1B-57B3-4812-8824-BEED90D14025}"/>
  </hyperlink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3A1A-4A67-4C54-8426-D8AB70B42B72}">
  <dimension ref="A1:N57"/>
  <sheetViews>
    <sheetView zoomScale="40" zoomScaleNormal="40" workbookViewId="0">
      <pane ySplit="9" topLeftCell="A36" activePane="bottomLeft" state="frozen"/>
      <selection pane="bottomLeft" activeCell="D57" sqref="D53:D57"/>
    </sheetView>
  </sheetViews>
  <sheetFormatPr defaultRowHeight="14.4" x14ac:dyDescent="0.3"/>
  <cols>
    <col min="2" max="2" width="9.109375" style="300"/>
    <col min="3" max="3" width="23.88671875" customWidth="1"/>
    <col min="4" max="4" width="11.44140625" style="299" customWidth="1"/>
    <col min="5" max="5" width="11.6640625" style="299" customWidth="1"/>
    <col min="6" max="6" width="11.5546875" style="299" customWidth="1"/>
    <col min="7" max="7" width="13.33203125" style="299" customWidth="1"/>
    <col min="8" max="8" width="13" style="299" customWidth="1"/>
    <col min="9" max="9" width="10.44140625" style="299" customWidth="1"/>
    <col min="10" max="10" width="11.33203125" style="299" customWidth="1"/>
    <col min="11" max="11" width="12.6640625" style="299" customWidth="1"/>
    <col min="12" max="13" width="11.33203125" style="299" customWidth="1"/>
    <col min="14" max="14" width="11.44140625" style="299" customWidth="1"/>
  </cols>
  <sheetData>
    <row r="1" spans="1:14" x14ac:dyDescent="0.3">
      <c r="A1" s="263" t="s">
        <v>350</v>
      </c>
    </row>
    <row r="2" spans="1:14" x14ac:dyDescent="0.3">
      <c r="A2" s="263" t="s">
        <v>861</v>
      </c>
    </row>
    <row r="3" spans="1:14" ht="15" thickBot="1" x14ac:dyDescent="0.35">
      <c r="A3" s="263"/>
    </row>
    <row r="4" spans="1:14" x14ac:dyDescent="0.3">
      <c r="B4" s="313">
        <v>1</v>
      </c>
      <c r="C4" s="310" t="s">
        <v>849</v>
      </c>
    </row>
    <row r="5" spans="1:14" x14ac:dyDescent="0.3">
      <c r="B5" s="314">
        <v>2</v>
      </c>
      <c r="C5" s="311" t="s">
        <v>859</v>
      </c>
      <c r="I5" s="304"/>
      <c r="J5" s="304"/>
      <c r="K5" s="304"/>
      <c r="L5" s="305"/>
    </row>
    <row r="6" spans="1:14" s="299" customFormat="1" ht="15" thickBot="1" x14ac:dyDescent="0.35">
      <c r="B6" s="315">
        <v>3</v>
      </c>
      <c r="C6" s="312" t="s">
        <v>850</v>
      </c>
      <c r="D6" s="303"/>
      <c r="E6" s="303"/>
      <c r="F6" s="303"/>
      <c r="G6" s="303"/>
      <c r="H6" s="303"/>
      <c r="I6" s="303"/>
      <c r="J6" s="303"/>
      <c r="K6" s="303"/>
      <c r="L6" s="303"/>
      <c r="M6" s="303"/>
    </row>
    <row r="8" spans="1:14" s="300" customFormat="1" x14ac:dyDescent="0.3">
      <c r="D8" s="300" t="s">
        <v>830</v>
      </c>
      <c r="I8" s="300" t="s">
        <v>835</v>
      </c>
      <c r="M8" s="300" t="s">
        <v>847</v>
      </c>
      <c r="N8" s="300" t="s">
        <v>842</v>
      </c>
    </row>
    <row r="9" spans="1:14" s="300" customFormat="1" x14ac:dyDescent="0.3">
      <c r="C9" s="301" t="s">
        <v>825</v>
      </c>
      <c r="D9" s="301" t="s">
        <v>831</v>
      </c>
      <c r="E9" s="301" t="s">
        <v>832</v>
      </c>
      <c r="F9" s="301" t="s">
        <v>833</v>
      </c>
      <c r="G9" s="301" t="s">
        <v>834</v>
      </c>
      <c r="H9" s="301" t="s">
        <v>840</v>
      </c>
      <c r="I9" s="301" t="s">
        <v>836</v>
      </c>
      <c r="J9" s="301" t="s">
        <v>837</v>
      </c>
      <c r="K9" s="301" t="s">
        <v>848</v>
      </c>
      <c r="L9" s="301" t="s">
        <v>838</v>
      </c>
      <c r="M9" s="301" t="s">
        <v>845</v>
      </c>
      <c r="N9" s="301" t="s">
        <v>843</v>
      </c>
    </row>
    <row r="10" spans="1:14" x14ac:dyDescent="0.3">
      <c r="B10" s="300" t="s">
        <v>353</v>
      </c>
      <c r="C10" s="306" t="s">
        <v>826</v>
      </c>
      <c r="D10" s="305">
        <v>1</v>
      </c>
      <c r="E10" s="5">
        <v>3</v>
      </c>
      <c r="F10" s="305">
        <v>2</v>
      </c>
      <c r="G10" s="305"/>
      <c r="H10" s="305"/>
      <c r="I10" s="305"/>
      <c r="J10" s="305"/>
      <c r="K10" s="305"/>
      <c r="L10" s="305"/>
      <c r="M10" s="305"/>
      <c r="N10" s="305"/>
    </row>
    <row r="11" spans="1:14" x14ac:dyDescent="0.3">
      <c r="C11" s="306" t="s">
        <v>827</v>
      </c>
      <c r="D11" s="305">
        <v>1</v>
      </c>
      <c r="E11" s="305">
        <v>3</v>
      </c>
      <c r="F11" s="305">
        <v>2</v>
      </c>
      <c r="G11" s="305"/>
      <c r="H11" s="305"/>
      <c r="I11" s="305"/>
      <c r="J11" s="305"/>
      <c r="K11" s="305"/>
      <c r="L11" s="305"/>
      <c r="M11" s="305"/>
      <c r="N11" s="305"/>
    </row>
    <row r="12" spans="1:14" x14ac:dyDescent="0.3">
      <c r="C12" s="306" t="s">
        <v>246</v>
      </c>
      <c r="D12" s="305">
        <v>1</v>
      </c>
      <c r="E12" s="305"/>
      <c r="F12" s="305">
        <v>2</v>
      </c>
      <c r="G12" s="305"/>
      <c r="H12" s="305"/>
      <c r="I12" s="305"/>
      <c r="J12" s="305"/>
      <c r="K12" s="305"/>
      <c r="L12" s="305"/>
      <c r="M12" s="305"/>
      <c r="N12" s="305"/>
    </row>
    <row r="13" spans="1:14" x14ac:dyDescent="0.3">
      <c r="C13" s="306" t="s">
        <v>247</v>
      </c>
      <c r="D13" s="305">
        <v>1</v>
      </c>
      <c r="E13" s="305"/>
      <c r="F13" s="305">
        <v>2</v>
      </c>
      <c r="G13" s="305"/>
      <c r="H13" s="305"/>
      <c r="I13" s="305"/>
      <c r="J13" s="305"/>
      <c r="K13" s="305"/>
      <c r="L13" s="305"/>
      <c r="M13" s="305"/>
      <c r="N13" s="305"/>
    </row>
    <row r="14" spans="1:14" x14ac:dyDescent="0.3">
      <c r="C14" s="306" t="s">
        <v>828</v>
      </c>
      <c r="D14" s="305">
        <v>1</v>
      </c>
      <c r="E14" s="305">
        <v>3</v>
      </c>
      <c r="F14" s="305">
        <v>2</v>
      </c>
      <c r="G14" s="305"/>
      <c r="H14" s="305"/>
      <c r="I14" s="305"/>
      <c r="J14" s="305"/>
      <c r="K14" s="305"/>
      <c r="L14" s="305"/>
      <c r="M14" s="305"/>
      <c r="N14" s="305"/>
    </row>
    <row r="15" spans="1:14" x14ac:dyDescent="0.3">
      <c r="C15" s="306" t="s">
        <v>829</v>
      </c>
      <c r="D15" s="305">
        <v>1</v>
      </c>
      <c r="E15" s="305">
        <v>3</v>
      </c>
      <c r="F15" s="305">
        <v>2</v>
      </c>
      <c r="G15" s="305"/>
      <c r="H15" s="305"/>
      <c r="I15" s="305"/>
      <c r="J15" s="305"/>
      <c r="K15" s="305"/>
      <c r="L15" s="305"/>
      <c r="M15" s="305"/>
      <c r="N15" s="305"/>
    </row>
    <row r="16" spans="1:14" x14ac:dyDescent="0.3">
      <c r="C16" s="306" t="s">
        <v>841</v>
      </c>
      <c r="D16" s="305"/>
      <c r="E16" s="305"/>
      <c r="F16" s="305"/>
      <c r="G16" s="305"/>
      <c r="H16" s="305"/>
      <c r="I16" s="305"/>
      <c r="J16" s="305"/>
      <c r="K16" s="305"/>
      <c r="L16" s="305"/>
      <c r="M16" s="305"/>
      <c r="N16" s="305">
        <v>1</v>
      </c>
    </row>
    <row r="17" spans="2:14" x14ac:dyDescent="0.3">
      <c r="C17" s="306"/>
      <c r="D17" s="305"/>
      <c r="E17" s="305"/>
      <c r="F17" s="305"/>
      <c r="G17" s="305"/>
      <c r="H17" s="305"/>
      <c r="I17" s="305"/>
      <c r="J17" s="305"/>
      <c r="K17" s="305"/>
      <c r="L17" s="305"/>
      <c r="M17" s="305"/>
      <c r="N17" s="305"/>
    </row>
    <row r="18" spans="2:14" s="299" customFormat="1" x14ac:dyDescent="0.3">
      <c r="B18" s="300" t="s">
        <v>839</v>
      </c>
      <c r="C18" s="306" t="s">
        <v>826</v>
      </c>
      <c r="D18" s="305">
        <v>1</v>
      </c>
      <c r="E18" s="305"/>
      <c r="F18" s="305"/>
      <c r="G18" s="305">
        <v>2</v>
      </c>
      <c r="H18" s="305">
        <v>3</v>
      </c>
      <c r="I18" s="305"/>
      <c r="J18" s="305"/>
      <c r="K18" s="305"/>
      <c r="L18" s="305"/>
      <c r="M18" s="305"/>
      <c r="N18" s="305"/>
    </row>
    <row r="19" spans="2:14" x14ac:dyDescent="0.3">
      <c r="C19" s="306" t="s">
        <v>827</v>
      </c>
      <c r="D19" s="305">
        <v>1</v>
      </c>
      <c r="E19" s="305"/>
      <c r="F19" s="305"/>
      <c r="G19" s="305">
        <v>2</v>
      </c>
      <c r="H19" s="305">
        <v>3</v>
      </c>
      <c r="I19" s="305"/>
      <c r="J19" s="305"/>
      <c r="K19" s="305"/>
      <c r="L19" s="305"/>
      <c r="M19" s="305"/>
      <c r="N19" s="305"/>
    </row>
    <row r="20" spans="2:14" x14ac:dyDescent="0.3">
      <c r="C20" s="306" t="s">
        <v>246</v>
      </c>
      <c r="D20" s="305">
        <v>1</v>
      </c>
      <c r="E20" s="305"/>
      <c r="F20" s="305"/>
      <c r="G20" s="305">
        <v>2</v>
      </c>
      <c r="H20" s="305">
        <v>3</v>
      </c>
      <c r="I20" s="305"/>
      <c r="J20" s="305"/>
      <c r="K20" s="305"/>
      <c r="L20" s="305"/>
      <c r="M20" s="305"/>
      <c r="N20" s="305"/>
    </row>
    <row r="21" spans="2:14" x14ac:dyDescent="0.3">
      <c r="C21" s="306" t="s">
        <v>247</v>
      </c>
      <c r="D21" s="305">
        <v>1</v>
      </c>
      <c r="E21" s="305"/>
      <c r="F21" s="305"/>
      <c r="G21" s="305"/>
      <c r="H21" s="305"/>
      <c r="I21" s="305"/>
      <c r="J21" s="305"/>
      <c r="K21" s="305"/>
      <c r="L21" s="305"/>
      <c r="M21" s="305"/>
      <c r="N21" s="305"/>
    </row>
    <row r="22" spans="2:14" x14ac:dyDescent="0.3">
      <c r="C22" s="306" t="s">
        <v>828</v>
      </c>
      <c r="D22" s="305">
        <v>1</v>
      </c>
      <c r="E22" s="305"/>
      <c r="F22" s="305"/>
      <c r="G22" s="305">
        <v>2</v>
      </c>
      <c r="H22" s="305">
        <v>3</v>
      </c>
      <c r="I22" s="305"/>
      <c r="J22" s="305"/>
      <c r="K22" s="305"/>
      <c r="L22" s="305"/>
      <c r="M22" s="305"/>
      <c r="N22" s="305"/>
    </row>
    <row r="23" spans="2:14" x14ac:dyDescent="0.3">
      <c r="C23" s="306" t="s">
        <v>829</v>
      </c>
      <c r="D23" s="305">
        <v>1</v>
      </c>
      <c r="E23" s="305"/>
      <c r="F23" s="305"/>
      <c r="G23" s="305">
        <v>2</v>
      </c>
      <c r="H23" s="305">
        <v>3</v>
      </c>
      <c r="I23" s="305"/>
      <c r="J23" s="305"/>
      <c r="K23" s="305"/>
      <c r="L23" s="305"/>
      <c r="M23" s="305"/>
      <c r="N23" s="305"/>
    </row>
    <row r="24" spans="2:14" x14ac:dyDescent="0.3">
      <c r="C24" s="306" t="s">
        <v>841</v>
      </c>
      <c r="D24" s="305"/>
      <c r="E24" s="305"/>
      <c r="F24" s="305"/>
      <c r="G24" s="305"/>
      <c r="H24" s="305"/>
      <c r="I24" s="305"/>
      <c r="J24" s="305"/>
      <c r="K24" s="305"/>
      <c r="L24" s="305"/>
      <c r="M24" s="305"/>
      <c r="N24" s="305">
        <v>1</v>
      </c>
    </row>
    <row r="25" spans="2:14" x14ac:dyDescent="0.3">
      <c r="C25" s="306"/>
      <c r="D25" s="305"/>
      <c r="E25" s="305"/>
      <c r="F25" s="305"/>
      <c r="G25" s="305"/>
      <c r="H25" s="305"/>
      <c r="I25" s="305"/>
      <c r="J25" s="305"/>
      <c r="K25" s="5"/>
      <c r="L25" s="305"/>
      <c r="M25" s="305"/>
      <c r="N25" s="305"/>
    </row>
    <row r="26" spans="2:14" x14ac:dyDescent="0.3">
      <c r="B26" s="300" t="s">
        <v>352</v>
      </c>
      <c r="C26" s="306" t="s">
        <v>826</v>
      </c>
      <c r="D26" s="305">
        <v>1</v>
      </c>
      <c r="E26" s="305"/>
      <c r="F26" s="305"/>
      <c r="G26" s="305"/>
      <c r="H26" s="305"/>
      <c r="I26" s="305">
        <v>2</v>
      </c>
      <c r="J26" s="305"/>
      <c r="K26" s="5">
        <v>3</v>
      </c>
      <c r="L26" s="305"/>
      <c r="M26" s="305"/>
      <c r="N26" s="305"/>
    </row>
    <row r="27" spans="2:14" x14ac:dyDescent="0.3">
      <c r="C27" s="306" t="s">
        <v>827</v>
      </c>
      <c r="D27" s="305">
        <v>1</v>
      </c>
      <c r="E27" s="305"/>
      <c r="F27" s="305"/>
      <c r="G27" s="305"/>
      <c r="H27" s="305"/>
      <c r="I27" s="305">
        <v>2</v>
      </c>
      <c r="J27" s="305"/>
      <c r="K27" s="5">
        <v>3</v>
      </c>
      <c r="L27" s="305"/>
      <c r="M27" s="305"/>
      <c r="N27" s="305"/>
    </row>
    <row r="28" spans="2:14" x14ac:dyDescent="0.3">
      <c r="C28" s="306" t="s">
        <v>77</v>
      </c>
      <c r="D28" s="305">
        <v>1</v>
      </c>
      <c r="E28" s="305"/>
      <c r="F28" s="305"/>
      <c r="G28" s="305"/>
      <c r="H28" s="305"/>
      <c r="I28" s="305">
        <v>2</v>
      </c>
      <c r="J28" s="305"/>
      <c r="K28" s="5">
        <v>3</v>
      </c>
      <c r="L28" s="305"/>
      <c r="M28" s="305"/>
      <c r="N28" s="305"/>
    </row>
    <row r="29" spans="2:14" x14ac:dyDescent="0.3">
      <c r="C29" s="306" t="s">
        <v>829</v>
      </c>
      <c r="D29" s="305">
        <v>1</v>
      </c>
      <c r="E29" s="305">
        <v>2</v>
      </c>
      <c r="F29" s="305"/>
      <c r="G29" s="305"/>
      <c r="H29" s="305"/>
      <c r="I29" s="305"/>
      <c r="J29" s="305"/>
      <c r="K29" s="5"/>
      <c r="L29" s="305"/>
      <c r="M29" s="305"/>
      <c r="N29" s="305"/>
    </row>
    <row r="30" spans="2:14" x14ac:dyDescent="0.3">
      <c r="C30" s="306" t="s">
        <v>841</v>
      </c>
      <c r="D30" s="305"/>
      <c r="E30" s="305"/>
      <c r="F30" s="305"/>
      <c r="G30" s="305"/>
      <c r="H30" s="305"/>
      <c r="I30" s="305"/>
      <c r="J30" s="305"/>
      <c r="K30" s="5"/>
      <c r="L30" s="305"/>
      <c r="M30" s="305"/>
      <c r="N30" s="305">
        <v>1</v>
      </c>
    </row>
    <row r="31" spans="2:14" x14ac:dyDescent="0.3">
      <c r="C31" s="306"/>
      <c r="D31" s="305"/>
      <c r="E31" s="305"/>
      <c r="F31" s="305"/>
      <c r="G31" s="305"/>
      <c r="H31" s="305"/>
      <c r="I31" s="305"/>
      <c r="J31" s="305"/>
      <c r="K31" s="305"/>
      <c r="L31" s="305"/>
      <c r="M31" s="305"/>
      <c r="N31" s="305"/>
    </row>
    <row r="32" spans="2:14" x14ac:dyDescent="0.3">
      <c r="B32" s="300" t="s">
        <v>844</v>
      </c>
      <c r="C32" s="306" t="s">
        <v>826</v>
      </c>
      <c r="D32" s="305">
        <v>1</v>
      </c>
      <c r="E32" s="305">
        <v>2</v>
      </c>
      <c r="F32" s="305"/>
      <c r="G32" s="305"/>
      <c r="H32" s="305"/>
      <c r="I32" s="305"/>
      <c r="J32" s="305"/>
      <c r="K32" s="305"/>
      <c r="L32" s="305"/>
      <c r="M32" s="305"/>
      <c r="N32" s="305"/>
    </row>
    <row r="33" spans="2:14" x14ac:dyDescent="0.3">
      <c r="C33" s="306" t="s">
        <v>827</v>
      </c>
      <c r="D33" s="305">
        <v>1</v>
      </c>
      <c r="E33" s="305">
        <v>2</v>
      </c>
      <c r="F33" s="305"/>
      <c r="G33" s="305"/>
      <c r="H33" s="305"/>
      <c r="I33" s="305"/>
      <c r="J33" s="305"/>
      <c r="K33" s="305"/>
      <c r="L33" s="305"/>
      <c r="M33" s="305"/>
      <c r="N33" s="305"/>
    </row>
    <row r="34" spans="2:14" x14ac:dyDescent="0.3">
      <c r="C34" s="306" t="s">
        <v>77</v>
      </c>
      <c r="D34" s="305"/>
      <c r="E34" s="305"/>
      <c r="F34" s="305"/>
      <c r="G34" s="305"/>
      <c r="H34" s="305"/>
      <c r="I34" s="305"/>
      <c r="J34" s="305"/>
      <c r="K34" s="305"/>
      <c r="L34" s="305"/>
      <c r="M34" s="305">
        <v>1</v>
      </c>
      <c r="N34" s="305"/>
    </row>
    <row r="35" spans="2:14" x14ac:dyDescent="0.3">
      <c r="C35" s="306" t="s">
        <v>829</v>
      </c>
      <c r="D35" s="305">
        <v>1</v>
      </c>
      <c r="E35" s="305">
        <v>2</v>
      </c>
      <c r="F35" s="305"/>
      <c r="G35" s="305"/>
      <c r="H35" s="305"/>
      <c r="I35" s="305"/>
      <c r="J35" s="305"/>
      <c r="K35" s="305"/>
      <c r="L35" s="305"/>
      <c r="M35" s="305"/>
      <c r="N35" s="305"/>
    </row>
    <row r="36" spans="2:14" x14ac:dyDescent="0.3">
      <c r="C36" s="306" t="s">
        <v>841</v>
      </c>
      <c r="D36" s="305"/>
      <c r="E36" s="305"/>
      <c r="F36" s="305"/>
      <c r="G36" s="305"/>
      <c r="H36" s="305"/>
      <c r="I36" s="305"/>
      <c r="J36" s="305"/>
      <c r="K36" s="305"/>
      <c r="L36" s="305"/>
      <c r="M36" s="305"/>
      <c r="N36" s="305">
        <v>1</v>
      </c>
    </row>
    <row r="37" spans="2:14" x14ac:dyDescent="0.3">
      <c r="C37" s="306"/>
      <c r="D37" s="305"/>
      <c r="E37" s="305"/>
      <c r="F37" s="305"/>
      <c r="G37" s="305"/>
      <c r="H37" s="305"/>
      <c r="I37" s="305"/>
      <c r="J37" s="305"/>
      <c r="K37" s="305"/>
      <c r="L37" s="305"/>
      <c r="M37" s="305"/>
      <c r="N37" s="305"/>
    </row>
    <row r="38" spans="2:14" x14ac:dyDescent="0.3">
      <c r="B38" s="300" t="s">
        <v>355</v>
      </c>
      <c r="C38" s="306" t="s">
        <v>826</v>
      </c>
      <c r="D38" s="305">
        <v>1</v>
      </c>
      <c r="E38" s="305"/>
      <c r="F38" s="305"/>
      <c r="G38" s="305"/>
      <c r="H38" s="305"/>
      <c r="I38" s="305"/>
      <c r="J38" s="305">
        <v>2</v>
      </c>
      <c r="K38" s="305"/>
      <c r="L38" s="305"/>
      <c r="M38" s="305"/>
      <c r="N38" s="305"/>
    </row>
    <row r="39" spans="2:14" x14ac:dyDescent="0.3">
      <c r="C39" s="306" t="s">
        <v>827</v>
      </c>
      <c r="D39" s="305">
        <v>1</v>
      </c>
      <c r="E39" s="305"/>
      <c r="F39" s="305"/>
      <c r="G39" s="305"/>
      <c r="H39" s="305"/>
      <c r="I39" s="305"/>
      <c r="J39" s="305">
        <v>2</v>
      </c>
      <c r="K39" s="305"/>
      <c r="L39" s="305"/>
      <c r="M39" s="305"/>
      <c r="N39" s="305"/>
    </row>
    <row r="40" spans="2:14" x14ac:dyDescent="0.3">
      <c r="C40" s="306" t="s">
        <v>828</v>
      </c>
      <c r="D40" s="305">
        <v>1</v>
      </c>
      <c r="E40" s="305"/>
      <c r="F40" s="305"/>
      <c r="G40" s="305"/>
      <c r="H40" s="305"/>
      <c r="I40" s="305"/>
      <c r="J40" s="305">
        <v>2</v>
      </c>
      <c r="K40" s="305"/>
      <c r="L40" s="305"/>
      <c r="M40" s="305"/>
      <c r="N40" s="305"/>
    </row>
    <row r="41" spans="2:14" x14ac:dyDescent="0.3">
      <c r="C41" s="306" t="s">
        <v>829</v>
      </c>
      <c r="D41" s="305">
        <v>1</v>
      </c>
      <c r="E41" s="305"/>
      <c r="F41" s="305"/>
      <c r="G41" s="305"/>
      <c r="H41" s="305"/>
      <c r="I41" s="305"/>
      <c r="J41" s="305">
        <v>2</v>
      </c>
      <c r="K41" s="305"/>
      <c r="L41" s="305"/>
      <c r="M41" s="305"/>
      <c r="N41" s="305"/>
    </row>
    <row r="42" spans="2:14" x14ac:dyDescent="0.3">
      <c r="C42" s="306" t="s">
        <v>841</v>
      </c>
      <c r="D42" s="305"/>
      <c r="E42" s="305"/>
      <c r="F42" s="305"/>
      <c r="G42" s="305"/>
      <c r="H42" s="305"/>
      <c r="I42" s="305"/>
      <c r="J42" s="305"/>
      <c r="K42" s="305"/>
      <c r="L42" s="305"/>
      <c r="M42" s="305"/>
      <c r="N42" s="305">
        <v>1</v>
      </c>
    </row>
    <row r="43" spans="2:14" x14ac:dyDescent="0.3">
      <c r="C43" s="306"/>
      <c r="D43" s="305"/>
      <c r="E43" s="305"/>
      <c r="F43" s="305"/>
      <c r="G43" s="305"/>
      <c r="H43" s="305"/>
      <c r="I43" s="305"/>
      <c r="J43" s="305"/>
      <c r="K43" s="305"/>
      <c r="L43" s="305"/>
      <c r="M43" s="305"/>
      <c r="N43" s="305"/>
    </row>
    <row r="44" spans="2:14" x14ac:dyDescent="0.3">
      <c r="B44" s="300" t="s">
        <v>351</v>
      </c>
      <c r="C44" s="3" t="s">
        <v>826</v>
      </c>
      <c r="D44" s="305">
        <v>1</v>
      </c>
      <c r="E44" s="305">
        <v>2</v>
      </c>
      <c r="F44" s="305"/>
      <c r="G44" s="305"/>
      <c r="H44" s="305"/>
      <c r="I44" s="305"/>
      <c r="J44" s="305"/>
      <c r="K44" s="305"/>
      <c r="L44" s="305">
        <v>3</v>
      </c>
      <c r="M44" s="305"/>
      <c r="N44" s="305"/>
    </row>
    <row r="45" spans="2:14" x14ac:dyDescent="0.3">
      <c r="C45" s="3" t="s">
        <v>827</v>
      </c>
      <c r="D45" s="305">
        <v>1</v>
      </c>
      <c r="E45" s="305">
        <v>2</v>
      </c>
      <c r="F45" s="305"/>
      <c r="G45" s="305"/>
      <c r="H45" s="305"/>
      <c r="I45" s="305"/>
      <c r="J45" s="305"/>
      <c r="K45" s="305"/>
      <c r="L45" s="305">
        <v>3</v>
      </c>
      <c r="M45" s="305"/>
      <c r="N45" s="305"/>
    </row>
    <row r="46" spans="2:14" x14ac:dyDescent="0.3">
      <c r="C46" s="3" t="s">
        <v>846</v>
      </c>
      <c r="D46" s="305">
        <v>1</v>
      </c>
      <c r="E46" s="305">
        <v>2</v>
      </c>
      <c r="F46" s="305"/>
      <c r="G46" s="305"/>
      <c r="H46" s="305"/>
      <c r="I46" s="305"/>
      <c r="J46" s="305"/>
      <c r="K46" s="305"/>
      <c r="L46" s="305">
        <v>3</v>
      </c>
      <c r="M46" s="305"/>
      <c r="N46" s="305"/>
    </row>
    <row r="47" spans="2:14" x14ac:dyDescent="0.3">
      <c r="C47" s="306" t="s">
        <v>829</v>
      </c>
      <c r="D47" s="305">
        <v>1</v>
      </c>
      <c r="E47" s="305">
        <v>2</v>
      </c>
      <c r="F47" s="305"/>
      <c r="G47" s="305"/>
      <c r="H47" s="305"/>
      <c r="I47" s="305"/>
      <c r="J47" s="305"/>
      <c r="K47" s="305"/>
      <c r="L47" s="305">
        <v>3</v>
      </c>
      <c r="M47" s="305"/>
      <c r="N47" s="305"/>
    </row>
    <row r="48" spans="2:14" x14ac:dyDescent="0.3">
      <c r="C48" s="306" t="s">
        <v>841</v>
      </c>
      <c r="D48" s="305"/>
      <c r="E48" s="305"/>
      <c r="F48" s="305"/>
      <c r="G48" s="305"/>
      <c r="H48" s="305"/>
      <c r="I48" s="305"/>
      <c r="J48" s="305"/>
      <c r="K48" s="305"/>
      <c r="L48" s="305"/>
      <c r="M48" s="305"/>
      <c r="N48" s="305">
        <v>1</v>
      </c>
    </row>
    <row r="49" spans="3:14" x14ac:dyDescent="0.3">
      <c r="C49" s="306"/>
      <c r="D49" s="305"/>
      <c r="E49" s="305"/>
      <c r="F49" s="305"/>
      <c r="G49" s="305"/>
      <c r="H49" s="305"/>
      <c r="I49" s="305"/>
      <c r="J49" s="305"/>
      <c r="K49" s="305"/>
      <c r="L49" s="305"/>
      <c r="M49" s="305"/>
      <c r="N49" s="305"/>
    </row>
    <row r="50" spans="3:14" x14ac:dyDescent="0.3">
      <c r="C50" s="306"/>
      <c r="D50" s="305"/>
      <c r="E50" s="305"/>
      <c r="F50" s="305"/>
      <c r="G50" s="305"/>
      <c r="H50" s="305"/>
      <c r="I50" s="305"/>
      <c r="J50" s="305"/>
      <c r="K50" s="305"/>
      <c r="L50" s="305"/>
      <c r="M50" s="305"/>
      <c r="N50" s="305"/>
    </row>
    <row r="51" spans="3:14" x14ac:dyDescent="0.3">
      <c r="C51" s="306"/>
      <c r="D51" s="305"/>
      <c r="E51" s="305"/>
      <c r="F51" s="305"/>
      <c r="G51" s="305"/>
      <c r="H51" s="305"/>
      <c r="I51" s="305"/>
      <c r="J51" s="305"/>
      <c r="K51" s="305"/>
      <c r="L51" s="305"/>
      <c r="M51" s="305"/>
      <c r="N51" s="305"/>
    </row>
    <row r="52" spans="3:14" x14ac:dyDescent="0.3">
      <c r="C52" s="309" t="s">
        <v>855</v>
      </c>
      <c r="D52" s="305"/>
      <c r="E52" s="305"/>
      <c r="F52" s="305"/>
      <c r="G52" s="305"/>
      <c r="H52" s="305"/>
      <c r="I52" s="305"/>
      <c r="J52" s="305"/>
      <c r="K52" s="305"/>
      <c r="L52" s="305"/>
      <c r="M52" s="305"/>
      <c r="N52" s="305"/>
    </row>
    <row r="53" spans="3:14" x14ac:dyDescent="0.3">
      <c r="C53" s="307" t="s">
        <v>851</v>
      </c>
      <c r="D53" s="305" t="s">
        <v>854</v>
      </c>
      <c r="E53" s="305"/>
      <c r="F53" s="305"/>
      <c r="G53" s="305"/>
      <c r="H53" s="305"/>
      <c r="I53" s="305"/>
      <c r="J53" s="305"/>
      <c r="K53" s="305"/>
      <c r="L53" s="305"/>
      <c r="M53" s="305"/>
      <c r="N53" s="305"/>
    </row>
    <row r="54" spans="3:14" x14ac:dyDescent="0.3">
      <c r="C54" s="307" t="s">
        <v>852</v>
      </c>
      <c r="D54" s="305" t="s">
        <v>854</v>
      </c>
      <c r="E54" s="305"/>
      <c r="F54" s="305"/>
      <c r="G54" s="305"/>
      <c r="H54" s="305"/>
      <c r="I54" s="305"/>
      <c r="J54" s="305"/>
      <c r="K54" s="305"/>
      <c r="L54" s="305"/>
      <c r="M54" s="305"/>
      <c r="N54" s="305"/>
    </row>
    <row r="55" spans="3:14" x14ac:dyDescent="0.3">
      <c r="C55" s="308" t="s">
        <v>853</v>
      </c>
      <c r="D55" s="305" t="s">
        <v>854</v>
      </c>
      <c r="E55" s="305"/>
      <c r="F55" s="305"/>
      <c r="G55" s="305"/>
      <c r="H55" s="305"/>
      <c r="I55" s="305"/>
      <c r="J55" s="305"/>
      <c r="K55" s="305"/>
      <c r="L55" s="305"/>
      <c r="M55" s="305"/>
      <c r="N55" s="305"/>
    </row>
    <row r="56" spans="3:14" x14ac:dyDescent="0.3">
      <c r="C56" s="302" t="s">
        <v>856</v>
      </c>
      <c r="D56" s="299" t="s">
        <v>857</v>
      </c>
    </row>
    <row r="57" spans="3:14" x14ac:dyDescent="0.3">
      <c r="C57" s="302" t="s">
        <v>858</v>
      </c>
      <c r="D57" s="299" t="s">
        <v>857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4CA87-CF31-4658-A27B-B2E3E2052FEF}">
  <dimension ref="A2:AD51"/>
  <sheetViews>
    <sheetView zoomScale="30" zoomScaleNormal="30" workbookViewId="0">
      <selection activeCell="F52" sqref="F52"/>
    </sheetView>
  </sheetViews>
  <sheetFormatPr defaultColWidth="9.109375" defaultRowHeight="13.8" x14ac:dyDescent="0.25"/>
  <cols>
    <col min="1" max="1" width="6.44140625" style="268" customWidth="1"/>
    <col min="2" max="2" width="9.109375" style="268"/>
    <col min="3" max="3" width="5.44140625" style="268" customWidth="1"/>
    <col min="4" max="4" width="13.109375" style="268" customWidth="1"/>
    <col min="5" max="5" width="3.33203125" style="268" customWidth="1"/>
    <col min="6" max="6" width="9.109375" style="268"/>
    <col min="7" max="7" width="11.109375" style="268" customWidth="1"/>
    <col min="8" max="10" width="9.109375" style="268"/>
    <col min="11" max="11" width="5.109375" style="268" customWidth="1"/>
    <col min="12" max="12" width="4.5546875" style="268" customWidth="1"/>
    <col min="13" max="14" width="3.5546875" style="268" customWidth="1"/>
    <col min="15" max="15" width="9.109375" style="268" customWidth="1"/>
    <col min="16" max="16" width="10.88671875" style="268" customWidth="1"/>
    <col min="17" max="18" width="9.109375" style="268"/>
    <col min="19" max="19" width="5.5546875" style="268" customWidth="1"/>
    <col min="20" max="20" width="9.109375" style="268"/>
    <col min="21" max="21" width="3.5546875" style="268" customWidth="1"/>
    <col min="22" max="22" width="8.44140625" style="268" customWidth="1"/>
    <col min="23" max="16384" width="9.109375" style="268"/>
  </cols>
  <sheetData>
    <row r="2" spans="1:30" ht="61.8" x14ac:dyDescent="1.1000000000000001">
      <c r="A2" s="264"/>
      <c r="B2" s="264"/>
      <c r="C2" s="264"/>
      <c r="D2" s="265"/>
      <c r="E2" s="264"/>
      <c r="F2" s="264"/>
      <c r="G2" s="266"/>
      <c r="H2" s="266"/>
      <c r="I2" s="267" t="s">
        <v>356</v>
      </c>
      <c r="K2" s="266"/>
      <c r="L2" s="266"/>
      <c r="M2" s="266"/>
      <c r="N2" s="266"/>
      <c r="O2" s="266"/>
      <c r="P2" s="266"/>
      <c r="Q2" s="266"/>
      <c r="R2" s="266"/>
      <c r="S2" s="266"/>
      <c r="T2" s="266"/>
      <c r="U2" s="266"/>
      <c r="V2" s="266"/>
      <c r="W2" s="264"/>
      <c r="X2" s="264"/>
      <c r="Y2" s="264"/>
      <c r="Z2" s="264"/>
      <c r="AA2" s="264"/>
      <c r="AB2" s="264"/>
      <c r="AC2" s="264"/>
      <c r="AD2" s="264"/>
    </row>
    <row r="3" spans="1:30" ht="6.75" customHeight="1" x14ac:dyDescent="0.3">
      <c r="A3" s="264"/>
      <c r="B3" s="264"/>
      <c r="C3" s="264"/>
      <c r="D3" s="264"/>
      <c r="E3" s="264"/>
      <c r="F3" s="264"/>
      <c r="G3" s="266"/>
      <c r="H3" s="266"/>
      <c r="I3" s="266"/>
      <c r="J3" s="266"/>
      <c r="K3" s="266"/>
      <c r="L3" s="266"/>
      <c r="M3" s="266"/>
      <c r="N3" s="266"/>
      <c r="O3" s="266"/>
      <c r="P3" s="266"/>
      <c r="Q3" s="266"/>
      <c r="R3" s="266"/>
      <c r="S3" s="266"/>
      <c r="T3" s="266"/>
      <c r="U3" s="266"/>
      <c r="V3" s="266"/>
      <c r="W3" s="264"/>
      <c r="X3" s="264"/>
      <c r="Y3" s="264"/>
      <c r="Z3" s="264"/>
      <c r="AA3" s="264"/>
      <c r="AB3" s="264"/>
      <c r="AC3" s="264"/>
      <c r="AD3" s="264"/>
    </row>
    <row r="4" spans="1:30" ht="22.8" x14ac:dyDescent="0.4">
      <c r="A4" s="264"/>
      <c r="B4" s="264"/>
      <c r="C4" s="264"/>
      <c r="E4" s="269" t="s">
        <v>357</v>
      </c>
      <c r="G4" s="270"/>
      <c r="H4" s="270"/>
      <c r="I4" s="270"/>
      <c r="J4" s="270"/>
      <c r="K4" s="270"/>
      <c r="L4" s="270"/>
      <c r="M4" s="270"/>
      <c r="N4" s="270"/>
      <c r="O4" s="270"/>
      <c r="P4" s="270"/>
      <c r="Q4" s="270"/>
      <c r="R4" s="270"/>
      <c r="S4" s="270"/>
      <c r="T4" s="270"/>
      <c r="U4" s="270"/>
      <c r="V4" s="266"/>
      <c r="W4" s="264"/>
      <c r="X4" s="264"/>
      <c r="Y4" s="264"/>
      <c r="Z4" s="264"/>
      <c r="AA4" s="264"/>
      <c r="AB4" s="264"/>
      <c r="AC4" s="264"/>
      <c r="AD4" s="264"/>
    </row>
    <row r="5" spans="1:30" ht="12" customHeight="1" x14ac:dyDescent="0.4">
      <c r="A5" s="264"/>
      <c r="B5" s="264"/>
      <c r="C5" s="264"/>
      <c r="D5" s="264"/>
      <c r="E5" s="264"/>
      <c r="F5" s="269"/>
      <c r="G5" s="266"/>
      <c r="H5" s="266"/>
      <c r="I5" s="266"/>
      <c r="J5" s="266"/>
      <c r="K5" s="266"/>
      <c r="L5" s="266"/>
      <c r="M5" s="266"/>
      <c r="N5" s="266"/>
      <c r="O5" s="266"/>
      <c r="P5" s="266"/>
      <c r="Q5" s="266"/>
      <c r="R5" s="266"/>
      <c r="S5" s="266"/>
      <c r="T5" s="266"/>
      <c r="U5" s="266"/>
      <c r="V5" s="266"/>
      <c r="W5" s="264"/>
      <c r="X5" s="264"/>
      <c r="Y5" s="264"/>
      <c r="Z5" s="264"/>
      <c r="AA5" s="264"/>
      <c r="AB5" s="264"/>
      <c r="AC5" s="264"/>
      <c r="AD5" s="264"/>
    </row>
    <row r="6" spans="1:30" ht="15.75" customHeight="1" x14ac:dyDescent="0.35">
      <c r="A6" s="264"/>
      <c r="B6" s="264"/>
      <c r="C6" s="264"/>
      <c r="D6" s="264"/>
      <c r="E6" s="264"/>
      <c r="F6" s="271" t="s">
        <v>358</v>
      </c>
      <c r="G6" s="272" t="s">
        <v>394</v>
      </c>
      <c r="H6" s="273"/>
      <c r="I6" s="274"/>
      <c r="J6" s="275"/>
      <c r="K6" s="274"/>
      <c r="L6" s="274"/>
      <c r="M6" s="274"/>
      <c r="N6" s="266"/>
      <c r="O6" s="266"/>
      <c r="P6" s="266"/>
      <c r="Q6" s="266"/>
      <c r="R6" s="266"/>
      <c r="S6" s="266"/>
      <c r="T6" s="266"/>
      <c r="U6" s="266"/>
      <c r="V6" s="266"/>
      <c r="W6" s="264"/>
      <c r="X6" s="264"/>
      <c r="Y6" s="264"/>
      <c r="Z6" s="264"/>
      <c r="AA6" s="264"/>
      <c r="AB6" s="264"/>
      <c r="AC6" s="264"/>
      <c r="AD6" s="264"/>
    </row>
    <row r="7" spans="1:30" ht="17.399999999999999" x14ac:dyDescent="0.35">
      <c r="A7" s="264"/>
      <c r="B7" s="264"/>
      <c r="C7" s="264"/>
      <c r="D7" s="264"/>
      <c r="E7" s="264"/>
      <c r="F7" s="271" t="s">
        <v>358</v>
      </c>
      <c r="G7" s="272" t="s">
        <v>359</v>
      </c>
      <c r="H7" s="273"/>
      <c r="I7" s="274"/>
      <c r="J7" s="275"/>
      <c r="K7" s="274"/>
      <c r="L7" s="274"/>
      <c r="M7" s="274"/>
      <c r="N7" s="266"/>
      <c r="O7" s="266"/>
      <c r="P7" s="266"/>
      <c r="Q7" s="266"/>
      <c r="R7" s="266"/>
      <c r="S7" s="266"/>
      <c r="T7" s="266"/>
      <c r="U7" s="266"/>
      <c r="V7" s="266"/>
      <c r="W7" s="264"/>
      <c r="X7" s="264"/>
      <c r="Y7" s="264"/>
      <c r="Z7" s="264"/>
      <c r="AA7" s="264"/>
      <c r="AB7" s="264"/>
      <c r="AC7" s="264"/>
      <c r="AD7" s="264"/>
    </row>
    <row r="8" spans="1:30" ht="17.399999999999999" x14ac:dyDescent="0.35">
      <c r="A8" s="264"/>
      <c r="B8" s="264"/>
      <c r="C8" s="264"/>
      <c r="D8" s="264"/>
      <c r="E8" s="264"/>
      <c r="F8" s="271" t="s">
        <v>358</v>
      </c>
      <c r="G8" s="272" t="s">
        <v>860</v>
      </c>
      <c r="H8" s="273"/>
      <c r="I8" s="274"/>
      <c r="J8" s="275"/>
      <c r="K8" s="274"/>
      <c r="L8" s="274"/>
      <c r="M8" s="274"/>
      <c r="N8" s="266"/>
      <c r="O8" s="266"/>
      <c r="P8" s="266"/>
      <c r="Q8" s="266"/>
      <c r="R8" s="266"/>
      <c r="S8" s="266"/>
      <c r="T8" s="266"/>
      <c r="U8" s="266"/>
      <c r="V8" s="266"/>
      <c r="W8" s="264"/>
      <c r="X8" s="264"/>
      <c r="Y8" s="264"/>
      <c r="Z8" s="264"/>
      <c r="AA8" s="264"/>
      <c r="AB8" s="264"/>
      <c r="AC8" s="264"/>
      <c r="AD8" s="264"/>
    </row>
    <row r="9" spans="1:30" ht="17.399999999999999" x14ac:dyDescent="0.35">
      <c r="A9" s="264"/>
      <c r="B9" s="264"/>
      <c r="C9" s="264"/>
      <c r="D9" s="264"/>
      <c r="E9" s="264"/>
      <c r="F9" s="271" t="s">
        <v>358</v>
      </c>
      <c r="G9" s="325" t="s">
        <v>360</v>
      </c>
      <c r="H9" s="326"/>
      <c r="I9" s="327"/>
      <c r="J9" s="328"/>
      <c r="K9" s="327"/>
      <c r="L9" s="327"/>
      <c r="M9" s="327"/>
      <c r="N9" s="329"/>
      <c r="O9" s="329"/>
      <c r="P9" s="329"/>
      <c r="Q9" s="329"/>
      <c r="R9" s="329"/>
      <c r="S9" s="266"/>
      <c r="T9" s="266"/>
      <c r="U9" s="266"/>
      <c r="V9" s="266"/>
      <c r="W9" s="264"/>
      <c r="X9" s="264"/>
      <c r="Y9" s="264"/>
      <c r="Z9" s="264"/>
      <c r="AA9" s="264"/>
      <c r="AB9" s="264"/>
      <c r="AC9" s="264"/>
      <c r="AD9" s="264"/>
    </row>
    <row r="10" spans="1:30" ht="10.5" customHeight="1" x14ac:dyDescent="0.4">
      <c r="A10" s="264"/>
      <c r="B10" s="264"/>
      <c r="C10" s="264"/>
      <c r="D10" s="264"/>
      <c r="E10" s="264"/>
      <c r="F10" s="269"/>
      <c r="G10" s="276"/>
      <c r="H10" s="277"/>
      <c r="I10" s="264"/>
      <c r="J10" s="264"/>
      <c r="K10" s="264"/>
      <c r="L10" s="264"/>
      <c r="M10" s="264"/>
      <c r="N10" s="264"/>
      <c r="O10" s="264"/>
      <c r="P10" s="264"/>
      <c r="Q10" s="264"/>
      <c r="R10" s="264"/>
      <c r="S10" s="264"/>
      <c r="T10" s="264"/>
      <c r="U10" s="264"/>
      <c r="V10" s="264"/>
      <c r="W10" s="264"/>
      <c r="X10" s="264"/>
      <c r="Y10" s="264"/>
      <c r="Z10" s="264"/>
      <c r="AA10" s="264"/>
      <c r="AB10" s="264"/>
      <c r="AC10" s="264"/>
      <c r="AD10" s="264"/>
    </row>
    <row r="11" spans="1:30" ht="25.5" customHeight="1" x14ac:dyDescent="0.25">
      <c r="A11" s="264"/>
      <c r="B11" s="264"/>
      <c r="C11" s="264"/>
      <c r="D11" s="264"/>
      <c r="E11" s="264"/>
      <c r="F11" s="264"/>
      <c r="G11" s="264"/>
      <c r="H11" s="264"/>
      <c r="I11" s="264"/>
      <c r="J11" s="264"/>
      <c r="K11" s="264"/>
      <c r="L11" s="264"/>
      <c r="M11" s="264"/>
      <c r="N11" s="264"/>
      <c r="O11" s="264"/>
      <c r="P11" s="264"/>
      <c r="Q11" s="264"/>
      <c r="R11" s="264"/>
      <c r="S11" s="264"/>
      <c r="T11" s="264"/>
      <c r="U11" s="264"/>
      <c r="V11" s="264"/>
      <c r="W11" s="264"/>
      <c r="X11" s="264"/>
      <c r="Y11" s="264"/>
      <c r="Z11" s="264"/>
      <c r="AA11" s="264"/>
      <c r="AB11" s="264"/>
      <c r="AC11" s="264"/>
      <c r="AD11" s="264"/>
    </row>
    <row r="12" spans="1:30" x14ac:dyDescent="0.25">
      <c r="A12" s="264"/>
      <c r="B12" s="264"/>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row>
    <row r="13" spans="1:30" x14ac:dyDescent="0.25">
      <c r="A13" s="264"/>
      <c r="B13" s="264"/>
      <c r="C13" s="264"/>
      <c r="D13" s="264"/>
      <c r="E13" s="264"/>
      <c r="F13" s="264"/>
      <c r="G13" s="264"/>
      <c r="H13" s="264"/>
      <c r="I13" s="264"/>
      <c r="J13" s="264"/>
      <c r="K13" s="264"/>
      <c r="L13" s="264"/>
      <c r="M13" s="264"/>
      <c r="N13" s="264"/>
      <c r="O13" s="264"/>
      <c r="P13" s="264"/>
      <c r="Q13" s="264"/>
      <c r="R13" s="264"/>
      <c r="S13" s="264"/>
      <c r="T13" s="264"/>
      <c r="U13" s="264"/>
      <c r="V13" s="264"/>
      <c r="W13" s="264"/>
      <c r="X13" s="264"/>
      <c r="Y13" s="264"/>
      <c r="Z13" s="264"/>
      <c r="AA13" s="264"/>
      <c r="AB13" s="264"/>
      <c r="AC13" s="264"/>
      <c r="AD13" s="264"/>
    </row>
    <row r="14" spans="1:30" x14ac:dyDescent="0.25">
      <c r="A14" s="264"/>
      <c r="B14" s="264"/>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row>
    <row r="15" spans="1:30" x14ac:dyDescent="0.25">
      <c r="A15" s="264"/>
      <c r="B15" s="264"/>
      <c r="C15" s="264"/>
      <c r="D15" s="264"/>
      <c r="E15" s="264"/>
      <c r="F15" s="264"/>
      <c r="G15" s="264"/>
      <c r="H15" s="264"/>
      <c r="I15" s="264"/>
      <c r="J15" s="264"/>
      <c r="K15" s="264"/>
      <c r="L15" s="264"/>
      <c r="M15" s="264"/>
      <c r="N15" s="264"/>
      <c r="O15" s="264"/>
      <c r="P15" s="264"/>
      <c r="Q15" s="264"/>
      <c r="R15" s="264"/>
      <c r="S15" s="264"/>
      <c r="T15" s="264"/>
      <c r="U15" s="264"/>
      <c r="V15" s="264"/>
      <c r="W15" s="264"/>
      <c r="X15" s="264"/>
      <c r="Y15" s="264"/>
      <c r="Z15" s="264"/>
      <c r="AA15" s="264"/>
      <c r="AB15" s="264"/>
      <c r="AC15" s="264"/>
      <c r="AD15" s="264"/>
    </row>
    <row r="16" spans="1:30" x14ac:dyDescent="0.25">
      <c r="A16" s="264"/>
      <c r="B16" s="264"/>
      <c r="C16" s="264"/>
      <c r="D16" s="264"/>
      <c r="E16" s="264"/>
      <c r="F16" s="264"/>
      <c r="G16" s="264"/>
      <c r="H16" s="264"/>
      <c r="I16" s="264"/>
      <c r="J16" s="264"/>
      <c r="K16" s="264"/>
      <c r="L16" s="264"/>
      <c r="M16" s="264"/>
      <c r="N16" s="264"/>
      <c r="O16" s="264"/>
      <c r="P16" s="264"/>
      <c r="Q16" s="264"/>
      <c r="R16" s="264"/>
      <c r="S16" s="264"/>
      <c r="T16" s="264"/>
      <c r="U16" s="264"/>
      <c r="V16" s="264"/>
      <c r="W16" s="264"/>
      <c r="X16" s="264"/>
      <c r="Y16" s="264"/>
      <c r="Z16" s="264"/>
      <c r="AA16" s="264"/>
      <c r="AB16" s="264"/>
      <c r="AC16" s="264"/>
      <c r="AD16" s="264"/>
    </row>
    <row r="17" spans="1:30" x14ac:dyDescent="0.25">
      <c r="A17" s="264"/>
      <c r="B17" s="264"/>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4"/>
      <c r="AA17" s="264"/>
      <c r="AB17" s="264"/>
      <c r="AC17" s="264"/>
      <c r="AD17" s="264"/>
    </row>
    <row r="18" spans="1:30" ht="17.399999999999999" x14ac:dyDescent="0.3">
      <c r="A18" s="264"/>
      <c r="B18" s="264"/>
      <c r="C18" s="264"/>
      <c r="D18" s="264"/>
      <c r="E18" s="264"/>
      <c r="F18" s="278"/>
      <c r="G18" s="278"/>
      <c r="H18" s="278"/>
      <c r="I18" s="278"/>
      <c r="J18" s="278"/>
      <c r="K18" s="278"/>
      <c r="L18" s="278"/>
      <c r="M18" s="278"/>
      <c r="N18" s="278"/>
      <c r="O18" s="278"/>
      <c r="P18" s="278"/>
      <c r="Q18" s="278"/>
      <c r="R18" s="278"/>
      <c r="S18" s="278"/>
      <c r="T18" s="278"/>
      <c r="U18" s="264"/>
      <c r="V18" s="264"/>
      <c r="W18" s="264"/>
      <c r="X18" s="264"/>
      <c r="Y18" s="264"/>
      <c r="Z18" s="264"/>
      <c r="AA18" s="264"/>
      <c r="AB18" s="264"/>
      <c r="AC18" s="264"/>
      <c r="AD18" s="264"/>
    </row>
    <row r="19" spans="1:30" x14ac:dyDescent="0.25">
      <c r="A19" s="264"/>
      <c r="B19" s="264"/>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264"/>
      <c r="AA19" s="264"/>
      <c r="AB19" s="264"/>
      <c r="AC19" s="264"/>
      <c r="AD19" s="264"/>
    </row>
    <row r="20" spans="1:30" x14ac:dyDescent="0.25">
      <c r="A20" s="264"/>
      <c r="B20" s="264"/>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4"/>
      <c r="AA20" s="264"/>
      <c r="AB20" s="264"/>
      <c r="AC20" s="264"/>
      <c r="AD20" s="264"/>
    </row>
    <row r="21" spans="1:30" x14ac:dyDescent="0.25">
      <c r="A21" s="264"/>
      <c r="B21" s="264"/>
      <c r="C21" s="264"/>
      <c r="D21" s="264"/>
      <c r="E21" s="264"/>
      <c r="F21" s="264"/>
      <c r="G21" s="264"/>
      <c r="H21" s="264"/>
      <c r="I21" s="264"/>
      <c r="J21" s="264"/>
      <c r="K21" s="264"/>
      <c r="L21" s="264"/>
      <c r="M21" s="264"/>
      <c r="N21" s="264"/>
      <c r="O21" s="264"/>
      <c r="P21" s="264"/>
      <c r="Q21" s="264"/>
      <c r="R21" s="264"/>
      <c r="S21" s="264"/>
      <c r="T21" s="264"/>
      <c r="U21" s="264"/>
      <c r="V21" s="264"/>
      <c r="W21" s="264"/>
      <c r="X21" s="264"/>
      <c r="Y21" s="264"/>
      <c r="Z21" s="264"/>
      <c r="AA21" s="264"/>
      <c r="AB21" s="264"/>
      <c r="AC21" s="264"/>
      <c r="AD21" s="264"/>
    </row>
    <row r="22" spans="1:30" x14ac:dyDescent="0.25">
      <c r="A22" s="264"/>
      <c r="B22" s="264"/>
      <c r="C22" s="264"/>
      <c r="D22" s="264"/>
      <c r="E22" s="264"/>
      <c r="F22" s="264"/>
      <c r="G22" s="264"/>
      <c r="H22" s="264"/>
      <c r="I22" s="264"/>
      <c r="J22" s="264"/>
      <c r="K22" s="264"/>
      <c r="L22" s="264"/>
      <c r="M22" s="264"/>
      <c r="N22" s="264"/>
      <c r="O22" s="264"/>
      <c r="P22" s="264"/>
      <c r="Q22" s="264"/>
      <c r="R22" s="264"/>
      <c r="S22" s="264"/>
      <c r="T22" s="264"/>
      <c r="U22" s="264"/>
      <c r="V22" s="264"/>
      <c r="W22" s="264"/>
      <c r="X22" s="264"/>
      <c r="Y22" s="264"/>
      <c r="Z22" s="264"/>
      <c r="AA22" s="264"/>
      <c r="AB22" s="264"/>
      <c r="AC22" s="264"/>
      <c r="AD22" s="264"/>
    </row>
    <row r="23" spans="1:30" x14ac:dyDescent="0.25">
      <c r="A23" s="264"/>
      <c r="B23" s="264"/>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4"/>
      <c r="AA23" s="264"/>
      <c r="AB23" s="264"/>
      <c r="AC23" s="264"/>
      <c r="AD23" s="264"/>
    </row>
    <row r="24" spans="1:30" x14ac:dyDescent="0.25">
      <c r="A24" s="264"/>
      <c r="B24" s="264"/>
      <c r="C24" s="264"/>
      <c r="D24" s="264"/>
      <c r="E24" s="264"/>
      <c r="F24" s="264"/>
      <c r="G24" s="264"/>
      <c r="H24" s="264"/>
      <c r="I24" s="264"/>
      <c r="J24" s="264"/>
      <c r="K24" s="264"/>
      <c r="L24" s="264"/>
      <c r="M24" s="264"/>
      <c r="N24" s="264"/>
      <c r="O24" s="264"/>
      <c r="P24" s="264"/>
      <c r="Q24" s="264"/>
      <c r="R24" s="264"/>
      <c r="S24" s="264"/>
      <c r="T24" s="264"/>
      <c r="U24" s="264"/>
      <c r="V24" s="264"/>
      <c r="W24" s="264"/>
      <c r="X24" s="264"/>
      <c r="Y24" s="264"/>
      <c r="Z24" s="264"/>
      <c r="AA24" s="264"/>
      <c r="AB24" s="264"/>
      <c r="AC24" s="264"/>
      <c r="AD24" s="264"/>
    </row>
    <row r="25" spans="1:30" x14ac:dyDescent="0.25">
      <c r="A25" s="264"/>
      <c r="B25" s="264"/>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4"/>
      <c r="AA25" s="264"/>
      <c r="AB25" s="264"/>
      <c r="AC25" s="264"/>
      <c r="AD25" s="264"/>
    </row>
    <row r="26" spans="1:30" x14ac:dyDescent="0.25">
      <c r="A26" s="264"/>
      <c r="B26" s="264"/>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row>
    <row r="27" spans="1:30" ht="18" x14ac:dyDescent="0.35">
      <c r="A27" s="264"/>
      <c r="B27" s="264"/>
      <c r="C27" s="264"/>
      <c r="D27" s="264"/>
      <c r="E27" s="279"/>
      <c r="F27" s="278"/>
      <c r="G27" s="264"/>
      <c r="H27" s="278"/>
      <c r="I27" s="278"/>
      <c r="J27" s="278"/>
      <c r="K27" s="278"/>
      <c r="L27" s="278"/>
      <c r="M27" s="278"/>
      <c r="N27" s="278"/>
      <c r="O27" s="278"/>
      <c r="P27" s="278"/>
      <c r="Q27" s="278"/>
      <c r="R27" s="278"/>
      <c r="S27" s="278"/>
      <c r="T27" s="278"/>
      <c r="U27" s="264"/>
      <c r="V27" s="264"/>
      <c r="W27" s="264"/>
      <c r="X27" s="264"/>
      <c r="Y27" s="264"/>
      <c r="Z27" s="264"/>
      <c r="AA27" s="264"/>
      <c r="AB27" s="264"/>
      <c r="AC27" s="264"/>
      <c r="AD27" s="264"/>
    </row>
    <row r="28" spans="1:30" ht="18" x14ac:dyDescent="0.35">
      <c r="A28" s="264"/>
      <c r="B28" s="264"/>
      <c r="C28" s="264"/>
      <c r="D28" s="264"/>
      <c r="E28" s="279"/>
      <c r="F28" s="278"/>
      <c r="G28" s="264"/>
      <c r="H28" s="278"/>
      <c r="I28" s="278"/>
      <c r="J28" s="278"/>
      <c r="K28" s="278"/>
      <c r="L28" s="278"/>
      <c r="M28" s="278"/>
      <c r="N28" s="278"/>
      <c r="O28" s="278"/>
      <c r="P28" s="278"/>
      <c r="Q28" s="278"/>
      <c r="R28" s="278"/>
      <c r="S28" s="278"/>
      <c r="T28" s="278"/>
      <c r="U28" s="264"/>
      <c r="V28" s="264"/>
      <c r="W28" s="264"/>
      <c r="X28" s="264"/>
      <c r="Y28" s="264"/>
      <c r="Z28" s="264"/>
      <c r="AA28" s="264"/>
      <c r="AB28" s="264"/>
      <c r="AC28" s="264"/>
      <c r="AD28" s="264"/>
    </row>
    <row r="29" spans="1:30" ht="18" x14ac:dyDescent="0.35">
      <c r="A29" s="264"/>
      <c r="B29" s="264"/>
      <c r="C29" s="264"/>
      <c r="D29" s="264"/>
      <c r="E29" s="279"/>
      <c r="F29" s="278"/>
      <c r="G29" s="264"/>
      <c r="H29" s="278"/>
      <c r="I29" s="278"/>
      <c r="J29" s="278"/>
      <c r="K29" s="278"/>
      <c r="L29" s="278"/>
      <c r="M29" s="278"/>
      <c r="N29" s="278"/>
      <c r="O29" s="278"/>
      <c r="P29" s="278"/>
      <c r="Q29" s="278"/>
      <c r="R29" s="278"/>
      <c r="S29" s="278"/>
      <c r="T29" s="278"/>
      <c r="U29" s="264"/>
      <c r="V29" s="264"/>
      <c r="W29" s="264"/>
      <c r="X29" s="264"/>
      <c r="Y29" s="264"/>
      <c r="Z29" s="264"/>
      <c r="AA29" s="264"/>
      <c r="AB29" s="264"/>
      <c r="AC29" s="264"/>
      <c r="AD29" s="264"/>
    </row>
    <row r="30" spans="1:30" ht="18" x14ac:dyDescent="0.35">
      <c r="A30" s="264"/>
      <c r="B30" s="264"/>
      <c r="C30" s="264"/>
      <c r="D30" s="264"/>
      <c r="E30" s="279"/>
      <c r="F30" s="278"/>
      <c r="G30" s="264"/>
      <c r="H30" s="278"/>
      <c r="I30" s="278"/>
      <c r="J30" s="278"/>
      <c r="K30" s="278"/>
      <c r="L30" s="278"/>
      <c r="M30" s="278"/>
      <c r="N30" s="278"/>
      <c r="O30" s="278"/>
      <c r="P30" s="278"/>
      <c r="Q30" s="278"/>
      <c r="R30" s="278"/>
      <c r="S30" s="278"/>
      <c r="T30" s="278"/>
      <c r="U30" s="264"/>
      <c r="V30" s="264"/>
      <c r="W30" s="264"/>
      <c r="X30" s="264"/>
      <c r="Y30" s="264"/>
      <c r="Z30" s="264"/>
      <c r="AA30" s="264"/>
      <c r="AB30" s="264"/>
      <c r="AC30" s="264"/>
      <c r="AD30" s="264"/>
    </row>
    <row r="31" spans="1:30" x14ac:dyDescent="0.25">
      <c r="A31" s="264"/>
      <c r="B31" s="264"/>
      <c r="C31" s="264"/>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row>
    <row r="32" spans="1:30" x14ac:dyDescent="0.25">
      <c r="A32" s="264"/>
      <c r="B32" s="264"/>
      <c r="C32" s="264"/>
      <c r="D32" s="264"/>
      <c r="E32" s="264"/>
      <c r="F32" s="264"/>
      <c r="G32" s="264"/>
      <c r="H32" s="264"/>
      <c r="I32" s="264"/>
      <c r="J32" s="264"/>
      <c r="K32" s="264"/>
      <c r="L32" s="264"/>
      <c r="M32" s="264"/>
      <c r="N32" s="264"/>
      <c r="O32" s="264"/>
      <c r="P32" s="264"/>
      <c r="Q32" s="264"/>
      <c r="R32" s="264"/>
      <c r="S32" s="264"/>
      <c r="T32" s="264"/>
      <c r="U32" s="264"/>
      <c r="V32" s="264"/>
      <c r="W32" s="264"/>
      <c r="X32" s="264"/>
      <c r="Y32" s="264"/>
      <c r="Z32" s="264"/>
      <c r="AA32" s="264"/>
      <c r="AB32" s="264"/>
      <c r="AC32" s="264"/>
      <c r="AD32" s="264"/>
    </row>
    <row r="33" spans="1:30" x14ac:dyDescent="0.25">
      <c r="A33" s="264"/>
      <c r="B33" s="264"/>
      <c r="C33" s="264"/>
      <c r="D33" s="264"/>
      <c r="E33" s="264"/>
      <c r="F33" s="264"/>
      <c r="G33" s="264"/>
      <c r="H33" s="264"/>
      <c r="I33" s="264"/>
      <c r="J33" s="264"/>
      <c r="K33" s="264"/>
      <c r="L33" s="264"/>
      <c r="M33" s="264"/>
      <c r="N33" s="264"/>
      <c r="O33" s="264"/>
      <c r="P33" s="264"/>
      <c r="Q33" s="264"/>
      <c r="R33" s="264"/>
      <c r="S33" s="264"/>
      <c r="T33" s="264"/>
      <c r="U33" s="264"/>
      <c r="V33" s="264"/>
      <c r="W33" s="264"/>
      <c r="X33" s="264"/>
      <c r="Y33" s="264"/>
      <c r="Z33" s="264"/>
      <c r="AA33" s="264"/>
      <c r="AB33" s="264"/>
      <c r="AC33" s="264"/>
      <c r="AD33" s="264"/>
    </row>
    <row r="34" spans="1:30" ht="20.25" customHeight="1" x14ac:dyDescent="0.3">
      <c r="A34" s="264"/>
      <c r="B34" s="264"/>
      <c r="C34" s="264"/>
      <c r="D34" s="264"/>
      <c r="E34" s="280"/>
      <c r="F34" s="281" t="s">
        <v>361</v>
      </c>
      <c r="G34" s="281"/>
      <c r="H34" s="281" t="s">
        <v>362</v>
      </c>
      <c r="I34" s="281"/>
      <c r="J34" s="282"/>
      <c r="K34" s="280"/>
      <c r="L34" s="264"/>
      <c r="M34" s="264"/>
      <c r="N34" s="283"/>
      <c r="O34" s="281" t="s">
        <v>361</v>
      </c>
      <c r="P34" s="280"/>
      <c r="Q34" s="281" t="s">
        <v>363</v>
      </c>
      <c r="R34" s="280"/>
      <c r="S34" s="282"/>
      <c r="T34" s="282"/>
      <c r="U34" s="280"/>
      <c r="V34" s="264"/>
      <c r="W34" s="264"/>
      <c r="X34" s="264"/>
      <c r="Y34"/>
      <c r="Z34" s="264"/>
      <c r="AA34" s="264"/>
      <c r="AB34" s="264"/>
      <c r="AC34" s="264"/>
      <c r="AD34" s="264"/>
    </row>
    <row r="35" spans="1:30" ht="20.25" customHeight="1" x14ac:dyDescent="0.25">
      <c r="A35" s="264"/>
      <c r="B35" s="264"/>
      <c r="C35" s="264"/>
      <c r="D35" s="264"/>
      <c r="E35" s="280"/>
      <c r="F35" s="281" t="s">
        <v>364</v>
      </c>
      <c r="G35" s="281"/>
      <c r="H35" s="281" t="s">
        <v>362</v>
      </c>
      <c r="I35" s="281"/>
      <c r="J35" s="280"/>
      <c r="K35" s="280"/>
      <c r="L35" s="264"/>
      <c r="M35" s="264"/>
      <c r="N35" s="283"/>
      <c r="O35" s="281" t="s">
        <v>364</v>
      </c>
      <c r="P35" s="280"/>
      <c r="Q35" s="281" t="s">
        <v>365</v>
      </c>
      <c r="R35" s="280"/>
      <c r="S35" s="280"/>
      <c r="T35" s="280"/>
      <c r="U35" s="280"/>
      <c r="V35" s="264"/>
      <c r="W35" s="264"/>
      <c r="X35" s="264"/>
      <c r="Y35" s="264"/>
      <c r="Z35" s="264"/>
      <c r="AA35" s="264"/>
      <c r="AB35" s="264"/>
      <c r="AC35" s="264"/>
      <c r="AD35" s="264"/>
    </row>
    <row r="36" spans="1:30" ht="20.25" customHeight="1" x14ac:dyDescent="0.25">
      <c r="A36" s="264"/>
      <c r="B36" s="264"/>
      <c r="C36" s="264"/>
      <c r="D36" s="264"/>
      <c r="E36" s="280"/>
      <c r="F36" s="281" t="s">
        <v>366</v>
      </c>
      <c r="G36" s="281"/>
      <c r="H36" s="281" t="s">
        <v>390</v>
      </c>
      <c r="I36" s="281"/>
      <c r="J36" s="280"/>
      <c r="K36" s="280"/>
      <c r="L36" s="264"/>
      <c r="M36" s="264"/>
      <c r="N36" s="283"/>
      <c r="O36" s="281" t="s">
        <v>366</v>
      </c>
      <c r="P36" s="280"/>
      <c r="Q36" s="281" t="s">
        <v>391</v>
      </c>
      <c r="R36" s="280"/>
      <c r="S36" s="280"/>
      <c r="T36" s="280"/>
      <c r="U36" s="280"/>
      <c r="V36" s="264"/>
      <c r="W36" s="264"/>
      <c r="X36" s="264"/>
      <c r="Y36" s="264"/>
      <c r="Z36" s="264"/>
      <c r="AA36" s="264"/>
      <c r="AB36" s="264"/>
      <c r="AC36" s="264"/>
      <c r="AD36" s="264"/>
    </row>
    <row r="37" spans="1:30" ht="20.25" customHeight="1" x14ac:dyDescent="0.25">
      <c r="A37" s="264"/>
      <c r="B37" s="264"/>
      <c r="C37" s="264"/>
      <c r="D37" s="264"/>
      <c r="E37" s="280"/>
      <c r="F37" s="281" t="s">
        <v>367</v>
      </c>
      <c r="G37" s="281"/>
      <c r="H37" s="281" t="s">
        <v>390</v>
      </c>
      <c r="I37" s="281"/>
      <c r="J37" s="280"/>
      <c r="K37" s="280"/>
      <c r="L37" s="264"/>
      <c r="M37" s="264"/>
      <c r="N37" s="283"/>
      <c r="O37" s="281" t="s">
        <v>367</v>
      </c>
      <c r="P37" s="281"/>
      <c r="Q37" s="281" t="s">
        <v>392</v>
      </c>
      <c r="R37" s="281"/>
      <c r="S37" s="280"/>
      <c r="T37" s="280"/>
      <c r="U37" s="280"/>
      <c r="V37" s="264"/>
      <c r="W37" s="264"/>
      <c r="X37" s="264"/>
      <c r="Y37" s="264"/>
      <c r="Z37" s="264"/>
      <c r="AA37" s="264"/>
      <c r="AB37" s="264"/>
      <c r="AC37" s="264"/>
      <c r="AD37" s="264"/>
    </row>
    <row r="38" spans="1:30" ht="20.25" customHeight="1" x14ac:dyDescent="0.25">
      <c r="A38" s="264"/>
      <c r="B38" s="264"/>
      <c r="C38" s="264"/>
      <c r="D38" s="264"/>
      <c r="E38" s="280"/>
      <c r="F38" s="281" t="s">
        <v>369</v>
      </c>
      <c r="G38" s="281"/>
      <c r="H38" s="281" t="s">
        <v>362</v>
      </c>
      <c r="I38" s="281"/>
      <c r="J38" s="280"/>
      <c r="K38" s="280"/>
      <c r="L38" s="264"/>
      <c r="M38" s="264"/>
      <c r="N38" s="283"/>
      <c r="O38" s="281" t="s">
        <v>369</v>
      </c>
      <c r="P38" s="280"/>
      <c r="Q38" s="281" t="s">
        <v>368</v>
      </c>
      <c r="R38" s="280"/>
      <c r="S38" s="280"/>
      <c r="T38" s="280"/>
      <c r="U38" s="280"/>
      <c r="V38" s="264"/>
      <c r="W38" s="264"/>
      <c r="X38" s="264"/>
      <c r="Y38" s="264"/>
      <c r="Z38" s="264"/>
      <c r="AA38" s="264"/>
      <c r="AB38" s="264"/>
      <c r="AC38" s="264"/>
      <c r="AD38" s="264"/>
    </row>
    <row r="39" spans="1:30" ht="20.25" customHeight="1" x14ac:dyDescent="0.25">
      <c r="A39" s="264"/>
      <c r="B39" s="264"/>
      <c r="C39" s="264"/>
      <c r="D39" s="264"/>
      <c r="E39" s="280"/>
      <c r="F39" s="281" t="s">
        <v>370</v>
      </c>
      <c r="G39" s="281"/>
      <c r="H39" s="281" t="s">
        <v>362</v>
      </c>
      <c r="I39" s="281"/>
      <c r="J39" s="280"/>
      <c r="K39" s="280"/>
      <c r="L39" s="264"/>
      <c r="M39" s="264"/>
      <c r="N39" s="283"/>
      <c r="O39" s="281" t="s">
        <v>370</v>
      </c>
      <c r="P39" s="280"/>
      <c r="Q39" s="281" t="s">
        <v>368</v>
      </c>
      <c r="R39" s="280"/>
      <c r="S39" s="280"/>
      <c r="T39" s="280"/>
      <c r="U39" s="280"/>
      <c r="V39" s="264"/>
      <c r="W39" s="264"/>
      <c r="X39" s="264"/>
      <c r="Y39" s="264"/>
      <c r="Z39" s="264"/>
      <c r="AA39" s="264"/>
      <c r="AB39" s="264"/>
      <c r="AC39" s="264"/>
      <c r="AD39" s="264"/>
    </row>
    <row r="40" spans="1:30" x14ac:dyDescent="0.25">
      <c r="A40" s="264"/>
      <c r="B40" s="264"/>
      <c r="C40" s="264"/>
      <c r="D40" s="264"/>
      <c r="E40" s="283"/>
      <c r="F40" s="283"/>
      <c r="G40" s="283"/>
      <c r="H40" s="283"/>
      <c r="I40" s="283"/>
      <c r="J40" s="283"/>
      <c r="K40" s="283"/>
      <c r="L40" s="264"/>
      <c r="M40" s="264"/>
      <c r="N40" s="283"/>
      <c r="O40" s="280"/>
      <c r="P40" s="280"/>
      <c r="Q40" s="280"/>
      <c r="R40" s="280"/>
      <c r="S40" s="280"/>
      <c r="T40" s="280"/>
      <c r="U40" s="280"/>
      <c r="V40" s="264"/>
      <c r="W40" s="264"/>
      <c r="X40" s="264"/>
      <c r="Y40" s="264"/>
      <c r="Z40" s="264"/>
      <c r="AA40" s="264"/>
      <c r="AB40" s="264"/>
      <c r="AC40" s="264"/>
      <c r="AD40" s="264"/>
    </row>
    <row r="41" spans="1:30" x14ac:dyDescent="0.25">
      <c r="A41" s="264"/>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row>
    <row r="42" spans="1:30" ht="20.25" customHeight="1" x14ac:dyDescent="0.3">
      <c r="A42" s="264"/>
      <c r="B42" s="284" t="s">
        <v>371</v>
      </c>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row>
    <row r="43" spans="1:30" ht="20.25" customHeight="1" x14ac:dyDescent="0.35">
      <c r="A43" s="264"/>
      <c r="B43" s="285" t="s">
        <v>372</v>
      </c>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c r="AB43" s="264"/>
      <c r="AC43" s="264"/>
      <c r="AD43" s="264"/>
    </row>
    <row r="44" spans="1:30" ht="18" x14ac:dyDescent="0.35">
      <c r="A44" s="264"/>
      <c r="B44" s="285" t="s">
        <v>373</v>
      </c>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c r="AB44" s="264"/>
      <c r="AC44" s="264"/>
      <c r="AD44" s="264"/>
    </row>
    <row r="45" spans="1:30" ht="18" x14ac:dyDescent="0.35">
      <c r="A45" s="264"/>
      <c r="B45" s="285" t="s">
        <v>374</v>
      </c>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c r="AB45" s="264"/>
      <c r="AC45" s="264"/>
      <c r="AD45" s="264"/>
    </row>
    <row r="46" spans="1:30" ht="18" x14ac:dyDescent="0.35">
      <c r="A46" s="264"/>
      <c r="B46" s="285" t="s">
        <v>375</v>
      </c>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row>
    <row r="47" spans="1:30" ht="18" x14ac:dyDescent="0.35">
      <c r="A47" s="264"/>
      <c r="B47" s="285" t="s">
        <v>376</v>
      </c>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D47" s="264"/>
    </row>
    <row r="48" spans="1:30" ht="18" x14ac:dyDescent="0.35">
      <c r="A48" s="264"/>
      <c r="B48" s="285" t="s">
        <v>377</v>
      </c>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row>
    <row r="49" spans="1:30" x14ac:dyDescent="0.25">
      <c r="A49" s="264"/>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row>
    <row r="51" spans="1:30" x14ac:dyDescent="0.25">
      <c r="B51" s="330" t="s">
        <v>894</v>
      </c>
      <c r="C51" s="330"/>
      <c r="D51" s="330"/>
      <c r="E51" s="330"/>
      <c r="F51" s="330"/>
      <c r="G51" s="330"/>
      <c r="H51" s="330"/>
      <c r="I51" s="330"/>
      <c r="J51" s="3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F429-0329-4946-8410-BEE2491E83FF}">
  <dimension ref="A1:Q502"/>
  <sheetViews>
    <sheetView zoomScale="80" zoomScaleNormal="80" workbookViewId="0">
      <selection activeCell="D7" sqref="D7"/>
    </sheetView>
  </sheetViews>
  <sheetFormatPr defaultRowHeight="14.4" x14ac:dyDescent="0.3"/>
  <cols>
    <col min="2" max="2" width="23" style="292" bestFit="1" customWidth="1"/>
    <col min="3" max="3" width="6.44140625" style="292" bestFit="1" customWidth="1"/>
    <col min="4" max="4" width="10.88671875" customWidth="1"/>
  </cols>
  <sheetData>
    <row r="1" spans="1:17" ht="18" x14ac:dyDescent="0.35">
      <c r="A1" s="76" t="s">
        <v>350</v>
      </c>
      <c r="B1" s="290"/>
      <c r="C1" s="290"/>
      <c r="D1" s="80"/>
      <c r="E1" s="80"/>
      <c r="F1" s="80"/>
      <c r="G1" s="80"/>
      <c r="H1" s="80"/>
      <c r="I1" s="80"/>
      <c r="J1" s="80"/>
      <c r="K1" s="80"/>
      <c r="L1" s="80"/>
      <c r="M1" s="80"/>
      <c r="N1" s="80"/>
      <c r="O1" s="80"/>
    </row>
    <row r="2" spans="1:17" ht="18" x14ac:dyDescent="0.35">
      <c r="A2" s="76" t="s">
        <v>839</v>
      </c>
      <c r="B2" s="290"/>
      <c r="C2" s="290"/>
      <c r="D2" s="80"/>
      <c r="E2" s="80"/>
      <c r="F2" s="80"/>
      <c r="G2" s="80"/>
      <c r="H2" s="80"/>
      <c r="I2" s="80"/>
      <c r="J2" s="80"/>
      <c r="K2" s="80"/>
      <c r="L2" s="80"/>
      <c r="M2" s="80"/>
      <c r="N2" s="80"/>
      <c r="O2" s="80"/>
    </row>
    <row r="3" spans="1:17" ht="18" x14ac:dyDescent="0.35">
      <c r="A3" s="76"/>
      <c r="B3" s="290"/>
      <c r="C3" s="290"/>
      <c r="D3" s="80"/>
      <c r="E3" s="80"/>
      <c r="F3" s="80"/>
      <c r="G3" s="80"/>
      <c r="H3" s="80"/>
      <c r="I3" s="80"/>
      <c r="J3" s="80"/>
      <c r="K3" s="80"/>
      <c r="L3" s="80"/>
      <c r="M3" s="80"/>
      <c r="N3" s="80"/>
      <c r="O3" s="80"/>
    </row>
    <row r="4" spans="1:17" ht="18" x14ac:dyDescent="0.35">
      <c r="A4" s="76"/>
      <c r="B4" s="110"/>
      <c r="C4" s="290"/>
      <c r="D4" s="80"/>
      <c r="E4" s="80"/>
      <c r="F4" s="80"/>
      <c r="G4" s="80"/>
      <c r="H4" s="80"/>
      <c r="I4" s="80"/>
      <c r="J4" s="80"/>
      <c r="K4" s="80"/>
      <c r="L4" s="80"/>
      <c r="M4" s="80"/>
      <c r="N4" s="80"/>
      <c r="O4" s="80"/>
    </row>
    <row r="5" spans="1:17" x14ac:dyDescent="0.3">
      <c r="A5" s="80"/>
      <c r="B5" s="291"/>
      <c r="C5" s="290"/>
      <c r="D5" s="296" t="s">
        <v>51</v>
      </c>
      <c r="E5" s="80"/>
      <c r="F5" s="80"/>
      <c r="G5" s="80"/>
      <c r="H5" s="80"/>
      <c r="I5" s="80"/>
      <c r="J5" s="80"/>
      <c r="K5" s="80"/>
      <c r="L5" s="80"/>
      <c r="M5" s="80"/>
      <c r="N5" s="80"/>
      <c r="O5" s="80"/>
      <c r="Q5" t="s">
        <v>824</v>
      </c>
    </row>
    <row r="6" spans="1:17" x14ac:dyDescent="0.3">
      <c r="A6" s="80"/>
      <c r="B6" s="290"/>
      <c r="C6" s="290"/>
      <c r="D6" s="297" t="s">
        <v>823</v>
      </c>
      <c r="E6" s="80"/>
      <c r="F6" s="80"/>
      <c r="G6" s="80"/>
      <c r="H6" s="80"/>
      <c r="I6" s="80"/>
      <c r="J6" s="80"/>
      <c r="K6" s="80"/>
      <c r="L6" s="80"/>
      <c r="M6" s="80"/>
      <c r="N6" s="80"/>
      <c r="O6" s="80"/>
    </row>
    <row r="7" spans="1:17" x14ac:dyDescent="0.3">
      <c r="A7" s="80"/>
      <c r="B7" s="294" t="s">
        <v>786</v>
      </c>
      <c r="C7" s="290"/>
      <c r="D7" s="298">
        <f>AVERAGE(D8:D16)</f>
        <v>19.111111111111111</v>
      </c>
      <c r="E7" s="80"/>
      <c r="F7" s="80"/>
      <c r="G7" s="80"/>
      <c r="H7" s="80"/>
      <c r="I7" s="80"/>
      <c r="J7" s="80"/>
      <c r="K7" s="80"/>
      <c r="L7" s="80"/>
      <c r="M7" s="80"/>
      <c r="N7" s="80"/>
      <c r="O7" s="80"/>
    </row>
    <row r="8" spans="1:17" x14ac:dyDescent="0.3">
      <c r="A8" s="80"/>
      <c r="B8" s="290" t="s">
        <v>440</v>
      </c>
      <c r="C8" s="290"/>
      <c r="D8" s="298">
        <f>IF(B8="","",VLOOKUP(B8,Teams!$B$8:$D$360,3,FALSE))</f>
        <v>25</v>
      </c>
      <c r="E8" s="80"/>
      <c r="F8" s="80"/>
      <c r="G8" s="80"/>
      <c r="H8" s="80"/>
      <c r="I8" s="80"/>
      <c r="J8" s="80"/>
      <c r="K8" s="80"/>
      <c r="L8" s="80"/>
      <c r="M8" s="80"/>
      <c r="N8" s="80"/>
      <c r="O8" s="80"/>
    </row>
    <row r="9" spans="1:17" x14ac:dyDescent="0.3">
      <c r="A9" s="80"/>
      <c r="B9" s="290" t="s">
        <v>442</v>
      </c>
      <c r="C9" s="290"/>
      <c r="D9" s="298">
        <f>IF(B9="","",VLOOKUP(B9,Teams!$B$8:$D$360,3,FALSE))</f>
        <v>21</v>
      </c>
      <c r="E9" s="80"/>
      <c r="F9" s="80"/>
      <c r="G9" s="80"/>
      <c r="H9" s="80"/>
      <c r="I9" s="80"/>
      <c r="J9" s="80"/>
      <c r="K9" s="80"/>
      <c r="L9" s="80"/>
      <c r="M9" s="80"/>
      <c r="N9" s="80"/>
      <c r="O9" s="80"/>
    </row>
    <row r="10" spans="1:17" x14ac:dyDescent="0.3">
      <c r="A10" s="80"/>
      <c r="B10" s="290" t="s">
        <v>443</v>
      </c>
      <c r="C10" s="290"/>
      <c r="D10" s="298">
        <f>IF(B10="","",VLOOKUP(B10,Teams!$B$8:$D$360,3,FALSE))</f>
        <v>18</v>
      </c>
      <c r="E10" s="80"/>
      <c r="F10" s="80"/>
      <c r="G10" s="80"/>
      <c r="H10" s="80"/>
      <c r="I10" s="80"/>
      <c r="J10" s="80"/>
      <c r="K10" s="80"/>
      <c r="L10" s="80"/>
      <c r="M10" s="80"/>
      <c r="N10" s="80"/>
      <c r="O10" s="80"/>
    </row>
    <row r="11" spans="1:17" x14ac:dyDescent="0.3">
      <c r="A11" s="80"/>
      <c r="B11" s="290" t="s">
        <v>444</v>
      </c>
      <c r="C11" s="290"/>
      <c r="D11" s="298">
        <f>IF(B11="","",VLOOKUP(B11,Teams!$B$8:$D$360,3,FALSE))</f>
        <v>32</v>
      </c>
      <c r="E11" s="80"/>
      <c r="F11" s="80"/>
      <c r="G11" s="80"/>
      <c r="H11" s="80"/>
      <c r="I11" s="80"/>
      <c r="J11" s="80"/>
      <c r="K11" s="80"/>
      <c r="L11" s="80"/>
      <c r="M11" s="80"/>
      <c r="N11" s="80"/>
      <c r="O11" s="80"/>
    </row>
    <row r="12" spans="1:17" x14ac:dyDescent="0.3">
      <c r="A12" s="80"/>
      <c r="B12" s="290" t="s">
        <v>445</v>
      </c>
      <c r="C12" s="290"/>
      <c r="D12" s="298">
        <f>IF(B12="","",VLOOKUP(B12,Teams!$B$8:$D$360,3,FALSE))</f>
        <v>23</v>
      </c>
      <c r="E12" s="80"/>
      <c r="F12" s="80"/>
      <c r="G12" s="80"/>
      <c r="H12" s="80"/>
      <c r="I12" s="80"/>
      <c r="J12" s="80"/>
      <c r="K12" s="80"/>
      <c r="L12" s="80"/>
      <c r="M12" s="80"/>
      <c r="N12" s="80"/>
      <c r="O12" s="80"/>
    </row>
    <row r="13" spans="1:17" x14ac:dyDescent="0.3">
      <c r="A13" s="80"/>
      <c r="B13" s="290" t="s">
        <v>446</v>
      </c>
      <c r="C13" s="290"/>
      <c r="D13" s="298">
        <f>IF(B13="","",VLOOKUP(B13,Teams!$B$8:$D$360,3,FALSE))</f>
        <v>15</v>
      </c>
      <c r="E13" s="80"/>
      <c r="F13" s="80"/>
      <c r="G13" s="80"/>
      <c r="H13" s="80"/>
      <c r="I13" s="80"/>
      <c r="J13" s="80"/>
      <c r="K13" s="80"/>
      <c r="L13" s="80"/>
      <c r="M13" s="80"/>
      <c r="N13" s="80"/>
      <c r="O13" s="80"/>
    </row>
    <row r="14" spans="1:17" x14ac:dyDescent="0.3">
      <c r="A14" s="80"/>
      <c r="B14" s="290" t="s">
        <v>447</v>
      </c>
      <c r="C14" s="290"/>
      <c r="D14" s="298">
        <f>IF(B14="","",VLOOKUP(B14,Teams!$B$8:$D$360,3,FALSE))</f>
        <v>13</v>
      </c>
      <c r="E14" s="80"/>
      <c r="F14" s="80"/>
      <c r="G14" s="80"/>
      <c r="H14" s="80"/>
      <c r="I14" s="80"/>
      <c r="J14" s="80"/>
      <c r="K14" s="80"/>
      <c r="L14" s="80"/>
      <c r="M14" s="80"/>
      <c r="N14" s="80"/>
      <c r="O14" s="80"/>
    </row>
    <row r="15" spans="1:17" x14ac:dyDescent="0.3">
      <c r="A15" s="80"/>
      <c r="B15" s="290" t="s">
        <v>448</v>
      </c>
      <c r="C15" s="290"/>
      <c r="D15" s="298">
        <f>IF(B15="","",VLOOKUP(B15,Teams!$B$8:$D$360,3,FALSE))</f>
        <v>14</v>
      </c>
      <c r="E15" s="80"/>
      <c r="F15" s="80"/>
      <c r="G15" s="80"/>
      <c r="H15" s="80"/>
      <c r="I15" s="80"/>
      <c r="J15" s="80"/>
      <c r="K15" s="80"/>
      <c r="L15" s="80"/>
      <c r="M15" s="80"/>
      <c r="N15" s="80"/>
      <c r="O15" s="80"/>
    </row>
    <row r="16" spans="1:17" x14ac:dyDescent="0.3">
      <c r="A16" s="80"/>
      <c r="B16" s="290" t="s">
        <v>449</v>
      </c>
      <c r="C16" s="290"/>
      <c r="D16" s="298">
        <f>IF(B16="","",VLOOKUP(B16,Teams!$B$8:$D$360,3,FALSE))</f>
        <v>11</v>
      </c>
      <c r="E16" s="80"/>
      <c r="F16" s="80"/>
      <c r="G16" s="80"/>
      <c r="H16" s="80"/>
      <c r="I16" s="80"/>
      <c r="J16" s="80"/>
      <c r="K16" s="80"/>
      <c r="L16" s="80"/>
      <c r="M16" s="80"/>
      <c r="N16" s="80"/>
      <c r="O16" s="80"/>
    </row>
    <row r="17" spans="1:15" x14ac:dyDescent="0.3">
      <c r="A17" s="80"/>
      <c r="B17" s="290"/>
      <c r="C17" s="290"/>
      <c r="D17" s="298" t="str">
        <f>IF(B17="","",VLOOKUP(B17,Teams!$B$8:$D$360,3,FALSE))</f>
        <v/>
      </c>
      <c r="E17" s="80"/>
      <c r="F17" s="80"/>
      <c r="G17" s="80"/>
      <c r="H17" s="80"/>
      <c r="I17" s="80"/>
      <c r="J17" s="80"/>
      <c r="K17" s="80"/>
      <c r="L17" s="80"/>
      <c r="M17" s="80"/>
      <c r="N17" s="80"/>
      <c r="O17" s="80"/>
    </row>
    <row r="18" spans="1:15" x14ac:dyDescent="0.3">
      <c r="A18" s="80"/>
      <c r="B18" s="294" t="s">
        <v>784</v>
      </c>
      <c r="C18" s="290"/>
      <c r="D18" s="298">
        <f>AVERAGE(D19:D30)</f>
        <v>26.5</v>
      </c>
      <c r="E18" s="80"/>
      <c r="F18" s="80"/>
      <c r="G18" s="80"/>
      <c r="H18" s="80"/>
      <c r="I18" s="80"/>
      <c r="J18" s="80"/>
      <c r="K18" s="80"/>
      <c r="L18" s="80"/>
      <c r="M18" s="80"/>
      <c r="N18" s="80"/>
      <c r="O18" s="80"/>
    </row>
    <row r="19" spans="1:15" x14ac:dyDescent="0.3">
      <c r="A19" s="80"/>
      <c r="B19" s="290" t="s">
        <v>411</v>
      </c>
      <c r="C19" s="290"/>
      <c r="D19" s="298">
        <f>IF(B19="","",VLOOKUP(B19,Teams!$B$8:$D$360,3,FALSE))</f>
        <v>13</v>
      </c>
      <c r="E19" s="80"/>
      <c r="F19" s="80"/>
      <c r="G19" s="80"/>
      <c r="H19" s="80"/>
      <c r="I19" s="80"/>
      <c r="J19" s="80"/>
      <c r="K19" s="80"/>
      <c r="L19" s="80"/>
      <c r="M19" s="80"/>
      <c r="N19" s="80"/>
      <c r="O19" s="80"/>
    </row>
    <row r="20" spans="1:15" x14ac:dyDescent="0.3">
      <c r="A20" s="80"/>
      <c r="B20" s="290" t="s">
        <v>413</v>
      </c>
      <c r="C20" s="290"/>
      <c r="D20" s="298">
        <f>IF(B20="","",VLOOKUP(B20,Teams!$B$8:$D$360,3,FALSE))</f>
        <v>32</v>
      </c>
      <c r="E20" s="80"/>
      <c r="F20" s="80"/>
      <c r="G20" s="80"/>
      <c r="H20" s="80"/>
      <c r="I20" s="80"/>
      <c r="J20" s="80"/>
      <c r="K20" s="80"/>
      <c r="L20" s="80"/>
      <c r="M20" s="80"/>
      <c r="N20" s="80"/>
      <c r="O20" s="80"/>
    </row>
    <row r="21" spans="1:15" x14ac:dyDescent="0.3">
      <c r="A21" s="80"/>
      <c r="B21" s="290" t="s">
        <v>414</v>
      </c>
      <c r="C21" s="290"/>
      <c r="D21" s="298">
        <f>IF(B21="","",VLOOKUP(B21,Teams!$B$8:$D$360,3,FALSE))</f>
        <v>35</v>
      </c>
      <c r="E21" s="80"/>
      <c r="F21" s="80"/>
      <c r="G21" s="80"/>
      <c r="H21" s="80"/>
      <c r="I21" s="80"/>
      <c r="J21" s="80"/>
      <c r="K21" s="80"/>
      <c r="L21" s="80"/>
      <c r="M21" s="80"/>
      <c r="N21" s="80"/>
      <c r="O21" s="80"/>
    </row>
    <row r="22" spans="1:15" x14ac:dyDescent="0.3">
      <c r="A22" s="80"/>
      <c r="B22" s="290" t="s">
        <v>415</v>
      </c>
      <c r="C22" s="290"/>
      <c r="D22" s="298">
        <f>IF(B22="","",VLOOKUP(B22,Teams!$B$8:$D$360,3,FALSE))</f>
        <v>4</v>
      </c>
      <c r="E22" s="80"/>
      <c r="F22" s="80"/>
      <c r="G22" s="80"/>
      <c r="H22" s="80"/>
      <c r="I22" s="80"/>
      <c r="J22" s="80"/>
      <c r="K22" s="80"/>
      <c r="L22" s="80"/>
      <c r="M22" s="80"/>
      <c r="N22" s="80"/>
      <c r="O22" s="80"/>
    </row>
    <row r="23" spans="1:15" x14ac:dyDescent="0.3">
      <c r="A23" s="80"/>
      <c r="B23" s="290" t="s">
        <v>416</v>
      </c>
      <c r="C23" s="290"/>
      <c r="D23" s="298">
        <f>IF(B23="","",VLOOKUP(B23,Teams!$B$8:$D$360,3,FALSE))</f>
        <v>35</v>
      </c>
      <c r="E23" s="80"/>
      <c r="F23" s="80"/>
      <c r="G23" s="80"/>
      <c r="H23" s="80"/>
      <c r="I23" s="80"/>
      <c r="J23" s="80"/>
      <c r="K23" s="80"/>
      <c r="L23" s="80"/>
      <c r="M23" s="80"/>
      <c r="N23" s="80"/>
      <c r="O23" s="80"/>
    </row>
    <row r="24" spans="1:15" x14ac:dyDescent="0.3">
      <c r="A24" s="80"/>
      <c r="B24" s="290" t="s">
        <v>417</v>
      </c>
      <c r="C24" s="290"/>
      <c r="D24" s="298">
        <f>IF(B24="","",VLOOKUP(B24,Teams!$B$8:$D$360,3,FALSE))</f>
        <v>30</v>
      </c>
      <c r="E24" s="80"/>
      <c r="F24" s="80"/>
      <c r="G24" s="80"/>
      <c r="H24" s="80"/>
      <c r="I24" s="80"/>
      <c r="J24" s="80"/>
      <c r="K24" s="80"/>
      <c r="L24" s="80"/>
      <c r="M24" s="80"/>
      <c r="N24" s="80"/>
      <c r="O24" s="80"/>
    </row>
    <row r="25" spans="1:15" x14ac:dyDescent="0.3">
      <c r="A25" s="80"/>
      <c r="B25" s="290" t="s">
        <v>418</v>
      </c>
      <c r="C25" s="290"/>
      <c r="D25" s="298">
        <f>IF(B25="","",VLOOKUP(B25,Teams!$B$8:$D$360,3,FALSE))</f>
        <v>33</v>
      </c>
      <c r="E25" s="80"/>
      <c r="F25" s="80"/>
      <c r="G25" s="80"/>
      <c r="H25" s="80"/>
      <c r="I25" s="80"/>
      <c r="J25" s="80"/>
      <c r="K25" s="80"/>
      <c r="L25" s="80"/>
      <c r="M25" s="80"/>
      <c r="N25" s="80"/>
      <c r="O25" s="80"/>
    </row>
    <row r="26" spans="1:15" x14ac:dyDescent="0.3">
      <c r="A26" s="80"/>
      <c r="B26" s="290" t="s">
        <v>419</v>
      </c>
      <c r="C26" s="290"/>
      <c r="D26" s="298">
        <f>IF(B26="","",VLOOKUP(B26,Teams!$B$8:$D$360,3,FALSE))</f>
        <v>39</v>
      </c>
      <c r="E26" s="80"/>
      <c r="F26" s="80"/>
      <c r="G26" s="80"/>
      <c r="H26" s="80"/>
      <c r="I26" s="80"/>
      <c r="J26" s="80"/>
      <c r="K26" s="80"/>
      <c r="L26" s="80"/>
      <c r="M26" s="80"/>
      <c r="N26" s="80"/>
      <c r="O26" s="80"/>
    </row>
    <row r="27" spans="1:15" x14ac:dyDescent="0.3">
      <c r="A27" s="80"/>
      <c r="B27" s="290" t="s">
        <v>420</v>
      </c>
      <c r="C27" s="290"/>
      <c r="D27" s="298">
        <f>IF(B27="","",VLOOKUP(B27,Teams!$B$8:$D$360,3,FALSE))</f>
        <v>10</v>
      </c>
      <c r="E27" s="80"/>
      <c r="F27" s="80"/>
      <c r="G27" s="80"/>
      <c r="H27" s="80"/>
      <c r="I27" s="80"/>
      <c r="J27" s="80"/>
      <c r="K27" s="80"/>
      <c r="L27" s="80"/>
      <c r="M27" s="80"/>
      <c r="N27" s="80"/>
      <c r="O27" s="80"/>
    </row>
    <row r="28" spans="1:15" x14ac:dyDescent="0.3">
      <c r="A28" s="80"/>
      <c r="B28" s="290" t="s">
        <v>421</v>
      </c>
      <c r="C28" s="290"/>
      <c r="D28" s="298">
        <f>IF(B28="","",VLOOKUP(B28,Teams!$B$8:$D$360,3,FALSE))</f>
        <v>31</v>
      </c>
      <c r="E28" s="80"/>
      <c r="F28" s="80"/>
      <c r="G28" s="80"/>
      <c r="H28" s="80"/>
      <c r="I28" s="80"/>
      <c r="J28" s="80"/>
      <c r="K28" s="80"/>
      <c r="L28" s="80"/>
      <c r="M28" s="80"/>
      <c r="N28" s="80"/>
      <c r="O28" s="80"/>
    </row>
    <row r="29" spans="1:15" x14ac:dyDescent="0.3">
      <c r="A29" s="80"/>
      <c r="B29" s="290" t="s">
        <v>422</v>
      </c>
      <c r="C29" s="290"/>
      <c r="D29" s="298">
        <f>IF(B29="","",VLOOKUP(B29,Teams!$B$8:$D$360,3,FALSE))</f>
        <v>19</v>
      </c>
      <c r="E29" s="80"/>
      <c r="F29" s="80"/>
      <c r="G29" s="80"/>
      <c r="H29" s="80"/>
      <c r="I29" s="80"/>
      <c r="J29" s="80"/>
      <c r="K29" s="80"/>
      <c r="L29" s="80"/>
      <c r="M29" s="80"/>
      <c r="N29" s="80"/>
      <c r="O29" s="80"/>
    </row>
    <row r="30" spans="1:15" x14ac:dyDescent="0.3">
      <c r="A30" s="80"/>
      <c r="B30" s="290" t="s">
        <v>423</v>
      </c>
      <c r="C30" s="290"/>
      <c r="D30" s="298">
        <f>IF(B30="","",VLOOKUP(B30,Teams!$B$8:$D$360,3,FALSE))</f>
        <v>37</v>
      </c>
      <c r="E30" s="80"/>
      <c r="F30" s="80"/>
      <c r="G30" s="80"/>
      <c r="H30" s="80"/>
      <c r="I30" s="80"/>
      <c r="J30" s="80"/>
      <c r="K30" s="80"/>
      <c r="L30" s="80"/>
      <c r="M30" s="80"/>
      <c r="N30" s="80"/>
      <c r="O30" s="80"/>
    </row>
    <row r="31" spans="1:15" x14ac:dyDescent="0.3">
      <c r="A31" s="80"/>
      <c r="B31" s="290"/>
      <c r="C31" s="290"/>
      <c r="D31" s="298" t="str">
        <f>IF(B31="","",VLOOKUP(B31,Teams!$B$8:$D$360,3,FALSE))</f>
        <v/>
      </c>
      <c r="E31" s="80"/>
      <c r="F31" s="80"/>
      <c r="G31" s="80"/>
      <c r="H31" s="80"/>
      <c r="I31" s="80"/>
      <c r="J31" s="80"/>
      <c r="K31" s="80"/>
      <c r="L31" s="80"/>
      <c r="M31" s="80"/>
      <c r="N31" s="80"/>
      <c r="O31" s="80"/>
    </row>
    <row r="32" spans="1:15" x14ac:dyDescent="0.3">
      <c r="A32" s="80"/>
      <c r="B32" s="294" t="s">
        <v>783</v>
      </c>
      <c r="C32" s="290"/>
      <c r="D32" s="298">
        <f>AVERAGE(D33:D46)</f>
        <v>23.285714285714285</v>
      </c>
      <c r="E32" s="80"/>
      <c r="F32" s="80"/>
      <c r="G32" s="80"/>
      <c r="H32" s="80"/>
      <c r="I32" s="80"/>
      <c r="J32" s="80"/>
      <c r="K32" s="80"/>
      <c r="L32" s="80"/>
      <c r="M32" s="80"/>
      <c r="N32" s="80"/>
      <c r="O32" s="80"/>
    </row>
    <row r="33" spans="1:15" x14ac:dyDescent="0.3">
      <c r="A33" s="80"/>
      <c r="B33" s="290" t="s">
        <v>396</v>
      </c>
      <c r="C33" s="290"/>
      <c r="D33" s="298">
        <f>IF(B33="","",VLOOKUP(B33,Teams!$B$8:$D$360,3,FALSE))</f>
        <v>36</v>
      </c>
      <c r="E33" s="80"/>
      <c r="F33" s="80"/>
      <c r="G33" s="80"/>
      <c r="H33" s="80"/>
      <c r="I33" s="80"/>
      <c r="J33" s="80"/>
      <c r="K33" s="80"/>
      <c r="L33" s="80"/>
      <c r="M33" s="80"/>
      <c r="N33" s="80"/>
      <c r="O33" s="80"/>
    </row>
    <row r="34" spans="1:15" x14ac:dyDescent="0.3">
      <c r="A34" s="80"/>
      <c r="B34" s="290" t="s">
        <v>398</v>
      </c>
      <c r="C34" s="290"/>
      <c r="D34" s="298">
        <f>IF(B34="","",VLOOKUP(B34,Teams!$B$8:$D$360,3,FALSE))</f>
        <v>23</v>
      </c>
      <c r="E34" s="80"/>
      <c r="F34" s="80"/>
      <c r="G34" s="80"/>
      <c r="H34" s="80"/>
      <c r="I34" s="80"/>
      <c r="J34" s="80"/>
      <c r="K34" s="80"/>
      <c r="L34" s="80"/>
      <c r="M34" s="80"/>
      <c r="N34" s="80"/>
      <c r="O34" s="80"/>
    </row>
    <row r="35" spans="1:15" x14ac:dyDescent="0.3">
      <c r="A35" s="80"/>
      <c r="B35" s="290" t="s">
        <v>399</v>
      </c>
      <c r="C35" s="290"/>
      <c r="D35" s="298">
        <f>IF(B35="","",VLOOKUP(B35,Teams!$B$8:$D$360,3,FALSE))</f>
        <v>33</v>
      </c>
      <c r="E35" s="80"/>
      <c r="F35" s="80"/>
      <c r="G35" s="80"/>
      <c r="H35" s="80"/>
      <c r="I35" s="80"/>
      <c r="J35" s="80"/>
      <c r="K35" s="80"/>
      <c r="L35" s="80"/>
      <c r="M35" s="80"/>
      <c r="N35" s="80"/>
      <c r="O35" s="80"/>
    </row>
    <row r="36" spans="1:15" x14ac:dyDescent="0.3">
      <c r="A36" s="80"/>
      <c r="B36" s="290" t="s">
        <v>400</v>
      </c>
      <c r="C36" s="290"/>
      <c r="D36" s="298">
        <f>IF(B36="","",VLOOKUP(B36,Teams!$B$8:$D$360,3,FALSE))</f>
        <v>8</v>
      </c>
      <c r="E36" s="80"/>
      <c r="F36" s="80"/>
      <c r="G36" s="80"/>
      <c r="H36" s="80"/>
      <c r="I36" s="80"/>
      <c r="J36" s="80"/>
      <c r="K36" s="80"/>
      <c r="L36" s="80"/>
      <c r="M36" s="80"/>
      <c r="N36" s="80"/>
      <c r="O36" s="80"/>
    </row>
    <row r="37" spans="1:15" x14ac:dyDescent="0.3">
      <c r="A37" s="80"/>
      <c r="B37" s="290" t="s">
        <v>401</v>
      </c>
      <c r="C37" s="290"/>
      <c r="D37" s="298">
        <f>IF(B37="","",VLOOKUP(B37,Teams!$B$8:$D$360,3,FALSE))</f>
        <v>35</v>
      </c>
      <c r="E37" s="80"/>
      <c r="F37" s="80"/>
      <c r="G37" s="80"/>
      <c r="H37" s="80"/>
      <c r="I37" s="80"/>
      <c r="J37" s="80"/>
      <c r="K37" s="80"/>
      <c r="L37" s="80"/>
      <c r="M37" s="80"/>
      <c r="N37" s="80"/>
      <c r="O37" s="80"/>
    </row>
    <row r="38" spans="1:15" x14ac:dyDescent="0.3">
      <c r="A38" s="80"/>
      <c r="B38" s="290" t="s">
        <v>402</v>
      </c>
      <c r="C38" s="290"/>
      <c r="D38" s="298">
        <f>IF(B38="","",VLOOKUP(B38,Teams!$B$8:$D$360,3,FALSE))</f>
        <v>24</v>
      </c>
      <c r="E38" s="80"/>
      <c r="F38" s="80"/>
      <c r="G38" s="80"/>
      <c r="H38" s="80"/>
      <c r="I38" s="80"/>
      <c r="J38" s="80"/>
      <c r="K38" s="80"/>
      <c r="L38" s="80"/>
      <c r="M38" s="80"/>
      <c r="N38" s="80"/>
      <c r="O38" s="80"/>
    </row>
    <row r="39" spans="1:15" x14ac:dyDescent="0.3">
      <c r="A39" s="80"/>
      <c r="B39" s="290" t="s">
        <v>403</v>
      </c>
      <c r="C39" s="290"/>
      <c r="D39" s="298">
        <f>IF(B39="","",VLOOKUP(B39,Teams!$B$8:$D$360,3,FALSE))</f>
        <v>37</v>
      </c>
      <c r="E39" s="80"/>
      <c r="F39" s="80"/>
      <c r="G39" s="80"/>
      <c r="H39" s="80"/>
      <c r="I39" s="80"/>
      <c r="J39" s="80"/>
      <c r="K39" s="80"/>
      <c r="L39" s="80"/>
      <c r="M39" s="80"/>
      <c r="N39" s="80"/>
      <c r="O39" s="80"/>
    </row>
    <row r="40" spans="1:15" x14ac:dyDescent="0.3">
      <c r="A40" s="80"/>
      <c r="B40" s="290" t="s">
        <v>404</v>
      </c>
      <c r="C40" s="290"/>
      <c r="D40" s="298">
        <f>IF(B40="","",VLOOKUP(B40,Teams!$B$8:$D$360,3,FALSE))</f>
        <v>20</v>
      </c>
      <c r="E40" s="80"/>
      <c r="F40" s="80"/>
      <c r="G40" s="80"/>
      <c r="H40" s="80"/>
      <c r="I40" s="80"/>
      <c r="J40" s="80"/>
      <c r="K40" s="80"/>
      <c r="L40" s="80"/>
      <c r="M40" s="80"/>
      <c r="N40" s="80"/>
      <c r="O40" s="80"/>
    </row>
    <row r="41" spans="1:15" x14ac:dyDescent="0.3">
      <c r="A41" s="80"/>
      <c r="B41" s="290" t="s">
        <v>405</v>
      </c>
      <c r="C41" s="290"/>
      <c r="D41" s="298">
        <f>IF(B41="","",VLOOKUP(B41,Teams!$B$8:$D$360,3,FALSE))</f>
        <v>12</v>
      </c>
      <c r="E41" s="80"/>
      <c r="F41" s="80"/>
      <c r="G41" s="80"/>
      <c r="H41" s="80"/>
      <c r="I41" s="80"/>
      <c r="J41" s="80"/>
      <c r="K41" s="80"/>
      <c r="L41" s="80"/>
      <c r="M41" s="80"/>
      <c r="N41" s="80"/>
      <c r="O41" s="80"/>
    </row>
    <row r="42" spans="1:15" x14ac:dyDescent="0.3">
      <c r="A42" s="80"/>
      <c r="B42" s="290" t="s">
        <v>406</v>
      </c>
      <c r="C42" s="290"/>
      <c r="D42" s="298">
        <f>IF(B42="","",VLOOKUP(B42,Teams!$B$8:$D$360,3,FALSE))</f>
        <v>1</v>
      </c>
      <c r="E42" s="80"/>
      <c r="F42" s="80"/>
      <c r="G42" s="80"/>
      <c r="H42" s="80"/>
      <c r="I42" s="80"/>
      <c r="J42" s="80"/>
      <c r="K42" s="80"/>
      <c r="L42" s="80"/>
      <c r="M42" s="80"/>
      <c r="N42" s="80"/>
      <c r="O42" s="80"/>
    </row>
    <row r="43" spans="1:15" x14ac:dyDescent="0.3">
      <c r="A43" s="80"/>
      <c r="B43" s="290" t="s">
        <v>407</v>
      </c>
      <c r="C43" s="290"/>
      <c r="D43" s="298">
        <f>IF(B43="","",VLOOKUP(B43,Teams!$B$8:$D$360,3,FALSE))</f>
        <v>29</v>
      </c>
      <c r="E43" s="80"/>
      <c r="F43" s="80"/>
      <c r="G43" s="80"/>
      <c r="H43" s="80"/>
      <c r="I43" s="80"/>
      <c r="J43" s="80"/>
      <c r="K43" s="80"/>
      <c r="L43" s="80"/>
      <c r="M43" s="80"/>
      <c r="N43" s="80"/>
      <c r="O43" s="80"/>
    </row>
    <row r="44" spans="1:15" x14ac:dyDescent="0.3">
      <c r="A44" s="80"/>
      <c r="B44" s="290" t="s">
        <v>408</v>
      </c>
      <c r="C44" s="290"/>
      <c r="D44" s="298">
        <f>IF(B44="","",VLOOKUP(B44,Teams!$B$8:$D$360,3,FALSE))</f>
        <v>11</v>
      </c>
      <c r="E44" s="80"/>
      <c r="F44" s="80"/>
      <c r="G44" s="80"/>
      <c r="H44" s="80"/>
      <c r="I44" s="80"/>
      <c r="J44" s="80"/>
      <c r="K44" s="80"/>
      <c r="L44" s="80"/>
      <c r="M44" s="80"/>
      <c r="N44" s="80"/>
      <c r="O44" s="80"/>
    </row>
    <row r="45" spans="1:15" x14ac:dyDescent="0.3">
      <c r="A45" s="80"/>
      <c r="B45" s="290" t="s">
        <v>409</v>
      </c>
      <c r="C45" s="290"/>
      <c r="D45" s="298">
        <f>IF(B45="","",VLOOKUP(B45,Teams!$B$8:$D$360,3,FALSE))</f>
        <v>33</v>
      </c>
      <c r="E45" s="80"/>
      <c r="F45" s="80"/>
      <c r="G45" s="80"/>
      <c r="H45" s="80"/>
      <c r="I45" s="80"/>
      <c r="J45" s="80"/>
      <c r="K45" s="80"/>
      <c r="L45" s="80"/>
      <c r="M45" s="80"/>
      <c r="N45" s="80"/>
      <c r="O45" s="80"/>
    </row>
    <row r="46" spans="1:15" x14ac:dyDescent="0.3">
      <c r="A46" s="80"/>
      <c r="B46" s="290" t="s">
        <v>410</v>
      </c>
      <c r="C46" s="290"/>
      <c r="D46" s="298">
        <f>IF(B46="","",VLOOKUP(B46,Teams!$B$8:$D$360,3,FALSE))</f>
        <v>24</v>
      </c>
      <c r="E46" s="80"/>
      <c r="F46" s="80"/>
      <c r="G46" s="80"/>
      <c r="H46" s="80"/>
      <c r="I46" s="80"/>
      <c r="J46" s="80"/>
      <c r="K46" s="80"/>
      <c r="L46" s="80"/>
      <c r="M46" s="80"/>
      <c r="N46" s="80"/>
      <c r="O46" s="80"/>
    </row>
    <row r="47" spans="1:15" x14ac:dyDescent="0.3">
      <c r="A47" s="80"/>
      <c r="B47" s="290"/>
      <c r="C47" s="290"/>
      <c r="D47" s="298" t="str">
        <f>IF(B47="","",VLOOKUP(B47,Teams!$B$8:$D$360,3,FALSE))</f>
        <v/>
      </c>
      <c r="E47" s="80"/>
      <c r="F47" s="80"/>
      <c r="G47" s="80"/>
      <c r="H47" s="80"/>
      <c r="I47" s="80"/>
      <c r="J47" s="80"/>
      <c r="K47" s="80"/>
      <c r="L47" s="80"/>
      <c r="M47" s="80"/>
      <c r="N47" s="80"/>
      <c r="O47" s="80"/>
    </row>
    <row r="48" spans="1:15" x14ac:dyDescent="0.3">
      <c r="A48" s="80"/>
      <c r="B48" s="294" t="s">
        <v>785</v>
      </c>
      <c r="C48" s="290"/>
      <c r="D48" s="298">
        <f>AVERAGE(D49:D63)</f>
        <v>18.133333333333333</v>
      </c>
      <c r="E48" s="80"/>
      <c r="F48" s="80"/>
      <c r="G48" s="80"/>
      <c r="H48" s="80"/>
      <c r="I48" s="80"/>
      <c r="J48" s="80"/>
      <c r="K48" s="80"/>
      <c r="L48" s="80"/>
      <c r="M48" s="80"/>
      <c r="N48" s="80"/>
      <c r="O48" s="80"/>
    </row>
    <row r="49" spans="1:15" x14ac:dyDescent="0.3">
      <c r="A49" s="80"/>
      <c r="B49" s="290" t="s">
        <v>424</v>
      </c>
      <c r="C49" s="290"/>
      <c r="D49" s="298">
        <f>IF(B49="","",VLOOKUP(B49,Teams!$B$8:$D$360,3,FALSE))</f>
        <v>23</v>
      </c>
      <c r="E49" s="80"/>
      <c r="F49" s="80"/>
      <c r="G49" s="80"/>
      <c r="H49" s="80"/>
      <c r="I49" s="80"/>
      <c r="J49" s="80"/>
      <c r="K49" s="80"/>
      <c r="L49" s="80"/>
      <c r="M49" s="80"/>
      <c r="N49" s="80"/>
      <c r="O49" s="80"/>
    </row>
    <row r="50" spans="1:15" x14ac:dyDescent="0.3">
      <c r="A50" s="80"/>
      <c r="B50" s="290" t="s">
        <v>426</v>
      </c>
      <c r="C50" s="290"/>
      <c r="D50" s="298">
        <f>IF(B50="","",VLOOKUP(B50,Teams!$B$8:$D$360,3,FALSE))</f>
        <v>25</v>
      </c>
      <c r="E50" s="80"/>
      <c r="F50" s="80"/>
      <c r="G50" s="80"/>
      <c r="H50" s="80"/>
      <c r="I50" s="80"/>
      <c r="J50" s="80"/>
      <c r="K50" s="80"/>
      <c r="L50" s="80"/>
      <c r="M50" s="80"/>
      <c r="N50" s="80"/>
      <c r="O50" s="80"/>
    </row>
    <row r="51" spans="1:15" x14ac:dyDescent="0.3">
      <c r="A51" s="80"/>
      <c r="B51" s="290" t="s">
        <v>427</v>
      </c>
      <c r="C51" s="290"/>
      <c r="D51" s="298">
        <f>IF(B51="","",VLOOKUP(B51,Teams!$B$8:$D$360,3,FALSE))</f>
        <v>37</v>
      </c>
      <c r="E51" s="80"/>
      <c r="F51" s="80"/>
      <c r="G51" s="80"/>
      <c r="H51" s="80"/>
      <c r="I51" s="80"/>
      <c r="J51" s="80"/>
      <c r="K51" s="80"/>
      <c r="L51" s="80"/>
      <c r="M51" s="80"/>
      <c r="N51" s="80"/>
      <c r="O51" s="80"/>
    </row>
    <row r="52" spans="1:15" x14ac:dyDescent="0.3">
      <c r="A52" s="80"/>
      <c r="B52" s="290" t="s">
        <v>428</v>
      </c>
      <c r="C52" s="290"/>
      <c r="D52" s="298">
        <f>IF(B52="","",VLOOKUP(B52,Teams!$B$8:$D$360,3,FALSE))</f>
        <v>0</v>
      </c>
      <c r="E52" s="80"/>
      <c r="F52" s="80"/>
      <c r="G52" s="80"/>
      <c r="H52" s="80"/>
      <c r="I52" s="80"/>
      <c r="J52" s="80"/>
      <c r="K52" s="80"/>
      <c r="L52" s="80"/>
      <c r="M52" s="80"/>
      <c r="N52" s="80"/>
      <c r="O52" s="80"/>
    </row>
    <row r="53" spans="1:15" x14ac:dyDescent="0.3">
      <c r="A53" s="80"/>
      <c r="B53" s="290" t="s">
        <v>429</v>
      </c>
      <c r="C53" s="290"/>
      <c r="D53" s="298">
        <f>IF(B53="","",VLOOKUP(B53,Teams!$B$8:$D$360,3,FALSE))</f>
        <v>23</v>
      </c>
      <c r="E53" s="80"/>
      <c r="F53" s="80"/>
      <c r="G53" s="80"/>
      <c r="H53" s="80"/>
      <c r="I53" s="80"/>
      <c r="J53" s="80"/>
      <c r="K53" s="80"/>
      <c r="L53" s="80"/>
      <c r="M53" s="80"/>
      <c r="N53" s="80"/>
      <c r="O53" s="80"/>
    </row>
    <row r="54" spans="1:15" x14ac:dyDescent="0.3">
      <c r="A54" s="80"/>
      <c r="B54" s="290" t="s">
        <v>430</v>
      </c>
      <c r="C54" s="290"/>
      <c r="D54" s="298">
        <f>IF(B54="","",VLOOKUP(B54,Teams!$B$8:$D$360,3,FALSE))</f>
        <v>12</v>
      </c>
      <c r="E54" s="80"/>
      <c r="F54" s="80"/>
      <c r="G54" s="80"/>
      <c r="H54" s="80"/>
      <c r="I54" s="80"/>
      <c r="J54" s="80"/>
      <c r="K54" s="80"/>
      <c r="L54" s="80"/>
      <c r="M54" s="80"/>
      <c r="N54" s="80"/>
      <c r="O54" s="80"/>
    </row>
    <row r="55" spans="1:15" x14ac:dyDescent="0.3">
      <c r="A55" s="80"/>
      <c r="B55" s="290" t="s">
        <v>431</v>
      </c>
      <c r="C55" s="290"/>
      <c r="D55" s="298">
        <f>IF(B55="","",VLOOKUP(B55,Teams!$B$8:$D$360,3,FALSE))</f>
        <v>10</v>
      </c>
      <c r="E55" s="80"/>
      <c r="F55" s="80"/>
      <c r="G55" s="80"/>
      <c r="H55" s="80"/>
      <c r="I55" s="80"/>
      <c r="J55" s="80"/>
      <c r="K55" s="80"/>
      <c r="L55" s="80"/>
      <c r="M55" s="80"/>
      <c r="N55" s="80"/>
      <c r="O55" s="80"/>
    </row>
    <row r="56" spans="1:15" x14ac:dyDescent="0.3">
      <c r="A56" s="80"/>
      <c r="B56" s="290" t="s">
        <v>432</v>
      </c>
      <c r="C56" s="290"/>
      <c r="D56" s="298">
        <f>IF(B56="","",VLOOKUP(B56,Teams!$B$8:$D$360,3,FALSE))</f>
        <v>20</v>
      </c>
      <c r="E56" s="80"/>
      <c r="F56" s="80"/>
      <c r="G56" s="80"/>
      <c r="H56" s="80"/>
      <c r="I56" s="80"/>
      <c r="J56" s="80"/>
      <c r="K56" s="80"/>
      <c r="L56" s="80"/>
      <c r="M56" s="80"/>
      <c r="N56" s="80"/>
      <c r="O56" s="80"/>
    </row>
    <row r="57" spans="1:15" x14ac:dyDescent="0.3">
      <c r="A57" s="80"/>
      <c r="B57" s="290" t="s">
        <v>433</v>
      </c>
      <c r="C57" s="290"/>
      <c r="D57" s="298">
        <f>IF(B57="","",VLOOKUP(B57,Teams!$B$8:$D$360,3,FALSE))</f>
        <v>8</v>
      </c>
      <c r="E57" s="80"/>
      <c r="F57" s="80"/>
      <c r="G57" s="80"/>
      <c r="H57" s="80"/>
      <c r="I57" s="80"/>
      <c r="J57" s="80"/>
      <c r="K57" s="80"/>
      <c r="L57" s="80"/>
      <c r="M57" s="80"/>
      <c r="N57" s="80"/>
      <c r="O57" s="80"/>
    </row>
    <row r="58" spans="1:15" x14ac:dyDescent="0.3">
      <c r="A58" s="80"/>
      <c r="B58" s="290" t="s">
        <v>434</v>
      </c>
      <c r="C58" s="290"/>
      <c r="D58" s="298">
        <f>IF(B58="","",VLOOKUP(B58,Teams!$B$8:$D$360,3,FALSE))</f>
        <v>19</v>
      </c>
      <c r="E58" s="80"/>
      <c r="F58" s="80"/>
      <c r="G58" s="80"/>
      <c r="H58" s="80"/>
      <c r="I58" s="80"/>
      <c r="J58" s="80"/>
      <c r="K58" s="80"/>
      <c r="L58" s="80"/>
      <c r="M58" s="80"/>
      <c r="N58" s="80"/>
      <c r="O58" s="80"/>
    </row>
    <row r="59" spans="1:15" x14ac:dyDescent="0.3">
      <c r="A59" s="80"/>
      <c r="B59" s="290" t="s">
        <v>435</v>
      </c>
      <c r="C59" s="290"/>
      <c r="D59" s="298">
        <f>IF(B59="","",VLOOKUP(B59,Teams!$B$8:$D$360,3,FALSE))</f>
        <v>23</v>
      </c>
      <c r="E59" s="80"/>
      <c r="F59" s="80"/>
      <c r="G59" s="80"/>
      <c r="H59" s="80"/>
      <c r="I59" s="80"/>
      <c r="J59" s="80"/>
      <c r="K59" s="80"/>
      <c r="L59" s="80"/>
      <c r="M59" s="80"/>
      <c r="N59" s="80"/>
      <c r="O59" s="80"/>
    </row>
    <row r="60" spans="1:15" x14ac:dyDescent="0.3">
      <c r="A60" s="80"/>
      <c r="B60" s="290" t="s">
        <v>436</v>
      </c>
      <c r="C60" s="290"/>
      <c r="D60" s="298">
        <f>IF(B60="","",VLOOKUP(B60,Teams!$B$8:$D$360,3,FALSE))</f>
        <v>13</v>
      </c>
      <c r="E60" s="80"/>
      <c r="F60" s="80"/>
      <c r="G60" s="80"/>
      <c r="H60" s="80"/>
      <c r="I60" s="80"/>
      <c r="J60" s="80"/>
      <c r="K60" s="80"/>
      <c r="L60" s="80"/>
      <c r="M60" s="80"/>
      <c r="N60" s="80"/>
      <c r="O60" s="80"/>
    </row>
    <row r="61" spans="1:15" x14ac:dyDescent="0.3">
      <c r="A61" s="80"/>
      <c r="B61" s="290" t="s">
        <v>437</v>
      </c>
      <c r="C61" s="290"/>
      <c r="D61" s="298">
        <f>IF(B61="","",VLOOKUP(B61,Teams!$B$8:$D$360,3,FALSE))</f>
        <v>31</v>
      </c>
      <c r="E61" s="80"/>
      <c r="F61" s="80"/>
      <c r="G61" s="80"/>
      <c r="H61" s="80"/>
      <c r="I61" s="80"/>
      <c r="J61" s="80"/>
      <c r="K61" s="80"/>
      <c r="L61" s="80"/>
      <c r="M61" s="80"/>
      <c r="N61" s="80"/>
      <c r="O61" s="80"/>
    </row>
    <row r="62" spans="1:15" x14ac:dyDescent="0.3">
      <c r="A62" s="80"/>
      <c r="B62" s="290" t="s">
        <v>438</v>
      </c>
      <c r="C62" s="290"/>
      <c r="D62" s="298">
        <f>IF(B62="","",VLOOKUP(B62,Teams!$B$8:$D$360,3,FALSE))</f>
        <v>16</v>
      </c>
      <c r="E62" s="80"/>
      <c r="F62" s="80"/>
      <c r="G62" s="80"/>
      <c r="H62" s="80"/>
      <c r="I62" s="80"/>
      <c r="J62" s="80"/>
      <c r="K62" s="80"/>
      <c r="L62" s="80"/>
      <c r="M62" s="80"/>
      <c r="N62" s="80"/>
      <c r="O62" s="80"/>
    </row>
    <row r="63" spans="1:15" x14ac:dyDescent="0.3">
      <c r="A63" s="80"/>
      <c r="B63" s="290" t="s">
        <v>439</v>
      </c>
      <c r="C63" s="290"/>
      <c r="D63" s="298">
        <f>IF(B63="","",VLOOKUP(B63,Teams!$B$8:$D$360,3,FALSE))</f>
        <v>12</v>
      </c>
      <c r="E63" s="80"/>
      <c r="F63" s="80"/>
      <c r="G63" s="80"/>
      <c r="H63" s="80"/>
      <c r="I63" s="80"/>
      <c r="J63" s="80"/>
      <c r="K63" s="80"/>
      <c r="L63" s="80"/>
      <c r="M63" s="80"/>
      <c r="N63" s="80"/>
      <c r="O63" s="80"/>
    </row>
    <row r="64" spans="1:15" x14ac:dyDescent="0.3">
      <c r="A64" s="80"/>
      <c r="B64" s="291"/>
      <c r="C64" s="290"/>
      <c r="D64" s="298" t="str">
        <f>IF(B64="","",VLOOKUP(B64,Teams!$B$8:$D$360,3,FALSE))</f>
        <v/>
      </c>
      <c r="E64" s="80"/>
      <c r="F64" s="80"/>
      <c r="G64" s="80"/>
      <c r="H64" s="80"/>
      <c r="I64" s="80"/>
      <c r="J64" s="80"/>
      <c r="K64" s="80"/>
      <c r="L64" s="80"/>
      <c r="M64" s="80"/>
      <c r="N64" s="80"/>
      <c r="O64" s="80"/>
    </row>
    <row r="65" spans="1:15" x14ac:dyDescent="0.3">
      <c r="A65" s="80"/>
      <c r="B65" s="294" t="s">
        <v>787</v>
      </c>
      <c r="C65" s="290"/>
      <c r="D65" s="298">
        <f>AVERAGE(D66:D74)</f>
        <v>21.333333333333332</v>
      </c>
      <c r="E65" s="80"/>
      <c r="F65" s="80"/>
      <c r="G65" s="80"/>
      <c r="H65" s="80"/>
      <c r="I65" s="80"/>
      <c r="J65" s="80"/>
      <c r="K65" s="80"/>
      <c r="L65" s="80"/>
      <c r="M65" s="80"/>
      <c r="N65" s="80"/>
      <c r="O65" s="80"/>
    </row>
    <row r="66" spans="1:15" x14ac:dyDescent="0.3">
      <c r="A66" s="80"/>
      <c r="B66" s="290" t="s">
        <v>450</v>
      </c>
      <c r="C66" s="290"/>
      <c r="D66" s="298">
        <f>IF(B66="","",VLOOKUP(B66,Teams!$B$8:$D$360,3,FALSE))</f>
        <v>11</v>
      </c>
      <c r="E66" s="80"/>
      <c r="F66" s="80"/>
      <c r="G66" s="80"/>
      <c r="H66" s="80"/>
      <c r="I66" s="80"/>
      <c r="J66" s="80"/>
      <c r="K66" s="80"/>
      <c r="L66" s="80"/>
      <c r="M66" s="80"/>
      <c r="N66" s="80"/>
      <c r="O66" s="80"/>
    </row>
    <row r="67" spans="1:15" x14ac:dyDescent="0.3">
      <c r="A67" s="80"/>
      <c r="B67" s="290" t="s">
        <v>452</v>
      </c>
      <c r="C67" s="290"/>
      <c r="D67" s="298">
        <f>IF(B67="","",VLOOKUP(B67,Teams!$B$8:$D$360,3,FALSE))</f>
        <v>29</v>
      </c>
      <c r="E67" s="80"/>
      <c r="F67" s="80"/>
      <c r="G67" s="80"/>
      <c r="H67" s="80"/>
      <c r="I67" s="80"/>
      <c r="J67" s="80"/>
      <c r="K67" s="80"/>
      <c r="L67" s="80"/>
      <c r="M67" s="80"/>
      <c r="N67" s="80"/>
      <c r="O67" s="80"/>
    </row>
    <row r="68" spans="1:15" x14ac:dyDescent="0.3">
      <c r="A68" s="80"/>
      <c r="B68" s="290" t="s">
        <v>453</v>
      </c>
      <c r="C68" s="290"/>
      <c r="D68" s="298">
        <f>IF(B68="","",VLOOKUP(B68,Teams!$B$8:$D$360,3,FALSE))</f>
        <v>11</v>
      </c>
      <c r="E68" s="80"/>
      <c r="F68" s="80"/>
      <c r="G68" s="80"/>
      <c r="H68" s="80"/>
      <c r="I68" s="80"/>
      <c r="J68" s="80"/>
      <c r="K68" s="80"/>
      <c r="L68" s="80"/>
      <c r="M68" s="80"/>
      <c r="N68" s="80"/>
      <c r="O68" s="80"/>
    </row>
    <row r="69" spans="1:15" x14ac:dyDescent="0.3">
      <c r="A69" s="80"/>
      <c r="B69" s="290" t="s">
        <v>454</v>
      </c>
      <c r="C69" s="290"/>
      <c r="D69" s="298">
        <f>IF(B69="","",VLOOKUP(B69,Teams!$B$8:$D$360,3,FALSE))</f>
        <v>18</v>
      </c>
      <c r="E69" s="80"/>
      <c r="F69" s="80"/>
      <c r="G69" s="80"/>
      <c r="H69" s="80"/>
      <c r="I69" s="80"/>
      <c r="J69" s="80"/>
      <c r="K69" s="80"/>
      <c r="L69" s="80"/>
      <c r="M69" s="80"/>
      <c r="N69" s="80"/>
      <c r="O69" s="80"/>
    </row>
    <row r="70" spans="1:15" x14ac:dyDescent="0.3">
      <c r="A70" s="80"/>
      <c r="B70" s="290" t="s">
        <v>455</v>
      </c>
      <c r="C70" s="290"/>
      <c r="D70" s="298">
        <f>IF(B70="","",VLOOKUP(B70,Teams!$B$8:$D$360,3,FALSE))</f>
        <v>34</v>
      </c>
      <c r="E70" s="80"/>
      <c r="F70" s="80"/>
      <c r="G70" s="80"/>
      <c r="H70" s="80"/>
      <c r="I70" s="80"/>
      <c r="J70" s="80"/>
      <c r="K70" s="80"/>
      <c r="L70" s="80"/>
      <c r="M70" s="80"/>
      <c r="N70" s="80"/>
      <c r="O70" s="80"/>
    </row>
    <row r="71" spans="1:15" x14ac:dyDescent="0.3">
      <c r="A71" s="80"/>
      <c r="B71" s="290" t="s">
        <v>456</v>
      </c>
      <c r="C71" s="290"/>
      <c r="D71" s="298">
        <f>IF(B71="","",VLOOKUP(B71,Teams!$B$8:$D$360,3,FALSE))</f>
        <v>8</v>
      </c>
      <c r="E71" s="80"/>
      <c r="F71" s="80"/>
      <c r="G71" s="80"/>
      <c r="H71" s="80"/>
      <c r="I71" s="80"/>
      <c r="J71" s="80"/>
      <c r="K71" s="80"/>
      <c r="L71" s="80"/>
      <c r="M71" s="80"/>
      <c r="N71" s="80"/>
      <c r="O71" s="80"/>
    </row>
    <row r="72" spans="1:15" x14ac:dyDescent="0.3">
      <c r="A72" s="80"/>
      <c r="B72" s="290" t="s">
        <v>457</v>
      </c>
      <c r="C72" s="290"/>
      <c r="D72" s="298">
        <f>IF(B72="","",VLOOKUP(B72,Teams!$B$8:$D$360,3,FALSE))</f>
        <v>28</v>
      </c>
      <c r="E72" s="80"/>
      <c r="F72" s="80"/>
      <c r="G72" s="80"/>
      <c r="H72" s="80"/>
      <c r="I72" s="80"/>
      <c r="J72" s="80"/>
      <c r="K72" s="80"/>
      <c r="L72" s="80"/>
      <c r="M72" s="80"/>
      <c r="N72" s="80"/>
      <c r="O72" s="80"/>
    </row>
    <row r="73" spans="1:15" x14ac:dyDescent="0.3">
      <c r="A73" s="80"/>
      <c r="B73" s="290" t="s">
        <v>458</v>
      </c>
      <c r="C73" s="290"/>
      <c r="D73" s="298">
        <f>IF(B73="","",VLOOKUP(B73,Teams!$B$8:$D$360,3,FALSE))</f>
        <v>27</v>
      </c>
      <c r="E73" s="80"/>
      <c r="F73" s="80"/>
      <c r="G73" s="80"/>
      <c r="H73" s="80"/>
      <c r="I73" s="80"/>
      <c r="J73" s="80"/>
      <c r="K73" s="80"/>
      <c r="L73" s="80"/>
      <c r="M73" s="80"/>
      <c r="N73" s="80"/>
      <c r="O73" s="80"/>
    </row>
    <row r="74" spans="1:15" x14ac:dyDescent="0.3">
      <c r="A74" s="80"/>
      <c r="B74" s="290" t="s">
        <v>459</v>
      </c>
      <c r="C74" s="290"/>
      <c r="D74" s="298">
        <f>IF(B74="","",VLOOKUP(B74,Teams!$B$8:$D$360,3,FALSE))</f>
        <v>26</v>
      </c>
      <c r="E74" s="80"/>
      <c r="F74" s="80"/>
      <c r="G74" s="80"/>
      <c r="H74" s="80"/>
      <c r="I74" s="80"/>
      <c r="J74" s="80"/>
      <c r="K74" s="80"/>
      <c r="L74" s="80"/>
      <c r="M74" s="80"/>
      <c r="N74" s="80"/>
      <c r="O74" s="80"/>
    </row>
    <row r="75" spans="1:15" x14ac:dyDescent="0.3">
      <c r="A75" s="80"/>
      <c r="B75" s="291"/>
      <c r="C75" s="290"/>
      <c r="D75" s="298" t="str">
        <f>IF(B75="","",VLOOKUP(B75,Teams!$B$8:$D$360,3,FALSE))</f>
        <v/>
      </c>
      <c r="E75" s="80"/>
      <c r="F75" s="80"/>
      <c r="G75" s="80"/>
      <c r="H75" s="80"/>
      <c r="I75" s="80"/>
      <c r="J75" s="80"/>
      <c r="K75" s="80"/>
      <c r="L75" s="80"/>
      <c r="M75" s="80"/>
      <c r="N75" s="80"/>
      <c r="O75" s="80"/>
    </row>
    <row r="76" spans="1:15" x14ac:dyDescent="0.3">
      <c r="A76" s="80"/>
      <c r="B76" s="294" t="s">
        <v>789</v>
      </c>
      <c r="C76" s="290"/>
      <c r="D76" s="298">
        <f>AVERAGE(D77:D86)</f>
        <v>17.3</v>
      </c>
      <c r="E76" s="80"/>
      <c r="F76" s="80"/>
      <c r="G76" s="80"/>
      <c r="H76" s="80"/>
      <c r="I76" s="80"/>
      <c r="J76" s="80"/>
      <c r="K76" s="80"/>
      <c r="L76" s="80"/>
      <c r="M76" s="80"/>
      <c r="N76" s="80"/>
      <c r="O76" s="80"/>
    </row>
    <row r="77" spans="1:15" x14ac:dyDescent="0.3">
      <c r="A77" s="80"/>
      <c r="B77" s="290" t="s">
        <v>475</v>
      </c>
      <c r="C77" s="290"/>
      <c r="D77" s="298">
        <f>IF(B77="","",VLOOKUP(B77,Teams!$B$8:$D$360,3,FALSE))</f>
        <v>7</v>
      </c>
      <c r="E77" s="80"/>
      <c r="F77" s="80"/>
      <c r="G77" s="80"/>
      <c r="H77" s="80"/>
      <c r="I77" s="80"/>
      <c r="J77" s="80"/>
      <c r="K77" s="80"/>
      <c r="L77" s="80"/>
      <c r="M77" s="80"/>
      <c r="N77" s="80"/>
      <c r="O77" s="80"/>
    </row>
    <row r="78" spans="1:15" x14ac:dyDescent="0.3">
      <c r="A78" s="80"/>
      <c r="B78" s="290" t="s">
        <v>477</v>
      </c>
      <c r="C78" s="290"/>
      <c r="D78" s="298">
        <f>IF(B78="","",VLOOKUP(B78,Teams!$B$8:$D$360,3,FALSE))</f>
        <v>35</v>
      </c>
      <c r="E78" s="80"/>
      <c r="F78" s="80"/>
      <c r="G78" s="80"/>
      <c r="H78" s="80"/>
      <c r="I78" s="80"/>
      <c r="J78" s="80"/>
      <c r="K78" s="80"/>
      <c r="L78" s="80"/>
      <c r="M78" s="80"/>
      <c r="N78" s="80"/>
      <c r="O78" s="80"/>
    </row>
    <row r="79" spans="1:15" x14ac:dyDescent="0.3">
      <c r="A79" s="80"/>
      <c r="B79" s="290" t="s">
        <v>478</v>
      </c>
      <c r="C79" s="290"/>
      <c r="D79" s="298">
        <f>IF(B79="","",VLOOKUP(B79,Teams!$B$8:$D$360,3,FALSE))</f>
        <v>37</v>
      </c>
      <c r="E79" s="80"/>
      <c r="F79" s="80"/>
      <c r="G79" s="80"/>
      <c r="H79" s="80"/>
      <c r="I79" s="80"/>
      <c r="J79" s="80"/>
      <c r="K79" s="80"/>
      <c r="L79" s="80"/>
      <c r="M79" s="80"/>
      <c r="N79" s="80"/>
      <c r="O79" s="80"/>
    </row>
    <row r="80" spans="1:15" x14ac:dyDescent="0.3">
      <c r="A80" s="80"/>
      <c r="B80" s="290" t="s">
        <v>479</v>
      </c>
      <c r="C80" s="290"/>
      <c r="D80" s="298">
        <f>IF(B80="","",VLOOKUP(B80,Teams!$B$8:$D$360,3,FALSE))</f>
        <v>4</v>
      </c>
      <c r="E80" s="80"/>
      <c r="F80" s="80"/>
      <c r="G80" s="80"/>
      <c r="H80" s="80"/>
      <c r="I80" s="80"/>
      <c r="J80" s="80"/>
      <c r="K80" s="80"/>
      <c r="L80" s="80"/>
      <c r="M80" s="80"/>
      <c r="N80" s="80"/>
      <c r="O80" s="80"/>
    </row>
    <row r="81" spans="1:15" x14ac:dyDescent="0.3">
      <c r="A81" s="80"/>
      <c r="B81" s="290" t="s">
        <v>480</v>
      </c>
      <c r="C81" s="290"/>
      <c r="D81" s="298">
        <f>IF(B81="","",VLOOKUP(B81,Teams!$B$8:$D$360,3,FALSE))</f>
        <v>0</v>
      </c>
      <c r="E81" s="80"/>
      <c r="F81" s="80"/>
      <c r="G81" s="80"/>
      <c r="H81" s="80"/>
      <c r="I81" s="80"/>
      <c r="J81" s="80"/>
      <c r="K81" s="80"/>
      <c r="L81" s="80"/>
      <c r="M81" s="80"/>
      <c r="N81" s="80"/>
      <c r="O81" s="80"/>
    </row>
    <row r="82" spans="1:15" x14ac:dyDescent="0.3">
      <c r="A82" s="80"/>
      <c r="B82" s="290" t="s">
        <v>481</v>
      </c>
      <c r="C82" s="290"/>
      <c r="D82" s="298">
        <f>IF(B82="","",VLOOKUP(B82,Teams!$B$8:$D$360,3,FALSE))</f>
        <v>30</v>
      </c>
      <c r="E82" s="80"/>
      <c r="F82" s="80"/>
      <c r="G82" s="80"/>
      <c r="H82" s="80"/>
      <c r="I82" s="80"/>
      <c r="J82" s="80"/>
      <c r="K82" s="80"/>
      <c r="L82" s="80"/>
      <c r="M82" s="80"/>
      <c r="N82" s="80"/>
      <c r="O82" s="80"/>
    </row>
    <row r="83" spans="1:15" x14ac:dyDescent="0.3">
      <c r="A83" s="80"/>
      <c r="B83" s="290" t="s">
        <v>482</v>
      </c>
      <c r="C83" s="290"/>
      <c r="D83" s="298">
        <f>IF(B83="","",VLOOKUP(B83,Teams!$B$8:$D$360,3,FALSE))</f>
        <v>12</v>
      </c>
      <c r="E83" s="80"/>
      <c r="F83" s="80"/>
      <c r="G83" s="80"/>
      <c r="H83" s="80"/>
      <c r="I83" s="80"/>
      <c r="J83" s="80"/>
      <c r="K83" s="80"/>
      <c r="L83" s="80"/>
      <c r="M83" s="80"/>
      <c r="N83" s="80"/>
      <c r="O83" s="80"/>
    </row>
    <row r="84" spans="1:15" x14ac:dyDescent="0.3">
      <c r="A84" s="80"/>
      <c r="B84" s="290" t="s">
        <v>483</v>
      </c>
      <c r="C84" s="290"/>
      <c r="D84" s="298">
        <f>IF(B84="","",VLOOKUP(B84,Teams!$B$8:$D$360,3,FALSE))</f>
        <v>11</v>
      </c>
      <c r="E84" s="80"/>
      <c r="F84" s="80"/>
      <c r="G84" s="80"/>
      <c r="H84" s="80"/>
      <c r="I84" s="80"/>
      <c r="J84" s="80"/>
      <c r="K84" s="80"/>
      <c r="L84" s="80"/>
      <c r="M84" s="80"/>
      <c r="N84" s="80"/>
      <c r="O84" s="80"/>
    </row>
    <row r="85" spans="1:15" x14ac:dyDescent="0.3">
      <c r="A85" s="80"/>
      <c r="B85" s="290" t="s">
        <v>484</v>
      </c>
      <c r="C85" s="290"/>
      <c r="D85" s="298">
        <f>IF(B85="","",VLOOKUP(B85,Teams!$B$8:$D$360,3,FALSE))</f>
        <v>15</v>
      </c>
      <c r="E85" s="80"/>
      <c r="F85" s="80"/>
      <c r="G85" s="80"/>
      <c r="H85" s="80"/>
      <c r="I85" s="80"/>
      <c r="J85" s="80"/>
      <c r="K85" s="80"/>
      <c r="L85" s="80"/>
      <c r="M85" s="80"/>
      <c r="N85" s="80"/>
      <c r="O85" s="80"/>
    </row>
    <row r="86" spans="1:15" x14ac:dyDescent="0.3">
      <c r="A86" s="80"/>
      <c r="B86" s="290" t="s">
        <v>485</v>
      </c>
      <c r="C86" s="290"/>
      <c r="D86" s="298">
        <f>IF(B86="","",VLOOKUP(B86,Teams!$B$8:$D$360,3,FALSE))</f>
        <v>22</v>
      </c>
      <c r="E86" s="80"/>
      <c r="F86" s="80"/>
      <c r="G86" s="80"/>
      <c r="H86" s="80"/>
      <c r="I86" s="80"/>
      <c r="J86" s="80"/>
      <c r="K86" s="80"/>
      <c r="L86" s="80"/>
      <c r="M86" s="80"/>
      <c r="N86" s="80"/>
      <c r="O86" s="80"/>
    </row>
    <row r="87" spans="1:15" x14ac:dyDescent="0.3">
      <c r="A87" s="80"/>
      <c r="B87" s="290"/>
      <c r="C87" s="290"/>
      <c r="D87" s="298" t="str">
        <f>IF(B87="","",VLOOKUP(B87,Teams!$B$8:$D$360,3,FALSE))</f>
        <v/>
      </c>
      <c r="E87" s="80"/>
      <c r="F87" s="80"/>
      <c r="G87" s="80"/>
      <c r="H87" s="80"/>
      <c r="I87" s="80"/>
      <c r="J87" s="80"/>
      <c r="K87" s="80"/>
      <c r="L87" s="80"/>
      <c r="M87" s="80"/>
      <c r="N87" s="80"/>
      <c r="O87" s="80"/>
    </row>
    <row r="88" spans="1:15" x14ac:dyDescent="0.3">
      <c r="A88" s="80"/>
      <c r="B88" s="294" t="s">
        <v>790</v>
      </c>
      <c r="C88" s="290"/>
      <c r="D88" s="298">
        <f>AVERAGE(D89:D98)</f>
        <v>22.7</v>
      </c>
      <c r="E88" s="80"/>
      <c r="F88" s="80"/>
      <c r="G88" s="80"/>
      <c r="H88" s="80"/>
      <c r="I88" s="80"/>
      <c r="J88" s="80"/>
      <c r="K88" s="80"/>
      <c r="L88" s="80"/>
      <c r="M88" s="80"/>
      <c r="N88" s="80"/>
      <c r="O88" s="80"/>
    </row>
    <row r="89" spans="1:15" x14ac:dyDescent="0.3">
      <c r="A89" s="80"/>
      <c r="B89" s="290" t="s">
        <v>486</v>
      </c>
      <c r="C89" s="290"/>
      <c r="D89" s="298">
        <f>IF(B89="","",VLOOKUP(B89,Teams!$B$8:$D$360,3,FALSE))</f>
        <v>32</v>
      </c>
      <c r="E89" s="80"/>
      <c r="F89" s="80"/>
      <c r="G89" s="80"/>
      <c r="H89" s="80"/>
      <c r="I89" s="80"/>
      <c r="J89" s="80"/>
      <c r="K89" s="80"/>
      <c r="L89" s="80"/>
      <c r="M89" s="80"/>
      <c r="N89" s="80"/>
      <c r="O89" s="80"/>
    </row>
    <row r="90" spans="1:15" x14ac:dyDescent="0.3">
      <c r="A90" s="80"/>
      <c r="B90" s="290" t="s">
        <v>488</v>
      </c>
      <c r="C90" s="290"/>
      <c r="D90" s="298">
        <f>IF(B90="","",VLOOKUP(B90,Teams!$B$8:$D$360,3,FALSE))</f>
        <v>14</v>
      </c>
      <c r="E90" s="80"/>
      <c r="F90" s="80"/>
      <c r="G90" s="80"/>
      <c r="H90" s="80"/>
      <c r="I90" s="80"/>
      <c r="J90" s="80"/>
      <c r="K90" s="80"/>
      <c r="L90" s="80"/>
      <c r="M90" s="80"/>
      <c r="N90" s="80"/>
      <c r="O90" s="80"/>
    </row>
    <row r="91" spans="1:15" x14ac:dyDescent="0.3">
      <c r="A91" s="80"/>
      <c r="B91" s="290" t="s">
        <v>489</v>
      </c>
      <c r="C91" s="290"/>
      <c r="D91" s="298">
        <f>IF(B91="","",VLOOKUP(B91,Teams!$B$8:$D$360,3,FALSE))</f>
        <v>24</v>
      </c>
      <c r="E91" s="80"/>
      <c r="F91" s="80"/>
      <c r="G91" s="80"/>
      <c r="H91" s="80"/>
      <c r="I91" s="80"/>
      <c r="J91" s="80"/>
      <c r="K91" s="80"/>
      <c r="L91" s="80"/>
      <c r="M91" s="80"/>
      <c r="N91" s="80"/>
      <c r="O91" s="80"/>
    </row>
    <row r="92" spans="1:15" x14ac:dyDescent="0.3">
      <c r="A92" s="80"/>
      <c r="B92" s="290" t="s">
        <v>490</v>
      </c>
      <c r="C92" s="290"/>
      <c r="D92" s="298">
        <f>IF(B92="","",VLOOKUP(B92,Teams!$B$8:$D$360,3,FALSE))</f>
        <v>16</v>
      </c>
      <c r="E92" s="80"/>
      <c r="F92" s="80"/>
      <c r="G92" s="80"/>
      <c r="H92" s="80"/>
      <c r="I92" s="80"/>
      <c r="J92" s="80"/>
      <c r="K92" s="80"/>
      <c r="L92" s="80"/>
      <c r="M92" s="80"/>
      <c r="N92" s="80"/>
      <c r="O92" s="80"/>
    </row>
    <row r="93" spans="1:15" x14ac:dyDescent="0.3">
      <c r="A93" s="80"/>
      <c r="B93" s="290" t="s">
        <v>491</v>
      </c>
      <c r="C93" s="290"/>
      <c r="D93" s="298">
        <f>IF(B93="","",VLOOKUP(B93,Teams!$B$8:$D$360,3,FALSE))</f>
        <v>22</v>
      </c>
      <c r="E93" s="80"/>
      <c r="F93" s="80"/>
      <c r="G93" s="80"/>
      <c r="H93" s="80"/>
      <c r="I93" s="80"/>
      <c r="J93" s="80"/>
      <c r="K93" s="80"/>
      <c r="L93" s="80"/>
      <c r="M93" s="80"/>
      <c r="N93" s="80"/>
      <c r="O93" s="80"/>
    </row>
    <row r="94" spans="1:15" x14ac:dyDescent="0.3">
      <c r="A94" s="80"/>
      <c r="B94" s="290" t="s">
        <v>492</v>
      </c>
      <c r="C94" s="290"/>
      <c r="D94" s="298">
        <f>IF(B94="","",VLOOKUP(B94,Teams!$B$8:$D$360,3,FALSE))</f>
        <v>39</v>
      </c>
      <c r="E94" s="80"/>
      <c r="F94" s="80"/>
      <c r="G94" s="80"/>
      <c r="H94" s="80"/>
      <c r="I94" s="80"/>
      <c r="J94" s="80"/>
      <c r="K94" s="80"/>
      <c r="L94" s="80"/>
      <c r="M94" s="80"/>
      <c r="N94" s="80"/>
      <c r="O94" s="80"/>
    </row>
    <row r="95" spans="1:15" x14ac:dyDescent="0.3">
      <c r="A95" s="80"/>
      <c r="B95" s="290" t="s">
        <v>493</v>
      </c>
      <c r="C95" s="290"/>
      <c r="D95" s="298">
        <f>IF(B95="","",VLOOKUP(B95,Teams!$B$8:$D$360,3,FALSE))</f>
        <v>18</v>
      </c>
      <c r="E95" s="80"/>
      <c r="F95" s="80"/>
      <c r="G95" s="80"/>
      <c r="H95" s="80"/>
      <c r="I95" s="80"/>
      <c r="J95" s="80"/>
      <c r="K95" s="80"/>
      <c r="L95" s="80"/>
      <c r="M95" s="80"/>
      <c r="N95" s="80"/>
      <c r="O95" s="80"/>
    </row>
    <row r="96" spans="1:15" x14ac:dyDescent="0.3">
      <c r="A96" s="80"/>
      <c r="B96" s="290" t="s">
        <v>494</v>
      </c>
      <c r="C96" s="290"/>
      <c r="D96" s="298">
        <f>IF(B96="","",VLOOKUP(B96,Teams!$B$8:$D$360,3,FALSE))</f>
        <v>30</v>
      </c>
      <c r="E96" s="80"/>
      <c r="F96" s="80"/>
      <c r="G96" s="80"/>
      <c r="H96" s="80"/>
      <c r="I96" s="80"/>
      <c r="J96" s="80"/>
      <c r="K96" s="80"/>
      <c r="L96" s="80"/>
      <c r="M96" s="80"/>
      <c r="N96" s="80"/>
      <c r="O96" s="80"/>
    </row>
    <row r="97" spans="1:15" x14ac:dyDescent="0.3">
      <c r="A97" s="80"/>
      <c r="B97" s="290" t="s">
        <v>495</v>
      </c>
      <c r="C97" s="290"/>
      <c r="D97" s="298">
        <f>IF(B97="","",VLOOKUP(B97,Teams!$B$8:$D$360,3,FALSE))</f>
        <v>17</v>
      </c>
      <c r="E97" s="80"/>
      <c r="F97" s="80"/>
      <c r="G97" s="80"/>
      <c r="H97" s="80"/>
      <c r="I97" s="80"/>
      <c r="J97" s="80"/>
      <c r="K97" s="80"/>
      <c r="L97" s="80"/>
      <c r="M97" s="80"/>
      <c r="N97" s="80"/>
      <c r="O97" s="80"/>
    </row>
    <row r="98" spans="1:15" x14ac:dyDescent="0.3">
      <c r="A98" s="80"/>
      <c r="B98" s="290" t="s">
        <v>496</v>
      </c>
      <c r="C98" s="290"/>
      <c r="D98" s="298">
        <f>IF(B98="","",VLOOKUP(B98,Teams!$B$8:$D$360,3,FALSE))</f>
        <v>15</v>
      </c>
      <c r="E98" s="80"/>
      <c r="F98" s="80"/>
      <c r="G98" s="80"/>
      <c r="H98" s="80"/>
      <c r="I98" s="80"/>
      <c r="J98" s="80"/>
      <c r="K98" s="80"/>
      <c r="L98" s="80"/>
      <c r="M98" s="80"/>
      <c r="N98" s="80"/>
      <c r="O98" s="80"/>
    </row>
    <row r="99" spans="1:15" x14ac:dyDescent="0.3">
      <c r="A99" s="80"/>
      <c r="B99" s="290"/>
      <c r="C99" s="290"/>
      <c r="D99" s="298" t="str">
        <f>IF(B99="","",VLOOKUP(B99,Teams!$B$8:$D$360,3,FALSE))</f>
        <v/>
      </c>
      <c r="E99" s="80"/>
      <c r="F99" s="80"/>
      <c r="G99" s="80"/>
      <c r="H99" s="80"/>
      <c r="I99" s="80"/>
      <c r="J99" s="80"/>
      <c r="K99" s="80"/>
      <c r="L99" s="80"/>
      <c r="M99" s="80"/>
      <c r="N99" s="80"/>
      <c r="O99" s="80"/>
    </row>
    <row r="100" spans="1:15" x14ac:dyDescent="0.3">
      <c r="A100" s="80"/>
      <c r="B100" s="294" t="s">
        <v>791</v>
      </c>
      <c r="C100" s="290"/>
      <c r="D100" s="298">
        <f>AVERAGE(D101:D111)</f>
        <v>18.363636363636363</v>
      </c>
      <c r="E100" s="80"/>
      <c r="F100" s="80"/>
      <c r="G100" s="80"/>
      <c r="H100" s="80"/>
      <c r="I100" s="80"/>
      <c r="J100" s="80"/>
      <c r="K100" s="80"/>
      <c r="L100" s="80"/>
      <c r="M100" s="80"/>
      <c r="N100" s="80"/>
      <c r="O100" s="80"/>
    </row>
    <row r="101" spans="1:15" x14ac:dyDescent="0.3">
      <c r="A101" s="80"/>
      <c r="B101" s="290" t="s">
        <v>497</v>
      </c>
      <c r="C101" s="290"/>
      <c r="D101" s="298">
        <f>IF(B101="","",VLOOKUP(B101,Teams!$B$8:$D$360,3,FALSE))</f>
        <v>14</v>
      </c>
      <c r="E101" s="80"/>
      <c r="F101" s="80"/>
      <c r="G101" s="80"/>
      <c r="H101" s="80"/>
      <c r="I101" s="80"/>
      <c r="J101" s="80"/>
      <c r="K101" s="80"/>
      <c r="L101" s="80"/>
      <c r="M101" s="80"/>
      <c r="N101" s="80"/>
      <c r="O101" s="80"/>
    </row>
    <row r="102" spans="1:15" x14ac:dyDescent="0.3">
      <c r="A102" s="80"/>
      <c r="B102" s="290" t="s">
        <v>499</v>
      </c>
      <c r="C102" s="290"/>
      <c r="D102" s="298">
        <f>IF(B102="","",VLOOKUP(B102,Teams!$B$8:$D$360,3,FALSE))</f>
        <v>35</v>
      </c>
      <c r="E102" s="80"/>
      <c r="F102" s="80"/>
      <c r="G102" s="80"/>
      <c r="H102" s="80"/>
      <c r="I102" s="80"/>
      <c r="J102" s="80"/>
      <c r="K102" s="80"/>
      <c r="L102" s="80"/>
      <c r="M102" s="80"/>
      <c r="N102" s="80"/>
      <c r="O102" s="80"/>
    </row>
    <row r="103" spans="1:15" x14ac:dyDescent="0.3">
      <c r="A103" s="80"/>
      <c r="B103" s="290" t="s">
        <v>500</v>
      </c>
      <c r="C103" s="290"/>
      <c r="D103" s="298">
        <f>IF(B103="","",VLOOKUP(B103,Teams!$B$8:$D$360,3,FALSE))</f>
        <v>13</v>
      </c>
      <c r="E103" s="80"/>
      <c r="F103" s="80"/>
      <c r="G103" s="80"/>
      <c r="H103" s="80"/>
      <c r="I103" s="80"/>
      <c r="J103" s="80"/>
      <c r="K103" s="80"/>
      <c r="L103" s="80"/>
      <c r="M103" s="80"/>
      <c r="N103" s="80"/>
      <c r="O103" s="80"/>
    </row>
    <row r="104" spans="1:15" x14ac:dyDescent="0.3">
      <c r="A104" s="80"/>
      <c r="B104" s="290" t="s">
        <v>501</v>
      </c>
      <c r="C104" s="290"/>
      <c r="D104" s="298">
        <f>IF(B104="","",VLOOKUP(B104,Teams!$B$8:$D$360,3,FALSE))</f>
        <v>1</v>
      </c>
      <c r="E104" s="80"/>
      <c r="F104" s="80"/>
      <c r="G104" s="80"/>
      <c r="H104" s="80"/>
      <c r="I104" s="80"/>
      <c r="J104" s="80"/>
      <c r="K104" s="80"/>
      <c r="L104" s="80"/>
      <c r="M104" s="80"/>
      <c r="N104" s="80"/>
      <c r="O104" s="80"/>
    </row>
    <row r="105" spans="1:15" x14ac:dyDescent="0.3">
      <c r="A105" s="80"/>
      <c r="B105" s="290" t="s">
        <v>502</v>
      </c>
      <c r="C105" s="290"/>
      <c r="D105" s="298">
        <f>IF(B105="","",VLOOKUP(B105,Teams!$B$8:$D$360,3,FALSE))</f>
        <v>12</v>
      </c>
      <c r="E105" s="80"/>
      <c r="F105" s="80"/>
      <c r="G105" s="80"/>
      <c r="H105" s="80"/>
      <c r="I105" s="80"/>
      <c r="J105" s="80"/>
      <c r="K105" s="80"/>
      <c r="L105" s="80"/>
      <c r="M105" s="80"/>
      <c r="N105" s="80"/>
      <c r="O105" s="80"/>
    </row>
    <row r="106" spans="1:15" x14ac:dyDescent="0.3">
      <c r="A106" s="80"/>
      <c r="B106" s="290" t="s">
        <v>503</v>
      </c>
      <c r="C106" s="290"/>
      <c r="D106" s="298">
        <f>IF(B106="","",VLOOKUP(B106,Teams!$B$8:$D$360,3,FALSE))</f>
        <v>30</v>
      </c>
      <c r="E106" s="80"/>
      <c r="F106" s="80"/>
      <c r="G106" s="80"/>
      <c r="H106" s="80"/>
      <c r="I106" s="80"/>
      <c r="J106" s="80"/>
      <c r="K106" s="80"/>
      <c r="L106" s="80"/>
      <c r="M106" s="80"/>
      <c r="N106" s="80"/>
      <c r="O106" s="80"/>
    </row>
    <row r="107" spans="1:15" x14ac:dyDescent="0.3">
      <c r="A107" s="80"/>
      <c r="B107" s="290" t="s">
        <v>504</v>
      </c>
      <c r="C107" s="290"/>
      <c r="D107" s="298">
        <f>IF(B107="","",VLOOKUP(B107,Teams!$B$8:$D$360,3,FALSE))</f>
        <v>6</v>
      </c>
      <c r="E107" s="80"/>
      <c r="F107" s="80"/>
      <c r="G107" s="80"/>
      <c r="H107" s="80"/>
      <c r="I107" s="80"/>
      <c r="J107" s="80"/>
      <c r="K107" s="80"/>
      <c r="L107" s="80"/>
      <c r="M107" s="80"/>
      <c r="N107" s="80"/>
      <c r="O107" s="80"/>
    </row>
    <row r="108" spans="1:15" x14ac:dyDescent="0.3">
      <c r="A108" s="80"/>
      <c r="B108" s="290" t="s">
        <v>505</v>
      </c>
      <c r="C108" s="290"/>
      <c r="D108" s="298">
        <f>IF(B108="","",VLOOKUP(B108,Teams!$B$8:$D$360,3,FALSE))</f>
        <v>15</v>
      </c>
      <c r="E108" s="80"/>
      <c r="F108" s="80"/>
      <c r="G108" s="80"/>
      <c r="H108" s="80"/>
      <c r="I108" s="80"/>
      <c r="J108" s="80"/>
      <c r="K108" s="80"/>
      <c r="L108" s="80"/>
      <c r="M108" s="80"/>
      <c r="N108" s="80"/>
      <c r="O108" s="80"/>
    </row>
    <row r="109" spans="1:15" x14ac:dyDescent="0.3">
      <c r="A109" s="80"/>
      <c r="B109" s="290" t="s">
        <v>506</v>
      </c>
      <c r="C109" s="290"/>
      <c r="D109" s="298">
        <f>IF(B109="","",VLOOKUP(B109,Teams!$B$8:$D$360,3,FALSE))</f>
        <v>15</v>
      </c>
      <c r="E109" s="80"/>
      <c r="F109" s="80"/>
      <c r="G109" s="80"/>
      <c r="H109" s="80"/>
      <c r="I109" s="80"/>
      <c r="J109" s="80"/>
      <c r="K109" s="80"/>
      <c r="L109" s="80"/>
      <c r="M109" s="80"/>
      <c r="N109" s="80"/>
      <c r="O109" s="80"/>
    </row>
    <row r="110" spans="1:15" x14ac:dyDescent="0.3">
      <c r="A110" s="80"/>
      <c r="B110" s="290" t="s">
        <v>507</v>
      </c>
      <c r="C110" s="290"/>
      <c r="D110" s="298">
        <f>IF(B110="","",VLOOKUP(B110,Teams!$B$8:$D$360,3,FALSE))</f>
        <v>27</v>
      </c>
      <c r="E110" s="80"/>
      <c r="F110" s="80"/>
      <c r="G110" s="80"/>
      <c r="H110" s="80"/>
      <c r="I110" s="80"/>
      <c r="J110" s="80"/>
      <c r="K110" s="80"/>
      <c r="L110" s="80"/>
      <c r="M110" s="80"/>
      <c r="N110" s="80"/>
      <c r="O110" s="80"/>
    </row>
    <row r="111" spans="1:15" x14ac:dyDescent="0.3">
      <c r="A111" s="80"/>
      <c r="B111" s="290" t="s">
        <v>508</v>
      </c>
      <c r="C111" s="290"/>
      <c r="D111" s="298">
        <f>IF(B111="","",VLOOKUP(B111,Teams!$B$8:$D$360,3,FALSE))</f>
        <v>34</v>
      </c>
      <c r="E111" s="80"/>
      <c r="F111" s="80"/>
      <c r="G111" s="80"/>
      <c r="H111" s="80"/>
      <c r="I111" s="80"/>
      <c r="J111" s="80"/>
      <c r="K111" s="80"/>
      <c r="L111" s="80"/>
      <c r="M111" s="80"/>
      <c r="N111" s="80"/>
      <c r="O111" s="80"/>
    </row>
    <row r="112" spans="1:15" x14ac:dyDescent="0.3">
      <c r="A112" s="80"/>
      <c r="B112" s="290"/>
      <c r="C112" s="290"/>
      <c r="D112" s="298" t="str">
        <f>IF(B112="","",VLOOKUP(B112,Teams!$B$8:$D$360,3,FALSE))</f>
        <v/>
      </c>
      <c r="E112" s="80"/>
      <c r="F112" s="80"/>
      <c r="G112" s="80"/>
      <c r="H112" s="80"/>
      <c r="I112" s="80"/>
      <c r="J112" s="80"/>
      <c r="K112" s="80"/>
      <c r="L112" s="80"/>
      <c r="M112" s="80"/>
      <c r="N112" s="80"/>
      <c r="O112" s="80"/>
    </row>
    <row r="113" spans="1:15" x14ac:dyDescent="0.3">
      <c r="A113" s="80"/>
      <c r="B113" s="294" t="s">
        <v>792</v>
      </c>
      <c r="C113" s="290"/>
      <c r="D113" s="298">
        <f>AVERAGE(D114:D124)</f>
        <v>23.636363636363637</v>
      </c>
      <c r="E113" s="80"/>
      <c r="F113" s="80"/>
      <c r="G113" s="80"/>
      <c r="H113" s="80"/>
      <c r="I113" s="80"/>
      <c r="J113" s="80"/>
      <c r="K113" s="80"/>
      <c r="L113" s="80"/>
      <c r="M113" s="80"/>
      <c r="N113" s="80"/>
      <c r="O113" s="80"/>
    </row>
    <row r="114" spans="1:15" x14ac:dyDescent="0.3">
      <c r="A114" s="80"/>
      <c r="B114" s="290" t="s">
        <v>509</v>
      </c>
      <c r="C114" s="290"/>
      <c r="D114" s="298">
        <f>IF(B114="","",VLOOKUP(B114,Teams!$B$8:$D$360,3,FALSE))</f>
        <v>25</v>
      </c>
      <c r="E114" s="80"/>
      <c r="F114" s="80"/>
      <c r="G114" s="80"/>
      <c r="H114" s="80"/>
      <c r="I114" s="80"/>
      <c r="J114" s="80"/>
      <c r="K114" s="80"/>
      <c r="L114" s="80"/>
      <c r="M114" s="80"/>
      <c r="N114" s="80"/>
      <c r="O114" s="80"/>
    </row>
    <row r="115" spans="1:15" x14ac:dyDescent="0.3">
      <c r="A115" s="80"/>
      <c r="B115" s="290" t="s">
        <v>511</v>
      </c>
      <c r="C115" s="290"/>
      <c r="D115" s="298">
        <f>IF(B115="","",VLOOKUP(B115,Teams!$B$8:$D$360,3,FALSE))</f>
        <v>8</v>
      </c>
      <c r="E115" s="80"/>
      <c r="F115" s="80"/>
      <c r="G115" s="80"/>
      <c r="H115" s="80"/>
      <c r="I115" s="80"/>
      <c r="J115" s="80"/>
      <c r="K115" s="80"/>
      <c r="L115" s="80"/>
      <c r="M115" s="80"/>
      <c r="N115" s="80"/>
      <c r="O115" s="80"/>
    </row>
    <row r="116" spans="1:15" x14ac:dyDescent="0.3">
      <c r="A116" s="80"/>
      <c r="B116" s="290" t="s">
        <v>512</v>
      </c>
      <c r="C116" s="290"/>
      <c r="D116" s="298">
        <f>IF(B116="","",VLOOKUP(B116,Teams!$B$8:$D$360,3,FALSE))</f>
        <v>32</v>
      </c>
      <c r="E116" s="80"/>
      <c r="F116" s="80"/>
      <c r="G116" s="80"/>
      <c r="H116" s="80"/>
      <c r="I116" s="80"/>
      <c r="J116" s="80"/>
      <c r="K116" s="80"/>
      <c r="L116" s="80"/>
      <c r="M116" s="80"/>
      <c r="N116" s="80"/>
      <c r="O116" s="80"/>
    </row>
    <row r="117" spans="1:15" x14ac:dyDescent="0.3">
      <c r="A117" s="80"/>
      <c r="B117" s="290" t="s">
        <v>513</v>
      </c>
      <c r="C117" s="290"/>
      <c r="D117" s="298">
        <f>IF(B117="","",VLOOKUP(B117,Teams!$B$8:$D$360,3,FALSE))</f>
        <v>39</v>
      </c>
      <c r="E117" s="80"/>
      <c r="F117" s="80"/>
      <c r="G117" s="80"/>
      <c r="H117" s="80"/>
      <c r="I117" s="80"/>
      <c r="J117" s="80"/>
      <c r="K117" s="80"/>
      <c r="L117" s="80"/>
      <c r="M117" s="80"/>
      <c r="N117" s="80"/>
      <c r="O117" s="80"/>
    </row>
    <row r="118" spans="1:15" x14ac:dyDescent="0.3">
      <c r="A118" s="80"/>
      <c r="B118" s="290" t="s">
        <v>514</v>
      </c>
      <c r="C118" s="290"/>
      <c r="D118" s="298">
        <f>IF(B118="","",VLOOKUP(B118,Teams!$B$8:$D$360,3,FALSE))</f>
        <v>23</v>
      </c>
      <c r="E118" s="80"/>
      <c r="F118" s="80"/>
      <c r="G118" s="80"/>
      <c r="H118" s="80"/>
      <c r="I118" s="80"/>
      <c r="J118" s="80"/>
      <c r="K118" s="80"/>
      <c r="L118" s="80"/>
      <c r="M118" s="80"/>
      <c r="N118" s="80"/>
      <c r="O118" s="80"/>
    </row>
    <row r="119" spans="1:15" x14ac:dyDescent="0.3">
      <c r="A119" s="80"/>
      <c r="B119" s="290" t="s">
        <v>515</v>
      </c>
      <c r="C119" s="290"/>
      <c r="D119" s="298">
        <f>IF(B119="","",VLOOKUP(B119,Teams!$B$8:$D$360,3,FALSE))</f>
        <v>24</v>
      </c>
      <c r="E119" s="80"/>
      <c r="F119" s="80"/>
      <c r="G119" s="80"/>
      <c r="H119" s="80"/>
      <c r="I119" s="80"/>
      <c r="J119" s="80"/>
      <c r="K119" s="80"/>
      <c r="L119" s="80"/>
      <c r="M119" s="80"/>
      <c r="N119" s="80"/>
      <c r="O119" s="80"/>
    </row>
    <row r="120" spans="1:15" x14ac:dyDescent="0.3">
      <c r="A120" s="80"/>
      <c r="B120" s="290" t="s">
        <v>516</v>
      </c>
      <c r="C120" s="290"/>
      <c r="D120" s="298">
        <f>IF(B120="","",VLOOKUP(B120,Teams!$B$8:$D$360,3,FALSE))</f>
        <v>11</v>
      </c>
      <c r="E120" s="80"/>
      <c r="F120" s="80"/>
      <c r="G120" s="80"/>
      <c r="H120" s="80"/>
      <c r="I120" s="80"/>
      <c r="J120" s="80"/>
      <c r="K120" s="80"/>
      <c r="L120" s="80"/>
      <c r="M120" s="80"/>
      <c r="N120" s="80"/>
      <c r="O120" s="80"/>
    </row>
    <row r="121" spans="1:15" x14ac:dyDescent="0.3">
      <c r="A121" s="80"/>
      <c r="B121" s="290" t="s">
        <v>517</v>
      </c>
      <c r="C121" s="290"/>
      <c r="D121" s="298">
        <f>IF(B121="","",VLOOKUP(B121,Teams!$B$8:$D$360,3,FALSE))</f>
        <v>20</v>
      </c>
      <c r="E121" s="80"/>
      <c r="F121" s="80"/>
      <c r="G121" s="80"/>
      <c r="H121" s="80"/>
      <c r="I121" s="80"/>
      <c r="J121" s="80"/>
      <c r="K121" s="80"/>
      <c r="L121" s="80"/>
      <c r="M121" s="80"/>
      <c r="N121" s="80"/>
      <c r="O121" s="80"/>
    </row>
    <row r="122" spans="1:15" x14ac:dyDescent="0.3">
      <c r="A122" s="80"/>
      <c r="B122" s="290" t="s">
        <v>518</v>
      </c>
      <c r="C122" s="290"/>
      <c r="D122" s="298">
        <f>IF(B122="","",VLOOKUP(B122,Teams!$B$8:$D$360,3,FALSE))</f>
        <v>35</v>
      </c>
      <c r="E122" s="80"/>
      <c r="F122" s="80"/>
      <c r="G122" s="80"/>
      <c r="H122" s="80"/>
      <c r="I122" s="80"/>
      <c r="J122" s="80"/>
      <c r="K122" s="80"/>
      <c r="L122" s="80"/>
      <c r="M122" s="80"/>
      <c r="N122" s="80"/>
      <c r="O122" s="80"/>
    </row>
    <row r="123" spans="1:15" x14ac:dyDescent="0.3">
      <c r="A123" s="80"/>
      <c r="B123" s="290" t="s">
        <v>519</v>
      </c>
      <c r="C123" s="290"/>
      <c r="D123" s="298">
        <f>IF(B123="","",VLOOKUP(B123,Teams!$B$8:$D$360,3,FALSE))</f>
        <v>31</v>
      </c>
      <c r="E123" s="80"/>
      <c r="F123" s="80"/>
      <c r="G123" s="80"/>
      <c r="H123" s="80"/>
      <c r="I123" s="80"/>
      <c r="J123" s="80"/>
      <c r="K123" s="80"/>
      <c r="L123" s="80"/>
      <c r="M123" s="80"/>
      <c r="N123" s="80"/>
      <c r="O123" s="80"/>
    </row>
    <row r="124" spans="1:15" x14ac:dyDescent="0.3">
      <c r="A124" s="80"/>
      <c r="B124" s="290" t="s">
        <v>520</v>
      </c>
      <c r="C124" s="290"/>
      <c r="D124" s="298">
        <f>IF(B124="","",VLOOKUP(B124,Teams!$B$8:$D$360,3,FALSE))</f>
        <v>12</v>
      </c>
      <c r="E124" s="80"/>
      <c r="F124" s="80"/>
      <c r="G124" s="80"/>
      <c r="H124" s="80"/>
      <c r="I124" s="80"/>
      <c r="J124" s="80"/>
      <c r="K124" s="80"/>
      <c r="L124" s="80"/>
      <c r="M124" s="80"/>
      <c r="N124" s="80"/>
      <c r="O124" s="80"/>
    </row>
    <row r="125" spans="1:15" x14ac:dyDescent="0.3">
      <c r="A125" s="80"/>
      <c r="B125" s="290"/>
      <c r="C125" s="290"/>
      <c r="D125" s="298" t="str">
        <f>IF(B125="","",VLOOKUP(B125,Teams!$B$8:$D$360,3,FALSE))</f>
        <v/>
      </c>
      <c r="E125" s="80"/>
      <c r="F125" s="80"/>
      <c r="G125" s="80"/>
      <c r="H125" s="80"/>
      <c r="I125" s="80"/>
      <c r="J125" s="80"/>
      <c r="K125" s="80"/>
      <c r="L125" s="80"/>
      <c r="M125" s="80"/>
      <c r="N125" s="80"/>
      <c r="O125" s="80"/>
    </row>
    <row r="126" spans="1:15" x14ac:dyDescent="0.3">
      <c r="A126" s="80"/>
      <c r="B126" s="294" t="s">
        <v>788</v>
      </c>
      <c r="C126" s="290"/>
      <c r="D126" s="298">
        <f>AVERAGE(D127:D140)</f>
        <v>24.142857142857142</v>
      </c>
      <c r="E126" s="80"/>
      <c r="F126" s="80"/>
      <c r="G126" s="80"/>
      <c r="H126" s="80"/>
      <c r="I126" s="80"/>
      <c r="J126" s="80"/>
      <c r="K126" s="80"/>
      <c r="L126" s="80"/>
      <c r="M126" s="80"/>
      <c r="N126" s="80"/>
      <c r="O126" s="80"/>
    </row>
    <row r="127" spans="1:15" x14ac:dyDescent="0.3">
      <c r="A127" s="80"/>
      <c r="B127" s="290" t="s">
        <v>460</v>
      </c>
      <c r="C127" s="290"/>
      <c r="D127" s="298">
        <f>IF(B127="","",VLOOKUP(B127,Teams!$B$8:$D$360,3,FALSE))</f>
        <v>30</v>
      </c>
      <c r="E127" s="80"/>
      <c r="F127" s="80"/>
      <c r="G127" s="80"/>
      <c r="H127" s="80"/>
      <c r="I127" s="80"/>
      <c r="J127" s="80"/>
      <c r="K127" s="80"/>
      <c r="L127" s="80"/>
      <c r="M127" s="80"/>
      <c r="N127" s="80"/>
      <c r="O127" s="80"/>
    </row>
    <row r="128" spans="1:15" x14ac:dyDescent="0.3">
      <c r="A128" s="80"/>
      <c r="B128" s="290" t="s">
        <v>462</v>
      </c>
      <c r="C128" s="290"/>
      <c r="D128" s="298">
        <f>IF(B128="","",VLOOKUP(B128,Teams!$B$8:$D$360,3,FALSE))</f>
        <v>22</v>
      </c>
      <c r="E128" s="80"/>
      <c r="F128" s="80"/>
      <c r="G128" s="80"/>
      <c r="H128" s="80"/>
      <c r="I128" s="80"/>
      <c r="J128" s="80"/>
      <c r="K128" s="80"/>
      <c r="L128" s="80"/>
      <c r="M128" s="80"/>
      <c r="N128" s="80"/>
      <c r="O128" s="80"/>
    </row>
    <row r="129" spans="1:15" x14ac:dyDescent="0.3">
      <c r="A129" s="80"/>
      <c r="B129" s="290" t="s">
        <v>463</v>
      </c>
      <c r="C129" s="290"/>
      <c r="D129" s="298">
        <f>IF(B129="","",VLOOKUP(B129,Teams!$B$8:$D$360,3,FALSE))</f>
        <v>26</v>
      </c>
      <c r="E129" s="80"/>
      <c r="F129" s="80"/>
      <c r="G129" s="80"/>
      <c r="H129" s="80"/>
      <c r="I129" s="80"/>
      <c r="J129" s="80"/>
      <c r="K129" s="80"/>
      <c r="L129" s="80"/>
      <c r="M129" s="80"/>
      <c r="N129" s="80"/>
      <c r="O129" s="80"/>
    </row>
    <row r="130" spans="1:15" x14ac:dyDescent="0.3">
      <c r="A130" s="80"/>
      <c r="B130" s="290" t="s">
        <v>464</v>
      </c>
      <c r="C130" s="290"/>
      <c r="D130" s="298">
        <f>IF(B130="","",VLOOKUP(B130,Teams!$B$8:$D$360,3,FALSE))</f>
        <v>31</v>
      </c>
      <c r="E130" s="80"/>
      <c r="F130" s="80"/>
      <c r="G130" s="80"/>
      <c r="H130" s="80"/>
      <c r="I130" s="80"/>
      <c r="J130" s="80"/>
      <c r="K130" s="80"/>
      <c r="L130" s="80"/>
      <c r="M130" s="80"/>
      <c r="N130" s="80"/>
      <c r="O130" s="80"/>
    </row>
    <row r="131" spans="1:15" x14ac:dyDescent="0.3">
      <c r="A131" s="80"/>
      <c r="B131" s="290" t="s">
        <v>465</v>
      </c>
      <c r="C131" s="290"/>
      <c r="D131" s="298">
        <f>IF(B131="","",VLOOKUP(B131,Teams!$B$8:$D$360,3,FALSE))</f>
        <v>39</v>
      </c>
      <c r="E131" s="80"/>
      <c r="F131" s="80"/>
      <c r="G131" s="80"/>
      <c r="H131" s="80"/>
      <c r="I131" s="80"/>
      <c r="J131" s="80"/>
      <c r="K131" s="80"/>
      <c r="L131" s="80"/>
      <c r="M131" s="80"/>
      <c r="N131" s="80"/>
      <c r="O131" s="80"/>
    </row>
    <row r="132" spans="1:15" x14ac:dyDescent="0.3">
      <c r="A132" s="80"/>
      <c r="B132" s="290" t="s">
        <v>466</v>
      </c>
      <c r="C132" s="290"/>
      <c r="D132" s="298">
        <f>IF(B132="","",VLOOKUP(B132,Teams!$B$8:$D$360,3,FALSE))</f>
        <v>31</v>
      </c>
      <c r="E132" s="80"/>
      <c r="F132" s="80"/>
      <c r="G132" s="80"/>
      <c r="H132" s="80"/>
      <c r="I132" s="80"/>
      <c r="J132" s="80"/>
      <c r="K132" s="80"/>
      <c r="L132" s="80"/>
      <c r="M132" s="80"/>
      <c r="N132" s="80"/>
      <c r="O132" s="80"/>
    </row>
    <row r="133" spans="1:15" x14ac:dyDescent="0.3">
      <c r="A133" s="80"/>
      <c r="B133" s="290" t="s">
        <v>467</v>
      </c>
      <c r="C133" s="290"/>
      <c r="D133" s="298">
        <f>IF(B133="","",VLOOKUP(B133,Teams!$B$8:$D$360,3,FALSE))</f>
        <v>31</v>
      </c>
      <c r="E133" s="80"/>
      <c r="F133" s="80"/>
      <c r="G133" s="80"/>
      <c r="H133" s="80"/>
      <c r="I133" s="80"/>
      <c r="J133" s="80"/>
      <c r="K133" s="80"/>
      <c r="L133" s="80"/>
      <c r="M133" s="80"/>
      <c r="N133" s="80"/>
      <c r="O133" s="80"/>
    </row>
    <row r="134" spans="1:15" x14ac:dyDescent="0.3">
      <c r="A134" s="80"/>
      <c r="B134" s="290" t="s">
        <v>468</v>
      </c>
      <c r="C134" s="290"/>
      <c r="D134" s="298">
        <f>IF(B134="","",VLOOKUP(B134,Teams!$B$8:$D$360,3,FALSE))</f>
        <v>4</v>
      </c>
      <c r="E134" s="80"/>
      <c r="F134" s="80"/>
      <c r="G134" s="80"/>
      <c r="H134" s="80"/>
      <c r="I134" s="80"/>
      <c r="J134" s="80"/>
      <c r="K134" s="80"/>
      <c r="L134" s="80"/>
      <c r="M134" s="80"/>
      <c r="N134" s="80"/>
      <c r="O134" s="80"/>
    </row>
    <row r="135" spans="1:15" x14ac:dyDescent="0.3">
      <c r="A135" s="80"/>
      <c r="B135" s="290" t="s">
        <v>469</v>
      </c>
      <c r="C135" s="290"/>
      <c r="D135" s="298">
        <f>IF(B135="","",VLOOKUP(B135,Teams!$B$8:$D$360,3,FALSE))</f>
        <v>9</v>
      </c>
      <c r="E135" s="80"/>
      <c r="F135" s="80"/>
      <c r="G135" s="80"/>
      <c r="H135" s="80"/>
      <c r="I135" s="80"/>
      <c r="J135" s="80"/>
      <c r="K135" s="80"/>
      <c r="L135" s="80"/>
      <c r="M135" s="80"/>
      <c r="N135" s="80"/>
      <c r="O135" s="80"/>
    </row>
    <row r="136" spans="1:15" x14ac:dyDescent="0.3">
      <c r="A136" s="80"/>
      <c r="B136" s="290" t="s">
        <v>470</v>
      </c>
      <c r="C136" s="290"/>
      <c r="D136" s="298">
        <f>IF(B136="","",VLOOKUP(B136,Teams!$B$8:$D$360,3,FALSE))</f>
        <v>31</v>
      </c>
      <c r="E136" s="80"/>
      <c r="F136" s="80"/>
      <c r="G136" s="80"/>
      <c r="H136" s="80"/>
      <c r="I136" s="80"/>
      <c r="J136" s="80"/>
      <c r="K136" s="80"/>
      <c r="L136" s="80"/>
      <c r="M136" s="80"/>
      <c r="N136" s="80"/>
      <c r="O136" s="80"/>
    </row>
    <row r="137" spans="1:15" x14ac:dyDescent="0.3">
      <c r="A137" s="80"/>
      <c r="B137" s="290" t="s">
        <v>471</v>
      </c>
      <c r="C137" s="290"/>
      <c r="D137" s="298">
        <f>IF(B137="","",VLOOKUP(B137,Teams!$B$8:$D$360,3,FALSE))</f>
        <v>38</v>
      </c>
      <c r="E137" s="80"/>
      <c r="F137" s="80"/>
      <c r="G137" s="80"/>
      <c r="H137" s="80"/>
      <c r="I137" s="80"/>
      <c r="J137" s="80"/>
      <c r="K137" s="80"/>
      <c r="L137" s="80"/>
      <c r="M137" s="80"/>
      <c r="N137" s="80"/>
      <c r="O137" s="80"/>
    </row>
    <row r="138" spans="1:15" x14ac:dyDescent="0.3">
      <c r="A138" s="80"/>
      <c r="B138" s="290" t="s">
        <v>472</v>
      </c>
      <c r="C138" s="290"/>
      <c r="D138" s="298">
        <f>IF(B138="","",VLOOKUP(B138,Teams!$B$8:$D$360,3,FALSE))</f>
        <v>25</v>
      </c>
      <c r="E138" s="80"/>
      <c r="F138" s="80"/>
      <c r="G138" s="80"/>
      <c r="H138" s="80"/>
      <c r="I138" s="80"/>
      <c r="J138" s="80"/>
      <c r="K138" s="80"/>
      <c r="L138" s="80"/>
      <c r="M138" s="80"/>
      <c r="N138" s="80"/>
      <c r="O138" s="80"/>
    </row>
    <row r="139" spans="1:15" x14ac:dyDescent="0.3">
      <c r="A139" s="80"/>
      <c r="B139" s="290" t="s">
        <v>473</v>
      </c>
      <c r="C139" s="290"/>
      <c r="D139" s="298">
        <f>IF(B139="","",VLOOKUP(B139,Teams!$B$8:$D$360,3,FALSE))</f>
        <v>10</v>
      </c>
      <c r="E139" s="80"/>
      <c r="F139" s="80"/>
      <c r="G139" s="80"/>
      <c r="H139" s="80"/>
      <c r="I139" s="80"/>
      <c r="J139" s="80"/>
      <c r="K139" s="80"/>
      <c r="L139" s="80"/>
      <c r="M139" s="80"/>
      <c r="N139" s="80"/>
      <c r="O139" s="80"/>
    </row>
    <row r="140" spans="1:15" x14ac:dyDescent="0.3">
      <c r="A140" s="80"/>
      <c r="B140" s="290" t="s">
        <v>474</v>
      </c>
      <c r="C140" s="290"/>
      <c r="D140" s="298">
        <f>IF(B140="","",VLOOKUP(B140,Teams!$B$8:$D$360,3,FALSE))</f>
        <v>11</v>
      </c>
      <c r="E140" s="80"/>
      <c r="F140" s="80"/>
      <c r="G140" s="80"/>
      <c r="H140" s="80"/>
      <c r="I140" s="80"/>
      <c r="J140" s="80"/>
      <c r="K140" s="80"/>
      <c r="L140" s="80"/>
      <c r="M140" s="80"/>
      <c r="N140" s="80"/>
      <c r="O140" s="80"/>
    </row>
    <row r="141" spans="1:15" x14ac:dyDescent="0.3">
      <c r="A141" s="80"/>
      <c r="B141" s="290"/>
      <c r="C141" s="290"/>
      <c r="D141" s="298" t="str">
        <f>IF(B141="","",VLOOKUP(B141,Teams!$B$8:$D$360,3,FALSE))</f>
        <v/>
      </c>
      <c r="E141" s="80"/>
      <c r="F141" s="80"/>
      <c r="G141" s="80"/>
      <c r="H141" s="80"/>
      <c r="I141" s="80"/>
      <c r="J141" s="80"/>
      <c r="K141" s="80"/>
      <c r="L141" s="80"/>
      <c r="M141" s="80"/>
      <c r="N141" s="80"/>
      <c r="O141" s="80"/>
    </row>
    <row r="142" spans="1:15" x14ac:dyDescent="0.3">
      <c r="A142" s="80"/>
      <c r="B142" s="294" t="s">
        <v>793</v>
      </c>
      <c r="C142" s="290"/>
      <c r="D142" s="298">
        <f>AVERAGE(D143:D151)</f>
        <v>16.222222222222221</v>
      </c>
      <c r="E142" s="80"/>
      <c r="F142" s="80"/>
      <c r="G142" s="80"/>
      <c r="H142" s="80"/>
      <c r="I142" s="80"/>
      <c r="J142" s="80"/>
      <c r="K142" s="80"/>
      <c r="L142" s="80"/>
      <c r="M142" s="80"/>
      <c r="N142" s="80"/>
      <c r="O142" s="80"/>
    </row>
    <row r="143" spans="1:15" x14ac:dyDescent="0.3">
      <c r="A143" s="80"/>
      <c r="B143" s="290" t="s">
        <v>521</v>
      </c>
      <c r="C143" s="290"/>
      <c r="D143" s="298">
        <f>IF(B143="","",VLOOKUP(B143,Teams!$B$8:$D$360,3,FALSE))</f>
        <v>15</v>
      </c>
      <c r="E143" s="80"/>
      <c r="F143" s="80"/>
      <c r="G143" s="80"/>
      <c r="H143" s="80"/>
      <c r="I143" s="80"/>
      <c r="J143" s="80"/>
      <c r="K143" s="80"/>
      <c r="L143" s="80"/>
      <c r="M143" s="80"/>
      <c r="N143" s="80"/>
      <c r="O143" s="80"/>
    </row>
    <row r="144" spans="1:15" x14ac:dyDescent="0.3">
      <c r="A144" s="80"/>
      <c r="B144" s="290" t="s">
        <v>523</v>
      </c>
      <c r="C144" s="290"/>
      <c r="D144" s="298">
        <f>IF(B144="","",VLOOKUP(B144,Teams!$B$8:$D$360,3,FALSE))</f>
        <v>3</v>
      </c>
      <c r="E144" s="80"/>
      <c r="F144" s="80"/>
      <c r="G144" s="80"/>
      <c r="H144" s="80"/>
      <c r="I144" s="80"/>
      <c r="J144" s="80"/>
      <c r="K144" s="80"/>
      <c r="L144" s="80"/>
      <c r="M144" s="80"/>
      <c r="N144" s="80"/>
      <c r="O144" s="80"/>
    </row>
    <row r="145" spans="1:15" x14ac:dyDescent="0.3">
      <c r="A145" s="80"/>
      <c r="B145" s="290" t="s">
        <v>524</v>
      </c>
      <c r="C145" s="290"/>
      <c r="D145" s="298">
        <f>IF(B145="","",VLOOKUP(B145,Teams!$B$8:$D$360,3,FALSE))</f>
        <v>2</v>
      </c>
      <c r="E145" s="80"/>
      <c r="F145" s="80"/>
      <c r="G145" s="80"/>
      <c r="H145" s="80"/>
      <c r="I145" s="80"/>
      <c r="J145" s="80"/>
      <c r="K145" s="80"/>
      <c r="L145" s="80"/>
      <c r="M145" s="80"/>
      <c r="N145" s="80"/>
      <c r="O145" s="80"/>
    </row>
    <row r="146" spans="1:15" x14ac:dyDescent="0.3">
      <c r="A146" s="80"/>
      <c r="B146" s="290" t="s">
        <v>525</v>
      </c>
      <c r="C146" s="290"/>
      <c r="D146" s="298">
        <f>IF(B146="","",VLOOKUP(B146,Teams!$B$8:$D$360,3,FALSE))</f>
        <v>11</v>
      </c>
      <c r="E146" s="80"/>
      <c r="F146" s="80"/>
      <c r="G146" s="80"/>
      <c r="H146" s="80"/>
      <c r="I146" s="80"/>
      <c r="J146" s="80"/>
      <c r="K146" s="80"/>
      <c r="L146" s="80"/>
      <c r="M146" s="80"/>
      <c r="N146" s="80"/>
      <c r="O146" s="80"/>
    </row>
    <row r="147" spans="1:15" x14ac:dyDescent="0.3">
      <c r="A147" s="80"/>
      <c r="B147" s="290" t="s">
        <v>526</v>
      </c>
      <c r="C147" s="290"/>
      <c r="D147" s="298">
        <f>IF(B147="","",VLOOKUP(B147,Teams!$B$8:$D$360,3,FALSE))</f>
        <v>23</v>
      </c>
      <c r="E147" s="80"/>
      <c r="F147" s="80"/>
      <c r="G147" s="80"/>
      <c r="H147" s="80"/>
      <c r="I147" s="80"/>
      <c r="J147" s="80"/>
      <c r="K147" s="80"/>
      <c r="L147" s="80"/>
      <c r="M147" s="80"/>
      <c r="N147" s="80"/>
      <c r="O147" s="80"/>
    </row>
    <row r="148" spans="1:15" x14ac:dyDescent="0.3">
      <c r="A148" s="80"/>
      <c r="B148" s="290" t="s">
        <v>527</v>
      </c>
      <c r="C148" s="290"/>
      <c r="D148" s="298">
        <f>IF(B148="","",VLOOKUP(B148,Teams!$B$8:$D$360,3,FALSE))</f>
        <v>31</v>
      </c>
      <c r="E148" s="80"/>
      <c r="F148" s="80"/>
      <c r="G148" s="80"/>
      <c r="H148" s="80"/>
      <c r="I148" s="80"/>
      <c r="J148" s="80"/>
      <c r="K148" s="80"/>
      <c r="L148" s="80"/>
      <c r="M148" s="80"/>
      <c r="N148" s="80"/>
      <c r="O148" s="80"/>
    </row>
    <row r="149" spans="1:15" x14ac:dyDescent="0.3">
      <c r="A149" s="80"/>
      <c r="B149" s="290" t="s">
        <v>528</v>
      </c>
      <c r="C149" s="290"/>
      <c r="D149" s="298">
        <f>IF(B149="","",VLOOKUP(B149,Teams!$B$8:$D$360,3,FALSE))</f>
        <v>19</v>
      </c>
      <c r="E149" s="80"/>
      <c r="F149" s="80"/>
      <c r="G149" s="80"/>
      <c r="H149" s="80"/>
      <c r="I149" s="80"/>
      <c r="J149" s="80"/>
      <c r="K149" s="80"/>
      <c r="L149" s="80"/>
      <c r="M149" s="80"/>
      <c r="N149" s="80"/>
      <c r="O149" s="80"/>
    </row>
    <row r="150" spans="1:15" x14ac:dyDescent="0.3">
      <c r="A150" s="80"/>
      <c r="B150" s="290" t="s">
        <v>529</v>
      </c>
      <c r="C150" s="290"/>
      <c r="D150" s="298">
        <f>IF(B150="","",VLOOKUP(B150,Teams!$B$8:$D$360,3,FALSE))</f>
        <v>31</v>
      </c>
      <c r="E150" s="80"/>
      <c r="F150" s="80"/>
      <c r="G150" s="80"/>
      <c r="H150" s="80"/>
      <c r="I150" s="80"/>
      <c r="J150" s="80"/>
      <c r="K150" s="80"/>
      <c r="L150" s="80"/>
      <c r="M150" s="80"/>
      <c r="N150" s="80"/>
      <c r="O150" s="80"/>
    </row>
    <row r="151" spans="1:15" x14ac:dyDescent="0.3">
      <c r="A151" s="80"/>
      <c r="B151" s="290" t="s">
        <v>530</v>
      </c>
      <c r="C151" s="290"/>
      <c r="D151" s="298">
        <f>IF(B151="","",VLOOKUP(B151,Teams!$B$8:$D$360,3,FALSE))</f>
        <v>11</v>
      </c>
      <c r="E151" s="80"/>
      <c r="F151" s="80"/>
      <c r="G151" s="80"/>
      <c r="H151" s="80"/>
      <c r="I151" s="80"/>
      <c r="J151" s="80"/>
      <c r="K151" s="80"/>
      <c r="L151" s="80"/>
      <c r="M151" s="80"/>
      <c r="N151" s="80"/>
      <c r="O151" s="80"/>
    </row>
    <row r="152" spans="1:15" x14ac:dyDescent="0.3">
      <c r="A152" s="80"/>
      <c r="B152" s="291"/>
      <c r="C152" s="290"/>
      <c r="D152" s="298" t="str">
        <f>IF(B152="","",VLOOKUP(B152,Teams!$B$8:$D$360,3,FALSE))</f>
        <v/>
      </c>
      <c r="E152" s="80"/>
      <c r="F152" s="80"/>
      <c r="G152" s="80"/>
      <c r="H152" s="80"/>
      <c r="I152" s="80"/>
      <c r="J152" s="80"/>
      <c r="K152" s="80"/>
      <c r="L152" s="80"/>
      <c r="M152" s="80"/>
      <c r="N152" s="80"/>
      <c r="O152" s="80"/>
    </row>
    <row r="153" spans="1:15" x14ac:dyDescent="0.3">
      <c r="A153" s="80"/>
      <c r="B153" s="338" t="s">
        <v>794</v>
      </c>
      <c r="C153" s="338"/>
      <c r="D153" s="298">
        <f>AVERAGE(D154:D163)</f>
        <v>18.5</v>
      </c>
      <c r="E153" s="80"/>
      <c r="F153" s="80"/>
      <c r="G153" s="80"/>
      <c r="H153" s="80"/>
      <c r="I153" s="80"/>
      <c r="J153" s="80"/>
      <c r="K153" s="80"/>
      <c r="L153" s="80"/>
      <c r="M153" s="80"/>
      <c r="N153" s="80"/>
      <c r="O153" s="80"/>
    </row>
    <row r="154" spans="1:15" x14ac:dyDescent="0.3">
      <c r="A154" s="80"/>
      <c r="B154" s="290" t="s">
        <v>531</v>
      </c>
      <c r="C154" s="290"/>
      <c r="D154" s="298">
        <f>IF(B154="","",VLOOKUP(B154,Teams!$B$8:$D$360,3,FALSE))</f>
        <v>11</v>
      </c>
      <c r="E154" s="80"/>
      <c r="F154" s="80"/>
      <c r="G154" s="80"/>
      <c r="H154" s="80"/>
      <c r="I154" s="80"/>
      <c r="J154" s="80"/>
      <c r="K154" s="80"/>
      <c r="L154" s="80"/>
      <c r="M154" s="80"/>
      <c r="N154" s="80"/>
      <c r="O154" s="80"/>
    </row>
    <row r="155" spans="1:15" x14ac:dyDescent="0.3">
      <c r="A155" s="80"/>
      <c r="B155" s="290" t="s">
        <v>533</v>
      </c>
      <c r="C155" s="290"/>
      <c r="D155" s="298">
        <f>IF(B155="","",VLOOKUP(B155,Teams!$B$8:$D$360,3,FALSE))</f>
        <v>20</v>
      </c>
      <c r="E155" s="80"/>
      <c r="F155" s="80"/>
      <c r="G155" s="80"/>
      <c r="H155" s="80"/>
      <c r="I155" s="80"/>
      <c r="J155" s="80"/>
      <c r="K155" s="80"/>
      <c r="L155" s="80"/>
      <c r="M155" s="80"/>
      <c r="N155" s="80"/>
      <c r="O155" s="80"/>
    </row>
    <row r="156" spans="1:15" x14ac:dyDescent="0.3">
      <c r="A156" s="80"/>
      <c r="B156" s="290" t="s">
        <v>534</v>
      </c>
      <c r="C156" s="290"/>
      <c r="D156" s="298">
        <f>IF(B156="","",VLOOKUP(B156,Teams!$B$8:$D$360,3,FALSE))</f>
        <v>25</v>
      </c>
      <c r="E156" s="80"/>
      <c r="F156" s="80"/>
      <c r="G156" s="80"/>
      <c r="H156" s="80"/>
      <c r="I156" s="80"/>
      <c r="J156" s="80"/>
      <c r="K156" s="80"/>
      <c r="L156" s="80"/>
      <c r="M156" s="80"/>
      <c r="N156" s="80"/>
      <c r="O156" s="80"/>
    </row>
    <row r="157" spans="1:15" x14ac:dyDescent="0.3">
      <c r="A157" s="80"/>
      <c r="B157" s="290" t="s">
        <v>535</v>
      </c>
      <c r="C157" s="290"/>
      <c r="D157" s="298">
        <f>IF(B157="","",VLOOKUP(B157,Teams!$B$8:$D$360,3,FALSE))</f>
        <v>18</v>
      </c>
      <c r="E157" s="80"/>
      <c r="F157" s="80"/>
      <c r="G157" s="80"/>
      <c r="H157" s="80"/>
      <c r="I157" s="80"/>
      <c r="J157" s="80"/>
      <c r="K157" s="80"/>
      <c r="L157" s="80"/>
      <c r="M157" s="80"/>
      <c r="N157" s="80"/>
      <c r="O157" s="80"/>
    </row>
    <row r="158" spans="1:15" x14ac:dyDescent="0.3">
      <c r="A158" s="80"/>
      <c r="B158" s="290" t="s">
        <v>536</v>
      </c>
      <c r="C158" s="290"/>
      <c r="D158" s="298">
        <f>IF(B158="","",VLOOKUP(B158,Teams!$B$8:$D$360,3,FALSE))</f>
        <v>30</v>
      </c>
      <c r="E158" s="80"/>
      <c r="F158" s="80"/>
      <c r="G158" s="80"/>
      <c r="H158" s="80"/>
      <c r="I158" s="80"/>
      <c r="J158" s="80"/>
      <c r="K158" s="80"/>
      <c r="L158" s="80"/>
      <c r="M158" s="80"/>
      <c r="N158" s="80"/>
      <c r="O158" s="80"/>
    </row>
    <row r="159" spans="1:15" x14ac:dyDescent="0.3">
      <c r="A159" s="80"/>
      <c r="B159" s="290" t="s">
        <v>537</v>
      </c>
      <c r="C159" s="290"/>
      <c r="D159" s="298">
        <f>IF(B159="","",VLOOKUP(B159,Teams!$B$8:$D$360,3,FALSE))</f>
        <v>3</v>
      </c>
      <c r="E159" s="80"/>
      <c r="F159" s="80"/>
      <c r="G159" s="80"/>
      <c r="H159" s="80"/>
      <c r="I159" s="80"/>
      <c r="J159" s="80"/>
      <c r="K159" s="80"/>
      <c r="L159" s="80"/>
      <c r="M159" s="80"/>
      <c r="N159" s="80"/>
      <c r="O159" s="80"/>
    </row>
    <row r="160" spans="1:15" x14ac:dyDescent="0.3">
      <c r="A160" s="80"/>
      <c r="B160" s="290" t="s">
        <v>538</v>
      </c>
      <c r="C160" s="290"/>
      <c r="D160" s="298">
        <f>IF(B160="","",VLOOKUP(B160,Teams!$B$8:$D$360,3,FALSE))</f>
        <v>13</v>
      </c>
      <c r="E160" s="80"/>
      <c r="F160" s="80"/>
      <c r="G160" s="80"/>
      <c r="H160" s="80"/>
      <c r="I160" s="80"/>
      <c r="J160" s="80"/>
      <c r="K160" s="80"/>
      <c r="L160" s="80"/>
      <c r="M160" s="80"/>
      <c r="N160" s="80"/>
      <c r="O160" s="80"/>
    </row>
    <row r="161" spans="1:15" x14ac:dyDescent="0.3">
      <c r="A161" s="80"/>
      <c r="B161" s="290" t="s">
        <v>539</v>
      </c>
      <c r="C161" s="290"/>
      <c r="D161" s="298">
        <f>IF(B161="","",VLOOKUP(B161,Teams!$B$8:$D$360,3,FALSE))</f>
        <v>21</v>
      </c>
      <c r="E161" s="80"/>
      <c r="F161" s="80"/>
      <c r="G161" s="80"/>
      <c r="H161" s="80"/>
      <c r="I161" s="80"/>
      <c r="J161" s="80"/>
      <c r="K161" s="80"/>
      <c r="L161" s="80"/>
      <c r="M161" s="80"/>
      <c r="N161" s="80"/>
      <c r="O161" s="80"/>
    </row>
    <row r="162" spans="1:15" x14ac:dyDescent="0.3">
      <c r="A162" s="80"/>
      <c r="B162" s="290" t="s">
        <v>540</v>
      </c>
      <c r="C162" s="290"/>
      <c r="D162" s="298">
        <f>IF(B162="","",VLOOKUP(B162,Teams!$B$8:$D$360,3,FALSE))</f>
        <v>27</v>
      </c>
      <c r="E162" s="80"/>
      <c r="F162" s="80"/>
      <c r="G162" s="80"/>
      <c r="H162" s="80"/>
      <c r="I162" s="80"/>
      <c r="J162" s="80"/>
      <c r="K162" s="80"/>
      <c r="L162" s="80"/>
      <c r="M162" s="80"/>
      <c r="N162" s="80"/>
      <c r="O162" s="80"/>
    </row>
    <row r="163" spans="1:15" x14ac:dyDescent="0.3">
      <c r="A163" s="80"/>
      <c r="B163" s="290" t="s">
        <v>541</v>
      </c>
      <c r="C163" s="290"/>
      <c r="D163" s="298">
        <f>IF(B163="","",VLOOKUP(B163,Teams!$B$8:$D$360,3,FALSE))</f>
        <v>17</v>
      </c>
      <c r="E163" s="80"/>
      <c r="F163" s="80"/>
      <c r="G163" s="80"/>
      <c r="H163" s="80"/>
      <c r="I163" s="80"/>
      <c r="J163" s="80"/>
      <c r="K163" s="80"/>
      <c r="L163" s="80"/>
      <c r="M163" s="80"/>
      <c r="N163" s="80"/>
      <c r="O163" s="80"/>
    </row>
    <row r="164" spans="1:15" x14ac:dyDescent="0.3">
      <c r="A164" s="80"/>
      <c r="B164" s="291"/>
      <c r="C164" s="290"/>
      <c r="D164" s="298" t="str">
        <f>IF(B164="","",VLOOKUP(B164,Teams!$B$8:$D$360,3,FALSE))</f>
        <v/>
      </c>
      <c r="E164" s="80"/>
      <c r="F164" s="80"/>
      <c r="G164" s="80"/>
      <c r="H164" s="80"/>
      <c r="I164" s="80"/>
      <c r="J164" s="80"/>
      <c r="K164" s="80"/>
      <c r="L164" s="80"/>
      <c r="M164" s="80"/>
      <c r="N164" s="80"/>
      <c r="O164" s="80"/>
    </row>
    <row r="165" spans="1:15" x14ac:dyDescent="0.3">
      <c r="A165" s="80"/>
      <c r="B165" s="294" t="s">
        <v>795</v>
      </c>
      <c r="C165" s="290"/>
      <c r="D165" s="298">
        <f>AVERAGE(D166:D179)</f>
        <v>22.357142857142858</v>
      </c>
      <c r="E165" s="80"/>
      <c r="F165" s="80"/>
      <c r="G165" s="80"/>
      <c r="H165" s="80"/>
      <c r="I165" s="80"/>
      <c r="J165" s="80"/>
      <c r="K165" s="80"/>
      <c r="L165" s="80"/>
      <c r="M165" s="80"/>
      <c r="N165" s="80"/>
      <c r="O165" s="80"/>
    </row>
    <row r="166" spans="1:15" x14ac:dyDescent="0.3">
      <c r="A166" s="80"/>
      <c r="B166" s="290" t="s">
        <v>542</v>
      </c>
      <c r="C166" s="290"/>
      <c r="D166" s="298">
        <f>IF(B166="","",VLOOKUP(B166,Teams!$B$8:$D$360,3,FALSE))</f>
        <v>25</v>
      </c>
      <c r="E166" s="80"/>
      <c r="F166" s="80"/>
      <c r="G166" s="80"/>
      <c r="H166" s="80"/>
      <c r="I166" s="80"/>
      <c r="J166" s="80"/>
      <c r="K166" s="80"/>
      <c r="L166" s="80"/>
      <c r="M166" s="80"/>
      <c r="N166" s="80"/>
      <c r="O166" s="80"/>
    </row>
    <row r="167" spans="1:15" x14ac:dyDescent="0.3">
      <c r="A167" s="80"/>
      <c r="B167" s="290" t="s">
        <v>544</v>
      </c>
      <c r="C167" s="290"/>
      <c r="D167" s="298">
        <f>IF(B167="","",VLOOKUP(B167,Teams!$B$8:$D$360,3,FALSE))</f>
        <v>4</v>
      </c>
      <c r="E167" s="80"/>
      <c r="F167" s="80"/>
      <c r="G167" s="80"/>
      <c r="H167" s="80"/>
      <c r="I167" s="80"/>
      <c r="J167" s="80"/>
      <c r="K167" s="80"/>
      <c r="L167" s="80"/>
      <c r="M167" s="80"/>
      <c r="N167" s="80"/>
      <c r="O167" s="80"/>
    </row>
    <row r="168" spans="1:15" x14ac:dyDescent="0.3">
      <c r="A168" s="80"/>
      <c r="B168" s="290" t="s">
        <v>545</v>
      </c>
      <c r="C168" s="290"/>
      <c r="D168" s="298">
        <f>IF(B168="","",VLOOKUP(B168,Teams!$B$8:$D$360,3,FALSE))</f>
        <v>26</v>
      </c>
      <c r="E168" s="80"/>
      <c r="F168" s="80"/>
      <c r="G168" s="80"/>
      <c r="H168" s="80"/>
      <c r="I168" s="80"/>
      <c r="J168" s="80"/>
      <c r="K168" s="80"/>
      <c r="L168" s="80"/>
      <c r="M168" s="80"/>
      <c r="N168" s="80"/>
      <c r="O168" s="80"/>
    </row>
    <row r="169" spans="1:15" x14ac:dyDescent="0.3">
      <c r="A169" s="80"/>
      <c r="B169" s="290" t="s">
        <v>546</v>
      </c>
      <c r="C169" s="290"/>
      <c r="D169" s="298">
        <f>IF(B169="","",VLOOKUP(B169,Teams!$B$8:$D$360,3,FALSE))</f>
        <v>40</v>
      </c>
      <c r="E169" s="80"/>
      <c r="F169" s="80"/>
      <c r="G169" s="80"/>
      <c r="H169" s="80"/>
      <c r="I169" s="80"/>
      <c r="J169" s="80"/>
      <c r="K169" s="80"/>
      <c r="L169" s="80"/>
      <c r="M169" s="80"/>
      <c r="N169" s="80"/>
      <c r="O169" s="80"/>
    </row>
    <row r="170" spans="1:15" x14ac:dyDescent="0.3">
      <c r="A170" s="80"/>
      <c r="B170" s="290" t="s">
        <v>547</v>
      </c>
      <c r="C170" s="290"/>
      <c r="D170" s="298">
        <f>IF(B170="","",VLOOKUP(B170,Teams!$B$8:$D$360,3,FALSE))</f>
        <v>29</v>
      </c>
      <c r="E170" s="80"/>
      <c r="F170" s="80"/>
      <c r="G170" s="80"/>
      <c r="H170" s="80"/>
      <c r="I170" s="80"/>
      <c r="J170" s="80"/>
      <c r="K170" s="80"/>
      <c r="L170" s="80"/>
      <c r="M170" s="80"/>
      <c r="N170" s="80"/>
      <c r="O170" s="80"/>
    </row>
    <row r="171" spans="1:15" x14ac:dyDescent="0.3">
      <c r="A171" s="80"/>
      <c r="B171" s="290" t="s">
        <v>548</v>
      </c>
      <c r="C171" s="290"/>
      <c r="D171" s="298">
        <f>IF(B171="","",VLOOKUP(B171,Teams!$B$8:$D$360,3,FALSE))</f>
        <v>30</v>
      </c>
      <c r="E171" s="80"/>
      <c r="F171" s="80"/>
      <c r="G171" s="80"/>
      <c r="H171" s="80"/>
      <c r="I171" s="80"/>
      <c r="J171" s="80"/>
      <c r="K171" s="80"/>
      <c r="L171" s="80"/>
      <c r="M171" s="80"/>
      <c r="N171" s="80"/>
      <c r="O171" s="80"/>
    </row>
    <row r="172" spans="1:15" x14ac:dyDescent="0.3">
      <c r="A172" s="80"/>
      <c r="B172" s="290" t="s">
        <v>549</v>
      </c>
      <c r="C172" s="290"/>
      <c r="D172" s="298">
        <f>IF(B172="","",VLOOKUP(B172,Teams!$B$8:$D$360,3,FALSE))</f>
        <v>9</v>
      </c>
      <c r="E172" s="80"/>
      <c r="F172" s="80"/>
      <c r="G172" s="80"/>
      <c r="H172" s="80"/>
      <c r="I172" s="80"/>
      <c r="J172" s="80"/>
      <c r="K172" s="80"/>
      <c r="L172" s="80"/>
      <c r="M172" s="80"/>
      <c r="N172" s="80"/>
      <c r="O172" s="80"/>
    </row>
    <row r="173" spans="1:15" x14ac:dyDescent="0.3">
      <c r="A173" s="80"/>
      <c r="B173" s="290" t="s">
        <v>550</v>
      </c>
      <c r="C173" s="290"/>
      <c r="D173" s="298">
        <f>IF(B173="","",VLOOKUP(B173,Teams!$B$8:$D$360,3,FALSE))</f>
        <v>6</v>
      </c>
      <c r="E173" s="80"/>
      <c r="F173" s="80"/>
      <c r="G173" s="80"/>
      <c r="H173" s="80"/>
      <c r="I173" s="80"/>
      <c r="J173" s="80"/>
      <c r="K173" s="80"/>
      <c r="L173" s="80"/>
      <c r="M173" s="80"/>
      <c r="N173" s="80"/>
      <c r="O173" s="80"/>
    </row>
    <row r="174" spans="1:15" x14ac:dyDescent="0.3">
      <c r="A174" s="80"/>
      <c r="B174" s="290" t="s">
        <v>551</v>
      </c>
      <c r="C174" s="290"/>
      <c r="D174" s="298">
        <f>IF(B174="","",VLOOKUP(B174,Teams!$B$8:$D$360,3,FALSE))</f>
        <v>27</v>
      </c>
      <c r="E174" s="80"/>
      <c r="F174" s="80"/>
      <c r="G174" s="80"/>
      <c r="H174" s="80"/>
      <c r="I174" s="80"/>
      <c r="J174" s="80"/>
      <c r="K174" s="80"/>
      <c r="L174" s="80"/>
      <c r="M174" s="80"/>
      <c r="N174" s="80"/>
      <c r="O174" s="80"/>
    </row>
    <row r="175" spans="1:15" x14ac:dyDescent="0.3">
      <c r="A175" s="80"/>
      <c r="B175" s="290" t="s">
        <v>552</v>
      </c>
      <c r="C175" s="290"/>
      <c r="D175" s="298">
        <f>IF(B175="","",VLOOKUP(B175,Teams!$B$8:$D$360,3,FALSE))</f>
        <v>10</v>
      </c>
      <c r="E175" s="80"/>
      <c r="F175" s="80"/>
      <c r="G175" s="80"/>
      <c r="H175" s="80"/>
      <c r="I175" s="80"/>
      <c r="J175" s="80"/>
      <c r="K175" s="80"/>
      <c r="L175" s="80"/>
      <c r="M175" s="80"/>
      <c r="N175" s="80"/>
      <c r="O175" s="80"/>
    </row>
    <row r="176" spans="1:15" x14ac:dyDescent="0.3">
      <c r="A176" s="80"/>
      <c r="B176" s="290" t="s">
        <v>553</v>
      </c>
      <c r="C176" s="290"/>
      <c r="D176" s="298">
        <f>IF(B176="","",VLOOKUP(B176,Teams!$B$8:$D$360,3,FALSE))</f>
        <v>29</v>
      </c>
      <c r="E176" s="80"/>
      <c r="F176" s="80"/>
      <c r="G176" s="80"/>
      <c r="H176" s="80"/>
      <c r="I176" s="80"/>
      <c r="J176" s="80"/>
      <c r="K176" s="80"/>
      <c r="L176" s="80"/>
      <c r="M176" s="80"/>
      <c r="N176" s="80"/>
      <c r="O176" s="80"/>
    </row>
    <row r="177" spans="1:15" x14ac:dyDescent="0.3">
      <c r="A177" s="80"/>
      <c r="B177" s="290" t="s">
        <v>554</v>
      </c>
      <c r="C177" s="290"/>
      <c r="D177" s="298">
        <f>IF(B177="","",VLOOKUP(B177,Teams!$B$8:$D$360,3,FALSE))</f>
        <v>16</v>
      </c>
      <c r="E177" s="80"/>
      <c r="F177" s="80"/>
      <c r="G177" s="80"/>
      <c r="H177" s="80"/>
      <c r="I177" s="80"/>
      <c r="J177" s="80"/>
      <c r="K177" s="80"/>
      <c r="L177" s="80"/>
      <c r="M177" s="80"/>
      <c r="N177" s="80"/>
      <c r="O177" s="80"/>
    </row>
    <row r="178" spans="1:15" x14ac:dyDescent="0.3">
      <c r="A178" s="80"/>
      <c r="B178" s="290" t="s">
        <v>555</v>
      </c>
      <c r="C178" s="290"/>
      <c r="D178" s="298">
        <f>IF(B178="","",VLOOKUP(B178,Teams!$B$8:$D$360,3,FALSE))</f>
        <v>24</v>
      </c>
      <c r="E178" s="80"/>
      <c r="F178" s="80"/>
      <c r="G178" s="80"/>
      <c r="H178" s="80"/>
      <c r="I178" s="80"/>
      <c r="J178" s="80"/>
      <c r="K178" s="80"/>
      <c r="L178" s="80"/>
      <c r="M178" s="80"/>
      <c r="N178" s="80"/>
      <c r="O178" s="80"/>
    </row>
    <row r="179" spans="1:15" x14ac:dyDescent="0.3">
      <c r="A179" s="80"/>
      <c r="B179" s="290" t="s">
        <v>556</v>
      </c>
      <c r="C179" s="290"/>
      <c r="D179" s="298">
        <f>IF(B179="","",VLOOKUP(B179,Teams!$B$8:$D$360,3,FALSE))</f>
        <v>38</v>
      </c>
      <c r="E179" s="80"/>
      <c r="F179" s="80"/>
      <c r="G179" s="80"/>
      <c r="H179" s="80"/>
      <c r="I179" s="80"/>
      <c r="J179" s="80"/>
      <c r="K179" s="80"/>
      <c r="L179" s="80"/>
      <c r="M179" s="80"/>
      <c r="N179" s="80"/>
      <c r="O179" s="80"/>
    </row>
    <row r="180" spans="1:15" x14ac:dyDescent="0.3">
      <c r="A180" s="80"/>
      <c r="B180" s="291"/>
      <c r="C180" s="290"/>
      <c r="D180" s="298" t="str">
        <f>IF(B180="","",VLOOKUP(B180,Teams!$B$8:$D$360,3,FALSE))</f>
        <v/>
      </c>
      <c r="E180" s="80"/>
      <c r="F180" s="80"/>
      <c r="G180" s="80"/>
      <c r="H180" s="80"/>
      <c r="I180" s="80"/>
      <c r="J180" s="80"/>
      <c r="K180" s="80"/>
      <c r="L180" s="80"/>
      <c r="M180" s="80"/>
      <c r="N180" s="80"/>
      <c r="O180" s="80"/>
    </row>
    <row r="181" spans="1:15" x14ac:dyDescent="0.3">
      <c r="A181" s="80"/>
      <c r="B181" s="294" t="s">
        <v>796</v>
      </c>
      <c r="C181" s="290"/>
      <c r="D181" s="298">
        <f>AVERAGE(D182:D191)</f>
        <v>14.8</v>
      </c>
      <c r="E181" s="80"/>
      <c r="F181" s="80"/>
      <c r="G181" s="80"/>
      <c r="H181" s="80"/>
      <c r="I181" s="80"/>
      <c r="J181" s="80"/>
      <c r="K181" s="80"/>
      <c r="L181" s="80"/>
      <c r="M181" s="80"/>
      <c r="N181" s="80"/>
      <c r="O181" s="80"/>
    </row>
    <row r="182" spans="1:15" x14ac:dyDescent="0.3">
      <c r="A182" s="80"/>
      <c r="B182" s="290" t="s">
        <v>557</v>
      </c>
      <c r="C182" s="290"/>
      <c r="D182" s="298">
        <f>IF(B182="","",VLOOKUP(B182,Teams!$B$8:$D$360,3,FALSE))</f>
        <v>1</v>
      </c>
      <c r="E182" s="80"/>
      <c r="F182" s="80"/>
      <c r="G182" s="80"/>
      <c r="H182" s="80"/>
      <c r="I182" s="80"/>
      <c r="J182" s="80"/>
      <c r="K182" s="80"/>
      <c r="L182" s="80"/>
      <c r="M182" s="80"/>
      <c r="N182" s="80"/>
      <c r="O182" s="80"/>
    </row>
    <row r="183" spans="1:15" x14ac:dyDescent="0.3">
      <c r="A183" s="80"/>
      <c r="B183" s="290" t="s">
        <v>559</v>
      </c>
      <c r="C183" s="290"/>
      <c r="D183" s="298">
        <f>IF(B183="","",VLOOKUP(B183,Teams!$B$8:$D$360,3,FALSE))</f>
        <v>7</v>
      </c>
      <c r="E183" s="80"/>
      <c r="F183" s="80"/>
      <c r="G183" s="80"/>
      <c r="H183" s="80"/>
      <c r="I183" s="80"/>
      <c r="J183" s="80"/>
      <c r="K183" s="80"/>
      <c r="L183" s="80"/>
      <c r="M183" s="80"/>
      <c r="N183" s="80"/>
      <c r="O183" s="80"/>
    </row>
    <row r="184" spans="1:15" x14ac:dyDescent="0.3">
      <c r="A184" s="80"/>
      <c r="B184" s="290" t="s">
        <v>560</v>
      </c>
      <c r="C184" s="290"/>
      <c r="D184" s="298">
        <f>IF(B184="","",VLOOKUP(B184,Teams!$B$8:$D$360,3,FALSE))</f>
        <v>16</v>
      </c>
      <c r="E184" s="80"/>
      <c r="F184" s="80"/>
      <c r="G184" s="80"/>
      <c r="H184" s="80"/>
      <c r="I184" s="80"/>
      <c r="J184" s="80"/>
      <c r="K184" s="80"/>
      <c r="L184" s="80"/>
      <c r="M184" s="80"/>
      <c r="N184" s="80"/>
      <c r="O184" s="80"/>
    </row>
    <row r="185" spans="1:15" x14ac:dyDescent="0.3">
      <c r="A185" s="80"/>
      <c r="B185" s="290" t="s">
        <v>561</v>
      </c>
      <c r="C185" s="290"/>
      <c r="D185" s="298">
        <f>IF(B185="","",VLOOKUP(B185,Teams!$B$8:$D$360,3,FALSE))</f>
        <v>14</v>
      </c>
      <c r="E185" s="80"/>
      <c r="F185" s="80"/>
      <c r="G185" s="80"/>
      <c r="H185" s="80"/>
      <c r="I185" s="80"/>
      <c r="J185" s="80"/>
      <c r="K185" s="80"/>
      <c r="L185" s="80"/>
      <c r="M185" s="80"/>
      <c r="N185" s="80"/>
      <c r="O185" s="80"/>
    </row>
    <row r="186" spans="1:15" x14ac:dyDescent="0.3">
      <c r="A186" s="80"/>
      <c r="B186" s="290" t="s">
        <v>562</v>
      </c>
      <c r="C186" s="290"/>
      <c r="D186" s="298">
        <f>IF(B186="","",VLOOKUP(B186,Teams!$B$8:$D$360,3,FALSE))</f>
        <v>17</v>
      </c>
      <c r="E186" s="80"/>
      <c r="F186" s="80"/>
      <c r="G186" s="80"/>
      <c r="H186" s="80"/>
      <c r="I186" s="80"/>
      <c r="J186" s="80"/>
      <c r="K186" s="80"/>
      <c r="L186" s="80"/>
      <c r="M186" s="80"/>
      <c r="N186" s="80"/>
      <c r="O186" s="80"/>
    </row>
    <row r="187" spans="1:15" x14ac:dyDescent="0.3">
      <c r="A187" s="80"/>
      <c r="B187" s="290" t="s">
        <v>563</v>
      </c>
      <c r="C187" s="290"/>
      <c r="D187" s="298">
        <f>IF(B187="","",VLOOKUP(B187,Teams!$B$8:$D$360,3,FALSE))</f>
        <v>40</v>
      </c>
      <c r="E187" s="80"/>
      <c r="F187" s="80"/>
      <c r="G187" s="80"/>
      <c r="H187" s="80"/>
      <c r="I187" s="80"/>
      <c r="J187" s="80"/>
      <c r="K187" s="80"/>
      <c r="L187" s="80"/>
      <c r="M187" s="80"/>
      <c r="N187" s="80"/>
      <c r="O187" s="80"/>
    </row>
    <row r="188" spans="1:15" x14ac:dyDescent="0.3">
      <c r="A188" s="80"/>
      <c r="B188" s="290" t="s">
        <v>564</v>
      </c>
      <c r="C188" s="290"/>
      <c r="D188" s="298">
        <f>IF(B188="","",VLOOKUP(B188,Teams!$B$8:$D$360,3,FALSE))</f>
        <v>4</v>
      </c>
      <c r="E188" s="80"/>
      <c r="F188" s="80"/>
      <c r="G188" s="80"/>
      <c r="H188" s="80"/>
      <c r="I188" s="80"/>
      <c r="J188" s="80"/>
      <c r="K188" s="80"/>
      <c r="L188" s="80"/>
      <c r="M188" s="80"/>
      <c r="N188" s="80"/>
      <c r="O188" s="80"/>
    </row>
    <row r="189" spans="1:15" x14ac:dyDescent="0.3">
      <c r="A189" s="80"/>
      <c r="B189" s="290" t="s">
        <v>565</v>
      </c>
      <c r="C189" s="290"/>
      <c r="D189" s="298">
        <f>IF(B189="","",VLOOKUP(B189,Teams!$B$8:$D$360,3,FALSE))</f>
        <v>26</v>
      </c>
      <c r="E189" s="80"/>
      <c r="F189" s="80"/>
      <c r="G189" s="80"/>
      <c r="H189" s="80"/>
      <c r="I189" s="80"/>
      <c r="J189" s="80"/>
      <c r="K189" s="80"/>
      <c r="L189" s="80"/>
      <c r="M189" s="80"/>
      <c r="N189" s="80"/>
      <c r="O189" s="80"/>
    </row>
    <row r="190" spans="1:15" x14ac:dyDescent="0.3">
      <c r="A190" s="80"/>
      <c r="B190" s="290" t="s">
        <v>566</v>
      </c>
      <c r="C190" s="290"/>
      <c r="D190" s="298">
        <f>IF(B190="","",VLOOKUP(B190,Teams!$B$8:$D$360,3,FALSE))</f>
        <v>18</v>
      </c>
      <c r="E190" s="80"/>
      <c r="F190" s="80"/>
      <c r="G190" s="80"/>
      <c r="H190" s="80"/>
      <c r="I190" s="80"/>
      <c r="J190" s="80"/>
      <c r="K190" s="80"/>
      <c r="L190" s="80"/>
      <c r="M190" s="80"/>
      <c r="N190" s="80"/>
      <c r="O190" s="80"/>
    </row>
    <row r="191" spans="1:15" x14ac:dyDescent="0.3">
      <c r="A191" s="80"/>
      <c r="B191" s="290" t="s">
        <v>567</v>
      </c>
      <c r="C191" s="290"/>
      <c r="D191" s="298">
        <f>IF(B191="","",VLOOKUP(B191,Teams!$B$8:$D$360,3,FALSE))</f>
        <v>5</v>
      </c>
      <c r="E191" s="80"/>
      <c r="F191" s="80"/>
      <c r="G191" s="80"/>
      <c r="H191" s="80"/>
      <c r="I191" s="80"/>
      <c r="J191" s="80"/>
      <c r="K191" s="80"/>
      <c r="L191" s="80"/>
      <c r="M191" s="80"/>
      <c r="N191" s="80"/>
      <c r="O191" s="80"/>
    </row>
    <row r="192" spans="1:15" x14ac:dyDescent="0.3">
      <c r="A192" s="80"/>
      <c r="B192" s="291"/>
      <c r="C192" s="290"/>
      <c r="D192" s="298" t="str">
        <f>IF(B192="","",VLOOKUP(B192,Teams!$B$8:$D$360,3,FALSE))</f>
        <v/>
      </c>
      <c r="E192" s="80"/>
      <c r="F192" s="80"/>
      <c r="G192" s="80"/>
      <c r="H192" s="80"/>
      <c r="I192" s="80"/>
      <c r="J192" s="80"/>
      <c r="K192" s="80"/>
      <c r="L192" s="80"/>
      <c r="M192" s="80"/>
      <c r="N192" s="80"/>
      <c r="O192" s="80"/>
    </row>
    <row r="193" spans="1:15" x14ac:dyDescent="0.3">
      <c r="A193" s="80"/>
      <c r="B193" s="294" t="s">
        <v>797</v>
      </c>
      <c r="C193" s="290"/>
      <c r="D193" s="298">
        <f>AVERAGE(D194:D201)</f>
        <v>16</v>
      </c>
      <c r="E193" s="80"/>
      <c r="F193" s="80"/>
      <c r="G193" s="80"/>
      <c r="H193" s="80"/>
      <c r="I193" s="80"/>
      <c r="J193" s="80"/>
      <c r="K193" s="80"/>
      <c r="L193" s="80"/>
      <c r="M193" s="80"/>
      <c r="N193" s="80"/>
      <c r="O193" s="80"/>
    </row>
    <row r="194" spans="1:15" x14ac:dyDescent="0.3">
      <c r="A194" s="80"/>
      <c r="B194" s="290" t="s">
        <v>568</v>
      </c>
      <c r="C194" s="290"/>
      <c r="D194" s="298">
        <f>IF(B194="","",VLOOKUP(B194,Teams!$B$8:$D$360,3,FALSE))</f>
        <v>0</v>
      </c>
      <c r="E194" s="80"/>
      <c r="F194" s="80"/>
      <c r="G194" s="80"/>
      <c r="H194" s="80"/>
      <c r="I194" s="80"/>
      <c r="J194" s="80"/>
      <c r="K194" s="80"/>
      <c r="L194" s="80"/>
      <c r="M194" s="80"/>
      <c r="N194" s="80"/>
      <c r="O194" s="80"/>
    </row>
    <row r="195" spans="1:15" x14ac:dyDescent="0.3">
      <c r="A195" s="80"/>
      <c r="B195" s="290" t="s">
        <v>570</v>
      </c>
      <c r="C195" s="290"/>
      <c r="D195" s="298">
        <f>IF(B195="","",VLOOKUP(B195,Teams!$B$8:$D$360,3,FALSE))</f>
        <v>4</v>
      </c>
      <c r="E195" s="80"/>
      <c r="F195" s="80"/>
      <c r="G195" s="80"/>
      <c r="H195" s="80"/>
      <c r="I195" s="80"/>
      <c r="J195" s="80"/>
      <c r="K195" s="80"/>
      <c r="L195" s="80"/>
      <c r="M195" s="80"/>
      <c r="N195" s="80"/>
      <c r="O195" s="80"/>
    </row>
    <row r="196" spans="1:15" x14ac:dyDescent="0.3">
      <c r="A196" s="80"/>
      <c r="B196" s="290" t="s">
        <v>571</v>
      </c>
      <c r="C196" s="290"/>
      <c r="D196" s="298">
        <f>IF(B196="","",VLOOKUP(B196,Teams!$B$8:$D$360,3,FALSE))</f>
        <v>39</v>
      </c>
      <c r="E196" s="80"/>
      <c r="F196" s="80"/>
      <c r="G196" s="80"/>
      <c r="H196" s="80"/>
      <c r="I196" s="80"/>
      <c r="J196" s="80"/>
      <c r="K196" s="80"/>
      <c r="L196" s="80"/>
      <c r="M196" s="80"/>
      <c r="N196" s="80"/>
      <c r="O196" s="80"/>
    </row>
    <row r="197" spans="1:15" x14ac:dyDescent="0.3">
      <c r="A197" s="80"/>
      <c r="B197" s="290" t="s">
        <v>572</v>
      </c>
      <c r="C197" s="290"/>
      <c r="D197" s="298">
        <f>IF(B197="","",VLOOKUP(B197,Teams!$B$8:$D$360,3,FALSE))</f>
        <v>2</v>
      </c>
      <c r="E197" s="80"/>
      <c r="F197" s="80"/>
      <c r="G197" s="80"/>
      <c r="H197" s="80"/>
      <c r="I197" s="80"/>
      <c r="J197" s="80"/>
      <c r="K197" s="80"/>
      <c r="L197" s="80"/>
      <c r="M197" s="80"/>
      <c r="N197" s="80"/>
      <c r="O197" s="80"/>
    </row>
    <row r="198" spans="1:15" x14ac:dyDescent="0.3">
      <c r="A198" s="80"/>
      <c r="B198" s="290" t="s">
        <v>573</v>
      </c>
      <c r="C198" s="290"/>
      <c r="D198" s="298">
        <f>IF(B198="","",VLOOKUP(B198,Teams!$B$8:$D$360,3,FALSE))</f>
        <v>21</v>
      </c>
      <c r="E198" s="80"/>
      <c r="F198" s="80"/>
      <c r="G198" s="80"/>
      <c r="H198" s="80"/>
      <c r="I198" s="80"/>
      <c r="J198" s="80"/>
      <c r="K198" s="80"/>
      <c r="L198" s="80"/>
      <c r="M198" s="80"/>
      <c r="N198" s="80"/>
      <c r="O198" s="80"/>
    </row>
    <row r="199" spans="1:15" x14ac:dyDescent="0.3">
      <c r="A199" s="80"/>
      <c r="B199" s="290" t="s">
        <v>574</v>
      </c>
      <c r="C199" s="290"/>
      <c r="D199" s="298">
        <f>IF(B199="","",VLOOKUP(B199,Teams!$B$8:$D$360,3,FALSE))</f>
        <v>18</v>
      </c>
      <c r="E199" s="80"/>
      <c r="F199" s="80"/>
      <c r="G199" s="80"/>
      <c r="H199" s="80"/>
      <c r="I199" s="80"/>
      <c r="J199" s="80"/>
      <c r="K199" s="80"/>
      <c r="L199" s="80"/>
      <c r="M199" s="80"/>
      <c r="N199" s="80"/>
      <c r="O199" s="80"/>
    </row>
    <row r="200" spans="1:15" x14ac:dyDescent="0.3">
      <c r="A200" s="80"/>
      <c r="B200" s="290" t="s">
        <v>575</v>
      </c>
      <c r="C200" s="290"/>
      <c r="D200" s="298">
        <f>IF(B200="","",VLOOKUP(B200,Teams!$B$8:$D$360,3,FALSE))</f>
        <v>34</v>
      </c>
      <c r="E200" s="80"/>
      <c r="F200" s="80"/>
      <c r="G200" s="80"/>
      <c r="H200" s="80"/>
      <c r="I200" s="80"/>
      <c r="J200" s="80"/>
      <c r="K200" s="80"/>
      <c r="L200" s="80"/>
      <c r="M200" s="80"/>
      <c r="N200" s="80"/>
      <c r="O200" s="80"/>
    </row>
    <row r="201" spans="1:15" x14ac:dyDescent="0.3">
      <c r="A201" s="80"/>
      <c r="B201" s="290" t="s">
        <v>576</v>
      </c>
      <c r="C201" s="290"/>
      <c r="D201" s="298">
        <f>IF(B201="","",VLOOKUP(B201,Teams!$B$8:$D$360,3,FALSE))</f>
        <v>10</v>
      </c>
      <c r="E201" s="80"/>
      <c r="F201" s="80"/>
      <c r="G201" s="80"/>
      <c r="H201" s="80"/>
      <c r="I201" s="80"/>
      <c r="J201" s="80"/>
      <c r="K201" s="80"/>
      <c r="L201" s="80"/>
      <c r="M201" s="80"/>
      <c r="N201" s="80"/>
      <c r="O201" s="80"/>
    </row>
    <row r="202" spans="1:15" x14ac:dyDescent="0.3">
      <c r="A202" s="80"/>
      <c r="B202" s="291"/>
      <c r="C202" s="290"/>
      <c r="D202" s="298" t="str">
        <f>IF(B202="","",VLOOKUP(B202,Teams!$B$8:$D$360,3,FALSE))</f>
        <v/>
      </c>
      <c r="E202" s="80"/>
      <c r="F202" s="80"/>
      <c r="G202" s="80"/>
      <c r="H202" s="80"/>
      <c r="I202" s="80"/>
      <c r="J202" s="80"/>
      <c r="K202" s="80"/>
      <c r="L202" s="80"/>
      <c r="M202" s="80"/>
      <c r="N202" s="80"/>
      <c r="O202" s="80"/>
    </row>
    <row r="203" spans="1:15" x14ac:dyDescent="0.3">
      <c r="A203" s="80"/>
      <c r="B203" s="294" t="s">
        <v>798</v>
      </c>
      <c r="C203" s="290"/>
      <c r="D203" s="298">
        <f>AVERAGE(D204:D214)</f>
        <v>12.818181818181818</v>
      </c>
      <c r="E203" s="80"/>
      <c r="F203" s="80"/>
      <c r="G203" s="80"/>
      <c r="H203" s="80"/>
      <c r="I203" s="80"/>
      <c r="J203" s="80"/>
      <c r="K203" s="80"/>
      <c r="L203" s="80"/>
      <c r="M203" s="80"/>
      <c r="N203" s="80"/>
      <c r="O203" s="80"/>
    </row>
    <row r="204" spans="1:15" x14ac:dyDescent="0.3">
      <c r="A204" s="80"/>
      <c r="B204" s="290" t="s">
        <v>577</v>
      </c>
      <c r="C204" s="290"/>
      <c r="D204" s="298">
        <f>IF(B204="","",VLOOKUP(B204,Teams!$B$8:$D$360,3,FALSE))</f>
        <v>14</v>
      </c>
      <c r="E204" s="80"/>
      <c r="F204" s="80"/>
      <c r="G204" s="80"/>
      <c r="H204" s="80"/>
      <c r="I204" s="80"/>
      <c r="J204" s="80"/>
      <c r="K204" s="80"/>
      <c r="L204" s="80"/>
      <c r="M204" s="80"/>
      <c r="N204" s="80"/>
      <c r="O204" s="80"/>
    </row>
    <row r="205" spans="1:15" x14ac:dyDescent="0.3">
      <c r="A205" s="80"/>
      <c r="B205" s="290" t="s">
        <v>579</v>
      </c>
      <c r="C205" s="290"/>
      <c r="D205" s="298">
        <f>IF(B205="","",VLOOKUP(B205,Teams!$B$8:$D$360,3,FALSE))</f>
        <v>6</v>
      </c>
      <c r="E205" s="80"/>
      <c r="F205" s="80"/>
      <c r="G205" s="80"/>
      <c r="H205" s="80"/>
      <c r="I205" s="80"/>
      <c r="J205" s="80"/>
      <c r="K205" s="80"/>
      <c r="L205" s="80"/>
      <c r="M205" s="80"/>
      <c r="N205" s="80"/>
      <c r="O205" s="80"/>
    </row>
    <row r="206" spans="1:15" x14ac:dyDescent="0.3">
      <c r="A206" s="80"/>
      <c r="B206" s="290" t="s">
        <v>580</v>
      </c>
      <c r="C206" s="290"/>
      <c r="D206" s="298">
        <f>IF(B206="","",VLOOKUP(B206,Teams!$B$8:$D$360,3,FALSE))</f>
        <v>18</v>
      </c>
      <c r="E206" s="80"/>
      <c r="F206" s="80"/>
      <c r="G206" s="80"/>
      <c r="H206" s="80"/>
      <c r="I206" s="80"/>
      <c r="J206" s="80"/>
      <c r="K206" s="80"/>
      <c r="L206" s="80"/>
      <c r="M206" s="80"/>
      <c r="N206" s="80"/>
      <c r="O206" s="80"/>
    </row>
    <row r="207" spans="1:15" x14ac:dyDescent="0.3">
      <c r="A207" s="80"/>
      <c r="B207" s="290" t="s">
        <v>581</v>
      </c>
      <c r="C207" s="290"/>
      <c r="D207" s="298">
        <f>IF(B207="","",VLOOKUP(B207,Teams!$B$8:$D$360,3,FALSE))</f>
        <v>9</v>
      </c>
      <c r="E207" s="80"/>
      <c r="F207" s="80"/>
      <c r="G207" s="80"/>
      <c r="H207" s="80"/>
      <c r="I207" s="80"/>
      <c r="J207" s="80"/>
      <c r="K207" s="80"/>
      <c r="L207" s="80"/>
      <c r="M207" s="80"/>
      <c r="N207" s="80"/>
      <c r="O207" s="80"/>
    </row>
    <row r="208" spans="1:15" x14ac:dyDescent="0.3">
      <c r="A208" s="80"/>
      <c r="B208" s="290" t="s">
        <v>582</v>
      </c>
      <c r="C208" s="290"/>
      <c r="D208" s="298">
        <f>IF(B208="","",VLOOKUP(B208,Teams!$B$8:$D$360,3,FALSE))</f>
        <v>26</v>
      </c>
      <c r="E208" s="80"/>
      <c r="F208" s="80"/>
      <c r="G208" s="80"/>
      <c r="H208" s="80"/>
      <c r="I208" s="80"/>
      <c r="J208" s="80"/>
      <c r="K208" s="80"/>
      <c r="L208" s="80"/>
      <c r="M208" s="80"/>
      <c r="N208" s="80"/>
      <c r="O208" s="80"/>
    </row>
    <row r="209" spans="1:15" x14ac:dyDescent="0.3">
      <c r="A209" s="80"/>
      <c r="B209" s="290" t="s">
        <v>583</v>
      </c>
      <c r="C209" s="290"/>
      <c r="D209" s="298">
        <f>IF(B209="","",VLOOKUP(B209,Teams!$B$8:$D$360,3,FALSE))</f>
        <v>6</v>
      </c>
      <c r="E209" s="80"/>
      <c r="F209" s="80"/>
      <c r="G209" s="80"/>
      <c r="H209" s="80"/>
      <c r="I209" s="80"/>
      <c r="J209" s="80"/>
      <c r="K209" s="80"/>
      <c r="L209" s="80"/>
      <c r="M209" s="80"/>
      <c r="N209" s="80"/>
      <c r="O209" s="80"/>
    </row>
    <row r="210" spans="1:15" x14ac:dyDescent="0.3">
      <c r="A210" s="80"/>
      <c r="B210" s="290" t="s">
        <v>584</v>
      </c>
      <c r="C210" s="290"/>
      <c r="D210" s="298">
        <f>IF(B210="","",VLOOKUP(B210,Teams!$B$8:$D$360,3,FALSE))</f>
        <v>12</v>
      </c>
      <c r="E210" s="80"/>
      <c r="F210" s="80"/>
      <c r="G210" s="80"/>
      <c r="H210" s="80"/>
      <c r="I210" s="80"/>
      <c r="J210" s="80"/>
      <c r="K210" s="80"/>
      <c r="L210" s="80"/>
      <c r="M210" s="80"/>
      <c r="N210" s="80"/>
      <c r="O210" s="80"/>
    </row>
    <row r="211" spans="1:15" x14ac:dyDescent="0.3">
      <c r="A211" s="80"/>
      <c r="B211" s="290" t="s">
        <v>585</v>
      </c>
      <c r="C211" s="290"/>
      <c r="D211" s="298">
        <f>IF(B211="","",VLOOKUP(B211,Teams!$B$8:$D$360,3,FALSE))</f>
        <v>10</v>
      </c>
      <c r="E211" s="80"/>
      <c r="F211" s="80"/>
      <c r="G211" s="80"/>
      <c r="H211" s="80"/>
      <c r="I211" s="80"/>
      <c r="J211" s="80"/>
      <c r="K211" s="80"/>
      <c r="L211" s="80"/>
      <c r="M211" s="80"/>
      <c r="N211" s="80"/>
      <c r="O211" s="80"/>
    </row>
    <row r="212" spans="1:15" x14ac:dyDescent="0.3">
      <c r="A212" s="80"/>
      <c r="B212" s="290" t="s">
        <v>586</v>
      </c>
      <c r="C212" s="290"/>
      <c r="D212" s="298">
        <f>IF(B212="","",VLOOKUP(B212,Teams!$B$8:$D$360,3,FALSE))</f>
        <v>6</v>
      </c>
      <c r="E212" s="80"/>
      <c r="F212" s="80"/>
      <c r="G212" s="80"/>
      <c r="H212" s="80"/>
      <c r="I212" s="80"/>
      <c r="J212" s="80"/>
      <c r="K212" s="80"/>
      <c r="L212" s="80"/>
      <c r="M212" s="80"/>
      <c r="N212" s="80"/>
      <c r="O212" s="80"/>
    </row>
    <row r="213" spans="1:15" x14ac:dyDescent="0.3">
      <c r="A213" s="80"/>
      <c r="B213" s="290" t="s">
        <v>587</v>
      </c>
      <c r="C213" s="290"/>
      <c r="D213" s="298">
        <f>IF(B213="","",VLOOKUP(B213,Teams!$B$8:$D$360,3,FALSE))</f>
        <v>33</v>
      </c>
      <c r="E213" s="80"/>
      <c r="F213" s="80"/>
      <c r="G213" s="80"/>
      <c r="H213" s="80"/>
      <c r="I213" s="80"/>
      <c r="J213" s="80"/>
      <c r="K213" s="80"/>
      <c r="L213" s="80"/>
      <c r="M213" s="80"/>
      <c r="N213" s="80"/>
      <c r="O213" s="80"/>
    </row>
    <row r="214" spans="1:15" x14ac:dyDescent="0.3">
      <c r="A214" s="80"/>
      <c r="B214" s="290" t="s">
        <v>588</v>
      </c>
      <c r="C214" s="290"/>
      <c r="D214" s="298">
        <f>IF(B214="","",VLOOKUP(B214,Teams!$B$8:$D$360,3,FALSE))</f>
        <v>1</v>
      </c>
      <c r="E214" s="80"/>
      <c r="F214" s="80"/>
      <c r="G214" s="80"/>
      <c r="H214" s="80"/>
      <c r="I214" s="80"/>
      <c r="J214" s="80"/>
      <c r="K214" s="80"/>
      <c r="L214" s="80"/>
      <c r="M214" s="80"/>
      <c r="N214" s="80"/>
      <c r="O214" s="80"/>
    </row>
    <row r="215" spans="1:15" x14ac:dyDescent="0.3">
      <c r="A215" s="80"/>
      <c r="B215" s="290"/>
      <c r="C215" s="290"/>
      <c r="D215" s="298" t="str">
        <f>IF(B215="","",VLOOKUP(B215,Teams!$B$8:$D$360,3,FALSE))</f>
        <v/>
      </c>
      <c r="E215" s="80"/>
      <c r="F215" s="80"/>
      <c r="G215" s="80"/>
      <c r="H215" s="80"/>
      <c r="I215" s="80"/>
      <c r="J215" s="80"/>
      <c r="K215" s="80"/>
      <c r="L215" s="80"/>
      <c r="M215" s="80"/>
      <c r="N215" s="80"/>
      <c r="O215" s="80"/>
    </row>
    <row r="216" spans="1:15" x14ac:dyDescent="0.3">
      <c r="A216" s="80"/>
      <c r="B216" s="294" t="s">
        <v>799</v>
      </c>
      <c r="C216" s="290"/>
      <c r="D216" s="298">
        <f>AVERAGE(D217:D228)</f>
        <v>16.5</v>
      </c>
      <c r="E216" s="80"/>
      <c r="F216" s="80"/>
      <c r="G216" s="80"/>
      <c r="H216" s="80"/>
      <c r="I216" s="80"/>
      <c r="J216" s="80"/>
      <c r="K216" s="80"/>
      <c r="L216" s="80"/>
      <c r="M216" s="80"/>
      <c r="N216" s="80"/>
      <c r="O216" s="80"/>
    </row>
    <row r="217" spans="1:15" x14ac:dyDescent="0.3">
      <c r="A217" s="80"/>
      <c r="B217" s="290" t="s">
        <v>589</v>
      </c>
      <c r="C217" s="290"/>
      <c r="D217" s="298">
        <f>IF(B217="","",VLOOKUP(B217,Teams!$B$8:$D$360,3,FALSE))</f>
        <v>33</v>
      </c>
      <c r="E217" s="80"/>
      <c r="F217" s="80"/>
      <c r="G217" s="80"/>
      <c r="H217" s="80"/>
      <c r="I217" s="80"/>
      <c r="J217" s="80"/>
      <c r="K217" s="80"/>
      <c r="L217" s="80"/>
      <c r="M217" s="80"/>
      <c r="N217" s="80"/>
      <c r="O217" s="80"/>
    </row>
    <row r="218" spans="1:15" x14ac:dyDescent="0.3">
      <c r="A218" s="80"/>
      <c r="B218" s="290" t="s">
        <v>591</v>
      </c>
      <c r="C218" s="290"/>
      <c r="D218" s="298">
        <f>IF(B218="","",VLOOKUP(B218,Teams!$B$8:$D$360,3,FALSE))</f>
        <v>9</v>
      </c>
      <c r="E218" s="80"/>
      <c r="F218" s="80"/>
      <c r="G218" s="80"/>
      <c r="H218" s="80"/>
      <c r="I218" s="80"/>
      <c r="J218" s="80"/>
      <c r="K218" s="80"/>
      <c r="L218" s="80"/>
      <c r="M218" s="80"/>
      <c r="N218" s="80"/>
      <c r="O218" s="80"/>
    </row>
    <row r="219" spans="1:15" x14ac:dyDescent="0.3">
      <c r="A219" s="80"/>
      <c r="B219" s="290" t="s">
        <v>592</v>
      </c>
      <c r="C219" s="290"/>
      <c r="D219" s="298">
        <f>IF(B219="","",VLOOKUP(B219,Teams!$B$8:$D$360,3,FALSE))</f>
        <v>2</v>
      </c>
      <c r="E219" s="80"/>
      <c r="F219" s="80"/>
      <c r="G219" s="80"/>
      <c r="H219" s="80"/>
      <c r="I219" s="80"/>
      <c r="J219" s="80"/>
      <c r="K219" s="80"/>
      <c r="L219" s="80"/>
      <c r="M219" s="80"/>
      <c r="N219" s="80"/>
      <c r="O219" s="80"/>
    </row>
    <row r="220" spans="1:15" x14ac:dyDescent="0.3">
      <c r="A220" s="80"/>
      <c r="B220" s="290" t="s">
        <v>593</v>
      </c>
      <c r="C220" s="290"/>
      <c r="D220" s="298">
        <f>IF(B220="","",VLOOKUP(B220,Teams!$B$8:$D$360,3,FALSE))</f>
        <v>40</v>
      </c>
      <c r="E220" s="80"/>
      <c r="F220" s="80"/>
      <c r="G220" s="80"/>
      <c r="H220" s="80"/>
      <c r="I220" s="80"/>
      <c r="J220" s="80"/>
      <c r="K220" s="80"/>
      <c r="L220" s="80"/>
      <c r="M220" s="80"/>
      <c r="N220" s="80"/>
      <c r="O220" s="80"/>
    </row>
    <row r="221" spans="1:15" x14ac:dyDescent="0.3">
      <c r="A221" s="80"/>
      <c r="B221" s="290" t="s">
        <v>594</v>
      </c>
      <c r="C221" s="290"/>
      <c r="D221" s="298">
        <f>IF(B221="","",VLOOKUP(B221,Teams!$B$8:$D$360,3,FALSE))</f>
        <v>9</v>
      </c>
      <c r="E221" s="80"/>
      <c r="F221" s="80"/>
      <c r="G221" s="80"/>
      <c r="H221" s="80"/>
      <c r="I221" s="80"/>
      <c r="J221" s="80"/>
      <c r="K221" s="80"/>
      <c r="L221" s="80"/>
      <c r="M221" s="80"/>
      <c r="N221" s="80"/>
      <c r="O221" s="80"/>
    </row>
    <row r="222" spans="1:15" x14ac:dyDescent="0.3">
      <c r="A222" s="80"/>
      <c r="B222" s="290" t="s">
        <v>595</v>
      </c>
      <c r="C222" s="290"/>
      <c r="D222" s="298">
        <f>IF(B222="","",VLOOKUP(B222,Teams!$B$8:$D$360,3,FALSE))</f>
        <v>8</v>
      </c>
      <c r="E222" s="80"/>
      <c r="F222" s="80"/>
      <c r="G222" s="80"/>
      <c r="H222" s="80"/>
      <c r="I222" s="80"/>
      <c r="J222" s="80"/>
      <c r="K222" s="80"/>
      <c r="L222" s="80"/>
      <c r="M222" s="80"/>
      <c r="N222" s="80"/>
      <c r="O222" s="80"/>
    </row>
    <row r="223" spans="1:15" x14ac:dyDescent="0.3">
      <c r="A223" s="80"/>
      <c r="B223" s="290" t="s">
        <v>596</v>
      </c>
      <c r="C223" s="290"/>
      <c r="D223" s="298">
        <f>IF(B223="","",VLOOKUP(B223,Teams!$B$8:$D$360,3,FALSE))</f>
        <v>16</v>
      </c>
      <c r="E223" s="80"/>
      <c r="F223" s="80"/>
      <c r="G223" s="80"/>
      <c r="H223" s="80"/>
      <c r="I223" s="80"/>
      <c r="J223" s="80"/>
      <c r="K223" s="80"/>
      <c r="L223" s="80"/>
      <c r="M223" s="80"/>
      <c r="N223" s="80"/>
      <c r="O223" s="80"/>
    </row>
    <row r="224" spans="1:15" x14ac:dyDescent="0.3">
      <c r="A224" s="80"/>
      <c r="B224" s="290" t="s">
        <v>597</v>
      </c>
      <c r="C224" s="290"/>
      <c r="D224" s="298">
        <f>IF(B224="","",VLOOKUP(B224,Teams!$B$8:$D$360,3,FALSE))</f>
        <v>38</v>
      </c>
      <c r="E224" s="80"/>
      <c r="F224" s="80"/>
      <c r="G224" s="80"/>
      <c r="H224" s="80"/>
      <c r="I224" s="80"/>
      <c r="J224" s="80"/>
      <c r="K224" s="80"/>
      <c r="L224" s="80"/>
      <c r="M224" s="80"/>
      <c r="N224" s="80"/>
      <c r="O224" s="80"/>
    </row>
    <row r="225" spans="1:15" x14ac:dyDescent="0.3">
      <c r="A225" s="80"/>
      <c r="B225" s="290" t="s">
        <v>598</v>
      </c>
      <c r="C225" s="290"/>
      <c r="D225" s="298">
        <f>IF(B225="","",VLOOKUP(B225,Teams!$B$8:$D$360,3,FALSE))</f>
        <v>6</v>
      </c>
      <c r="E225" s="80"/>
      <c r="F225" s="80"/>
      <c r="G225" s="80"/>
      <c r="H225" s="80"/>
      <c r="I225" s="80"/>
      <c r="J225" s="80"/>
      <c r="K225" s="80"/>
      <c r="L225" s="80"/>
      <c r="M225" s="80"/>
      <c r="N225" s="80"/>
      <c r="O225" s="80"/>
    </row>
    <row r="226" spans="1:15" x14ac:dyDescent="0.3">
      <c r="A226" s="80"/>
      <c r="B226" s="290" t="s">
        <v>599</v>
      </c>
      <c r="C226" s="290"/>
      <c r="D226" s="298">
        <f>IF(B226="","",VLOOKUP(B226,Teams!$B$8:$D$360,3,FALSE))</f>
        <v>3</v>
      </c>
      <c r="E226" s="80"/>
      <c r="F226" s="80"/>
      <c r="G226" s="80"/>
      <c r="H226" s="80"/>
      <c r="I226" s="80"/>
      <c r="J226" s="80"/>
      <c r="K226" s="80"/>
      <c r="L226" s="80"/>
      <c r="M226" s="80"/>
      <c r="N226" s="80"/>
      <c r="O226" s="80"/>
    </row>
    <row r="227" spans="1:15" x14ac:dyDescent="0.3">
      <c r="A227" s="80"/>
      <c r="B227" s="290" t="s">
        <v>600</v>
      </c>
      <c r="C227" s="290"/>
      <c r="D227" s="298">
        <f>IF(B227="","",VLOOKUP(B227,Teams!$B$8:$D$360,3,FALSE))</f>
        <v>13</v>
      </c>
      <c r="E227" s="80"/>
      <c r="F227" s="80"/>
      <c r="G227" s="80"/>
      <c r="H227" s="80"/>
      <c r="I227" s="80"/>
      <c r="J227" s="80"/>
      <c r="K227" s="80"/>
      <c r="L227" s="80"/>
      <c r="M227" s="80"/>
      <c r="N227" s="80"/>
      <c r="O227" s="80"/>
    </row>
    <row r="228" spans="1:15" x14ac:dyDescent="0.3">
      <c r="A228" s="80"/>
      <c r="B228" s="290" t="s">
        <v>601</v>
      </c>
      <c r="C228" s="290"/>
      <c r="D228" s="298">
        <f>IF(B228="","",VLOOKUP(B228,Teams!$B$8:$D$360,3,FALSE))</f>
        <v>21</v>
      </c>
      <c r="E228" s="80"/>
      <c r="F228" s="80"/>
      <c r="G228" s="80"/>
      <c r="H228" s="80"/>
      <c r="I228" s="80"/>
      <c r="J228" s="80"/>
      <c r="K228" s="80"/>
      <c r="L228" s="80"/>
      <c r="M228" s="80"/>
      <c r="N228" s="80"/>
      <c r="O228" s="80"/>
    </row>
    <row r="229" spans="1:15" x14ac:dyDescent="0.3">
      <c r="A229" s="80"/>
      <c r="B229" s="291"/>
      <c r="C229" s="290"/>
      <c r="D229" s="298" t="str">
        <f>IF(B229="","",VLOOKUP(B229,Teams!$B$8:$D$360,3,FALSE))</f>
        <v/>
      </c>
      <c r="E229" s="80"/>
      <c r="F229" s="80"/>
      <c r="G229" s="80"/>
      <c r="H229" s="80"/>
      <c r="I229" s="80"/>
      <c r="J229" s="80"/>
      <c r="K229" s="80"/>
      <c r="L229" s="80"/>
      <c r="M229" s="80"/>
      <c r="N229" s="80"/>
      <c r="O229" s="80"/>
    </row>
    <row r="230" spans="1:15" x14ac:dyDescent="0.3">
      <c r="A230" s="80"/>
      <c r="B230" s="294" t="s">
        <v>800</v>
      </c>
      <c r="C230" s="290"/>
      <c r="D230" s="298">
        <f>AVERAGE(D231:D242)</f>
        <v>18.416666666666668</v>
      </c>
      <c r="E230" s="80"/>
      <c r="F230" s="80"/>
      <c r="G230" s="80"/>
      <c r="H230" s="80"/>
      <c r="I230" s="80"/>
      <c r="J230" s="80"/>
      <c r="K230" s="80"/>
      <c r="L230" s="80"/>
      <c r="M230" s="80"/>
      <c r="N230" s="80"/>
      <c r="O230" s="80"/>
    </row>
    <row r="231" spans="1:15" x14ac:dyDescent="0.3">
      <c r="A231" s="80"/>
      <c r="B231" s="290" t="s">
        <v>602</v>
      </c>
      <c r="C231" s="290"/>
      <c r="D231" s="298">
        <f>IF(B231="","",VLOOKUP(B231,Teams!$B$8:$D$360,3,FALSE))</f>
        <v>11</v>
      </c>
      <c r="E231" s="80"/>
      <c r="F231" s="80"/>
      <c r="G231" s="80"/>
      <c r="H231" s="80"/>
      <c r="I231" s="80"/>
      <c r="J231" s="80"/>
      <c r="K231" s="80"/>
      <c r="L231" s="80"/>
      <c r="M231" s="80"/>
      <c r="N231" s="80"/>
      <c r="O231" s="80"/>
    </row>
    <row r="232" spans="1:15" x14ac:dyDescent="0.3">
      <c r="A232" s="80"/>
      <c r="B232" s="290" t="s">
        <v>604</v>
      </c>
      <c r="C232" s="290"/>
      <c r="D232" s="298">
        <f>IF(B232="","",VLOOKUP(B232,Teams!$B$8:$D$360,3,FALSE))</f>
        <v>20</v>
      </c>
      <c r="E232" s="80"/>
      <c r="F232" s="80"/>
      <c r="G232" s="80"/>
      <c r="H232" s="80"/>
      <c r="I232" s="80"/>
      <c r="J232" s="80"/>
      <c r="K232" s="80"/>
      <c r="L232" s="80"/>
      <c r="M232" s="80"/>
      <c r="N232" s="80"/>
      <c r="O232" s="80"/>
    </row>
    <row r="233" spans="1:15" x14ac:dyDescent="0.3">
      <c r="A233" s="80"/>
      <c r="B233" s="290" t="s">
        <v>605</v>
      </c>
      <c r="C233" s="290"/>
      <c r="D233" s="298">
        <f>IF(B233="","",VLOOKUP(B233,Teams!$B$8:$D$360,3,FALSE))</f>
        <v>19</v>
      </c>
      <c r="E233" s="80"/>
      <c r="F233" s="80"/>
      <c r="G233" s="80"/>
      <c r="H233" s="80"/>
      <c r="I233" s="80"/>
      <c r="J233" s="80"/>
      <c r="K233" s="80"/>
      <c r="L233" s="80"/>
      <c r="M233" s="80"/>
      <c r="N233" s="80"/>
      <c r="O233" s="80"/>
    </row>
    <row r="234" spans="1:15" x14ac:dyDescent="0.3">
      <c r="A234" s="80"/>
      <c r="B234" s="290" t="s">
        <v>606</v>
      </c>
      <c r="C234" s="290"/>
      <c r="D234" s="298">
        <f>IF(B234="","",VLOOKUP(B234,Teams!$B$8:$D$360,3,FALSE))</f>
        <v>25</v>
      </c>
      <c r="E234" s="80"/>
      <c r="F234" s="80"/>
      <c r="G234" s="80"/>
      <c r="H234" s="80"/>
      <c r="I234" s="80"/>
      <c r="J234" s="80"/>
      <c r="K234" s="80"/>
      <c r="L234" s="80"/>
      <c r="M234" s="80"/>
      <c r="N234" s="80"/>
      <c r="O234" s="80"/>
    </row>
    <row r="235" spans="1:15" x14ac:dyDescent="0.3">
      <c r="A235" s="80"/>
      <c r="B235" s="290" t="s">
        <v>607</v>
      </c>
      <c r="C235" s="290"/>
      <c r="D235" s="298">
        <f>IF(B235="","",VLOOKUP(B235,Teams!$B$8:$D$360,3,FALSE))</f>
        <v>30</v>
      </c>
      <c r="E235" s="80"/>
      <c r="F235" s="80"/>
      <c r="G235" s="80"/>
      <c r="H235" s="80"/>
      <c r="I235" s="80"/>
      <c r="J235" s="80"/>
      <c r="K235" s="80"/>
      <c r="L235" s="80"/>
      <c r="M235" s="80"/>
      <c r="N235" s="80"/>
      <c r="O235" s="80"/>
    </row>
    <row r="236" spans="1:15" x14ac:dyDescent="0.3">
      <c r="A236" s="80"/>
      <c r="B236" s="290" t="s">
        <v>608</v>
      </c>
      <c r="C236" s="290"/>
      <c r="D236" s="298">
        <f>IF(B236="","",VLOOKUP(B236,Teams!$B$8:$D$360,3,FALSE))</f>
        <v>11</v>
      </c>
      <c r="E236" s="80"/>
      <c r="F236" s="80"/>
      <c r="G236" s="80"/>
      <c r="H236" s="80"/>
      <c r="I236" s="80"/>
      <c r="J236" s="80"/>
      <c r="K236" s="80"/>
      <c r="L236" s="80"/>
      <c r="M236" s="80"/>
      <c r="N236" s="80"/>
      <c r="O236" s="80"/>
    </row>
    <row r="237" spans="1:15" x14ac:dyDescent="0.3">
      <c r="A237" s="80"/>
      <c r="B237" s="290" t="s">
        <v>609</v>
      </c>
      <c r="C237" s="290"/>
      <c r="D237" s="298">
        <f>IF(B237="","",VLOOKUP(B237,Teams!$B$8:$D$360,3,FALSE))</f>
        <v>14</v>
      </c>
      <c r="E237" s="80"/>
      <c r="F237" s="80"/>
      <c r="G237" s="80"/>
      <c r="H237" s="80"/>
      <c r="I237" s="80"/>
      <c r="J237" s="80"/>
      <c r="K237" s="80"/>
      <c r="L237" s="80"/>
      <c r="M237" s="80"/>
      <c r="N237" s="80"/>
      <c r="O237" s="80"/>
    </row>
    <row r="238" spans="1:15" x14ac:dyDescent="0.3">
      <c r="A238" s="80"/>
      <c r="B238" s="290" t="s">
        <v>610</v>
      </c>
      <c r="C238" s="290"/>
      <c r="D238" s="298">
        <f>IF(B238="","",VLOOKUP(B238,Teams!$B$8:$D$360,3,FALSE))</f>
        <v>18</v>
      </c>
      <c r="E238" s="80"/>
      <c r="F238" s="80"/>
      <c r="G238" s="80"/>
      <c r="H238" s="80"/>
      <c r="I238" s="80"/>
      <c r="J238" s="80"/>
      <c r="K238" s="80"/>
      <c r="L238" s="80"/>
      <c r="M238" s="80"/>
      <c r="N238" s="80"/>
      <c r="O238" s="80"/>
    </row>
    <row r="239" spans="1:15" x14ac:dyDescent="0.3">
      <c r="A239" s="80"/>
      <c r="B239" s="290" t="s">
        <v>611</v>
      </c>
      <c r="C239" s="290"/>
      <c r="D239" s="298">
        <f>IF(B239="","",VLOOKUP(B239,Teams!$B$8:$D$360,3,FALSE))</f>
        <v>18</v>
      </c>
      <c r="E239" s="80"/>
      <c r="F239" s="80"/>
      <c r="G239" s="80"/>
      <c r="H239" s="80"/>
      <c r="I239" s="80"/>
      <c r="J239" s="80"/>
      <c r="K239" s="80"/>
      <c r="L239" s="80"/>
      <c r="M239" s="80"/>
      <c r="N239" s="80"/>
      <c r="O239" s="80"/>
    </row>
    <row r="240" spans="1:15" x14ac:dyDescent="0.3">
      <c r="A240" s="80"/>
      <c r="B240" s="290" t="s">
        <v>612</v>
      </c>
      <c r="C240" s="290"/>
      <c r="D240" s="298">
        <f>IF(B240="","",VLOOKUP(B240,Teams!$B$8:$D$360,3,FALSE))</f>
        <v>21</v>
      </c>
      <c r="E240" s="80"/>
      <c r="F240" s="80"/>
      <c r="G240" s="80"/>
      <c r="H240" s="80"/>
      <c r="I240" s="80"/>
      <c r="J240" s="80"/>
      <c r="K240" s="80"/>
      <c r="L240" s="80"/>
      <c r="M240" s="80"/>
      <c r="N240" s="80"/>
      <c r="O240" s="80"/>
    </row>
    <row r="241" spans="1:15" x14ac:dyDescent="0.3">
      <c r="A241" s="80"/>
      <c r="B241" s="290" t="s">
        <v>613</v>
      </c>
      <c r="C241" s="290"/>
      <c r="D241" s="298">
        <f>IF(B241="","",VLOOKUP(B241,Teams!$B$8:$D$360,3,FALSE))</f>
        <v>6</v>
      </c>
      <c r="E241" s="80"/>
      <c r="F241" s="80"/>
      <c r="G241" s="80"/>
      <c r="H241" s="80"/>
      <c r="I241" s="80"/>
      <c r="J241" s="80"/>
      <c r="K241" s="80"/>
      <c r="L241" s="80"/>
      <c r="M241" s="80"/>
      <c r="N241" s="80"/>
      <c r="O241" s="80"/>
    </row>
    <row r="242" spans="1:15" x14ac:dyDescent="0.3">
      <c r="A242" s="80"/>
      <c r="B242" s="290" t="s">
        <v>614</v>
      </c>
      <c r="C242" s="290"/>
      <c r="D242" s="298">
        <f>IF(B242="","",VLOOKUP(B242,Teams!$B$8:$D$360,3,FALSE))</f>
        <v>28</v>
      </c>
      <c r="E242" s="80"/>
      <c r="F242" s="80"/>
      <c r="G242" s="80"/>
      <c r="H242" s="80"/>
      <c r="I242" s="80"/>
      <c r="J242" s="80"/>
      <c r="K242" s="80"/>
      <c r="L242" s="80"/>
      <c r="M242" s="80"/>
      <c r="N242" s="80"/>
      <c r="O242" s="80"/>
    </row>
    <row r="243" spans="1:15" x14ac:dyDescent="0.3">
      <c r="A243" s="80"/>
      <c r="B243" s="291"/>
      <c r="C243" s="290"/>
      <c r="D243" s="298" t="str">
        <f>IF(B243="","",VLOOKUP(B243,Teams!$B$8:$D$360,3,FALSE))</f>
        <v/>
      </c>
      <c r="E243" s="80"/>
      <c r="F243" s="80"/>
      <c r="G243" s="80"/>
      <c r="H243" s="80"/>
      <c r="I243" s="80"/>
      <c r="J243" s="80"/>
      <c r="K243" s="80"/>
      <c r="L243" s="80"/>
      <c r="M243" s="80"/>
      <c r="N243" s="80"/>
      <c r="O243" s="80"/>
    </row>
    <row r="244" spans="1:15" x14ac:dyDescent="0.3">
      <c r="A244" s="80"/>
      <c r="B244" s="294" t="s">
        <v>801</v>
      </c>
      <c r="C244" s="290"/>
      <c r="D244" s="298">
        <f>AVERAGE(D245:D254)</f>
        <v>16</v>
      </c>
      <c r="E244" s="80"/>
      <c r="F244" s="80"/>
      <c r="G244" s="80"/>
      <c r="H244" s="80"/>
      <c r="I244" s="80"/>
      <c r="J244" s="80"/>
      <c r="K244" s="80"/>
      <c r="L244" s="80"/>
      <c r="M244" s="80"/>
      <c r="N244" s="80"/>
      <c r="O244" s="80"/>
    </row>
    <row r="245" spans="1:15" x14ac:dyDescent="0.3">
      <c r="A245" s="80"/>
      <c r="B245" s="290" t="s">
        <v>615</v>
      </c>
      <c r="C245" s="290"/>
      <c r="D245" s="298">
        <f>IF(B245="","",VLOOKUP(B245,Teams!$B$8:$D$360,3,FALSE))</f>
        <v>17</v>
      </c>
      <c r="E245" s="80"/>
      <c r="F245" s="80"/>
      <c r="G245" s="80"/>
      <c r="H245" s="80"/>
      <c r="I245" s="80"/>
      <c r="J245" s="80"/>
      <c r="K245" s="80"/>
      <c r="L245" s="80"/>
      <c r="M245" s="80"/>
      <c r="N245" s="80"/>
      <c r="O245" s="80"/>
    </row>
    <row r="246" spans="1:15" x14ac:dyDescent="0.3">
      <c r="A246" s="80"/>
      <c r="B246" s="290" t="s">
        <v>617</v>
      </c>
      <c r="C246" s="290"/>
      <c r="D246" s="298">
        <f>IF(B246="","",VLOOKUP(B246,Teams!$B$8:$D$360,3,FALSE))</f>
        <v>7</v>
      </c>
      <c r="E246" s="80"/>
      <c r="F246" s="80"/>
      <c r="G246" s="80"/>
      <c r="H246" s="80"/>
      <c r="I246" s="80"/>
      <c r="J246" s="80"/>
      <c r="K246" s="80"/>
      <c r="L246" s="80"/>
      <c r="M246" s="80"/>
      <c r="N246" s="80"/>
      <c r="O246" s="80"/>
    </row>
    <row r="247" spans="1:15" x14ac:dyDescent="0.3">
      <c r="A247" s="80"/>
      <c r="B247" s="290" t="s">
        <v>618</v>
      </c>
      <c r="C247" s="290"/>
      <c r="D247" s="298">
        <f>IF(B247="","",VLOOKUP(B247,Teams!$B$8:$D$360,3,FALSE))</f>
        <v>6</v>
      </c>
      <c r="E247" s="80"/>
      <c r="F247" s="80"/>
      <c r="G247" s="80"/>
      <c r="H247" s="80"/>
      <c r="I247" s="80"/>
      <c r="J247" s="80"/>
      <c r="K247" s="80"/>
      <c r="L247" s="80"/>
      <c r="M247" s="80"/>
      <c r="N247" s="80"/>
      <c r="O247" s="80"/>
    </row>
    <row r="248" spans="1:15" x14ac:dyDescent="0.3">
      <c r="A248" s="80"/>
      <c r="B248" s="290" t="s">
        <v>619</v>
      </c>
      <c r="C248" s="290"/>
      <c r="D248" s="298">
        <f>IF(B248="","",VLOOKUP(B248,Teams!$B$8:$D$360,3,FALSE))</f>
        <v>7</v>
      </c>
      <c r="E248" s="80"/>
      <c r="F248" s="80"/>
      <c r="G248" s="80"/>
      <c r="H248" s="80"/>
      <c r="I248" s="80"/>
      <c r="J248" s="80"/>
      <c r="K248" s="80"/>
      <c r="L248" s="80"/>
      <c r="M248" s="80"/>
      <c r="N248" s="80"/>
      <c r="O248" s="80"/>
    </row>
    <row r="249" spans="1:15" x14ac:dyDescent="0.3">
      <c r="A249" s="80"/>
      <c r="B249" s="290" t="s">
        <v>620</v>
      </c>
      <c r="C249" s="290"/>
      <c r="D249" s="298">
        <f>IF(B249="","",VLOOKUP(B249,Teams!$B$8:$D$360,3,FALSE))</f>
        <v>16</v>
      </c>
      <c r="E249" s="80"/>
      <c r="F249" s="80"/>
      <c r="G249" s="80"/>
      <c r="H249" s="80"/>
      <c r="I249" s="80"/>
      <c r="J249" s="80"/>
      <c r="K249" s="80"/>
      <c r="L249" s="80"/>
      <c r="M249" s="80"/>
      <c r="N249" s="80"/>
      <c r="O249" s="80"/>
    </row>
    <row r="250" spans="1:15" x14ac:dyDescent="0.3">
      <c r="A250" s="80"/>
      <c r="B250" s="290" t="s">
        <v>621</v>
      </c>
      <c r="C250" s="290"/>
      <c r="D250" s="298">
        <f>IF(B250="","",VLOOKUP(B250,Teams!$B$8:$D$360,3,FALSE))</f>
        <v>0</v>
      </c>
      <c r="E250" s="80"/>
      <c r="F250" s="80"/>
      <c r="G250" s="80"/>
      <c r="H250" s="80"/>
      <c r="I250" s="80"/>
      <c r="J250" s="80"/>
      <c r="K250" s="80"/>
      <c r="L250" s="80"/>
      <c r="M250" s="80"/>
      <c r="N250" s="80"/>
      <c r="O250" s="80"/>
    </row>
    <row r="251" spans="1:15" x14ac:dyDescent="0.3">
      <c r="A251" s="80"/>
      <c r="B251" s="290" t="s">
        <v>622</v>
      </c>
      <c r="C251" s="290"/>
      <c r="D251" s="298">
        <f>IF(B251="","",VLOOKUP(B251,Teams!$B$8:$D$360,3,FALSE))</f>
        <v>40</v>
      </c>
      <c r="E251" s="80"/>
      <c r="F251" s="80"/>
      <c r="G251" s="80"/>
      <c r="H251" s="80"/>
      <c r="I251" s="80"/>
      <c r="J251" s="80"/>
      <c r="K251" s="80"/>
      <c r="L251" s="80"/>
      <c r="M251" s="80"/>
      <c r="N251" s="80"/>
      <c r="O251" s="80"/>
    </row>
    <row r="252" spans="1:15" x14ac:dyDescent="0.3">
      <c r="A252" s="80"/>
      <c r="B252" s="290" t="s">
        <v>623</v>
      </c>
      <c r="C252" s="290"/>
      <c r="D252" s="298">
        <f>IF(B252="","",VLOOKUP(B252,Teams!$B$8:$D$360,3,FALSE))</f>
        <v>9</v>
      </c>
      <c r="E252" s="80"/>
      <c r="F252" s="80"/>
      <c r="G252" s="80"/>
      <c r="H252" s="80"/>
      <c r="I252" s="80"/>
      <c r="J252" s="80"/>
      <c r="K252" s="80"/>
      <c r="L252" s="80"/>
      <c r="M252" s="80"/>
      <c r="N252" s="80"/>
      <c r="O252" s="80"/>
    </row>
    <row r="253" spans="1:15" x14ac:dyDescent="0.3">
      <c r="A253" s="80"/>
      <c r="B253" s="290" t="s">
        <v>624</v>
      </c>
      <c r="C253" s="290"/>
      <c r="D253" s="298">
        <f>IF(B253="","",VLOOKUP(B253,Teams!$B$8:$D$360,3,FALSE))</f>
        <v>22</v>
      </c>
      <c r="E253" s="80"/>
      <c r="F253" s="80"/>
      <c r="G253" s="80"/>
      <c r="H253" s="80"/>
      <c r="I253" s="80"/>
      <c r="J253" s="80"/>
      <c r="K253" s="80"/>
      <c r="L253" s="80"/>
      <c r="M253" s="80"/>
      <c r="N253" s="80"/>
      <c r="O253" s="80"/>
    </row>
    <row r="254" spans="1:15" x14ac:dyDescent="0.3">
      <c r="A254" s="80"/>
      <c r="B254" s="290" t="s">
        <v>625</v>
      </c>
      <c r="C254" s="290"/>
      <c r="D254" s="298">
        <f>IF(B254="","",VLOOKUP(B254,Teams!$B$8:$D$360,3,FALSE))</f>
        <v>36</v>
      </c>
      <c r="E254" s="80"/>
      <c r="F254" s="80"/>
      <c r="G254" s="80"/>
      <c r="H254" s="80"/>
      <c r="I254" s="80"/>
      <c r="J254" s="80"/>
      <c r="K254" s="80"/>
      <c r="L254" s="80"/>
      <c r="M254" s="80"/>
      <c r="N254" s="80"/>
      <c r="O254" s="80"/>
    </row>
    <row r="255" spans="1:15" x14ac:dyDescent="0.3">
      <c r="A255" s="80"/>
      <c r="B255" s="291"/>
      <c r="C255" s="290"/>
      <c r="D255" s="298" t="str">
        <f>IF(B255="","",VLOOKUP(B255,Teams!$B$8:$D$360,3,FALSE))</f>
        <v/>
      </c>
      <c r="E255" s="80"/>
      <c r="F255" s="80"/>
      <c r="G255" s="80"/>
      <c r="H255" s="80"/>
      <c r="I255" s="80"/>
      <c r="J255" s="80"/>
      <c r="K255" s="80"/>
      <c r="L255" s="80"/>
      <c r="M255" s="80"/>
      <c r="N255" s="80"/>
      <c r="O255" s="80"/>
    </row>
    <row r="256" spans="1:15" x14ac:dyDescent="0.3">
      <c r="A256" s="80"/>
      <c r="B256" s="294" t="s">
        <v>802</v>
      </c>
      <c r="C256" s="290"/>
      <c r="D256" s="298">
        <f>AVERAGE(D257:D267)</f>
        <v>11.727272727272727</v>
      </c>
      <c r="E256" s="80"/>
      <c r="F256" s="80"/>
      <c r="G256" s="80"/>
      <c r="H256" s="80"/>
      <c r="I256" s="80"/>
      <c r="J256" s="80"/>
      <c r="K256" s="80"/>
      <c r="L256" s="80"/>
      <c r="M256" s="80"/>
      <c r="N256" s="80"/>
      <c r="O256" s="80"/>
    </row>
    <row r="257" spans="1:15" x14ac:dyDescent="0.3">
      <c r="A257" s="80"/>
      <c r="B257" s="290" t="s">
        <v>626</v>
      </c>
      <c r="C257" s="290"/>
      <c r="D257" s="298">
        <f>IF(B257="","",VLOOKUP(B257,Teams!$B$8:$D$360,3,FALSE))</f>
        <v>19</v>
      </c>
      <c r="E257" s="80"/>
      <c r="F257" s="80"/>
      <c r="G257" s="80"/>
      <c r="H257" s="80"/>
      <c r="I257" s="80"/>
      <c r="J257" s="80"/>
      <c r="K257" s="80"/>
      <c r="L257" s="80"/>
      <c r="M257" s="80"/>
      <c r="N257" s="80"/>
      <c r="O257" s="80"/>
    </row>
    <row r="258" spans="1:15" x14ac:dyDescent="0.3">
      <c r="A258" s="80"/>
      <c r="B258" s="290" t="s">
        <v>628</v>
      </c>
      <c r="C258" s="290"/>
      <c r="D258" s="298">
        <f>IF(B258="","",VLOOKUP(B258,Teams!$B$8:$D$360,3,FALSE))</f>
        <v>29</v>
      </c>
      <c r="E258" s="80"/>
      <c r="F258" s="80"/>
      <c r="G258" s="80"/>
      <c r="H258" s="80"/>
      <c r="I258" s="80"/>
      <c r="J258" s="80"/>
      <c r="K258" s="80"/>
      <c r="L258" s="80"/>
      <c r="M258" s="80"/>
      <c r="N258" s="80"/>
      <c r="O258" s="80"/>
    </row>
    <row r="259" spans="1:15" x14ac:dyDescent="0.3">
      <c r="A259" s="80"/>
      <c r="B259" s="290" t="s">
        <v>629</v>
      </c>
      <c r="C259" s="290"/>
      <c r="D259" s="298">
        <f>IF(B259="","",VLOOKUP(B259,Teams!$B$8:$D$360,3,FALSE))</f>
        <v>4</v>
      </c>
      <c r="E259" s="80"/>
      <c r="F259" s="80"/>
      <c r="G259" s="80"/>
      <c r="H259" s="80"/>
      <c r="I259" s="80"/>
      <c r="J259" s="80"/>
      <c r="K259" s="80"/>
      <c r="L259" s="80"/>
      <c r="M259" s="80"/>
      <c r="N259" s="80"/>
      <c r="O259" s="80"/>
    </row>
    <row r="260" spans="1:15" x14ac:dyDescent="0.3">
      <c r="A260" s="80"/>
      <c r="B260" s="290" t="s">
        <v>630</v>
      </c>
      <c r="C260" s="290"/>
      <c r="D260" s="298">
        <f>IF(B260="","",VLOOKUP(B260,Teams!$B$8:$D$360,3,FALSE))</f>
        <v>20</v>
      </c>
      <c r="E260" s="80"/>
      <c r="F260" s="80"/>
      <c r="G260" s="80"/>
      <c r="H260" s="80"/>
      <c r="I260" s="80"/>
      <c r="J260" s="80"/>
      <c r="K260" s="80"/>
      <c r="L260" s="80"/>
      <c r="M260" s="80"/>
      <c r="N260" s="80"/>
      <c r="O260" s="80"/>
    </row>
    <row r="261" spans="1:15" x14ac:dyDescent="0.3">
      <c r="A261" s="80"/>
      <c r="B261" s="290" t="s">
        <v>631</v>
      </c>
      <c r="C261" s="290"/>
      <c r="D261" s="298">
        <f>IF(B261="","",VLOOKUP(B261,Teams!$B$8:$D$360,3,FALSE))</f>
        <v>6</v>
      </c>
      <c r="E261" s="80"/>
      <c r="F261" s="80"/>
      <c r="G261" s="80"/>
      <c r="H261" s="80"/>
      <c r="I261" s="80"/>
      <c r="J261" s="80"/>
      <c r="K261" s="80"/>
      <c r="L261" s="80"/>
      <c r="M261" s="80"/>
      <c r="N261" s="80"/>
      <c r="O261" s="80"/>
    </row>
    <row r="262" spans="1:15" x14ac:dyDescent="0.3">
      <c r="A262" s="80"/>
      <c r="B262" s="290" t="s">
        <v>632</v>
      </c>
      <c r="C262" s="290"/>
      <c r="D262" s="298">
        <f>IF(B262="","",VLOOKUP(B262,Teams!$B$8:$D$360,3,FALSE))</f>
        <v>10</v>
      </c>
      <c r="E262" s="80"/>
      <c r="F262" s="80"/>
      <c r="G262" s="80"/>
      <c r="H262" s="80"/>
      <c r="I262" s="80"/>
      <c r="J262" s="80"/>
      <c r="K262" s="80"/>
      <c r="L262" s="80"/>
      <c r="M262" s="80"/>
      <c r="N262" s="80"/>
      <c r="O262" s="80"/>
    </row>
    <row r="263" spans="1:15" x14ac:dyDescent="0.3">
      <c r="A263" s="80"/>
      <c r="B263" s="290" t="s">
        <v>633</v>
      </c>
      <c r="C263" s="290"/>
      <c r="D263" s="298">
        <f>IF(B263="","",VLOOKUP(B263,Teams!$B$8:$D$360,3,FALSE))</f>
        <v>2</v>
      </c>
      <c r="E263" s="80"/>
      <c r="F263" s="80"/>
      <c r="G263" s="80"/>
      <c r="H263" s="80"/>
      <c r="I263" s="80"/>
      <c r="J263" s="80"/>
      <c r="K263" s="80"/>
      <c r="L263" s="80"/>
      <c r="M263" s="80"/>
      <c r="N263" s="80"/>
      <c r="O263" s="80"/>
    </row>
    <row r="264" spans="1:15" x14ac:dyDescent="0.3">
      <c r="A264" s="80"/>
      <c r="B264" s="290" t="s">
        <v>634</v>
      </c>
      <c r="C264" s="290"/>
      <c r="D264" s="298">
        <f>IF(B264="","",VLOOKUP(B264,Teams!$B$8:$D$360,3,FALSE))</f>
        <v>3</v>
      </c>
      <c r="E264" s="80"/>
      <c r="F264" s="80"/>
      <c r="G264" s="80"/>
      <c r="H264" s="80"/>
      <c r="I264" s="80"/>
      <c r="J264" s="80"/>
      <c r="K264" s="80"/>
      <c r="L264" s="80"/>
      <c r="M264" s="80"/>
      <c r="N264" s="80"/>
      <c r="O264" s="80"/>
    </row>
    <row r="265" spans="1:15" x14ac:dyDescent="0.3">
      <c r="A265" s="80"/>
      <c r="B265" s="290" t="s">
        <v>635</v>
      </c>
      <c r="C265" s="290"/>
      <c r="D265" s="298">
        <f>IF(B265="","",VLOOKUP(B265,Teams!$B$8:$D$360,3,FALSE))</f>
        <v>8</v>
      </c>
      <c r="E265" s="80"/>
      <c r="F265" s="80"/>
      <c r="G265" s="80"/>
      <c r="H265" s="80"/>
      <c r="I265" s="80"/>
      <c r="J265" s="80"/>
      <c r="K265" s="80"/>
      <c r="L265" s="80"/>
      <c r="M265" s="80"/>
      <c r="N265" s="80"/>
      <c r="O265" s="80"/>
    </row>
    <row r="266" spans="1:15" x14ac:dyDescent="0.3">
      <c r="A266" s="80"/>
      <c r="B266" s="290" t="s">
        <v>636</v>
      </c>
      <c r="C266" s="290"/>
      <c r="D266" s="298">
        <f>IF(B266="","",VLOOKUP(B266,Teams!$B$8:$D$360,3,FALSE))</f>
        <v>21</v>
      </c>
      <c r="E266" s="80"/>
      <c r="F266" s="80"/>
      <c r="G266" s="80"/>
      <c r="H266" s="80"/>
      <c r="I266" s="80"/>
      <c r="J266" s="80"/>
      <c r="K266" s="80"/>
      <c r="L266" s="80"/>
      <c r="M266" s="80"/>
      <c r="N266" s="80"/>
      <c r="O266" s="80"/>
    </row>
    <row r="267" spans="1:15" x14ac:dyDescent="0.3">
      <c r="A267" s="80"/>
      <c r="B267" s="290" t="s">
        <v>637</v>
      </c>
      <c r="C267" s="290"/>
      <c r="D267" s="298">
        <f>IF(B267="","",VLOOKUP(B267,Teams!$B$8:$D$360,3,FALSE))</f>
        <v>7</v>
      </c>
      <c r="E267" s="80"/>
      <c r="F267" s="80"/>
      <c r="G267" s="80"/>
      <c r="H267" s="80"/>
      <c r="I267" s="80"/>
      <c r="J267" s="80"/>
      <c r="K267" s="80"/>
      <c r="L267" s="80"/>
      <c r="M267" s="80"/>
      <c r="N267" s="80"/>
      <c r="O267" s="80"/>
    </row>
    <row r="268" spans="1:15" x14ac:dyDescent="0.3">
      <c r="A268" s="80"/>
      <c r="B268" s="291"/>
      <c r="C268" s="290"/>
      <c r="D268" s="298" t="str">
        <f>IF(B268="","",VLOOKUP(B268,Teams!$B$8:$D$360,3,FALSE))</f>
        <v/>
      </c>
      <c r="E268" s="80"/>
      <c r="F268" s="80"/>
      <c r="G268" s="80"/>
      <c r="H268" s="80"/>
      <c r="I268" s="80"/>
      <c r="J268" s="80"/>
      <c r="K268" s="80"/>
      <c r="L268" s="80"/>
      <c r="M268" s="80"/>
      <c r="N268" s="80"/>
      <c r="O268" s="80"/>
    </row>
    <row r="269" spans="1:15" x14ac:dyDescent="0.3">
      <c r="A269" s="80"/>
      <c r="B269" s="294" t="s">
        <v>803</v>
      </c>
      <c r="C269" s="290"/>
      <c r="D269" s="298">
        <f>AVERAGE(D270:D279)</f>
        <v>19.8</v>
      </c>
      <c r="E269" s="80"/>
      <c r="F269" s="80"/>
      <c r="G269" s="80"/>
      <c r="H269" s="80"/>
      <c r="I269" s="80"/>
      <c r="J269" s="80"/>
      <c r="K269" s="80"/>
      <c r="L269" s="80"/>
      <c r="M269" s="80"/>
      <c r="N269" s="80"/>
      <c r="O269" s="80"/>
    </row>
    <row r="270" spans="1:15" x14ac:dyDescent="0.3">
      <c r="A270" s="80"/>
      <c r="B270" s="290" t="s">
        <v>638</v>
      </c>
      <c r="C270" s="290"/>
      <c r="D270" s="298">
        <f>IF(B270="","",VLOOKUP(B270,Teams!$B$8:$D$360,3,FALSE))</f>
        <v>17</v>
      </c>
      <c r="E270" s="80"/>
      <c r="F270" s="80"/>
      <c r="G270" s="80"/>
      <c r="H270" s="80"/>
      <c r="I270" s="80"/>
      <c r="J270" s="80"/>
      <c r="K270" s="80"/>
      <c r="L270" s="80"/>
      <c r="M270" s="80"/>
      <c r="N270" s="80"/>
      <c r="O270" s="80"/>
    </row>
    <row r="271" spans="1:15" x14ac:dyDescent="0.3">
      <c r="A271" s="80"/>
      <c r="B271" s="290" t="s">
        <v>640</v>
      </c>
      <c r="C271" s="290"/>
      <c r="D271" s="298">
        <f>IF(B271="","",VLOOKUP(B271,Teams!$B$8:$D$360,3,FALSE))</f>
        <v>1</v>
      </c>
      <c r="E271" s="80"/>
      <c r="F271" s="80"/>
      <c r="G271" s="80"/>
      <c r="H271" s="80"/>
      <c r="I271" s="80"/>
      <c r="J271" s="80"/>
      <c r="K271" s="80"/>
      <c r="L271" s="80"/>
      <c r="M271" s="80"/>
      <c r="N271" s="80"/>
      <c r="O271" s="80"/>
    </row>
    <row r="272" spans="1:15" x14ac:dyDescent="0.3">
      <c r="A272" s="80"/>
      <c r="B272" s="290" t="s">
        <v>641</v>
      </c>
      <c r="C272" s="290"/>
      <c r="D272" s="298">
        <f>IF(B272="","",VLOOKUP(B272,Teams!$B$8:$D$360,3,FALSE))</f>
        <v>5</v>
      </c>
      <c r="E272" s="80"/>
      <c r="F272" s="80"/>
      <c r="G272" s="80"/>
      <c r="H272" s="80"/>
      <c r="I272" s="80"/>
      <c r="J272" s="80"/>
      <c r="K272" s="80"/>
      <c r="L272" s="80"/>
      <c r="M272" s="80"/>
      <c r="N272" s="80"/>
      <c r="O272" s="80"/>
    </row>
    <row r="273" spans="1:15" x14ac:dyDescent="0.3">
      <c r="A273" s="80"/>
      <c r="B273" s="290" t="s">
        <v>642</v>
      </c>
      <c r="C273" s="290"/>
      <c r="D273" s="298">
        <f>IF(B273="","",VLOOKUP(B273,Teams!$B$8:$D$360,3,FALSE))</f>
        <v>38</v>
      </c>
      <c r="E273" s="80"/>
      <c r="F273" s="80"/>
      <c r="G273" s="80"/>
      <c r="H273" s="80"/>
      <c r="I273" s="80"/>
      <c r="J273" s="80"/>
      <c r="K273" s="80"/>
      <c r="L273" s="80"/>
      <c r="M273" s="80"/>
      <c r="N273" s="80"/>
      <c r="O273" s="80"/>
    </row>
    <row r="274" spans="1:15" x14ac:dyDescent="0.3">
      <c r="A274" s="80"/>
      <c r="B274" s="290" t="s">
        <v>643</v>
      </c>
      <c r="C274" s="290"/>
      <c r="D274" s="298">
        <f>IF(B274="","",VLOOKUP(B274,Teams!$B$8:$D$360,3,FALSE))</f>
        <v>10</v>
      </c>
      <c r="E274" s="80"/>
      <c r="F274" s="80"/>
      <c r="G274" s="80"/>
      <c r="H274" s="80"/>
      <c r="I274" s="80"/>
      <c r="J274" s="80"/>
      <c r="K274" s="80"/>
      <c r="L274" s="80"/>
      <c r="M274" s="80"/>
      <c r="N274" s="80"/>
      <c r="O274" s="80"/>
    </row>
    <row r="275" spans="1:15" x14ac:dyDescent="0.3">
      <c r="A275" s="80"/>
      <c r="B275" s="290" t="s">
        <v>644</v>
      </c>
      <c r="C275" s="290"/>
      <c r="D275" s="298">
        <f>IF(B275="","",VLOOKUP(B275,Teams!$B$8:$D$360,3,FALSE))</f>
        <v>40</v>
      </c>
      <c r="E275" s="80"/>
      <c r="F275" s="80"/>
      <c r="G275" s="80"/>
      <c r="H275" s="80"/>
      <c r="I275" s="80"/>
      <c r="J275" s="80"/>
      <c r="K275" s="80"/>
      <c r="L275" s="80"/>
      <c r="M275" s="80"/>
      <c r="N275" s="80"/>
      <c r="O275" s="80"/>
    </row>
    <row r="276" spans="1:15" x14ac:dyDescent="0.3">
      <c r="A276" s="80"/>
      <c r="B276" s="290" t="s">
        <v>645</v>
      </c>
      <c r="C276" s="290"/>
      <c r="D276" s="298">
        <f>IF(B276="","",VLOOKUP(B276,Teams!$B$8:$D$360,3,FALSE))</f>
        <v>4</v>
      </c>
      <c r="E276" s="80"/>
      <c r="F276" s="80"/>
      <c r="G276" s="80"/>
      <c r="H276" s="80"/>
      <c r="I276" s="80"/>
      <c r="J276" s="80"/>
      <c r="K276" s="80"/>
      <c r="L276" s="80"/>
      <c r="M276" s="80"/>
      <c r="N276" s="80"/>
      <c r="O276" s="80"/>
    </row>
    <row r="277" spans="1:15" x14ac:dyDescent="0.3">
      <c r="A277" s="80"/>
      <c r="B277" s="290" t="s">
        <v>646</v>
      </c>
      <c r="C277" s="290"/>
      <c r="D277" s="298">
        <f>IF(B277="","",VLOOKUP(B277,Teams!$B$8:$D$360,3,FALSE))</f>
        <v>32</v>
      </c>
      <c r="E277" s="80"/>
      <c r="F277" s="80"/>
      <c r="G277" s="80"/>
      <c r="H277" s="80"/>
      <c r="I277" s="80"/>
      <c r="J277" s="80"/>
      <c r="K277" s="80"/>
      <c r="L277" s="80"/>
      <c r="M277" s="80"/>
      <c r="N277" s="80"/>
      <c r="O277" s="80"/>
    </row>
    <row r="278" spans="1:15" x14ac:dyDescent="0.3">
      <c r="A278" s="80"/>
      <c r="B278" s="290" t="s">
        <v>647</v>
      </c>
      <c r="C278" s="290"/>
      <c r="D278" s="298">
        <f>IF(B278="","",VLOOKUP(B278,Teams!$B$8:$D$360,3,FALSE))</f>
        <v>30</v>
      </c>
      <c r="E278" s="80"/>
      <c r="F278" s="80"/>
      <c r="G278" s="80"/>
      <c r="H278" s="80"/>
      <c r="I278" s="80"/>
      <c r="J278" s="80"/>
      <c r="K278" s="80"/>
      <c r="L278" s="80"/>
      <c r="M278" s="80"/>
      <c r="N278" s="80"/>
      <c r="O278" s="80"/>
    </row>
    <row r="279" spans="1:15" x14ac:dyDescent="0.3">
      <c r="A279" s="80"/>
      <c r="B279" s="290" t="s">
        <v>648</v>
      </c>
      <c r="C279" s="290"/>
      <c r="D279" s="298">
        <f>IF(B279="","",VLOOKUP(B279,Teams!$B$8:$D$360,3,FALSE))</f>
        <v>21</v>
      </c>
      <c r="E279" s="80"/>
      <c r="F279" s="80"/>
      <c r="G279" s="80"/>
      <c r="H279" s="80"/>
      <c r="I279" s="80"/>
      <c r="J279" s="80"/>
      <c r="K279" s="80"/>
      <c r="L279" s="80"/>
      <c r="M279" s="80"/>
      <c r="N279" s="80"/>
      <c r="O279" s="80"/>
    </row>
    <row r="280" spans="1:15" x14ac:dyDescent="0.3">
      <c r="A280" s="80"/>
      <c r="B280" s="291"/>
      <c r="C280" s="290"/>
      <c r="D280" s="298" t="str">
        <f>IF(B280="","",VLOOKUP(B280,Teams!$B$8:$D$360,3,FALSE))</f>
        <v/>
      </c>
      <c r="E280" s="80"/>
      <c r="F280" s="80"/>
      <c r="G280" s="80"/>
      <c r="H280" s="80"/>
      <c r="I280" s="80"/>
      <c r="J280" s="80"/>
      <c r="K280" s="80"/>
      <c r="L280" s="80"/>
      <c r="M280" s="80"/>
      <c r="N280" s="80"/>
      <c r="O280" s="80"/>
    </row>
    <row r="281" spans="1:15" x14ac:dyDescent="0.3">
      <c r="A281" s="80"/>
      <c r="B281" s="294" t="s">
        <v>804</v>
      </c>
      <c r="C281" s="290"/>
      <c r="D281" s="298">
        <f>AVERAGE(D282:D293)</f>
        <v>15.583333333333334</v>
      </c>
      <c r="E281" s="80"/>
      <c r="F281" s="80"/>
      <c r="G281" s="80"/>
      <c r="H281" s="80"/>
      <c r="I281" s="80"/>
      <c r="J281" s="80"/>
      <c r="K281" s="80"/>
      <c r="L281" s="80"/>
      <c r="M281" s="80"/>
      <c r="N281" s="80"/>
      <c r="O281" s="80"/>
    </row>
    <row r="282" spans="1:15" x14ac:dyDescent="0.3">
      <c r="A282" s="80"/>
      <c r="B282" s="290" t="s">
        <v>649</v>
      </c>
      <c r="C282" s="290"/>
      <c r="D282" s="298">
        <f>IF(B282="","",VLOOKUP(B282,Teams!$B$8:$D$360,3,FALSE))</f>
        <v>7</v>
      </c>
      <c r="E282" s="80"/>
      <c r="F282" s="80"/>
      <c r="G282" s="80"/>
      <c r="H282" s="80"/>
      <c r="I282" s="80"/>
      <c r="J282" s="80"/>
      <c r="K282" s="80"/>
      <c r="L282" s="80"/>
      <c r="M282" s="80"/>
      <c r="N282" s="80"/>
      <c r="O282" s="80"/>
    </row>
    <row r="283" spans="1:15" x14ac:dyDescent="0.3">
      <c r="A283" s="80"/>
      <c r="B283" s="290" t="s">
        <v>651</v>
      </c>
      <c r="C283" s="290"/>
      <c r="D283" s="298">
        <f>IF(B283="","",VLOOKUP(B283,Teams!$B$8:$D$360,3,FALSE))</f>
        <v>12</v>
      </c>
      <c r="E283" s="80"/>
      <c r="F283" s="80"/>
      <c r="G283" s="80"/>
      <c r="H283" s="80"/>
      <c r="I283" s="80"/>
      <c r="J283" s="80"/>
      <c r="K283" s="80"/>
      <c r="L283" s="80"/>
      <c r="M283" s="80"/>
      <c r="N283" s="80"/>
      <c r="O283" s="80"/>
    </row>
    <row r="284" spans="1:15" x14ac:dyDescent="0.3">
      <c r="A284" s="80"/>
      <c r="B284" s="290" t="s">
        <v>652</v>
      </c>
      <c r="C284" s="290"/>
      <c r="D284" s="298">
        <f>IF(B284="","",VLOOKUP(B284,Teams!$B$8:$D$360,3,FALSE))</f>
        <v>34</v>
      </c>
      <c r="E284" s="80"/>
      <c r="F284" s="80"/>
      <c r="G284" s="80"/>
      <c r="H284" s="80"/>
      <c r="I284" s="80"/>
      <c r="J284" s="80"/>
      <c r="K284" s="80"/>
      <c r="L284" s="80"/>
      <c r="M284" s="80"/>
      <c r="N284" s="80"/>
      <c r="O284" s="80"/>
    </row>
    <row r="285" spans="1:15" x14ac:dyDescent="0.3">
      <c r="A285" s="80"/>
      <c r="B285" s="290" t="s">
        <v>653</v>
      </c>
      <c r="C285" s="290"/>
      <c r="D285" s="298">
        <f>IF(B285="","",VLOOKUP(B285,Teams!$B$8:$D$360,3,FALSE))</f>
        <v>8</v>
      </c>
      <c r="E285" s="80"/>
      <c r="F285" s="80"/>
      <c r="G285" s="80"/>
      <c r="H285" s="80"/>
      <c r="I285" s="80"/>
      <c r="J285" s="80"/>
      <c r="K285" s="80"/>
      <c r="L285" s="80"/>
      <c r="M285" s="80"/>
      <c r="N285" s="80"/>
      <c r="O285" s="80"/>
    </row>
    <row r="286" spans="1:15" x14ac:dyDescent="0.3">
      <c r="A286" s="80"/>
      <c r="B286" s="290" t="s">
        <v>654</v>
      </c>
      <c r="C286" s="290"/>
      <c r="D286" s="298">
        <f>IF(B286="","",VLOOKUP(B286,Teams!$B$8:$D$360,3,FALSE))</f>
        <v>27</v>
      </c>
      <c r="E286" s="80"/>
      <c r="F286" s="80"/>
      <c r="G286" s="80"/>
      <c r="H286" s="80"/>
      <c r="I286" s="80"/>
      <c r="J286" s="80"/>
      <c r="K286" s="80"/>
      <c r="L286" s="80"/>
      <c r="M286" s="80"/>
      <c r="N286" s="80"/>
      <c r="O286" s="80"/>
    </row>
    <row r="287" spans="1:15" x14ac:dyDescent="0.3">
      <c r="A287" s="80"/>
      <c r="B287" s="290" t="s">
        <v>655</v>
      </c>
      <c r="C287" s="290"/>
      <c r="D287" s="298">
        <f>IF(B287="","",VLOOKUP(B287,Teams!$B$8:$D$360,3,FALSE))</f>
        <v>3</v>
      </c>
      <c r="E287" s="80"/>
      <c r="F287" s="80"/>
      <c r="G287" s="80"/>
      <c r="H287" s="80"/>
      <c r="I287" s="80"/>
      <c r="J287" s="80"/>
      <c r="K287" s="80"/>
      <c r="L287" s="80"/>
      <c r="M287" s="80"/>
      <c r="N287" s="80"/>
      <c r="O287" s="80"/>
    </row>
    <row r="288" spans="1:15" x14ac:dyDescent="0.3">
      <c r="A288" s="80"/>
      <c r="B288" s="290" t="s">
        <v>656</v>
      </c>
      <c r="C288" s="290"/>
      <c r="D288" s="298">
        <f>IF(B288="","",VLOOKUP(B288,Teams!$B$8:$D$360,3,FALSE))</f>
        <v>31</v>
      </c>
      <c r="E288" s="80"/>
      <c r="F288" s="80"/>
      <c r="G288" s="80"/>
      <c r="H288" s="80"/>
      <c r="I288" s="80"/>
      <c r="J288" s="80"/>
      <c r="K288" s="80"/>
      <c r="L288" s="80"/>
      <c r="M288" s="80"/>
      <c r="N288" s="80"/>
      <c r="O288" s="80"/>
    </row>
    <row r="289" spans="1:15" x14ac:dyDescent="0.3">
      <c r="A289" s="80"/>
      <c r="B289" s="290" t="s">
        <v>657</v>
      </c>
      <c r="C289" s="290"/>
      <c r="D289" s="298">
        <f>IF(B289="","",VLOOKUP(B289,Teams!$B$8:$D$360,3,FALSE))</f>
        <v>0</v>
      </c>
      <c r="E289" s="80"/>
      <c r="F289" s="80"/>
      <c r="G289" s="80"/>
      <c r="H289" s="80"/>
      <c r="I289" s="80"/>
      <c r="J289" s="80"/>
      <c r="K289" s="80"/>
      <c r="L289" s="80"/>
      <c r="M289" s="80"/>
      <c r="N289" s="80"/>
      <c r="O289" s="80"/>
    </row>
    <row r="290" spans="1:15" x14ac:dyDescent="0.3">
      <c r="A290" s="80"/>
      <c r="B290" s="290" t="s">
        <v>658</v>
      </c>
      <c r="C290" s="290"/>
      <c r="D290" s="298">
        <f>IF(B290="","",VLOOKUP(B290,Teams!$B$8:$D$360,3,FALSE))</f>
        <v>19</v>
      </c>
      <c r="E290" s="80"/>
      <c r="F290" s="80"/>
      <c r="G290" s="80"/>
      <c r="H290" s="80"/>
      <c r="I290" s="80"/>
      <c r="J290" s="80"/>
      <c r="K290" s="80"/>
      <c r="L290" s="80"/>
      <c r="M290" s="80"/>
      <c r="N290" s="80"/>
      <c r="O290" s="80"/>
    </row>
    <row r="291" spans="1:15" x14ac:dyDescent="0.3">
      <c r="A291" s="80"/>
      <c r="B291" s="290" t="s">
        <v>659</v>
      </c>
      <c r="C291" s="290"/>
      <c r="D291" s="298">
        <f>IF(B291="","",VLOOKUP(B291,Teams!$B$8:$D$360,3,FALSE))</f>
        <v>38</v>
      </c>
      <c r="E291" s="80"/>
      <c r="F291" s="80"/>
      <c r="G291" s="80"/>
      <c r="H291" s="80"/>
      <c r="I291" s="80"/>
      <c r="J291" s="80"/>
      <c r="K291" s="80"/>
      <c r="L291" s="80"/>
      <c r="M291" s="80"/>
      <c r="N291" s="80"/>
      <c r="O291" s="80"/>
    </row>
    <row r="292" spans="1:15" x14ac:dyDescent="0.3">
      <c r="A292" s="80"/>
      <c r="B292" s="290" t="s">
        <v>660</v>
      </c>
      <c r="C292" s="290"/>
      <c r="D292" s="298">
        <f>IF(B292="","",VLOOKUP(B292,Teams!$B$8:$D$360,3,FALSE))</f>
        <v>6</v>
      </c>
      <c r="E292" s="80"/>
      <c r="F292" s="80"/>
      <c r="G292" s="80"/>
      <c r="H292" s="80"/>
      <c r="I292" s="80"/>
      <c r="J292" s="80"/>
      <c r="K292" s="80"/>
      <c r="L292" s="80"/>
      <c r="M292" s="80"/>
      <c r="N292" s="80"/>
      <c r="O292" s="80"/>
    </row>
    <row r="293" spans="1:15" x14ac:dyDescent="0.3">
      <c r="A293" s="80"/>
      <c r="B293" s="290" t="s">
        <v>661</v>
      </c>
      <c r="C293" s="290"/>
      <c r="D293" s="298">
        <f>IF(B293="","",VLOOKUP(B293,Teams!$B$8:$D$360,3,FALSE))</f>
        <v>2</v>
      </c>
      <c r="E293" s="80"/>
      <c r="F293" s="80"/>
      <c r="G293" s="80"/>
      <c r="H293" s="80"/>
      <c r="I293" s="80"/>
      <c r="J293" s="80"/>
      <c r="K293" s="80"/>
      <c r="L293" s="80"/>
      <c r="M293" s="80"/>
      <c r="N293" s="80"/>
      <c r="O293" s="80"/>
    </row>
    <row r="294" spans="1:15" x14ac:dyDescent="0.3">
      <c r="A294" s="80"/>
      <c r="B294" s="291"/>
      <c r="C294" s="290"/>
      <c r="D294" s="298" t="str">
        <f>IF(B294="","",VLOOKUP(B294,Teams!$B$8:$D$360,3,FALSE))</f>
        <v/>
      </c>
      <c r="E294" s="80"/>
      <c r="F294" s="80"/>
      <c r="G294" s="80"/>
      <c r="H294" s="80"/>
      <c r="I294" s="80"/>
      <c r="J294" s="80"/>
      <c r="K294" s="80"/>
      <c r="L294" s="80"/>
      <c r="M294" s="80"/>
      <c r="N294" s="80"/>
      <c r="O294" s="80"/>
    </row>
    <row r="295" spans="1:15" x14ac:dyDescent="0.3">
      <c r="A295" s="80"/>
      <c r="B295" s="294" t="s">
        <v>805</v>
      </c>
      <c r="C295" s="290"/>
      <c r="D295" s="298">
        <f>AVERAGE(D296:D307)</f>
        <v>21.333333333333332</v>
      </c>
      <c r="E295" s="80"/>
      <c r="F295" s="80"/>
      <c r="G295" s="80"/>
      <c r="H295" s="80"/>
      <c r="I295" s="80"/>
      <c r="J295" s="80"/>
      <c r="K295" s="80"/>
      <c r="L295" s="80"/>
      <c r="M295" s="80"/>
      <c r="N295" s="80"/>
      <c r="O295" s="80"/>
    </row>
    <row r="296" spans="1:15" x14ac:dyDescent="0.3">
      <c r="A296" s="80"/>
      <c r="B296" s="290" t="s">
        <v>662</v>
      </c>
      <c r="C296" s="290"/>
      <c r="D296" s="298">
        <f>IF(B296="","",VLOOKUP(B296,Teams!$B$8:$D$360,3,FALSE))</f>
        <v>14</v>
      </c>
      <c r="E296" s="80"/>
      <c r="F296" s="80"/>
      <c r="G296" s="80"/>
      <c r="H296" s="80"/>
      <c r="I296" s="80"/>
      <c r="J296" s="80"/>
      <c r="K296" s="80"/>
      <c r="L296" s="80"/>
      <c r="M296" s="80"/>
      <c r="N296" s="80"/>
      <c r="O296" s="80"/>
    </row>
    <row r="297" spans="1:15" x14ac:dyDescent="0.3">
      <c r="A297" s="80"/>
      <c r="B297" s="290" t="s">
        <v>664</v>
      </c>
      <c r="C297" s="290"/>
      <c r="D297" s="298">
        <f>IF(B297="","",VLOOKUP(B297,Teams!$B$8:$D$360,3,FALSE))</f>
        <v>28</v>
      </c>
      <c r="E297" s="80"/>
      <c r="F297" s="80"/>
      <c r="G297" s="80"/>
      <c r="H297" s="80"/>
      <c r="I297" s="80"/>
      <c r="J297" s="80"/>
      <c r="K297" s="80"/>
      <c r="L297" s="80"/>
      <c r="M297" s="80"/>
      <c r="N297" s="80"/>
      <c r="O297" s="80"/>
    </row>
    <row r="298" spans="1:15" x14ac:dyDescent="0.3">
      <c r="A298" s="80"/>
      <c r="B298" s="290" t="s">
        <v>665</v>
      </c>
      <c r="C298" s="290"/>
      <c r="D298" s="298">
        <f>IF(B298="","",VLOOKUP(B298,Teams!$B$8:$D$360,3,FALSE))</f>
        <v>10</v>
      </c>
      <c r="E298" s="80"/>
      <c r="F298" s="80"/>
      <c r="G298" s="80"/>
      <c r="H298" s="80"/>
      <c r="I298" s="80"/>
      <c r="J298" s="80"/>
      <c r="K298" s="80"/>
      <c r="L298" s="80"/>
      <c r="M298" s="80"/>
      <c r="N298" s="80"/>
      <c r="O298" s="80"/>
    </row>
    <row r="299" spans="1:15" x14ac:dyDescent="0.3">
      <c r="A299" s="80"/>
      <c r="B299" s="290" t="s">
        <v>666</v>
      </c>
      <c r="C299" s="290"/>
      <c r="D299" s="298">
        <f>IF(B299="","",VLOOKUP(B299,Teams!$B$8:$D$360,3,FALSE))</f>
        <v>14</v>
      </c>
      <c r="E299" s="80"/>
      <c r="F299" s="80"/>
      <c r="G299" s="80"/>
      <c r="H299" s="80"/>
      <c r="I299" s="80"/>
      <c r="J299" s="80"/>
      <c r="K299" s="80"/>
      <c r="L299" s="80"/>
      <c r="M299" s="80"/>
      <c r="N299" s="80"/>
      <c r="O299" s="80"/>
    </row>
    <row r="300" spans="1:15" x14ac:dyDescent="0.3">
      <c r="A300" s="80"/>
      <c r="B300" s="290" t="s">
        <v>667</v>
      </c>
      <c r="C300" s="290"/>
      <c r="D300" s="298">
        <f>IF(B300="","",VLOOKUP(B300,Teams!$B$8:$D$360,3,FALSE))</f>
        <v>18</v>
      </c>
      <c r="E300" s="80"/>
      <c r="F300" s="80"/>
      <c r="G300" s="80"/>
      <c r="H300" s="80"/>
      <c r="I300" s="80"/>
      <c r="J300" s="80"/>
      <c r="K300" s="80"/>
      <c r="L300" s="80"/>
      <c r="M300" s="80"/>
      <c r="N300" s="80"/>
      <c r="O300" s="80"/>
    </row>
    <row r="301" spans="1:15" x14ac:dyDescent="0.3">
      <c r="A301" s="80"/>
      <c r="B301" s="290" t="s">
        <v>668</v>
      </c>
      <c r="C301" s="290"/>
      <c r="D301" s="298">
        <f>IF(B301="","",VLOOKUP(B301,Teams!$B$8:$D$360,3,FALSE))</f>
        <v>20</v>
      </c>
      <c r="E301" s="80"/>
      <c r="F301" s="80"/>
      <c r="G301" s="80"/>
      <c r="H301" s="80"/>
      <c r="I301" s="80"/>
      <c r="J301" s="80"/>
      <c r="K301" s="80"/>
      <c r="L301" s="80"/>
      <c r="M301" s="80"/>
      <c r="N301" s="80"/>
      <c r="O301" s="80"/>
    </row>
    <row r="302" spans="1:15" x14ac:dyDescent="0.3">
      <c r="A302" s="80"/>
      <c r="B302" s="290" t="s">
        <v>669</v>
      </c>
      <c r="C302" s="290"/>
      <c r="D302" s="298">
        <f>IF(B302="","",VLOOKUP(B302,Teams!$B$8:$D$360,3,FALSE))</f>
        <v>23</v>
      </c>
      <c r="E302" s="80"/>
      <c r="F302" s="80"/>
      <c r="G302" s="80"/>
      <c r="H302" s="80"/>
      <c r="I302" s="80"/>
      <c r="J302" s="80"/>
      <c r="K302" s="80"/>
      <c r="L302" s="80"/>
      <c r="M302" s="80"/>
      <c r="N302" s="80"/>
      <c r="O302" s="80"/>
    </row>
    <row r="303" spans="1:15" x14ac:dyDescent="0.3">
      <c r="A303" s="80"/>
      <c r="B303" s="290" t="s">
        <v>670</v>
      </c>
      <c r="C303" s="290"/>
      <c r="D303" s="298">
        <f>IF(B303="","",VLOOKUP(B303,Teams!$B$8:$D$360,3,FALSE))</f>
        <v>40</v>
      </c>
      <c r="E303" s="80"/>
      <c r="F303" s="80"/>
      <c r="G303" s="80"/>
      <c r="H303" s="80"/>
      <c r="I303" s="80"/>
      <c r="J303" s="80"/>
      <c r="K303" s="80"/>
      <c r="L303" s="80"/>
      <c r="M303" s="80"/>
      <c r="N303" s="80"/>
      <c r="O303" s="80"/>
    </row>
    <row r="304" spans="1:15" x14ac:dyDescent="0.3">
      <c r="A304" s="80"/>
      <c r="B304" s="290" t="s">
        <v>671</v>
      </c>
      <c r="C304" s="290"/>
      <c r="D304" s="298">
        <f>IF(B304="","",VLOOKUP(B304,Teams!$B$8:$D$360,3,FALSE))</f>
        <v>17</v>
      </c>
      <c r="E304" s="80"/>
      <c r="F304" s="80"/>
      <c r="G304" s="80"/>
      <c r="H304" s="80"/>
      <c r="I304" s="80"/>
      <c r="J304" s="80"/>
      <c r="K304" s="80"/>
      <c r="L304" s="80"/>
      <c r="M304" s="80"/>
      <c r="N304" s="80"/>
      <c r="O304" s="80"/>
    </row>
    <row r="305" spans="1:15" x14ac:dyDescent="0.3">
      <c r="A305" s="80"/>
      <c r="B305" s="290" t="s">
        <v>672</v>
      </c>
      <c r="C305" s="290"/>
      <c r="D305" s="298">
        <f>IF(B305="","",VLOOKUP(B305,Teams!$B$8:$D$360,3,FALSE))</f>
        <v>30</v>
      </c>
      <c r="E305" s="80"/>
      <c r="F305" s="80"/>
      <c r="G305" s="80"/>
      <c r="H305" s="80"/>
      <c r="I305" s="80"/>
      <c r="J305" s="80"/>
      <c r="K305" s="80"/>
      <c r="L305" s="80"/>
      <c r="M305" s="80"/>
      <c r="N305" s="80"/>
      <c r="O305" s="80"/>
    </row>
    <row r="306" spans="1:15" x14ac:dyDescent="0.3">
      <c r="A306" s="80"/>
      <c r="B306" s="290" t="s">
        <v>673</v>
      </c>
      <c r="C306" s="290"/>
      <c r="D306" s="298">
        <f>IF(B306="","",VLOOKUP(B306,Teams!$B$8:$D$360,3,FALSE))</f>
        <v>16</v>
      </c>
      <c r="E306" s="80"/>
      <c r="F306" s="80"/>
      <c r="G306" s="80"/>
      <c r="H306" s="80"/>
      <c r="I306" s="80"/>
      <c r="J306" s="80"/>
      <c r="K306" s="80"/>
      <c r="L306" s="80"/>
      <c r="M306" s="80"/>
      <c r="N306" s="80"/>
      <c r="O306" s="80"/>
    </row>
    <row r="307" spans="1:15" x14ac:dyDescent="0.3">
      <c r="A307" s="80"/>
      <c r="B307" s="290" t="s">
        <v>674</v>
      </c>
      <c r="C307" s="290"/>
      <c r="D307" s="298">
        <f>IF(B307="","",VLOOKUP(B307,Teams!$B$8:$D$360,3,FALSE))</f>
        <v>26</v>
      </c>
      <c r="E307" s="80"/>
      <c r="F307" s="80"/>
      <c r="G307" s="80"/>
      <c r="H307" s="80"/>
      <c r="I307" s="80"/>
      <c r="J307" s="80"/>
      <c r="K307" s="80"/>
      <c r="L307" s="80"/>
      <c r="M307" s="80"/>
      <c r="N307" s="80"/>
      <c r="O307" s="80"/>
    </row>
    <row r="308" spans="1:15" x14ac:dyDescent="0.3">
      <c r="A308" s="80"/>
      <c r="B308" s="290"/>
      <c r="C308" s="290"/>
      <c r="D308" s="298" t="str">
        <f>IF(B308="","",VLOOKUP(B308,Teams!$B$8:$D$360,3,FALSE))</f>
        <v/>
      </c>
      <c r="E308" s="80"/>
      <c r="F308" s="80"/>
      <c r="G308" s="80"/>
      <c r="H308" s="80"/>
      <c r="I308" s="80"/>
      <c r="J308" s="80"/>
      <c r="K308" s="80"/>
      <c r="L308" s="80"/>
      <c r="M308" s="80"/>
      <c r="N308" s="80"/>
      <c r="O308" s="80"/>
    </row>
    <row r="309" spans="1:15" x14ac:dyDescent="0.3">
      <c r="A309" s="80"/>
      <c r="B309" s="294" t="s">
        <v>806</v>
      </c>
      <c r="C309" s="290"/>
      <c r="D309" s="298">
        <f>AVERAGE(D310:D319)</f>
        <v>20.5</v>
      </c>
      <c r="E309" s="80"/>
      <c r="F309" s="80"/>
      <c r="G309" s="80"/>
      <c r="H309" s="80"/>
      <c r="I309" s="80"/>
      <c r="J309" s="80"/>
      <c r="K309" s="80"/>
      <c r="L309" s="80"/>
      <c r="M309" s="80"/>
      <c r="N309" s="80"/>
      <c r="O309" s="80"/>
    </row>
    <row r="310" spans="1:15" x14ac:dyDescent="0.3">
      <c r="A310" s="80"/>
      <c r="B310" s="290" t="s">
        <v>675</v>
      </c>
      <c r="C310" s="290"/>
      <c r="D310" s="298">
        <f>IF(B310="","",VLOOKUP(B310,Teams!$B$8:$D$360,3,FALSE))</f>
        <v>28</v>
      </c>
      <c r="E310" s="80"/>
      <c r="F310" s="80"/>
      <c r="G310" s="80"/>
      <c r="H310" s="80"/>
      <c r="I310" s="80"/>
      <c r="J310" s="80"/>
      <c r="K310" s="80"/>
      <c r="L310" s="80"/>
      <c r="M310" s="80"/>
      <c r="N310" s="80"/>
      <c r="O310" s="80"/>
    </row>
    <row r="311" spans="1:15" x14ac:dyDescent="0.3">
      <c r="A311" s="80"/>
      <c r="B311" s="290" t="s">
        <v>677</v>
      </c>
      <c r="C311" s="290"/>
      <c r="D311" s="298">
        <f>IF(B311="","",VLOOKUP(B311,Teams!$B$8:$D$360,3,FALSE))</f>
        <v>11</v>
      </c>
      <c r="E311" s="80"/>
      <c r="F311" s="80"/>
      <c r="G311" s="80"/>
      <c r="H311" s="80"/>
      <c r="I311" s="80"/>
      <c r="J311" s="80"/>
      <c r="K311" s="80"/>
      <c r="L311" s="80"/>
      <c r="M311" s="80"/>
      <c r="N311" s="80"/>
      <c r="O311" s="80"/>
    </row>
    <row r="312" spans="1:15" x14ac:dyDescent="0.3">
      <c r="A312" s="80"/>
      <c r="B312" s="290" t="s">
        <v>678</v>
      </c>
      <c r="C312" s="290"/>
      <c r="D312" s="298">
        <f>IF(B312="","",VLOOKUP(B312,Teams!$B$8:$D$360,3,FALSE))</f>
        <v>12</v>
      </c>
      <c r="E312" s="80"/>
      <c r="F312" s="80"/>
      <c r="G312" s="80"/>
      <c r="H312" s="80"/>
      <c r="I312" s="80"/>
      <c r="J312" s="80"/>
      <c r="K312" s="80"/>
      <c r="L312" s="80"/>
      <c r="M312" s="80"/>
      <c r="N312" s="80"/>
      <c r="O312" s="80"/>
    </row>
    <row r="313" spans="1:15" x14ac:dyDescent="0.3">
      <c r="A313" s="80"/>
      <c r="B313" s="290" t="s">
        <v>679</v>
      </c>
      <c r="C313" s="290"/>
      <c r="D313" s="298">
        <f>IF(B313="","",VLOOKUP(B313,Teams!$B$8:$D$360,3,FALSE))</f>
        <v>17</v>
      </c>
      <c r="E313" s="80"/>
      <c r="F313" s="80"/>
      <c r="G313" s="80"/>
      <c r="H313" s="80"/>
      <c r="I313" s="80"/>
      <c r="J313" s="80"/>
      <c r="K313" s="80"/>
      <c r="L313" s="80"/>
      <c r="M313" s="80"/>
      <c r="N313" s="80"/>
      <c r="O313" s="80"/>
    </row>
    <row r="314" spans="1:15" x14ac:dyDescent="0.3">
      <c r="A314" s="80"/>
      <c r="B314" s="290" t="s">
        <v>680</v>
      </c>
      <c r="C314" s="290"/>
      <c r="D314" s="298">
        <f>IF(B314="","",VLOOKUP(B314,Teams!$B$8:$D$360,3,FALSE))</f>
        <v>35</v>
      </c>
      <c r="E314" s="80"/>
      <c r="F314" s="80"/>
      <c r="G314" s="80"/>
      <c r="H314" s="80"/>
      <c r="I314" s="80"/>
      <c r="J314" s="80"/>
      <c r="K314" s="80"/>
      <c r="L314" s="80"/>
      <c r="M314" s="80"/>
      <c r="N314" s="80"/>
      <c r="O314" s="80"/>
    </row>
    <row r="315" spans="1:15" x14ac:dyDescent="0.3">
      <c r="A315" s="80"/>
      <c r="B315" s="290" t="s">
        <v>681</v>
      </c>
      <c r="C315" s="290"/>
      <c r="D315" s="298">
        <f>IF(B315="","",VLOOKUP(B315,Teams!$B$8:$D$360,3,FALSE))</f>
        <v>13</v>
      </c>
      <c r="E315" s="80"/>
      <c r="F315" s="80"/>
      <c r="G315" s="80"/>
      <c r="H315" s="80"/>
      <c r="I315" s="80"/>
      <c r="J315" s="80"/>
      <c r="K315" s="80"/>
      <c r="L315" s="80"/>
      <c r="M315" s="80"/>
      <c r="N315" s="80"/>
      <c r="O315" s="80"/>
    </row>
    <row r="316" spans="1:15" x14ac:dyDescent="0.3">
      <c r="A316" s="80"/>
      <c r="B316" s="290" t="s">
        <v>682</v>
      </c>
      <c r="C316" s="290"/>
      <c r="D316" s="298">
        <f>IF(B316="","",VLOOKUP(B316,Teams!$B$8:$D$360,3,FALSE))</f>
        <v>40</v>
      </c>
      <c r="E316" s="80"/>
      <c r="F316" s="80"/>
      <c r="G316" s="80"/>
      <c r="H316" s="80"/>
      <c r="I316" s="80"/>
      <c r="J316" s="80"/>
      <c r="K316" s="80"/>
      <c r="L316" s="80"/>
      <c r="M316" s="80"/>
      <c r="N316" s="80"/>
      <c r="O316" s="80"/>
    </row>
    <row r="317" spans="1:15" x14ac:dyDescent="0.3">
      <c r="A317" s="80"/>
      <c r="B317" s="290" t="s">
        <v>683</v>
      </c>
      <c r="C317" s="290"/>
      <c r="D317" s="298">
        <f>IF(B317="","",VLOOKUP(B317,Teams!$B$8:$D$360,3,FALSE))</f>
        <v>28</v>
      </c>
      <c r="E317" s="80"/>
      <c r="F317" s="80"/>
      <c r="G317" s="80"/>
      <c r="H317" s="80"/>
      <c r="I317" s="80"/>
      <c r="J317" s="80"/>
      <c r="K317" s="80"/>
      <c r="L317" s="80"/>
      <c r="M317" s="80"/>
      <c r="N317" s="80"/>
      <c r="O317" s="80"/>
    </row>
    <row r="318" spans="1:15" x14ac:dyDescent="0.3">
      <c r="A318" s="80"/>
      <c r="B318" s="290" t="s">
        <v>684</v>
      </c>
      <c r="C318" s="290"/>
      <c r="D318" s="298">
        <f>IF(B318="","",VLOOKUP(B318,Teams!$B$8:$D$360,3,FALSE))</f>
        <v>14</v>
      </c>
      <c r="E318" s="80"/>
      <c r="F318" s="80"/>
      <c r="G318" s="80"/>
      <c r="H318" s="80"/>
      <c r="I318" s="80"/>
      <c r="J318" s="80"/>
      <c r="K318" s="80"/>
      <c r="L318" s="80"/>
      <c r="M318" s="80"/>
      <c r="N318" s="80"/>
      <c r="O318" s="80"/>
    </row>
    <row r="319" spans="1:15" x14ac:dyDescent="0.3">
      <c r="A319" s="80"/>
      <c r="B319" s="290" t="s">
        <v>685</v>
      </c>
      <c r="C319" s="290"/>
      <c r="D319" s="298">
        <f>IF(B319="","",VLOOKUP(B319,Teams!$B$8:$D$360,3,FALSE))</f>
        <v>7</v>
      </c>
      <c r="E319" s="80"/>
      <c r="F319" s="80"/>
      <c r="G319" s="80"/>
      <c r="H319" s="80"/>
      <c r="I319" s="80"/>
      <c r="J319" s="80"/>
      <c r="K319" s="80"/>
      <c r="L319" s="80"/>
      <c r="M319" s="80"/>
      <c r="N319" s="80"/>
      <c r="O319" s="80"/>
    </row>
    <row r="320" spans="1:15" x14ac:dyDescent="0.3">
      <c r="A320" s="80"/>
      <c r="B320" s="290"/>
      <c r="C320" s="290"/>
      <c r="D320" s="298" t="str">
        <f>IF(B320="","",VLOOKUP(B320,Teams!$B$8:$D$360,3,FALSE))</f>
        <v/>
      </c>
      <c r="E320" s="80"/>
      <c r="F320" s="80"/>
      <c r="G320" s="80"/>
      <c r="H320" s="80"/>
      <c r="I320" s="80"/>
      <c r="J320" s="80"/>
      <c r="K320" s="80"/>
      <c r="L320" s="80"/>
      <c r="M320" s="80"/>
      <c r="N320" s="80"/>
      <c r="O320" s="80"/>
    </row>
    <row r="321" spans="1:15" x14ac:dyDescent="0.3">
      <c r="A321" s="80"/>
      <c r="B321" s="294" t="s">
        <v>808</v>
      </c>
      <c r="C321" s="290"/>
      <c r="D321" s="298">
        <f>AVERAGE(D322:D335)</f>
        <v>15.857142857142858</v>
      </c>
      <c r="E321" s="80"/>
      <c r="F321" s="80"/>
      <c r="G321" s="80"/>
      <c r="H321" s="80"/>
      <c r="I321" s="80"/>
      <c r="J321" s="80"/>
      <c r="K321" s="80"/>
      <c r="L321" s="80"/>
      <c r="M321" s="80"/>
      <c r="N321" s="80"/>
      <c r="O321" s="80"/>
    </row>
    <row r="322" spans="1:15" x14ac:dyDescent="0.3">
      <c r="A322" s="80"/>
      <c r="B322" s="290" t="s">
        <v>710</v>
      </c>
      <c r="C322" s="290"/>
      <c r="D322" s="298">
        <f>IF(B322="","",VLOOKUP(B322,Teams!$B$8:$D$360,3,FALSE))</f>
        <v>23</v>
      </c>
      <c r="E322" s="80"/>
      <c r="F322" s="80"/>
      <c r="G322" s="80"/>
      <c r="H322" s="80"/>
      <c r="I322" s="80"/>
      <c r="J322" s="80"/>
      <c r="K322" s="80"/>
      <c r="L322" s="80"/>
      <c r="M322" s="80"/>
      <c r="N322" s="80"/>
      <c r="O322" s="80"/>
    </row>
    <row r="323" spans="1:15" x14ac:dyDescent="0.3">
      <c r="A323" s="80"/>
      <c r="B323" s="290" t="s">
        <v>712</v>
      </c>
      <c r="C323" s="290"/>
      <c r="D323" s="298">
        <f>IF(B323="","",VLOOKUP(B323,Teams!$B$8:$D$360,3,FALSE))</f>
        <v>27</v>
      </c>
      <c r="E323" s="80"/>
      <c r="F323" s="80"/>
      <c r="G323" s="80"/>
      <c r="H323" s="80"/>
      <c r="I323" s="80"/>
      <c r="J323" s="80"/>
      <c r="K323" s="80"/>
      <c r="L323" s="80"/>
      <c r="M323" s="80"/>
      <c r="N323" s="80"/>
      <c r="O323" s="80"/>
    </row>
    <row r="324" spans="1:15" x14ac:dyDescent="0.3">
      <c r="A324" s="80"/>
      <c r="B324" s="290" t="s">
        <v>713</v>
      </c>
      <c r="C324" s="290"/>
      <c r="D324" s="298">
        <f>IF(B324="","",VLOOKUP(B324,Teams!$B$8:$D$360,3,FALSE))</f>
        <v>26</v>
      </c>
      <c r="E324" s="80"/>
      <c r="F324" s="80"/>
      <c r="G324" s="80"/>
      <c r="H324" s="80"/>
      <c r="I324" s="80"/>
      <c r="J324" s="80"/>
      <c r="K324" s="80"/>
      <c r="L324" s="80"/>
      <c r="M324" s="80"/>
      <c r="N324" s="80"/>
      <c r="O324" s="80"/>
    </row>
    <row r="325" spans="1:15" x14ac:dyDescent="0.3">
      <c r="A325" s="80"/>
      <c r="B325" s="290" t="s">
        <v>714</v>
      </c>
      <c r="C325" s="290"/>
      <c r="D325" s="298">
        <f>IF(B325="","",VLOOKUP(B325,Teams!$B$8:$D$360,3,FALSE))</f>
        <v>26</v>
      </c>
      <c r="E325" s="80"/>
      <c r="F325" s="80"/>
      <c r="G325" s="80"/>
      <c r="H325" s="80"/>
      <c r="I325" s="80"/>
      <c r="J325" s="80"/>
      <c r="K325" s="80"/>
      <c r="L325" s="80"/>
      <c r="M325" s="80"/>
      <c r="N325" s="80"/>
      <c r="O325" s="80"/>
    </row>
    <row r="326" spans="1:15" x14ac:dyDescent="0.3">
      <c r="A326" s="80"/>
      <c r="B326" s="290" t="s">
        <v>715</v>
      </c>
      <c r="C326" s="290"/>
      <c r="D326" s="298">
        <f>IF(B326="","",VLOOKUP(B326,Teams!$B$8:$D$360,3,FALSE))</f>
        <v>2</v>
      </c>
      <c r="E326" s="80"/>
      <c r="F326" s="80"/>
      <c r="G326" s="80"/>
      <c r="H326" s="80"/>
      <c r="I326" s="80"/>
      <c r="J326" s="80"/>
      <c r="K326" s="80"/>
      <c r="L326" s="80"/>
      <c r="M326" s="80"/>
      <c r="N326" s="80"/>
      <c r="O326" s="80"/>
    </row>
    <row r="327" spans="1:15" x14ac:dyDescent="0.3">
      <c r="A327" s="80"/>
      <c r="B327" s="290" t="s">
        <v>716</v>
      </c>
      <c r="C327" s="290"/>
      <c r="D327" s="298">
        <f>IF(B327="","",VLOOKUP(B327,Teams!$B$8:$D$360,3,FALSE))</f>
        <v>3</v>
      </c>
      <c r="E327" s="80"/>
      <c r="F327" s="80"/>
      <c r="G327" s="80"/>
      <c r="H327" s="80"/>
      <c r="I327" s="80"/>
      <c r="J327" s="80"/>
      <c r="K327" s="80"/>
      <c r="L327" s="80"/>
      <c r="M327" s="80"/>
      <c r="N327" s="80"/>
      <c r="O327" s="80"/>
    </row>
    <row r="328" spans="1:15" x14ac:dyDescent="0.3">
      <c r="A328" s="80"/>
      <c r="B328" s="290" t="s">
        <v>717</v>
      </c>
      <c r="C328" s="290"/>
      <c r="D328" s="298">
        <f>IF(B328="","",VLOOKUP(B328,Teams!$B$8:$D$360,3,FALSE))</f>
        <v>30</v>
      </c>
      <c r="E328" s="80"/>
      <c r="F328" s="80"/>
      <c r="G328" s="80"/>
      <c r="H328" s="80"/>
      <c r="I328" s="80"/>
      <c r="J328" s="80"/>
      <c r="K328" s="80"/>
      <c r="L328" s="80"/>
      <c r="M328" s="80"/>
      <c r="N328" s="80"/>
      <c r="O328" s="80"/>
    </row>
    <row r="329" spans="1:15" x14ac:dyDescent="0.3">
      <c r="A329" s="80"/>
      <c r="B329" s="290" t="s">
        <v>718</v>
      </c>
      <c r="C329" s="290"/>
      <c r="D329" s="298">
        <f>IF(B329="","",VLOOKUP(B329,Teams!$B$8:$D$360,3,FALSE))</f>
        <v>1</v>
      </c>
      <c r="E329" s="80"/>
      <c r="F329" s="80"/>
      <c r="G329" s="80"/>
      <c r="H329" s="80"/>
      <c r="I329" s="80"/>
      <c r="J329" s="80"/>
      <c r="K329" s="80"/>
      <c r="L329" s="80"/>
      <c r="M329" s="80"/>
      <c r="N329" s="80"/>
      <c r="O329" s="80"/>
    </row>
    <row r="330" spans="1:15" x14ac:dyDescent="0.3">
      <c r="A330" s="80"/>
      <c r="B330" s="290" t="s">
        <v>719</v>
      </c>
      <c r="C330" s="290"/>
      <c r="D330" s="298">
        <f>IF(B330="","",VLOOKUP(B330,Teams!$B$8:$D$360,3,FALSE))</f>
        <v>0</v>
      </c>
      <c r="E330" s="80"/>
      <c r="F330" s="80"/>
      <c r="G330" s="80"/>
      <c r="H330" s="80"/>
      <c r="I330" s="80"/>
      <c r="J330" s="80"/>
      <c r="K330" s="80"/>
      <c r="L330" s="80"/>
      <c r="M330" s="80"/>
      <c r="N330" s="80"/>
      <c r="O330" s="80"/>
    </row>
    <row r="331" spans="1:15" x14ac:dyDescent="0.3">
      <c r="A331" s="80"/>
      <c r="B331" s="290" t="s">
        <v>720</v>
      </c>
      <c r="C331" s="290"/>
      <c r="D331" s="298">
        <f>IF(B331="","",VLOOKUP(B331,Teams!$B$8:$D$360,3,FALSE))</f>
        <v>5</v>
      </c>
      <c r="E331" s="80"/>
      <c r="F331" s="80"/>
      <c r="G331" s="80"/>
      <c r="H331" s="80"/>
      <c r="I331" s="80"/>
      <c r="J331" s="80"/>
      <c r="K331" s="80"/>
      <c r="L331" s="80"/>
      <c r="M331" s="80"/>
      <c r="N331" s="80"/>
      <c r="O331" s="80"/>
    </row>
    <row r="332" spans="1:15" x14ac:dyDescent="0.3">
      <c r="A332" s="80"/>
      <c r="B332" s="290" t="s">
        <v>721</v>
      </c>
      <c r="C332" s="290"/>
      <c r="D332" s="298">
        <f>IF(B332="","",VLOOKUP(B332,Teams!$B$8:$D$360,3,FALSE))</f>
        <v>21</v>
      </c>
      <c r="E332" s="80"/>
      <c r="F332" s="80"/>
      <c r="G332" s="80"/>
      <c r="H332" s="80"/>
      <c r="I332" s="80"/>
      <c r="J332" s="80"/>
      <c r="K332" s="80"/>
      <c r="L332" s="80"/>
      <c r="M332" s="80"/>
      <c r="N332" s="80"/>
      <c r="O332" s="80"/>
    </row>
    <row r="333" spans="1:15" x14ac:dyDescent="0.3">
      <c r="A333" s="80"/>
      <c r="B333" s="290" t="s">
        <v>722</v>
      </c>
      <c r="C333" s="290"/>
      <c r="D333" s="298">
        <f>IF(B333="","",VLOOKUP(B333,Teams!$B$8:$D$360,3,FALSE))</f>
        <v>8</v>
      </c>
      <c r="E333" s="80"/>
      <c r="F333" s="80"/>
      <c r="G333" s="80"/>
      <c r="H333" s="80"/>
      <c r="I333" s="80"/>
      <c r="J333" s="80"/>
      <c r="K333" s="80"/>
      <c r="L333" s="80"/>
      <c r="M333" s="80"/>
      <c r="N333" s="80"/>
      <c r="O333" s="80"/>
    </row>
    <row r="334" spans="1:15" x14ac:dyDescent="0.3">
      <c r="A334" s="80"/>
      <c r="B334" s="290" t="s">
        <v>723</v>
      </c>
      <c r="C334" s="290"/>
      <c r="D334" s="298">
        <f>IF(B334="","",VLOOKUP(B334,Teams!$B$8:$D$360,3,FALSE))</f>
        <v>23</v>
      </c>
      <c r="E334" s="80"/>
      <c r="F334" s="80"/>
      <c r="G334" s="291"/>
      <c r="H334" s="80"/>
      <c r="I334" s="80"/>
      <c r="J334" s="80"/>
      <c r="K334" s="80"/>
      <c r="L334" s="80"/>
      <c r="M334" s="80"/>
      <c r="N334" s="80"/>
      <c r="O334" s="80"/>
    </row>
    <row r="335" spans="1:15" x14ac:dyDescent="0.3">
      <c r="A335" s="80"/>
      <c r="B335" s="290" t="s">
        <v>724</v>
      </c>
      <c r="C335" s="290"/>
      <c r="D335" s="298">
        <f>IF(B335="","",VLOOKUP(B335,Teams!$B$8:$D$360,3,FALSE))</f>
        <v>27</v>
      </c>
      <c r="E335" s="80"/>
      <c r="F335" s="80"/>
      <c r="G335" s="291"/>
      <c r="H335" s="80"/>
      <c r="I335" s="80"/>
      <c r="J335" s="80"/>
      <c r="K335" s="80"/>
      <c r="L335" s="80"/>
      <c r="M335" s="80"/>
      <c r="N335" s="80"/>
      <c r="O335" s="80"/>
    </row>
    <row r="336" spans="1:15" x14ac:dyDescent="0.3">
      <c r="A336" s="80"/>
      <c r="B336" s="290"/>
      <c r="C336" s="290"/>
      <c r="D336" s="298" t="str">
        <f>IF(B336="","",VLOOKUP(B336,Teams!$B$8:$D$360,3,FALSE))</f>
        <v/>
      </c>
      <c r="E336" s="80"/>
      <c r="F336" s="80"/>
      <c r="G336" s="291"/>
      <c r="H336" s="80"/>
      <c r="I336" s="80"/>
      <c r="J336" s="80"/>
      <c r="K336" s="80"/>
      <c r="L336" s="80"/>
      <c r="M336" s="80"/>
      <c r="N336" s="80"/>
      <c r="O336" s="80"/>
    </row>
    <row r="337" spans="1:15" x14ac:dyDescent="0.3">
      <c r="A337" s="80"/>
      <c r="B337" s="294" t="s">
        <v>758</v>
      </c>
      <c r="C337" s="290"/>
      <c r="D337" s="298">
        <f>AVERAGE(D338:D347)</f>
        <v>22</v>
      </c>
      <c r="E337" s="80"/>
      <c r="F337" s="80"/>
      <c r="G337" s="291"/>
      <c r="H337" s="80"/>
      <c r="I337" s="80"/>
      <c r="J337" s="80"/>
      <c r="K337" s="80"/>
      <c r="L337" s="80"/>
      <c r="M337" s="80"/>
      <c r="N337" s="80"/>
      <c r="O337" s="80"/>
    </row>
    <row r="338" spans="1:15" x14ac:dyDescent="0.3">
      <c r="A338" s="80"/>
      <c r="B338" s="290" t="s">
        <v>699</v>
      </c>
      <c r="C338" s="290"/>
      <c r="D338" s="298">
        <f>IF(B338="","",VLOOKUP(B338,Teams!$B$8:$D$360,3,FALSE))</f>
        <v>27</v>
      </c>
      <c r="E338" s="80"/>
      <c r="F338" s="80"/>
      <c r="G338" s="291"/>
      <c r="H338" s="80"/>
      <c r="I338" s="80"/>
      <c r="J338" s="80"/>
      <c r="K338" s="80"/>
      <c r="L338" s="80"/>
      <c r="M338" s="80"/>
      <c r="N338" s="80"/>
      <c r="O338" s="80"/>
    </row>
    <row r="339" spans="1:15" x14ac:dyDescent="0.3">
      <c r="A339" s="80"/>
      <c r="B339" s="290" t="s">
        <v>701</v>
      </c>
      <c r="C339" s="290"/>
      <c r="D339" s="298">
        <f>IF(B339="","",VLOOKUP(B339,Teams!$B$8:$D$360,3,FALSE))</f>
        <v>15</v>
      </c>
      <c r="E339" s="80"/>
      <c r="F339" s="80"/>
      <c r="G339" s="291"/>
      <c r="H339" s="80"/>
      <c r="I339" s="80"/>
      <c r="J339" s="80"/>
      <c r="K339" s="80"/>
      <c r="L339" s="80"/>
      <c r="M339" s="80"/>
      <c r="N339" s="80"/>
      <c r="O339" s="80"/>
    </row>
    <row r="340" spans="1:15" x14ac:dyDescent="0.3">
      <c r="A340" s="80"/>
      <c r="B340" s="290" t="s">
        <v>702</v>
      </c>
      <c r="C340" s="290"/>
      <c r="D340" s="298">
        <f>IF(B340="","",VLOOKUP(B340,Teams!$B$8:$D$360,3,FALSE))</f>
        <v>27</v>
      </c>
      <c r="E340" s="80"/>
      <c r="F340" s="80"/>
      <c r="G340" s="80"/>
      <c r="H340" s="80"/>
      <c r="I340" s="80"/>
      <c r="J340" s="80"/>
      <c r="K340" s="80"/>
      <c r="L340" s="80"/>
      <c r="M340" s="80"/>
      <c r="N340" s="80"/>
      <c r="O340" s="80"/>
    </row>
    <row r="341" spans="1:15" x14ac:dyDescent="0.3">
      <c r="A341" s="80"/>
      <c r="B341" s="290" t="s">
        <v>703</v>
      </c>
      <c r="C341" s="290"/>
      <c r="D341" s="298">
        <f>IF(B341="","",VLOOKUP(B341,Teams!$B$8:$D$360,3,FALSE))</f>
        <v>22</v>
      </c>
      <c r="E341" s="80"/>
      <c r="F341" s="80"/>
      <c r="G341" s="80"/>
      <c r="H341" s="80"/>
      <c r="I341" s="80"/>
      <c r="J341" s="80"/>
      <c r="K341" s="80"/>
      <c r="L341" s="80"/>
      <c r="M341" s="80"/>
      <c r="N341" s="80"/>
      <c r="O341" s="80"/>
    </row>
    <row r="342" spans="1:15" x14ac:dyDescent="0.3">
      <c r="A342" s="80"/>
      <c r="B342" s="290" t="s">
        <v>704</v>
      </c>
      <c r="C342" s="290"/>
      <c r="D342" s="298">
        <f>IF(B342="","",VLOOKUP(B342,Teams!$B$8:$D$360,3,FALSE))</f>
        <v>39</v>
      </c>
      <c r="E342" s="80"/>
      <c r="F342" s="80"/>
      <c r="G342" s="80"/>
      <c r="H342" s="80"/>
      <c r="I342" s="80"/>
      <c r="J342" s="80"/>
      <c r="K342" s="80"/>
      <c r="L342" s="80"/>
      <c r="M342" s="80"/>
      <c r="N342" s="80"/>
      <c r="O342" s="80"/>
    </row>
    <row r="343" spans="1:15" x14ac:dyDescent="0.3">
      <c r="A343" s="80"/>
      <c r="B343" s="290" t="s">
        <v>705</v>
      </c>
      <c r="C343" s="290"/>
      <c r="D343" s="298">
        <f>IF(B343="","",VLOOKUP(B343,Teams!$B$8:$D$360,3,FALSE))</f>
        <v>8</v>
      </c>
      <c r="E343" s="80"/>
      <c r="F343" s="80"/>
      <c r="G343" s="80"/>
      <c r="H343" s="80"/>
      <c r="I343" s="80"/>
      <c r="J343" s="80"/>
      <c r="K343" s="80"/>
      <c r="L343" s="80"/>
      <c r="M343" s="80"/>
      <c r="N343" s="80"/>
      <c r="O343" s="80"/>
    </row>
    <row r="344" spans="1:15" x14ac:dyDescent="0.3">
      <c r="A344" s="80"/>
      <c r="B344" s="290" t="s">
        <v>706</v>
      </c>
      <c r="C344" s="290"/>
      <c r="D344" s="298">
        <f>IF(B344="","",VLOOKUP(B344,Teams!$B$8:$D$360,3,FALSE))</f>
        <v>25</v>
      </c>
      <c r="E344" s="80"/>
      <c r="F344" s="80"/>
      <c r="G344" s="80"/>
      <c r="H344" s="80"/>
      <c r="I344" s="80"/>
      <c r="J344" s="80"/>
      <c r="K344" s="80"/>
      <c r="L344" s="80"/>
      <c r="M344" s="80"/>
      <c r="N344" s="80"/>
      <c r="O344" s="80"/>
    </row>
    <row r="345" spans="1:15" x14ac:dyDescent="0.3">
      <c r="A345" s="80"/>
      <c r="B345" s="290" t="s">
        <v>707</v>
      </c>
      <c r="C345" s="290"/>
      <c r="D345" s="298">
        <f>IF(B345="","",VLOOKUP(B345,Teams!$B$8:$D$360,3,FALSE))</f>
        <v>0</v>
      </c>
      <c r="E345" s="80"/>
      <c r="F345" s="80"/>
      <c r="G345" s="80"/>
      <c r="H345" s="80"/>
      <c r="I345" s="80"/>
      <c r="J345" s="80"/>
      <c r="K345" s="80"/>
      <c r="L345" s="80"/>
      <c r="M345" s="80"/>
      <c r="N345" s="80"/>
      <c r="O345" s="80"/>
    </row>
    <row r="346" spans="1:15" x14ac:dyDescent="0.3">
      <c r="A346" s="80"/>
      <c r="B346" s="290" t="s">
        <v>708</v>
      </c>
      <c r="C346" s="290"/>
      <c r="D346" s="298">
        <f>IF(B346="","",VLOOKUP(B346,Teams!$B$8:$D$360,3,FALSE))</f>
        <v>22</v>
      </c>
      <c r="E346" s="80"/>
      <c r="F346" s="80"/>
      <c r="G346" s="80"/>
      <c r="H346" s="80"/>
      <c r="I346" s="80"/>
      <c r="J346" s="80"/>
      <c r="K346" s="80"/>
      <c r="L346" s="80"/>
      <c r="M346" s="80"/>
      <c r="N346" s="80"/>
      <c r="O346" s="80"/>
    </row>
    <row r="347" spans="1:15" x14ac:dyDescent="0.3">
      <c r="A347" s="80"/>
      <c r="B347" s="290" t="s">
        <v>709</v>
      </c>
      <c r="C347" s="290"/>
      <c r="D347" s="298">
        <f>IF(B347="","",VLOOKUP(B347,Teams!$B$8:$D$360,3,FALSE))</f>
        <v>35</v>
      </c>
      <c r="E347" s="80"/>
      <c r="F347" s="80"/>
      <c r="G347" s="80"/>
      <c r="H347" s="80"/>
      <c r="I347" s="80"/>
      <c r="J347" s="80"/>
      <c r="K347" s="80"/>
      <c r="L347" s="80"/>
      <c r="M347" s="80"/>
      <c r="N347" s="80"/>
      <c r="O347" s="80"/>
    </row>
    <row r="348" spans="1:15" x14ac:dyDescent="0.3">
      <c r="A348" s="80"/>
      <c r="B348" s="290"/>
      <c r="C348" s="290"/>
      <c r="D348" s="298" t="str">
        <f>IF(B348="","",VLOOKUP(B348,Teams!$B$8:$D$360,3,FALSE))</f>
        <v/>
      </c>
      <c r="E348" s="80"/>
      <c r="F348" s="80"/>
      <c r="G348" s="80"/>
      <c r="H348" s="80"/>
      <c r="I348" s="80"/>
      <c r="J348" s="80"/>
      <c r="K348" s="80"/>
      <c r="L348" s="80"/>
      <c r="M348" s="80"/>
      <c r="N348" s="80"/>
      <c r="O348" s="80"/>
    </row>
    <row r="349" spans="1:15" x14ac:dyDescent="0.3">
      <c r="A349" s="80"/>
      <c r="B349" s="294" t="s">
        <v>809</v>
      </c>
      <c r="C349" s="290"/>
      <c r="D349" s="298">
        <f>AVERAGE(D350:D362)</f>
        <v>18.53846153846154</v>
      </c>
      <c r="E349" s="80"/>
      <c r="F349" s="80"/>
      <c r="G349" s="80"/>
      <c r="H349" s="80"/>
      <c r="I349" s="80"/>
      <c r="J349" s="80"/>
      <c r="K349" s="80"/>
      <c r="L349" s="80"/>
      <c r="M349" s="80"/>
      <c r="N349" s="80"/>
      <c r="O349" s="80"/>
    </row>
    <row r="350" spans="1:15" x14ac:dyDescent="0.3">
      <c r="A350" s="80"/>
      <c r="B350" s="290" t="s">
        <v>725</v>
      </c>
      <c r="C350" s="290"/>
      <c r="D350" s="298">
        <f>IF(B350="","",VLOOKUP(B350,Teams!$B$8:$D$360,3,FALSE))</f>
        <v>11</v>
      </c>
      <c r="E350" s="80"/>
      <c r="F350" s="80"/>
      <c r="G350" s="80"/>
      <c r="H350" s="80"/>
      <c r="I350" s="80"/>
      <c r="J350" s="80"/>
      <c r="K350" s="80"/>
      <c r="L350" s="80"/>
      <c r="M350" s="80"/>
      <c r="N350" s="80"/>
      <c r="O350" s="80"/>
    </row>
    <row r="351" spans="1:15" x14ac:dyDescent="0.3">
      <c r="A351" s="80"/>
      <c r="B351" s="290" t="s">
        <v>727</v>
      </c>
      <c r="C351" s="290"/>
      <c r="D351" s="298">
        <f>IF(B351="","",VLOOKUP(B351,Teams!$B$8:$D$360,3,FALSE))</f>
        <v>11</v>
      </c>
      <c r="E351" s="80"/>
      <c r="F351" s="80"/>
      <c r="G351" s="80"/>
      <c r="H351" s="80"/>
      <c r="I351" s="80"/>
      <c r="J351" s="80"/>
      <c r="K351" s="80"/>
      <c r="L351" s="80"/>
      <c r="M351" s="80"/>
      <c r="N351" s="80"/>
      <c r="O351" s="80"/>
    </row>
    <row r="352" spans="1:15" x14ac:dyDescent="0.3">
      <c r="A352" s="80"/>
      <c r="B352" s="290" t="s">
        <v>728</v>
      </c>
      <c r="C352" s="290"/>
      <c r="D352" s="298">
        <f>IF(B352="","",VLOOKUP(B352,Teams!$B$8:$D$360,3,FALSE))</f>
        <v>10</v>
      </c>
      <c r="E352" s="80"/>
      <c r="F352" s="80"/>
      <c r="G352" s="80"/>
      <c r="H352" s="80"/>
      <c r="I352" s="80"/>
      <c r="J352" s="80"/>
      <c r="K352" s="80"/>
      <c r="L352" s="80"/>
      <c r="M352" s="80"/>
      <c r="N352" s="80"/>
      <c r="O352" s="80"/>
    </row>
    <row r="353" spans="1:15" x14ac:dyDescent="0.3">
      <c r="A353" s="80"/>
      <c r="B353" s="290" t="s">
        <v>729</v>
      </c>
      <c r="C353" s="290"/>
      <c r="D353" s="298">
        <f>IF(B353="","",VLOOKUP(B353,Teams!$B$8:$D$360,3,FALSE))</f>
        <v>22</v>
      </c>
      <c r="E353" s="80"/>
      <c r="F353" s="80"/>
      <c r="G353" s="80"/>
      <c r="H353" s="80"/>
      <c r="I353" s="80"/>
      <c r="J353" s="80"/>
      <c r="K353" s="80"/>
      <c r="L353" s="80"/>
      <c r="M353" s="80"/>
      <c r="N353" s="80"/>
      <c r="O353" s="80"/>
    </row>
    <row r="354" spans="1:15" x14ac:dyDescent="0.3">
      <c r="A354" s="80"/>
      <c r="B354" s="290" t="s">
        <v>730</v>
      </c>
      <c r="C354" s="290"/>
      <c r="D354" s="298">
        <f>IF(B354="","",VLOOKUP(B354,Teams!$B$8:$D$360,3,FALSE))</f>
        <v>12</v>
      </c>
      <c r="E354" s="80"/>
      <c r="F354" s="80"/>
      <c r="G354" s="80"/>
      <c r="H354" s="80"/>
      <c r="I354" s="80"/>
      <c r="J354" s="80"/>
      <c r="K354" s="80"/>
      <c r="L354" s="80"/>
      <c r="M354" s="80"/>
      <c r="N354" s="80"/>
      <c r="O354" s="80"/>
    </row>
    <row r="355" spans="1:15" x14ac:dyDescent="0.3">
      <c r="A355" s="80"/>
      <c r="B355" s="290" t="s">
        <v>731</v>
      </c>
      <c r="C355" s="290"/>
      <c r="D355" s="298">
        <f>IF(B355="","",VLOOKUP(B355,Teams!$B$8:$D$360,3,FALSE))</f>
        <v>4</v>
      </c>
      <c r="E355" s="80"/>
      <c r="F355" s="80"/>
      <c r="G355" s="80"/>
      <c r="H355" s="80"/>
      <c r="I355" s="80"/>
      <c r="J355" s="80"/>
      <c r="K355" s="80"/>
      <c r="L355" s="80"/>
      <c r="M355" s="80"/>
      <c r="N355" s="80"/>
      <c r="O355" s="80"/>
    </row>
    <row r="356" spans="1:15" x14ac:dyDescent="0.3">
      <c r="A356" s="80"/>
      <c r="B356" s="290" t="s">
        <v>732</v>
      </c>
      <c r="C356" s="290"/>
      <c r="D356" s="298">
        <f>IF(B356="","",VLOOKUP(B356,Teams!$B$8:$D$360,3,FALSE))</f>
        <v>20</v>
      </c>
      <c r="E356" s="80"/>
      <c r="F356" s="80"/>
      <c r="G356" s="80"/>
      <c r="H356" s="80"/>
      <c r="I356" s="80"/>
      <c r="J356" s="80"/>
      <c r="K356" s="80"/>
      <c r="L356" s="80"/>
      <c r="M356" s="80"/>
      <c r="N356" s="80"/>
      <c r="O356" s="80"/>
    </row>
    <row r="357" spans="1:15" x14ac:dyDescent="0.3">
      <c r="A357" s="80"/>
      <c r="B357" s="290" t="s">
        <v>733</v>
      </c>
      <c r="C357" s="290"/>
      <c r="D357" s="298">
        <f>IF(B357="","",VLOOKUP(B357,Teams!$B$8:$D$360,3,FALSE))</f>
        <v>33</v>
      </c>
      <c r="E357" s="80"/>
      <c r="F357" s="80"/>
      <c r="G357" s="80"/>
      <c r="H357" s="80"/>
      <c r="I357" s="80"/>
      <c r="J357" s="80"/>
      <c r="K357" s="80"/>
      <c r="L357" s="80"/>
      <c r="M357" s="80"/>
      <c r="N357" s="80"/>
      <c r="O357" s="80"/>
    </row>
    <row r="358" spans="1:15" x14ac:dyDescent="0.3">
      <c r="A358" s="80"/>
      <c r="B358" s="290" t="s">
        <v>734</v>
      </c>
      <c r="C358" s="290"/>
      <c r="D358" s="298">
        <f>IF(B358="","",VLOOKUP(B358,Teams!$B$8:$D$360,3,FALSE))</f>
        <v>6</v>
      </c>
      <c r="E358" s="80"/>
      <c r="F358" s="80"/>
      <c r="G358" s="80"/>
      <c r="H358" s="80"/>
      <c r="I358" s="80"/>
      <c r="J358" s="80"/>
      <c r="K358" s="80"/>
      <c r="L358" s="80"/>
      <c r="M358" s="80"/>
      <c r="N358" s="80"/>
      <c r="O358" s="80"/>
    </row>
    <row r="359" spans="1:15" x14ac:dyDescent="0.3">
      <c r="A359" s="80"/>
      <c r="B359" s="290" t="s">
        <v>735</v>
      </c>
      <c r="C359" s="290"/>
      <c r="D359" s="298">
        <f>IF(B359="","",VLOOKUP(B359,Teams!$B$8:$D$360,3,FALSE))</f>
        <v>35</v>
      </c>
      <c r="E359" s="80"/>
      <c r="F359" s="80"/>
      <c r="G359" s="80"/>
      <c r="H359" s="80"/>
      <c r="I359" s="80"/>
      <c r="J359" s="80"/>
      <c r="K359" s="80"/>
      <c r="L359" s="80"/>
      <c r="M359" s="80"/>
      <c r="N359" s="80"/>
      <c r="O359" s="80"/>
    </row>
    <row r="360" spans="1:15" x14ac:dyDescent="0.3">
      <c r="A360" s="80"/>
      <c r="B360" s="290" t="s">
        <v>736</v>
      </c>
      <c r="C360" s="290"/>
      <c r="D360" s="298">
        <f>IF(B360="","",VLOOKUP(B360,Teams!$B$8:$D$360,3,FALSE))</f>
        <v>38</v>
      </c>
      <c r="E360" s="80"/>
      <c r="F360" s="80"/>
      <c r="G360" s="80"/>
      <c r="H360" s="80"/>
      <c r="I360" s="80"/>
      <c r="J360" s="80"/>
      <c r="K360" s="80"/>
      <c r="L360" s="80"/>
      <c r="M360" s="80"/>
      <c r="N360" s="80"/>
      <c r="O360" s="80"/>
    </row>
    <row r="361" spans="1:15" x14ac:dyDescent="0.3">
      <c r="A361" s="80"/>
      <c r="B361" s="290" t="s">
        <v>737</v>
      </c>
      <c r="C361" s="290"/>
      <c r="D361" s="298">
        <f>IF(B361="","",VLOOKUP(B361,Teams!$B$8:$D$360,3,FALSE))</f>
        <v>20</v>
      </c>
      <c r="E361" s="80"/>
      <c r="F361" s="80"/>
      <c r="G361" s="80"/>
      <c r="H361" s="80"/>
      <c r="I361" s="80"/>
      <c r="J361" s="80"/>
      <c r="K361" s="80"/>
      <c r="L361" s="80"/>
      <c r="M361" s="80"/>
      <c r="N361" s="80"/>
      <c r="O361" s="80"/>
    </row>
    <row r="362" spans="1:15" x14ac:dyDescent="0.3">
      <c r="A362" s="80"/>
      <c r="B362" s="290" t="s">
        <v>738</v>
      </c>
      <c r="C362" s="290"/>
      <c r="D362" s="298">
        <f>IF(B362="","",VLOOKUP(B362,Teams!$B$8:$D$360,3,FALSE))</f>
        <v>19</v>
      </c>
      <c r="E362" s="80"/>
      <c r="F362" s="80"/>
      <c r="G362" s="80"/>
      <c r="H362" s="80"/>
      <c r="I362" s="80"/>
      <c r="J362" s="80"/>
      <c r="K362" s="80"/>
      <c r="L362" s="80"/>
      <c r="M362" s="80"/>
      <c r="N362" s="80"/>
      <c r="O362" s="80"/>
    </row>
    <row r="363" spans="1:15" x14ac:dyDescent="0.3">
      <c r="A363" s="80"/>
      <c r="B363" s="290"/>
      <c r="C363" s="290"/>
      <c r="D363" s="298" t="str">
        <f>IF(B363="","",VLOOKUP(B363,Teams!$B$8:$D$360,3,FALSE))</f>
        <v/>
      </c>
      <c r="E363" s="80"/>
      <c r="F363" s="80"/>
      <c r="G363" s="80"/>
      <c r="H363" s="80"/>
      <c r="I363" s="80"/>
      <c r="J363" s="80"/>
      <c r="K363" s="80"/>
      <c r="L363" s="80"/>
      <c r="M363" s="80"/>
      <c r="N363" s="80"/>
      <c r="O363" s="80"/>
    </row>
    <row r="364" spans="1:15" x14ac:dyDescent="0.3">
      <c r="A364" s="80"/>
      <c r="B364" s="294" t="s">
        <v>811</v>
      </c>
      <c r="C364" s="290"/>
      <c r="D364" s="298">
        <f>AVERAGE(D365:D374)</f>
        <v>23.1</v>
      </c>
      <c r="E364" s="80"/>
      <c r="F364" s="80"/>
      <c r="G364" s="80"/>
      <c r="H364" s="80"/>
      <c r="I364" s="80"/>
      <c r="J364" s="80"/>
      <c r="K364" s="80"/>
      <c r="L364" s="80"/>
      <c r="M364" s="80"/>
      <c r="N364" s="80"/>
      <c r="O364" s="80"/>
    </row>
    <row r="365" spans="1:15" x14ac:dyDescent="0.3">
      <c r="A365" s="80"/>
      <c r="B365" s="290" t="s">
        <v>749</v>
      </c>
      <c r="C365" s="290"/>
      <c r="D365" s="298">
        <f>IF(B365="","",VLOOKUP(B365,Teams!$B$8:$D$360,3,FALSE))</f>
        <v>7</v>
      </c>
      <c r="E365" s="80"/>
      <c r="F365" s="80"/>
      <c r="G365" s="80"/>
      <c r="H365" s="80"/>
      <c r="I365" s="80"/>
      <c r="J365" s="80"/>
      <c r="K365" s="80"/>
      <c r="L365" s="80"/>
      <c r="M365" s="80"/>
      <c r="N365" s="80"/>
      <c r="O365" s="80"/>
    </row>
    <row r="366" spans="1:15" x14ac:dyDescent="0.3">
      <c r="A366" s="80"/>
      <c r="B366" s="290" t="s">
        <v>751</v>
      </c>
      <c r="C366" s="290"/>
      <c r="D366" s="298">
        <f>IF(B366="","",VLOOKUP(B366,Teams!$B$8:$D$360,3,FALSE))</f>
        <v>3</v>
      </c>
      <c r="E366" s="80"/>
      <c r="F366" s="80"/>
      <c r="G366" s="80"/>
      <c r="H366" s="80"/>
      <c r="I366" s="80"/>
      <c r="J366" s="80"/>
      <c r="K366" s="80"/>
      <c r="L366" s="80"/>
      <c r="M366" s="80"/>
      <c r="N366" s="80"/>
      <c r="O366" s="80"/>
    </row>
    <row r="367" spans="1:15" x14ac:dyDescent="0.3">
      <c r="A367" s="80"/>
      <c r="B367" s="290" t="s">
        <v>752</v>
      </c>
      <c r="C367" s="290"/>
      <c r="D367" s="298">
        <f>IF(B367="","",VLOOKUP(B367,Teams!$B$8:$D$360,3,FALSE))</f>
        <v>32</v>
      </c>
      <c r="E367" s="80"/>
      <c r="F367" s="80"/>
      <c r="G367" s="80"/>
      <c r="H367" s="80"/>
      <c r="I367" s="80"/>
      <c r="J367" s="80"/>
      <c r="K367" s="80"/>
      <c r="L367" s="80"/>
      <c r="M367" s="80"/>
      <c r="N367" s="80"/>
      <c r="O367" s="80"/>
    </row>
    <row r="368" spans="1:15" x14ac:dyDescent="0.3">
      <c r="A368" s="80"/>
      <c r="B368" s="290" t="s">
        <v>753</v>
      </c>
      <c r="C368" s="290"/>
      <c r="D368" s="298">
        <f>IF(B368="","",VLOOKUP(B368,Teams!$B$8:$D$360,3,FALSE))</f>
        <v>26</v>
      </c>
      <c r="E368" s="80"/>
      <c r="F368" s="80"/>
      <c r="G368" s="80"/>
      <c r="H368" s="80"/>
      <c r="I368" s="80"/>
      <c r="J368" s="80"/>
      <c r="K368" s="80"/>
      <c r="L368" s="80"/>
      <c r="M368" s="80"/>
      <c r="N368" s="80"/>
      <c r="O368" s="80"/>
    </row>
    <row r="369" spans="1:15" x14ac:dyDescent="0.3">
      <c r="A369" s="80"/>
      <c r="B369" s="290" t="s">
        <v>754</v>
      </c>
      <c r="C369" s="290"/>
      <c r="D369" s="298">
        <f>IF(B369="","",VLOOKUP(B369,Teams!$B$8:$D$360,3,FALSE))</f>
        <v>32</v>
      </c>
      <c r="E369" s="80"/>
      <c r="F369" s="80"/>
      <c r="G369" s="80"/>
      <c r="H369" s="80"/>
      <c r="I369" s="80"/>
      <c r="J369" s="80"/>
      <c r="K369" s="80"/>
      <c r="L369" s="80"/>
      <c r="M369" s="80"/>
      <c r="N369" s="80"/>
      <c r="O369" s="80"/>
    </row>
    <row r="370" spans="1:15" x14ac:dyDescent="0.3">
      <c r="A370" s="80"/>
      <c r="B370" s="290" t="s">
        <v>755</v>
      </c>
      <c r="C370" s="290"/>
      <c r="D370" s="298">
        <f>IF(B370="","",VLOOKUP(B370,Teams!$B$8:$D$360,3,FALSE))</f>
        <v>26</v>
      </c>
      <c r="E370" s="80"/>
      <c r="F370" s="80"/>
      <c r="G370" s="80"/>
      <c r="H370" s="80"/>
      <c r="I370" s="80"/>
      <c r="J370" s="80"/>
      <c r="K370" s="80"/>
      <c r="L370" s="80"/>
      <c r="M370" s="80"/>
      <c r="N370" s="80"/>
      <c r="O370" s="80"/>
    </row>
    <row r="371" spans="1:15" x14ac:dyDescent="0.3">
      <c r="A371" s="80"/>
      <c r="B371" s="290" t="s">
        <v>756</v>
      </c>
      <c r="C371" s="290"/>
      <c r="D371" s="298">
        <f>IF(B371="","",VLOOKUP(B371,Teams!$B$8:$D$360,3,FALSE))</f>
        <v>35</v>
      </c>
      <c r="E371" s="80"/>
      <c r="F371" s="80"/>
      <c r="G371" s="80"/>
      <c r="H371" s="80"/>
      <c r="I371" s="80"/>
      <c r="J371" s="80"/>
      <c r="K371" s="80"/>
      <c r="L371" s="80"/>
      <c r="M371" s="80"/>
      <c r="N371" s="80"/>
      <c r="O371" s="80"/>
    </row>
    <row r="372" spans="1:15" x14ac:dyDescent="0.3">
      <c r="A372" s="80"/>
      <c r="B372" s="290" t="s">
        <v>757</v>
      </c>
      <c r="C372" s="290"/>
      <c r="D372" s="298">
        <f>IF(B372="","",VLOOKUP(B372,Teams!$B$8:$D$360,3,FALSE))</f>
        <v>8</v>
      </c>
      <c r="E372" s="80"/>
      <c r="F372" s="80"/>
      <c r="G372" s="80"/>
      <c r="H372" s="80"/>
      <c r="I372" s="80"/>
      <c r="J372" s="80"/>
      <c r="K372" s="80"/>
      <c r="L372" s="80"/>
      <c r="M372" s="80"/>
      <c r="N372" s="80"/>
      <c r="O372" s="80"/>
    </row>
    <row r="373" spans="1:15" x14ac:dyDescent="0.3">
      <c r="A373" s="80"/>
      <c r="B373" s="290" t="s">
        <v>758</v>
      </c>
      <c r="C373" s="290"/>
      <c r="D373" s="298">
        <f>IF(B373="","",VLOOKUP(B373,Teams!$B$8:$D$360,3,FALSE))</f>
        <v>26</v>
      </c>
      <c r="E373" s="80"/>
      <c r="F373" s="80"/>
      <c r="G373" s="80"/>
      <c r="H373" s="80"/>
      <c r="I373" s="80"/>
      <c r="J373" s="80"/>
      <c r="K373" s="80"/>
      <c r="L373" s="80"/>
      <c r="M373" s="80"/>
      <c r="N373" s="80"/>
      <c r="O373" s="80"/>
    </row>
    <row r="374" spans="1:15" x14ac:dyDescent="0.3">
      <c r="A374" s="80"/>
      <c r="B374" s="290" t="s">
        <v>759</v>
      </c>
      <c r="C374" s="290"/>
      <c r="D374" s="298">
        <f>IF(B374="","",VLOOKUP(B374,Teams!$B$8:$D$360,3,FALSE))</f>
        <v>36</v>
      </c>
      <c r="E374" s="80"/>
      <c r="F374" s="80"/>
      <c r="G374" s="80"/>
      <c r="H374" s="80"/>
      <c r="I374" s="80"/>
      <c r="J374" s="80"/>
      <c r="K374" s="80"/>
      <c r="L374" s="80"/>
      <c r="M374" s="80"/>
      <c r="N374" s="80"/>
      <c r="O374" s="80"/>
    </row>
    <row r="375" spans="1:15" x14ac:dyDescent="0.3">
      <c r="A375" s="80"/>
      <c r="B375" s="290"/>
      <c r="C375" s="290"/>
      <c r="D375" s="298" t="str">
        <f>IF(B375="","",VLOOKUP(B375,Teams!$B$8:$D$360,3,FALSE))</f>
        <v/>
      </c>
      <c r="E375" s="80"/>
      <c r="F375" s="80"/>
      <c r="G375" s="80"/>
      <c r="H375" s="80"/>
      <c r="I375" s="80"/>
      <c r="J375" s="80"/>
      <c r="K375" s="80"/>
      <c r="L375" s="80"/>
      <c r="M375" s="80"/>
      <c r="N375" s="80"/>
      <c r="O375" s="80"/>
    </row>
    <row r="376" spans="1:15" x14ac:dyDescent="0.3">
      <c r="A376" s="80"/>
      <c r="B376" s="294" t="s">
        <v>810</v>
      </c>
      <c r="C376" s="290"/>
      <c r="D376" s="298">
        <f>AVERAGE(D377:D385)</f>
        <v>23.444444444444443</v>
      </c>
      <c r="E376" s="80"/>
      <c r="F376" s="80"/>
      <c r="G376" s="80"/>
      <c r="H376" s="80"/>
      <c r="I376" s="80"/>
      <c r="J376" s="80"/>
      <c r="K376" s="80"/>
      <c r="L376" s="80"/>
      <c r="M376" s="80"/>
      <c r="N376" s="80"/>
      <c r="O376" s="80"/>
    </row>
    <row r="377" spans="1:15" x14ac:dyDescent="0.3">
      <c r="A377" s="80"/>
      <c r="B377" s="290" t="s">
        <v>739</v>
      </c>
      <c r="C377" s="290"/>
      <c r="D377" s="298">
        <f>IF(B377="","",VLOOKUP(B377,Teams!$B$8:$D$360,3,FALSE))</f>
        <v>31</v>
      </c>
      <c r="E377" s="80"/>
      <c r="F377" s="80"/>
      <c r="G377" s="80"/>
      <c r="H377" s="80"/>
      <c r="I377" s="80"/>
      <c r="J377" s="80"/>
      <c r="K377" s="80"/>
      <c r="L377" s="80"/>
      <c r="M377" s="80"/>
      <c r="N377" s="80"/>
      <c r="O377" s="80"/>
    </row>
    <row r="378" spans="1:15" x14ac:dyDescent="0.3">
      <c r="A378" s="80"/>
      <c r="B378" s="290" t="s">
        <v>741</v>
      </c>
      <c r="C378" s="290"/>
      <c r="D378" s="298">
        <f>IF(B378="","",VLOOKUP(B378,Teams!$B$8:$D$360,3,FALSE))</f>
        <v>35</v>
      </c>
      <c r="E378" s="80"/>
      <c r="F378" s="80"/>
      <c r="G378" s="80"/>
      <c r="H378" s="80"/>
      <c r="I378" s="80"/>
      <c r="J378" s="80"/>
      <c r="K378" s="80"/>
      <c r="L378" s="80"/>
      <c r="M378" s="80"/>
      <c r="N378" s="80"/>
      <c r="O378" s="80"/>
    </row>
    <row r="379" spans="1:15" x14ac:dyDescent="0.3">
      <c r="A379" s="80"/>
      <c r="B379" s="290" t="s">
        <v>742</v>
      </c>
      <c r="C379" s="290"/>
      <c r="D379" s="298">
        <f>IF(B379="","",VLOOKUP(B379,Teams!$B$8:$D$360,3,FALSE))</f>
        <v>21</v>
      </c>
      <c r="E379" s="80"/>
      <c r="F379" s="80"/>
      <c r="G379" s="80"/>
      <c r="H379" s="80"/>
      <c r="I379" s="80"/>
      <c r="J379" s="80"/>
      <c r="K379" s="80"/>
      <c r="L379" s="80"/>
      <c r="M379" s="80"/>
      <c r="N379" s="80"/>
      <c r="O379" s="80"/>
    </row>
    <row r="380" spans="1:15" x14ac:dyDescent="0.3">
      <c r="A380" s="80"/>
      <c r="B380" s="290" t="s">
        <v>743</v>
      </c>
      <c r="C380" s="290"/>
      <c r="D380" s="298">
        <f>IF(B380="","",VLOOKUP(B380,Teams!$B$8:$D$360,3,FALSE))</f>
        <v>31</v>
      </c>
      <c r="E380" s="80"/>
      <c r="F380" s="80"/>
      <c r="G380" s="80"/>
      <c r="H380" s="80"/>
      <c r="I380" s="80"/>
      <c r="J380" s="80"/>
      <c r="K380" s="80"/>
      <c r="L380" s="80"/>
      <c r="M380" s="80"/>
      <c r="N380" s="80"/>
      <c r="O380" s="80"/>
    </row>
    <row r="381" spans="1:15" x14ac:dyDescent="0.3">
      <c r="A381" s="80"/>
      <c r="B381" s="290" t="s">
        <v>744</v>
      </c>
      <c r="C381" s="290"/>
      <c r="D381" s="298">
        <f>IF(B381="","",VLOOKUP(B381,Teams!$B$8:$D$360,3,FALSE))</f>
        <v>24</v>
      </c>
      <c r="E381" s="80"/>
      <c r="F381" s="80"/>
      <c r="G381" s="80"/>
      <c r="H381" s="80"/>
      <c r="I381" s="80"/>
      <c r="J381" s="80"/>
      <c r="K381" s="80"/>
      <c r="L381" s="80"/>
      <c r="M381" s="80"/>
      <c r="N381" s="80"/>
      <c r="O381" s="80"/>
    </row>
    <row r="382" spans="1:15" x14ac:dyDescent="0.3">
      <c r="A382" s="80"/>
      <c r="B382" s="290" t="s">
        <v>745</v>
      </c>
      <c r="C382" s="290"/>
      <c r="D382" s="298">
        <f>IF(B382="","",VLOOKUP(B382,Teams!$B$8:$D$360,3,FALSE))</f>
        <v>3</v>
      </c>
      <c r="E382" s="80"/>
      <c r="F382" s="80"/>
      <c r="G382" s="80"/>
      <c r="H382" s="80"/>
      <c r="I382" s="80"/>
      <c r="J382" s="80"/>
      <c r="K382" s="80"/>
      <c r="L382" s="80"/>
      <c r="M382" s="80"/>
      <c r="N382" s="80"/>
      <c r="O382" s="80"/>
    </row>
    <row r="383" spans="1:15" x14ac:dyDescent="0.3">
      <c r="A383" s="80"/>
      <c r="B383" s="290" t="s">
        <v>746</v>
      </c>
      <c r="C383" s="290"/>
      <c r="D383" s="298">
        <f>IF(B383="","",VLOOKUP(B383,Teams!$B$8:$D$360,3,FALSE))</f>
        <v>1</v>
      </c>
      <c r="E383" s="80"/>
      <c r="F383" s="80"/>
      <c r="G383" s="80"/>
      <c r="H383" s="80"/>
      <c r="I383" s="80"/>
      <c r="J383" s="80"/>
      <c r="K383" s="80"/>
      <c r="L383" s="80"/>
      <c r="M383" s="80"/>
      <c r="N383" s="80"/>
      <c r="O383" s="80"/>
    </row>
    <row r="384" spans="1:15" x14ac:dyDescent="0.3">
      <c r="A384" s="80"/>
      <c r="B384" s="290" t="s">
        <v>747</v>
      </c>
      <c r="C384" s="290"/>
      <c r="D384" s="298">
        <f>IF(B384="","",VLOOKUP(B384,Teams!$B$8:$D$360,3,FALSE))</f>
        <v>32</v>
      </c>
      <c r="E384" s="80"/>
      <c r="F384" s="80"/>
      <c r="G384" s="80"/>
      <c r="H384" s="80"/>
      <c r="I384" s="80"/>
      <c r="J384" s="80"/>
      <c r="K384" s="80"/>
      <c r="L384" s="80"/>
      <c r="M384" s="80"/>
      <c r="N384" s="80"/>
      <c r="O384" s="80"/>
    </row>
    <row r="385" spans="1:15" x14ac:dyDescent="0.3">
      <c r="A385" s="80"/>
      <c r="B385" s="290" t="s">
        <v>748</v>
      </c>
      <c r="C385" s="290"/>
      <c r="D385" s="298">
        <f>IF(B385="","",VLOOKUP(B385,Teams!$B$8:$D$360,3,FALSE))</f>
        <v>33</v>
      </c>
      <c r="E385" s="80"/>
      <c r="F385" s="80"/>
      <c r="G385" s="80"/>
      <c r="H385" s="80"/>
      <c r="I385" s="80"/>
      <c r="J385" s="80"/>
      <c r="K385" s="80"/>
      <c r="L385" s="80"/>
      <c r="M385" s="80"/>
      <c r="N385" s="80"/>
      <c r="O385" s="80"/>
    </row>
    <row r="386" spans="1:15" x14ac:dyDescent="0.3">
      <c r="A386" s="80"/>
      <c r="B386" s="290"/>
      <c r="C386" s="290"/>
      <c r="D386" s="298" t="str">
        <f>IF(B386="","",VLOOKUP(B386,Teams!$B$8:$D$360,3,FALSE))</f>
        <v/>
      </c>
      <c r="E386" s="80"/>
      <c r="F386" s="80"/>
      <c r="G386" s="80"/>
      <c r="H386" s="80"/>
      <c r="I386" s="80"/>
      <c r="J386" s="80"/>
      <c r="K386" s="80"/>
      <c r="L386" s="80"/>
      <c r="M386" s="80"/>
      <c r="N386" s="80"/>
      <c r="O386" s="80"/>
    </row>
    <row r="387" spans="1:15" x14ac:dyDescent="0.3">
      <c r="A387" s="80"/>
      <c r="B387" s="294" t="s">
        <v>807</v>
      </c>
      <c r="C387" s="290"/>
      <c r="D387" s="298">
        <f>AVERAGE(D388:D399)</f>
        <v>22</v>
      </c>
      <c r="E387" s="80"/>
      <c r="F387" s="80"/>
      <c r="G387" s="80"/>
      <c r="H387" s="80"/>
      <c r="I387" s="80"/>
      <c r="J387" s="80"/>
      <c r="K387" s="80"/>
      <c r="L387" s="80"/>
      <c r="M387" s="80"/>
      <c r="N387" s="80"/>
      <c r="O387" s="80"/>
    </row>
    <row r="388" spans="1:15" x14ac:dyDescent="0.3">
      <c r="A388" s="80"/>
      <c r="B388" s="290" t="s">
        <v>686</v>
      </c>
      <c r="C388" s="290"/>
      <c r="D388" s="298">
        <f>IF(B388="","",VLOOKUP(B388,Teams!$B$8:$D$360,3,FALSE))</f>
        <v>16</v>
      </c>
      <c r="E388" s="80"/>
      <c r="F388" s="80"/>
      <c r="G388" s="80"/>
      <c r="H388" s="80"/>
      <c r="I388" s="80"/>
      <c r="J388" s="80"/>
      <c r="K388" s="80"/>
      <c r="L388" s="80"/>
      <c r="M388" s="80"/>
      <c r="N388" s="80"/>
      <c r="O388" s="80"/>
    </row>
    <row r="389" spans="1:15" x14ac:dyDescent="0.3">
      <c r="A389" s="80"/>
      <c r="B389" s="290" t="s">
        <v>688</v>
      </c>
      <c r="C389" s="290"/>
      <c r="D389" s="298">
        <f>IF(B389="","",VLOOKUP(B389,Teams!$B$8:$D$360,3,FALSE))</f>
        <v>0</v>
      </c>
      <c r="E389" s="80"/>
      <c r="F389" s="80"/>
      <c r="G389" s="80"/>
      <c r="H389" s="80"/>
      <c r="I389" s="80"/>
      <c r="J389" s="80"/>
      <c r="K389" s="80"/>
      <c r="L389" s="80"/>
      <c r="M389" s="80"/>
      <c r="N389" s="80"/>
      <c r="O389" s="80"/>
    </row>
    <row r="390" spans="1:15" x14ac:dyDescent="0.3">
      <c r="A390" s="80"/>
      <c r="B390" s="290" t="s">
        <v>689</v>
      </c>
      <c r="C390" s="290"/>
      <c r="D390" s="298">
        <f>IF(B390="","",VLOOKUP(B390,Teams!$B$8:$D$360,3,FALSE))</f>
        <v>38</v>
      </c>
      <c r="E390" s="80"/>
      <c r="F390" s="80"/>
      <c r="G390" s="80"/>
      <c r="H390" s="80"/>
      <c r="I390" s="80"/>
      <c r="J390" s="80"/>
      <c r="K390" s="80"/>
      <c r="L390" s="80"/>
      <c r="M390" s="80"/>
      <c r="N390" s="80"/>
      <c r="O390" s="80"/>
    </row>
    <row r="391" spans="1:15" x14ac:dyDescent="0.3">
      <c r="A391" s="80"/>
      <c r="B391" s="290" t="s">
        <v>690</v>
      </c>
      <c r="C391" s="290"/>
      <c r="D391" s="298">
        <f>IF(B391="","",VLOOKUP(B391,Teams!$B$8:$D$360,3,FALSE))</f>
        <v>11</v>
      </c>
      <c r="E391" s="80"/>
      <c r="F391" s="80"/>
      <c r="G391" s="80"/>
      <c r="H391" s="80"/>
      <c r="I391" s="80"/>
      <c r="J391" s="80"/>
      <c r="K391" s="80"/>
      <c r="L391" s="80"/>
      <c r="M391" s="80"/>
      <c r="N391" s="80"/>
      <c r="O391" s="80"/>
    </row>
    <row r="392" spans="1:15" x14ac:dyDescent="0.3">
      <c r="A392" s="80"/>
      <c r="B392" s="290" t="s">
        <v>691</v>
      </c>
      <c r="C392" s="290"/>
      <c r="D392" s="298">
        <f>IF(B392="","",VLOOKUP(B392,Teams!$B$8:$D$360,3,FALSE))</f>
        <v>15</v>
      </c>
      <c r="E392" s="80"/>
      <c r="F392" s="80"/>
      <c r="G392" s="80"/>
      <c r="H392" s="80"/>
      <c r="I392" s="80"/>
      <c r="J392" s="80"/>
      <c r="K392" s="80"/>
      <c r="L392" s="80"/>
      <c r="M392" s="80"/>
      <c r="N392" s="80"/>
      <c r="O392" s="80"/>
    </row>
    <row r="393" spans="1:15" x14ac:dyDescent="0.3">
      <c r="A393" s="80"/>
      <c r="B393" s="290" t="s">
        <v>692</v>
      </c>
      <c r="C393" s="290"/>
      <c r="D393" s="298">
        <f>IF(B393="","",VLOOKUP(B393,Teams!$B$8:$D$360,3,FALSE))</f>
        <v>2</v>
      </c>
      <c r="E393" s="80"/>
      <c r="F393" s="80"/>
      <c r="G393" s="80"/>
      <c r="H393" s="80"/>
      <c r="I393" s="80"/>
      <c r="J393" s="80"/>
      <c r="K393" s="80"/>
      <c r="L393" s="80"/>
      <c r="M393" s="80"/>
      <c r="N393" s="80"/>
      <c r="O393" s="80"/>
    </row>
    <row r="394" spans="1:15" x14ac:dyDescent="0.3">
      <c r="A394" s="80"/>
      <c r="B394" s="290" t="s">
        <v>693</v>
      </c>
      <c r="C394" s="290"/>
      <c r="D394" s="298">
        <f>IF(B394="","",VLOOKUP(B394,Teams!$B$8:$D$360,3,FALSE))</f>
        <v>39</v>
      </c>
      <c r="E394" s="80"/>
      <c r="F394" s="80"/>
      <c r="G394" s="80"/>
      <c r="H394" s="80"/>
      <c r="I394" s="80"/>
      <c r="J394" s="80"/>
      <c r="K394" s="80"/>
      <c r="L394" s="80"/>
      <c r="M394" s="80"/>
      <c r="N394" s="80"/>
      <c r="O394" s="80"/>
    </row>
    <row r="395" spans="1:15" x14ac:dyDescent="0.3">
      <c r="A395" s="80"/>
      <c r="B395" s="290" t="s">
        <v>694</v>
      </c>
      <c r="C395" s="290"/>
      <c r="D395" s="298">
        <f>IF(B395="","",VLOOKUP(B395,Teams!$B$8:$D$360,3,FALSE))</f>
        <v>9</v>
      </c>
      <c r="E395" s="80"/>
      <c r="F395" s="80"/>
      <c r="G395" s="80"/>
      <c r="H395" s="80"/>
      <c r="I395" s="80"/>
      <c r="J395" s="80"/>
      <c r="K395" s="80"/>
      <c r="L395" s="80"/>
      <c r="M395" s="80"/>
      <c r="N395" s="80"/>
      <c r="O395" s="80"/>
    </row>
    <row r="396" spans="1:15" x14ac:dyDescent="0.3">
      <c r="A396" s="80"/>
      <c r="B396" s="290" t="s">
        <v>695</v>
      </c>
      <c r="C396" s="290"/>
      <c r="D396" s="298">
        <f>IF(B396="","",VLOOKUP(B396,Teams!$B$8:$D$360,3,FALSE))</f>
        <v>30</v>
      </c>
      <c r="E396" s="80"/>
      <c r="F396" s="80"/>
      <c r="G396" s="80"/>
      <c r="H396" s="80"/>
      <c r="I396" s="80"/>
      <c r="J396" s="80"/>
      <c r="K396" s="80"/>
      <c r="L396" s="80"/>
      <c r="M396" s="80"/>
      <c r="N396" s="80"/>
      <c r="O396" s="80"/>
    </row>
    <row r="397" spans="1:15" x14ac:dyDescent="0.3">
      <c r="A397" s="80"/>
      <c r="B397" s="290" t="s">
        <v>696</v>
      </c>
      <c r="C397" s="290"/>
      <c r="D397" s="298">
        <f>IF(B397="","",VLOOKUP(B397,Teams!$B$8:$D$360,3,FALSE))</f>
        <v>31</v>
      </c>
      <c r="E397" s="80"/>
      <c r="F397" s="80"/>
      <c r="G397" s="80"/>
      <c r="H397" s="80"/>
      <c r="I397" s="80"/>
      <c r="J397" s="80"/>
      <c r="K397" s="80"/>
      <c r="L397" s="80"/>
      <c r="M397" s="80"/>
      <c r="N397" s="80"/>
      <c r="O397" s="80"/>
    </row>
    <row r="398" spans="1:15" x14ac:dyDescent="0.3">
      <c r="A398" s="80"/>
      <c r="B398" s="290" t="s">
        <v>697</v>
      </c>
      <c r="C398" s="290"/>
      <c r="D398" s="298">
        <f>IF(B398="","",VLOOKUP(B398,Teams!$B$8:$D$360,3,FALSE))</f>
        <v>40</v>
      </c>
      <c r="E398" s="80"/>
      <c r="F398" s="80"/>
      <c r="G398" s="80"/>
      <c r="H398" s="80"/>
      <c r="I398" s="80"/>
      <c r="J398" s="80"/>
      <c r="K398" s="80"/>
      <c r="L398" s="80"/>
      <c r="M398" s="80"/>
      <c r="N398" s="80"/>
      <c r="O398" s="80"/>
    </row>
    <row r="399" spans="1:15" x14ac:dyDescent="0.3">
      <c r="A399" s="80"/>
      <c r="B399" s="290" t="s">
        <v>698</v>
      </c>
      <c r="C399" s="290"/>
      <c r="D399" s="298">
        <f>IF(B399="","",VLOOKUP(B399,Teams!$B$8:$D$360,3,FALSE))</f>
        <v>33</v>
      </c>
      <c r="E399" s="80"/>
      <c r="F399" s="80"/>
      <c r="G399" s="80"/>
      <c r="H399" s="80"/>
      <c r="I399" s="80"/>
      <c r="J399" s="80"/>
      <c r="K399" s="80"/>
      <c r="L399" s="80"/>
      <c r="M399" s="80"/>
      <c r="N399" s="80"/>
      <c r="O399" s="80"/>
    </row>
    <row r="400" spans="1:15" x14ac:dyDescent="0.3">
      <c r="A400" s="80"/>
      <c r="B400" s="291"/>
      <c r="C400" s="290"/>
      <c r="D400" s="298" t="str">
        <f>IF(B400="","",VLOOKUP(B400,Teams!$B$8:$D$360,3,FALSE))</f>
        <v/>
      </c>
      <c r="E400" s="80"/>
      <c r="F400" s="80"/>
      <c r="G400" s="80"/>
      <c r="H400" s="80"/>
      <c r="I400" s="80"/>
      <c r="J400" s="80"/>
      <c r="K400" s="80"/>
      <c r="L400" s="80"/>
      <c r="M400" s="80"/>
      <c r="N400" s="80"/>
      <c r="O400" s="80"/>
    </row>
    <row r="401" spans="1:15" x14ac:dyDescent="0.3">
      <c r="A401" s="80"/>
      <c r="B401" s="294" t="s">
        <v>813</v>
      </c>
      <c r="C401" s="290"/>
      <c r="D401" s="298">
        <f>AVERAGE(D402:D411)</f>
        <v>28.8</v>
      </c>
      <c r="E401" s="80"/>
      <c r="F401" s="80"/>
      <c r="G401" s="80"/>
      <c r="H401" s="80"/>
      <c r="I401" s="80"/>
      <c r="J401" s="80"/>
      <c r="K401" s="80"/>
      <c r="L401" s="80"/>
      <c r="M401" s="80"/>
      <c r="N401" s="80"/>
      <c r="O401" s="80"/>
    </row>
    <row r="402" spans="1:15" x14ac:dyDescent="0.3">
      <c r="A402" s="80"/>
      <c r="B402" s="290" t="s">
        <v>770</v>
      </c>
      <c r="C402" s="290"/>
      <c r="D402" s="298">
        <f>IF(B402="","",VLOOKUP(B402,Teams!$B$8:$D$360,3,FALSE))</f>
        <v>35</v>
      </c>
      <c r="E402" s="80"/>
      <c r="F402" s="80"/>
      <c r="G402" s="80"/>
      <c r="H402" s="80"/>
      <c r="I402" s="80"/>
      <c r="J402" s="80"/>
      <c r="K402" s="80"/>
      <c r="L402" s="80"/>
      <c r="M402" s="80"/>
      <c r="N402" s="80"/>
      <c r="O402" s="80"/>
    </row>
    <row r="403" spans="1:15" x14ac:dyDescent="0.3">
      <c r="A403" s="80"/>
      <c r="B403" s="290" t="s">
        <v>772</v>
      </c>
      <c r="C403" s="290"/>
      <c r="D403" s="298">
        <f>IF(B403="","",VLOOKUP(B403,Teams!$B$8:$D$360,3,FALSE))</f>
        <v>36</v>
      </c>
      <c r="E403" s="80"/>
      <c r="F403" s="80"/>
      <c r="G403" s="80"/>
      <c r="H403" s="80"/>
      <c r="I403" s="80"/>
      <c r="J403" s="80"/>
      <c r="K403" s="80"/>
      <c r="L403" s="80"/>
      <c r="M403" s="80"/>
      <c r="N403" s="80"/>
      <c r="O403" s="80"/>
    </row>
    <row r="404" spans="1:15" x14ac:dyDescent="0.3">
      <c r="A404" s="80"/>
      <c r="B404" s="290" t="s">
        <v>773</v>
      </c>
      <c r="C404" s="290"/>
      <c r="D404" s="298">
        <f>IF(B404="","",VLOOKUP(B404,Teams!$B$8:$D$360,3,FALSE))</f>
        <v>23</v>
      </c>
      <c r="E404" s="80"/>
      <c r="F404" s="80"/>
      <c r="G404" s="80"/>
      <c r="H404" s="80"/>
      <c r="I404" s="80"/>
      <c r="J404" s="80"/>
      <c r="K404" s="80"/>
      <c r="L404" s="80"/>
      <c r="M404" s="80"/>
      <c r="N404" s="80"/>
      <c r="O404" s="80"/>
    </row>
    <row r="405" spans="1:15" x14ac:dyDescent="0.3">
      <c r="A405" s="80"/>
      <c r="B405" s="290" t="s">
        <v>774</v>
      </c>
      <c r="C405" s="290"/>
      <c r="D405" s="298">
        <f>IF(B405="","",VLOOKUP(B405,Teams!$B$8:$D$360,3,FALSE))</f>
        <v>25</v>
      </c>
      <c r="E405" s="80"/>
      <c r="F405" s="80"/>
      <c r="G405" s="80"/>
      <c r="H405" s="80"/>
      <c r="I405" s="80"/>
      <c r="J405" s="80"/>
      <c r="K405" s="80"/>
      <c r="L405" s="80"/>
      <c r="M405" s="80"/>
      <c r="N405" s="80"/>
      <c r="O405" s="80"/>
    </row>
    <row r="406" spans="1:15" x14ac:dyDescent="0.3">
      <c r="A406" s="80"/>
      <c r="B406" s="290" t="s">
        <v>775</v>
      </c>
      <c r="C406" s="290"/>
      <c r="D406" s="298">
        <f>IF(B406="","",VLOOKUP(B406,Teams!$B$8:$D$360,3,FALSE))</f>
        <v>40</v>
      </c>
      <c r="E406" s="80"/>
      <c r="F406" s="80"/>
      <c r="G406" s="80"/>
      <c r="H406" s="80"/>
      <c r="I406" s="80"/>
      <c r="J406" s="80"/>
      <c r="K406" s="80"/>
      <c r="L406" s="80"/>
      <c r="M406" s="80"/>
      <c r="N406" s="80"/>
      <c r="O406" s="80"/>
    </row>
    <row r="407" spans="1:15" x14ac:dyDescent="0.3">
      <c r="A407" s="80"/>
      <c r="B407" s="290" t="s">
        <v>776</v>
      </c>
      <c r="C407" s="290"/>
      <c r="D407" s="298">
        <f>IF(B407="","",VLOOKUP(B407,Teams!$B$8:$D$360,3,FALSE))</f>
        <v>33</v>
      </c>
      <c r="E407" s="80"/>
      <c r="F407" s="80"/>
      <c r="G407" s="80"/>
      <c r="H407" s="80"/>
      <c r="I407" s="80"/>
      <c r="J407" s="80"/>
      <c r="K407" s="80"/>
      <c r="L407" s="80"/>
      <c r="M407" s="80"/>
      <c r="N407" s="80"/>
      <c r="O407" s="80"/>
    </row>
    <row r="408" spans="1:15" x14ac:dyDescent="0.3">
      <c r="A408" s="80"/>
      <c r="B408" s="290" t="s">
        <v>777</v>
      </c>
      <c r="C408" s="290"/>
      <c r="D408" s="298">
        <f>IF(B408="","",VLOOKUP(B408,Teams!$B$8:$D$360,3,FALSE))</f>
        <v>15</v>
      </c>
      <c r="E408" s="80"/>
      <c r="F408" s="80"/>
      <c r="G408" s="80"/>
      <c r="H408" s="80"/>
      <c r="I408" s="80"/>
      <c r="J408" s="80"/>
      <c r="K408" s="80"/>
      <c r="L408" s="80"/>
      <c r="M408" s="80"/>
      <c r="N408" s="80"/>
      <c r="O408" s="80"/>
    </row>
    <row r="409" spans="1:15" x14ac:dyDescent="0.3">
      <c r="A409" s="80"/>
      <c r="B409" s="290" t="s">
        <v>778</v>
      </c>
      <c r="C409" s="290"/>
      <c r="D409" s="298">
        <f>IF(B409="","",VLOOKUP(B409,Teams!$B$8:$D$360,3,FALSE))</f>
        <v>15</v>
      </c>
      <c r="E409" s="80"/>
      <c r="F409" s="80"/>
      <c r="G409" s="80"/>
      <c r="H409" s="80"/>
      <c r="I409" s="80"/>
      <c r="J409" s="80"/>
      <c r="K409" s="80"/>
      <c r="L409" s="80"/>
      <c r="M409" s="80"/>
      <c r="N409" s="80"/>
      <c r="O409" s="80"/>
    </row>
    <row r="410" spans="1:15" x14ac:dyDescent="0.3">
      <c r="A410" s="80"/>
      <c r="B410" s="290" t="s">
        <v>779</v>
      </c>
      <c r="C410" s="290"/>
      <c r="D410" s="298">
        <f>IF(B410="","",VLOOKUP(B410,Teams!$B$8:$D$360,3,FALSE))</f>
        <v>27</v>
      </c>
      <c r="E410" s="80"/>
      <c r="F410" s="80"/>
      <c r="G410" s="80"/>
      <c r="H410" s="80"/>
      <c r="I410" s="80"/>
      <c r="J410" s="80"/>
      <c r="K410" s="80"/>
      <c r="L410" s="80"/>
      <c r="M410" s="80"/>
      <c r="N410" s="80"/>
      <c r="O410" s="80"/>
    </row>
    <row r="411" spans="1:15" x14ac:dyDescent="0.3">
      <c r="A411" s="80"/>
      <c r="B411" s="290" t="s">
        <v>780</v>
      </c>
      <c r="C411" s="290"/>
      <c r="D411" s="298">
        <f>IF(B411="","",VLOOKUP(B411,Teams!$B$8:$D$360,3,FALSE))</f>
        <v>39</v>
      </c>
      <c r="E411" s="80"/>
      <c r="F411" s="80"/>
      <c r="G411" s="80"/>
      <c r="H411" s="80"/>
      <c r="I411" s="80"/>
      <c r="J411" s="80"/>
      <c r="K411" s="80"/>
      <c r="L411" s="80"/>
      <c r="M411" s="80"/>
      <c r="N411" s="80"/>
      <c r="O411" s="80"/>
    </row>
    <row r="412" spans="1:15" x14ac:dyDescent="0.3">
      <c r="A412" s="80"/>
      <c r="B412" s="290"/>
      <c r="C412" s="290"/>
      <c r="D412" s="298" t="str">
        <f>IF(B412="","",VLOOKUP(B412,Teams!$B$8:$D$360,3,FALSE))</f>
        <v/>
      </c>
      <c r="E412" s="80"/>
      <c r="F412" s="80"/>
      <c r="G412" s="80"/>
      <c r="H412" s="80"/>
      <c r="I412" s="80"/>
      <c r="J412" s="80"/>
      <c r="K412" s="80"/>
      <c r="L412" s="80"/>
      <c r="M412" s="80"/>
      <c r="N412" s="80"/>
      <c r="O412" s="80"/>
    </row>
    <row r="413" spans="1:15" x14ac:dyDescent="0.3">
      <c r="A413" s="80"/>
      <c r="B413" s="294" t="s">
        <v>812</v>
      </c>
      <c r="C413" s="290"/>
      <c r="D413" s="298">
        <f>AVERAGE(D414:D422)</f>
        <v>22</v>
      </c>
      <c r="E413" s="80"/>
      <c r="F413" s="80"/>
      <c r="G413" s="80"/>
      <c r="H413" s="80"/>
      <c r="I413" s="80"/>
      <c r="J413" s="80"/>
      <c r="K413" s="80"/>
      <c r="L413" s="80"/>
      <c r="M413" s="80"/>
      <c r="N413" s="80"/>
      <c r="O413" s="80"/>
    </row>
    <row r="414" spans="1:15" x14ac:dyDescent="0.3">
      <c r="A414" s="80"/>
      <c r="B414" s="290" t="s">
        <v>760</v>
      </c>
      <c r="C414" s="290"/>
      <c r="D414" s="298">
        <f>IF(B414="","",VLOOKUP(B414,Teams!$B$8:$D$360,3,FALSE))</f>
        <v>33</v>
      </c>
      <c r="E414" s="80"/>
      <c r="F414" s="80"/>
      <c r="G414" s="80"/>
      <c r="H414" s="80"/>
      <c r="I414" s="80"/>
      <c r="J414" s="80"/>
      <c r="K414" s="80"/>
      <c r="L414" s="80"/>
      <c r="M414" s="80"/>
      <c r="N414" s="80"/>
      <c r="O414" s="80"/>
    </row>
    <row r="415" spans="1:15" x14ac:dyDescent="0.3">
      <c r="A415" s="80"/>
      <c r="B415" s="290" t="s">
        <v>762</v>
      </c>
      <c r="C415" s="290"/>
      <c r="D415" s="298">
        <f>IF(B415="","",VLOOKUP(B415,Teams!$B$8:$D$360,3,FALSE))</f>
        <v>22</v>
      </c>
      <c r="E415" s="80"/>
      <c r="F415" s="80"/>
      <c r="G415" s="80"/>
      <c r="H415" s="80"/>
      <c r="I415" s="80"/>
      <c r="J415" s="80"/>
      <c r="K415" s="80"/>
      <c r="L415" s="80"/>
      <c r="M415" s="80"/>
      <c r="N415" s="80"/>
      <c r="O415" s="80"/>
    </row>
    <row r="416" spans="1:15" x14ac:dyDescent="0.3">
      <c r="A416" s="80"/>
      <c r="B416" s="290" t="s">
        <v>763</v>
      </c>
      <c r="C416" s="290"/>
      <c r="D416" s="298">
        <f>IF(B416="","",VLOOKUP(B416,Teams!$B$8:$D$360,3,FALSE))</f>
        <v>36</v>
      </c>
      <c r="E416" s="80"/>
      <c r="F416" s="80"/>
      <c r="G416" s="80"/>
      <c r="H416" s="80"/>
      <c r="I416" s="80"/>
      <c r="J416" s="80"/>
      <c r="K416" s="80"/>
      <c r="L416" s="80"/>
      <c r="M416" s="80"/>
      <c r="N416" s="80"/>
      <c r="O416" s="80"/>
    </row>
    <row r="417" spans="1:15" x14ac:dyDescent="0.3">
      <c r="A417" s="80"/>
      <c r="B417" s="290" t="s">
        <v>764</v>
      </c>
      <c r="C417" s="290"/>
      <c r="D417" s="298">
        <f>IF(B417="","",VLOOKUP(B417,Teams!$B$8:$D$360,3,FALSE))</f>
        <v>6</v>
      </c>
      <c r="E417" s="80"/>
      <c r="F417" s="80"/>
      <c r="G417" s="80"/>
      <c r="H417" s="80"/>
      <c r="I417" s="80"/>
      <c r="J417" s="80"/>
      <c r="K417" s="80"/>
      <c r="L417" s="80"/>
      <c r="M417" s="80"/>
      <c r="N417" s="80"/>
      <c r="O417" s="80"/>
    </row>
    <row r="418" spans="1:15" x14ac:dyDescent="0.3">
      <c r="A418" s="80"/>
      <c r="B418" s="290" t="s">
        <v>765</v>
      </c>
      <c r="C418" s="290"/>
      <c r="D418" s="298">
        <f>IF(B418="","",VLOOKUP(B418,Teams!$B$8:$D$360,3,FALSE))</f>
        <v>24</v>
      </c>
      <c r="E418" s="80"/>
      <c r="F418" s="80"/>
      <c r="G418" s="80"/>
      <c r="H418" s="80"/>
      <c r="I418" s="80"/>
      <c r="J418" s="80"/>
      <c r="K418" s="80"/>
      <c r="L418" s="80"/>
      <c r="M418" s="80"/>
      <c r="N418" s="80"/>
      <c r="O418" s="80"/>
    </row>
    <row r="419" spans="1:15" x14ac:dyDescent="0.3">
      <c r="A419" s="80"/>
      <c r="B419" s="290" t="s">
        <v>766</v>
      </c>
      <c r="C419" s="290"/>
      <c r="D419" s="298">
        <f>IF(B419="","",VLOOKUP(B419,Teams!$B$8:$D$360,3,FALSE))</f>
        <v>9</v>
      </c>
      <c r="E419" s="80"/>
      <c r="F419" s="80"/>
      <c r="G419" s="80"/>
      <c r="H419" s="80"/>
      <c r="I419" s="80"/>
      <c r="J419" s="80"/>
      <c r="K419" s="80"/>
      <c r="L419" s="80"/>
      <c r="M419" s="80"/>
      <c r="N419" s="80"/>
      <c r="O419" s="80"/>
    </row>
    <row r="420" spans="1:15" x14ac:dyDescent="0.3">
      <c r="A420" s="80"/>
      <c r="B420" s="290" t="s">
        <v>767</v>
      </c>
      <c r="C420" s="290"/>
      <c r="D420" s="298">
        <f>IF(B420="","",VLOOKUP(B420,Teams!$B$8:$D$360,3,FALSE))</f>
        <v>0</v>
      </c>
      <c r="E420" s="80"/>
      <c r="F420" s="80"/>
      <c r="G420" s="80"/>
      <c r="H420" s="80"/>
      <c r="I420" s="80"/>
      <c r="J420" s="80"/>
      <c r="K420" s="80"/>
      <c r="L420" s="80"/>
      <c r="M420" s="80"/>
      <c r="N420" s="80"/>
      <c r="O420" s="80"/>
    </row>
    <row r="421" spans="1:15" x14ac:dyDescent="0.3">
      <c r="A421" s="80"/>
      <c r="B421" s="290" t="s">
        <v>768</v>
      </c>
      <c r="C421" s="290"/>
      <c r="D421" s="298">
        <f>IF(B421="","",VLOOKUP(B421,Teams!$B$8:$D$360,3,FALSE))</f>
        <v>37</v>
      </c>
      <c r="E421" s="80"/>
      <c r="F421" s="80"/>
      <c r="G421" s="80"/>
      <c r="H421" s="80"/>
      <c r="I421" s="80"/>
      <c r="J421" s="80"/>
      <c r="K421" s="80"/>
      <c r="L421" s="80"/>
      <c r="M421" s="80"/>
      <c r="N421" s="80"/>
      <c r="O421" s="80"/>
    </row>
    <row r="422" spans="1:15" x14ac:dyDescent="0.3">
      <c r="A422" s="80"/>
      <c r="B422" s="290" t="s">
        <v>769</v>
      </c>
      <c r="C422" s="290"/>
      <c r="D422" s="298">
        <f>IF(B422="","",VLOOKUP(B422,Teams!$B$8:$D$360,3,FALSE))</f>
        <v>31</v>
      </c>
      <c r="E422" s="80"/>
      <c r="F422" s="80"/>
      <c r="G422" s="80"/>
      <c r="H422" s="80"/>
      <c r="I422" s="80"/>
      <c r="J422" s="80"/>
      <c r="K422" s="80"/>
      <c r="L422" s="80"/>
      <c r="M422" s="80"/>
      <c r="N422" s="80"/>
      <c r="O422" s="80"/>
    </row>
    <row r="423" spans="1:15" x14ac:dyDescent="0.3">
      <c r="A423" s="80"/>
      <c r="B423" s="290"/>
      <c r="C423" s="290"/>
      <c r="D423" s="131"/>
      <c r="E423" s="80"/>
      <c r="F423" s="80"/>
      <c r="G423" s="80"/>
      <c r="H423" s="80"/>
      <c r="I423" s="80"/>
      <c r="J423" s="80"/>
      <c r="K423" s="80"/>
      <c r="L423" s="80"/>
      <c r="M423" s="80"/>
      <c r="N423" s="80"/>
      <c r="O423" s="80"/>
    </row>
    <row r="424" spans="1:15" x14ac:dyDescent="0.3">
      <c r="A424" s="80"/>
      <c r="B424" s="290"/>
      <c r="C424" s="290"/>
      <c r="D424" s="131"/>
      <c r="E424" s="80"/>
      <c r="F424" s="80"/>
      <c r="G424" s="80"/>
      <c r="H424" s="80"/>
      <c r="I424" s="80"/>
      <c r="J424" s="80"/>
      <c r="K424" s="80"/>
      <c r="L424" s="80"/>
      <c r="M424" s="80"/>
      <c r="N424" s="80"/>
      <c r="O424" s="80"/>
    </row>
    <row r="425" spans="1:15" x14ac:dyDescent="0.3">
      <c r="A425" s="80"/>
      <c r="B425" s="290"/>
      <c r="C425" s="290"/>
      <c r="D425" s="131"/>
      <c r="E425" s="80"/>
      <c r="F425" s="80"/>
      <c r="G425" s="80"/>
      <c r="H425" s="80"/>
      <c r="I425" s="80"/>
      <c r="J425" s="80"/>
      <c r="K425" s="80"/>
      <c r="L425" s="80"/>
      <c r="M425" s="80"/>
      <c r="N425" s="80"/>
      <c r="O425" s="80"/>
    </row>
    <row r="426" spans="1:15" x14ac:dyDescent="0.3">
      <c r="A426" s="80"/>
      <c r="B426" s="290"/>
      <c r="C426" s="290"/>
      <c r="D426" s="131"/>
      <c r="E426" s="80"/>
      <c r="F426" s="80"/>
      <c r="G426" s="80"/>
      <c r="H426" s="80"/>
      <c r="I426" s="80"/>
      <c r="J426" s="80"/>
      <c r="K426" s="80"/>
      <c r="L426" s="80"/>
      <c r="M426" s="80"/>
      <c r="N426" s="80"/>
      <c r="O426" s="80"/>
    </row>
    <row r="427" spans="1:15" x14ac:dyDescent="0.3">
      <c r="A427" s="80"/>
      <c r="B427" s="290"/>
      <c r="C427" s="290"/>
      <c r="D427" s="131"/>
      <c r="E427" s="80"/>
      <c r="F427" s="80"/>
      <c r="G427" s="80"/>
      <c r="H427" s="80"/>
      <c r="I427" s="80"/>
      <c r="J427" s="80"/>
      <c r="K427" s="80"/>
      <c r="L427" s="80"/>
      <c r="M427" s="80"/>
      <c r="N427" s="80"/>
      <c r="O427" s="80"/>
    </row>
    <row r="428" spans="1:15" x14ac:dyDescent="0.3">
      <c r="A428" s="80"/>
      <c r="B428" s="290"/>
      <c r="C428" s="290"/>
      <c r="D428" s="131"/>
      <c r="E428" s="80"/>
      <c r="F428" s="80"/>
      <c r="G428" s="80"/>
      <c r="H428" s="80"/>
      <c r="I428" s="80"/>
      <c r="J428" s="80"/>
      <c r="K428" s="80"/>
      <c r="L428" s="80"/>
      <c r="M428" s="80"/>
      <c r="N428" s="80"/>
      <c r="O428" s="80"/>
    </row>
    <row r="429" spans="1:15" x14ac:dyDescent="0.3">
      <c r="A429" s="80"/>
      <c r="B429" s="290"/>
      <c r="C429" s="290"/>
      <c r="D429" s="131"/>
      <c r="E429" s="80"/>
      <c r="F429" s="80"/>
      <c r="G429" s="80"/>
      <c r="H429" s="80"/>
      <c r="I429" s="80"/>
      <c r="J429" s="80"/>
      <c r="K429" s="80"/>
      <c r="L429" s="80"/>
      <c r="M429" s="80"/>
      <c r="N429" s="80"/>
      <c r="O429" s="80"/>
    </row>
    <row r="430" spans="1:15" x14ac:dyDescent="0.3">
      <c r="A430" s="80"/>
      <c r="B430" s="290"/>
      <c r="C430" s="290"/>
      <c r="D430" s="131"/>
      <c r="E430" s="80"/>
      <c r="F430" s="80"/>
      <c r="G430" s="80"/>
      <c r="H430" s="80"/>
      <c r="I430" s="80"/>
      <c r="J430" s="80"/>
      <c r="K430" s="80"/>
      <c r="L430" s="80"/>
      <c r="M430" s="80"/>
      <c r="N430" s="80"/>
      <c r="O430" s="80"/>
    </row>
    <row r="431" spans="1:15" x14ac:dyDescent="0.3">
      <c r="A431" s="80"/>
      <c r="B431" s="290"/>
      <c r="C431" s="290"/>
      <c r="D431" s="131"/>
      <c r="E431" s="80"/>
      <c r="F431" s="80"/>
      <c r="G431" s="80"/>
      <c r="H431" s="80"/>
      <c r="I431" s="80"/>
      <c r="J431" s="80"/>
      <c r="K431" s="80"/>
      <c r="L431" s="80"/>
      <c r="M431" s="80"/>
      <c r="N431" s="80"/>
      <c r="O431" s="80"/>
    </row>
    <row r="432" spans="1:15" x14ac:dyDescent="0.3">
      <c r="A432" s="80"/>
      <c r="B432" s="290"/>
      <c r="C432" s="290"/>
      <c r="D432" s="131"/>
      <c r="E432" s="80"/>
      <c r="F432" s="80"/>
      <c r="G432" s="80"/>
      <c r="H432" s="80"/>
      <c r="I432" s="80"/>
      <c r="J432" s="80"/>
      <c r="K432" s="80"/>
      <c r="L432" s="80"/>
      <c r="M432" s="80"/>
      <c r="N432" s="80"/>
      <c r="O432" s="80"/>
    </row>
    <row r="433" spans="1:15" x14ac:dyDescent="0.3">
      <c r="A433" s="80"/>
      <c r="B433" s="290"/>
      <c r="C433" s="290"/>
      <c r="D433" s="131"/>
      <c r="E433" s="80"/>
      <c r="F433" s="80"/>
      <c r="G433" s="80"/>
      <c r="H433" s="80"/>
      <c r="I433" s="80"/>
      <c r="J433" s="80"/>
      <c r="K433" s="80"/>
      <c r="L433" s="80"/>
      <c r="M433" s="80"/>
      <c r="N433" s="80"/>
      <c r="O433" s="80"/>
    </row>
    <row r="434" spans="1:15" x14ac:dyDescent="0.3">
      <c r="A434" s="80"/>
      <c r="B434" s="290"/>
      <c r="C434" s="290"/>
      <c r="D434" s="131"/>
      <c r="E434" s="80"/>
      <c r="F434" s="80"/>
      <c r="G434" s="80"/>
      <c r="H434" s="80"/>
      <c r="I434" s="80"/>
      <c r="J434" s="80"/>
      <c r="K434" s="80"/>
      <c r="L434" s="80"/>
      <c r="M434" s="80"/>
      <c r="N434" s="80"/>
      <c r="O434" s="80"/>
    </row>
    <row r="435" spans="1:15" x14ac:dyDescent="0.3">
      <c r="A435" s="80"/>
      <c r="B435" s="290"/>
      <c r="C435" s="290"/>
      <c r="D435" s="131"/>
      <c r="E435" s="80"/>
      <c r="F435" s="80"/>
      <c r="G435" s="80"/>
      <c r="H435" s="80"/>
      <c r="I435" s="80"/>
      <c r="J435" s="80"/>
      <c r="K435" s="80"/>
      <c r="L435" s="80"/>
      <c r="M435" s="80"/>
      <c r="N435" s="80"/>
      <c r="O435" s="80"/>
    </row>
    <row r="436" spans="1:15" x14ac:dyDescent="0.3">
      <c r="A436" s="80"/>
      <c r="B436" s="290"/>
      <c r="C436" s="290"/>
      <c r="D436" s="131"/>
      <c r="E436" s="80"/>
      <c r="F436" s="80"/>
      <c r="G436" s="80"/>
      <c r="H436" s="80"/>
      <c r="I436" s="80"/>
      <c r="J436" s="80"/>
      <c r="K436" s="80"/>
      <c r="L436" s="80"/>
      <c r="M436" s="80"/>
      <c r="N436" s="80"/>
      <c r="O436" s="80"/>
    </row>
    <row r="437" spans="1:15" x14ac:dyDescent="0.3">
      <c r="A437" s="80"/>
      <c r="B437" s="290"/>
      <c r="C437" s="290"/>
      <c r="D437" s="131"/>
      <c r="E437" s="80"/>
      <c r="F437" s="80"/>
      <c r="G437" s="80"/>
      <c r="H437" s="80"/>
      <c r="I437" s="80"/>
      <c r="J437" s="80"/>
      <c r="K437" s="80"/>
      <c r="L437" s="80"/>
      <c r="M437" s="80"/>
      <c r="N437" s="80"/>
      <c r="O437" s="80"/>
    </row>
    <row r="438" spans="1:15" x14ac:dyDescent="0.3">
      <c r="A438" s="80"/>
      <c r="B438" s="290"/>
      <c r="C438" s="290"/>
      <c r="D438" s="131"/>
      <c r="E438" s="80"/>
      <c r="F438" s="80"/>
      <c r="G438" s="80"/>
      <c r="H438" s="80"/>
      <c r="I438" s="80"/>
      <c r="J438" s="80"/>
      <c r="K438" s="80"/>
      <c r="L438" s="80"/>
      <c r="M438" s="80"/>
      <c r="N438" s="80"/>
      <c r="O438" s="80"/>
    </row>
    <row r="439" spans="1:15" x14ac:dyDescent="0.3">
      <c r="A439" s="80"/>
      <c r="B439" s="290"/>
      <c r="C439" s="290"/>
      <c r="D439" s="131"/>
      <c r="E439" s="80"/>
      <c r="F439" s="80"/>
      <c r="G439" s="80"/>
      <c r="H439" s="80"/>
      <c r="I439" s="80"/>
      <c r="J439" s="80"/>
      <c r="K439" s="80"/>
      <c r="L439" s="80"/>
      <c r="M439" s="80"/>
      <c r="N439" s="80"/>
      <c r="O439" s="80"/>
    </row>
    <row r="440" spans="1:15" x14ac:dyDescent="0.3">
      <c r="A440" s="80"/>
      <c r="B440" s="290"/>
      <c r="C440" s="290"/>
      <c r="D440" s="131"/>
      <c r="E440" s="80"/>
      <c r="F440" s="80"/>
      <c r="G440" s="80"/>
      <c r="H440" s="80"/>
      <c r="I440" s="80"/>
      <c r="J440" s="80"/>
      <c r="K440" s="80"/>
      <c r="L440" s="80"/>
      <c r="M440" s="80"/>
      <c r="N440" s="80"/>
      <c r="O440" s="80"/>
    </row>
    <row r="441" spans="1:15" x14ac:dyDescent="0.3">
      <c r="A441" s="80"/>
      <c r="B441" s="290"/>
      <c r="C441" s="290"/>
      <c r="D441" s="131"/>
      <c r="E441" s="80"/>
      <c r="F441" s="80"/>
      <c r="G441" s="80"/>
      <c r="H441" s="80"/>
      <c r="I441" s="80"/>
      <c r="J441" s="80"/>
      <c r="K441" s="80"/>
      <c r="L441" s="80"/>
      <c r="M441" s="80"/>
      <c r="N441" s="80"/>
      <c r="O441" s="80"/>
    </row>
    <row r="442" spans="1:15" x14ac:dyDescent="0.3">
      <c r="A442" s="80"/>
      <c r="B442" s="290"/>
      <c r="C442" s="290"/>
      <c r="D442" s="131"/>
      <c r="E442" s="80"/>
      <c r="F442" s="80"/>
      <c r="G442" s="80"/>
      <c r="H442" s="80"/>
      <c r="I442" s="80"/>
      <c r="J442" s="80"/>
      <c r="K442" s="80"/>
      <c r="L442" s="80"/>
      <c r="M442" s="80"/>
      <c r="N442" s="80"/>
      <c r="O442" s="80"/>
    </row>
    <row r="443" spans="1:15" x14ac:dyDescent="0.3">
      <c r="A443" s="80"/>
      <c r="B443" s="290"/>
      <c r="C443" s="290"/>
      <c r="D443" s="131"/>
      <c r="E443" s="80"/>
      <c r="F443" s="80"/>
      <c r="G443" s="80"/>
      <c r="H443" s="80"/>
      <c r="I443" s="80"/>
      <c r="J443" s="80"/>
      <c r="K443" s="80"/>
      <c r="L443" s="80"/>
      <c r="M443" s="80"/>
      <c r="N443" s="80"/>
      <c r="O443" s="80"/>
    </row>
    <row r="444" spans="1:15" x14ac:dyDescent="0.3">
      <c r="A444" s="80"/>
      <c r="B444" s="290"/>
      <c r="C444" s="290"/>
      <c r="D444" s="131"/>
      <c r="E444" s="80"/>
      <c r="F444" s="80"/>
      <c r="G444" s="80"/>
      <c r="H444" s="80"/>
      <c r="I444" s="80"/>
      <c r="J444" s="80"/>
      <c r="K444" s="80"/>
      <c r="L444" s="80"/>
      <c r="M444" s="80"/>
      <c r="N444" s="80"/>
      <c r="O444" s="80"/>
    </row>
    <row r="445" spans="1:15" x14ac:dyDescent="0.3">
      <c r="A445" s="80"/>
      <c r="B445" s="290"/>
      <c r="C445" s="290"/>
      <c r="D445" s="131"/>
      <c r="E445" s="80"/>
      <c r="F445" s="80"/>
      <c r="G445" s="80"/>
      <c r="H445" s="80"/>
      <c r="I445" s="80"/>
      <c r="J445" s="80"/>
      <c r="K445" s="80"/>
      <c r="L445" s="80"/>
      <c r="M445" s="80"/>
      <c r="N445" s="80"/>
      <c r="O445" s="80"/>
    </row>
    <row r="446" spans="1:15" x14ac:dyDescent="0.3">
      <c r="A446" s="80"/>
      <c r="B446" s="290"/>
      <c r="C446" s="290"/>
      <c r="D446" s="131"/>
      <c r="E446" s="80"/>
      <c r="F446" s="80"/>
      <c r="G446" s="80"/>
      <c r="H446" s="80"/>
      <c r="I446" s="80"/>
      <c r="J446" s="80"/>
      <c r="K446" s="80"/>
      <c r="L446" s="80"/>
      <c r="M446" s="80"/>
      <c r="N446" s="80"/>
      <c r="O446" s="80"/>
    </row>
    <row r="447" spans="1:15" x14ac:dyDescent="0.3">
      <c r="A447" s="80"/>
      <c r="B447" s="290"/>
      <c r="C447" s="290"/>
      <c r="D447" s="131"/>
      <c r="E447" s="80"/>
      <c r="F447" s="80"/>
      <c r="G447" s="80"/>
      <c r="H447" s="80"/>
      <c r="I447" s="80"/>
      <c r="J447" s="80"/>
      <c r="K447" s="80"/>
      <c r="L447" s="80"/>
      <c r="M447" s="80"/>
      <c r="N447" s="80"/>
      <c r="O447" s="80"/>
    </row>
    <row r="448" spans="1:15" x14ac:dyDescent="0.3">
      <c r="A448" s="80"/>
      <c r="B448" s="290"/>
      <c r="C448" s="290"/>
      <c r="D448" s="131"/>
      <c r="E448" s="80"/>
      <c r="F448" s="80"/>
      <c r="G448" s="80"/>
      <c r="H448" s="80"/>
      <c r="I448" s="80"/>
      <c r="J448" s="80"/>
      <c r="K448" s="80"/>
      <c r="L448" s="80"/>
      <c r="M448" s="80"/>
      <c r="N448" s="80"/>
      <c r="O448" s="80"/>
    </row>
    <row r="449" spans="1:15" x14ac:dyDescent="0.3">
      <c r="A449" s="80"/>
      <c r="B449" s="290"/>
      <c r="C449" s="290"/>
      <c r="D449" s="131"/>
      <c r="E449" s="80"/>
      <c r="F449" s="80"/>
      <c r="G449" s="80"/>
      <c r="H449" s="80"/>
      <c r="I449" s="80"/>
      <c r="J449" s="80"/>
      <c r="K449" s="80"/>
      <c r="L449" s="80"/>
      <c r="M449" s="80"/>
      <c r="N449" s="80"/>
      <c r="O449" s="80"/>
    </row>
    <row r="450" spans="1:15" x14ac:dyDescent="0.3">
      <c r="A450" s="80"/>
      <c r="B450" s="290"/>
      <c r="C450" s="290"/>
      <c r="D450" s="131"/>
      <c r="E450" s="80"/>
      <c r="F450" s="80"/>
      <c r="G450" s="80"/>
      <c r="H450" s="80"/>
      <c r="I450" s="80"/>
      <c r="J450" s="80"/>
      <c r="K450" s="80"/>
      <c r="L450" s="80"/>
      <c r="M450" s="80"/>
      <c r="N450" s="80"/>
      <c r="O450" s="80"/>
    </row>
    <row r="451" spans="1:15" x14ac:dyDescent="0.3">
      <c r="A451" s="80"/>
      <c r="B451" s="290"/>
      <c r="C451" s="290"/>
      <c r="D451" s="131"/>
      <c r="E451" s="80"/>
      <c r="F451" s="80"/>
      <c r="G451" s="80"/>
      <c r="H451" s="80"/>
      <c r="I451" s="80"/>
      <c r="J451" s="80"/>
      <c r="K451" s="80"/>
      <c r="L451" s="80"/>
      <c r="M451" s="80"/>
      <c r="N451" s="80"/>
      <c r="O451" s="80"/>
    </row>
    <row r="452" spans="1:15" x14ac:dyDescent="0.3">
      <c r="A452" s="80"/>
      <c r="B452" s="290"/>
      <c r="C452" s="290"/>
      <c r="D452" s="131"/>
      <c r="E452" s="80"/>
      <c r="F452" s="80"/>
      <c r="G452" s="80"/>
      <c r="H452" s="80"/>
      <c r="I452" s="80"/>
      <c r="J452" s="80"/>
      <c r="K452" s="80"/>
      <c r="L452" s="80"/>
      <c r="M452" s="80"/>
      <c r="N452" s="80"/>
      <c r="O452" s="80"/>
    </row>
    <row r="453" spans="1:15" x14ac:dyDescent="0.3">
      <c r="A453" s="80"/>
      <c r="B453" s="290"/>
      <c r="C453" s="290"/>
      <c r="D453" s="131"/>
      <c r="E453" s="80"/>
      <c r="F453" s="80"/>
      <c r="G453" s="80"/>
      <c r="H453" s="80"/>
      <c r="I453" s="80"/>
      <c r="J453" s="80"/>
      <c r="K453" s="80"/>
      <c r="L453" s="80"/>
      <c r="M453" s="80"/>
      <c r="N453" s="80"/>
      <c r="O453" s="80"/>
    </row>
    <row r="454" spans="1:15" x14ac:dyDescent="0.3">
      <c r="A454" s="80"/>
      <c r="B454" s="290"/>
      <c r="C454" s="290"/>
      <c r="D454" s="131"/>
      <c r="E454" s="80"/>
      <c r="F454" s="80"/>
      <c r="G454" s="80"/>
      <c r="H454" s="80"/>
      <c r="I454" s="80"/>
      <c r="J454" s="80"/>
      <c r="K454" s="80"/>
      <c r="L454" s="80"/>
      <c r="M454" s="80"/>
      <c r="N454" s="80"/>
      <c r="O454" s="80"/>
    </row>
    <row r="455" spans="1:15" x14ac:dyDescent="0.3">
      <c r="A455" s="80"/>
      <c r="B455" s="290"/>
      <c r="C455" s="290"/>
      <c r="D455" s="131"/>
      <c r="E455" s="80"/>
      <c r="F455" s="80"/>
      <c r="G455" s="80"/>
      <c r="H455" s="80"/>
      <c r="I455" s="80"/>
      <c r="J455" s="80"/>
      <c r="K455" s="80"/>
      <c r="L455" s="80"/>
      <c r="M455" s="80"/>
      <c r="N455" s="80"/>
      <c r="O455" s="80"/>
    </row>
    <row r="456" spans="1:15" x14ac:dyDescent="0.3">
      <c r="A456" s="80"/>
      <c r="B456" s="290"/>
      <c r="C456" s="290"/>
      <c r="D456" s="131"/>
      <c r="E456" s="80"/>
      <c r="F456" s="80"/>
      <c r="G456" s="80"/>
      <c r="H456" s="80"/>
      <c r="I456" s="80"/>
      <c r="J456" s="80"/>
      <c r="K456" s="80"/>
      <c r="L456" s="80"/>
      <c r="M456" s="80"/>
      <c r="N456" s="80"/>
      <c r="O456" s="80"/>
    </row>
    <row r="457" spans="1:15" x14ac:dyDescent="0.3">
      <c r="A457" s="80"/>
      <c r="B457" s="290"/>
      <c r="C457" s="290"/>
      <c r="D457" s="131"/>
      <c r="E457" s="80"/>
      <c r="F457" s="80"/>
      <c r="G457" s="80"/>
      <c r="H457" s="80"/>
      <c r="I457" s="80"/>
      <c r="J457" s="80"/>
      <c r="K457" s="80"/>
      <c r="L457" s="80"/>
      <c r="M457" s="80"/>
      <c r="N457" s="80"/>
      <c r="O457" s="80"/>
    </row>
    <row r="458" spans="1:15" x14ac:dyDescent="0.3">
      <c r="A458" s="80"/>
      <c r="B458" s="290"/>
      <c r="C458" s="290"/>
      <c r="D458" s="131"/>
      <c r="E458" s="80"/>
      <c r="F458" s="80"/>
      <c r="G458" s="80"/>
      <c r="H458" s="80"/>
      <c r="I458" s="80"/>
      <c r="J458" s="80"/>
      <c r="K458" s="80"/>
      <c r="L458" s="80"/>
      <c r="M458" s="80"/>
      <c r="N458" s="80"/>
      <c r="O458" s="80"/>
    </row>
    <row r="459" spans="1:15" x14ac:dyDescent="0.3">
      <c r="A459" s="80"/>
      <c r="B459" s="290"/>
      <c r="C459" s="290"/>
      <c r="D459" s="131"/>
      <c r="E459" s="80"/>
      <c r="F459" s="80"/>
      <c r="G459" s="80"/>
      <c r="H459" s="80"/>
      <c r="I459" s="80"/>
      <c r="J459" s="80"/>
      <c r="K459" s="80"/>
      <c r="L459" s="80"/>
      <c r="M459" s="80"/>
      <c r="N459" s="80"/>
      <c r="O459" s="80"/>
    </row>
    <row r="460" spans="1:15" x14ac:dyDescent="0.3">
      <c r="A460" s="80"/>
      <c r="B460" s="290"/>
      <c r="C460" s="290"/>
      <c r="D460" s="131"/>
      <c r="E460" s="80"/>
      <c r="F460" s="80"/>
      <c r="G460" s="80"/>
      <c r="H460" s="80"/>
      <c r="I460" s="80"/>
      <c r="J460" s="80"/>
      <c r="K460" s="80"/>
      <c r="L460" s="80"/>
      <c r="M460" s="80"/>
      <c r="N460" s="80"/>
      <c r="O460" s="80"/>
    </row>
    <row r="461" spans="1:15" x14ac:dyDescent="0.3">
      <c r="A461" s="80"/>
      <c r="B461" s="290"/>
      <c r="C461" s="290"/>
      <c r="D461" s="131"/>
      <c r="E461" s="80"/>
      <c r="F461" s="80"/>
      <c r="G461" s="80"/>
      <c r="H461" s="80"/>
      <c r="I461" s="80"/>
      <c r="J461" s="80"/>
      <c r="K461" s="80"/>
      <c r="L461" s="80"/>
      <c r="M461" s="80"/>
      <c r="N461" s="80"/>
      <c r="O461" s="80"/>
    </row>
    <row r="462" spans="1:15" x14ac:dyDescent="0.3">
      <c r="A462" s="80"/>
      <c r="B462" s="290"/>
      <c r="C462" s="290"/>
      <c r="D462" s="131"/>
      <c r="E462" s="80"/>
      <c r="F462" s="80"/>
      <c r="G462" s="80"/>
      <c r="H462" s="80"/>
      <c r="I462" s="80"/>
      <c r="J462" s="80"/>
      <c r="K462" s="80"/>
      <c r="L462" s="80"/>
      <c r="M462" s="80"/>
      <c r="N462" s="80"/>
      <c r="O462" s="80"/>
    </row>
    <row r="463" spans="1:15" x14ac:dyDescent="0.3">
      <c r="A463" s="80"/>
      <c r="B463" s="290"/>
      <c r="C463" s="290"/>
      <c r="D463" s="131"/>
      <c r="E463" s="80"/>
      <c r="F463" s="80"/>
      <c r="G463" s="80"/>
      <c r="H463" s="80"/>
      <c r="I463" s="80"/>
      <c r="J463" s="80"/>
      <c r="K463" s="80"/>
      <c r="L463" s="80"/>
      <c r="M463" s="80"/>
      <c r="N463" s="80"/>
      <c r="O463" s="80"/>
    </row>
    <row r="464" spans="1:15" x14ac:dyDescent="0.3">
      <c r="A464" s="80"/>
      <c r="B464" s="290"/>
      <c r="C464" s="290"/>
      <c r="D464" s="131"/>
      <c r="E464" s="80"/>
      <c r="F464" s="80"/>
      <c r="G464" s="80"/>
      <c r="H464" s="80"/>
      <c r="I464" s="80"/>
      <c r="J464" s="80"/>
      <c r="K464" s="80"/>
      <c r="L464" s="80"/>
      <c r="M464" s="80"/>
      <c r="N464" s="80"/>
      <c r="O464" s="80"/>
    </row>
    <row r="465" spans="1:15" x14ac:dyDescent="0.3">
      <c r="A465" s="80"/>
      <c r="B465" s="290"/>
      <c r="C465" s="290"/>
      <c r="D465" s="80"/>
      <c r="E465" s="80"/>
      <c r="F465" s="80"/>
      <c r="G465" s="80"/>
      <c r="H465" s="80"/>
      <c r="I465" s="80"/>
      <c r="J465" s="80"/>
      <c r="K465" s="80"/>
      <c r="L465" s="80"/>
      <c r="M465" s="80"/>
      <c r="N465" s="80"/>
      <c r="O465" s="80"/>
    </row>
    <row r="466" spans="1:15" x14ac:dyDescent="0.3">
      <c r="A466" s="80"/>
      <c r="B466" s="290"/>
      <c r="C466" s="290"/>
      <c r="D466" s="80"/>
      <c r="E466" s="80"/>
      <c r="F466" s="80"/>
      <c r="G466" s="80"/>
      <c r="H466" s="80"/>
      <c r="I466" s="80"/>
      <c r="J466" s="80"/>
      <c r="K466" s="80"/>
      <c r="L466" s="80"/>
      <c r="M466" s="80"/>
      <c r="N466" s="80"/>
      <c r="O466" s="80"/>
    </row>
    <row r="467" spans="1:15" x14ac:dyDescent="0.3">
      <c r="A467" s="80"/>
      <c r="B467" s="290"/>
      <c r="C467" s="290"/>
      <c r="D467" s="80"/>
      <c r="E467" s="80"/>
      <c r="F467" s="80"/>
      <c r="G467" s="80"/>
      <c r="H467" s="80"/>
      <c r="I467" s="80"/>
      <c r="J467" s="80"/>
      <c r="K467" s="80"/>
      <c r="L467" s="80"/>
      <c r="M467" s="80"/>
      <c r="N467" s="80"/>
      <c r="O467" s="80"/>
    </row>
    <row r="468" spans="1:15" x14ac:dyDescent="0.3">
      <c r="A468" s="80"/>
      <c r="B468" s="290"/>
      <c r="C468" s="290"/>
      <c r="D468" s="80"/>
      <c r="E468" s="80"/>
      <c r="F468" s="80"/>
      <c r="G468" s="80"/>
      <c r="H468" s="80"/>
      <c r="I468" s="80"/>
      <c r="J468" s="80"/>
      <c r="K468" s="80"/>
      <c r="L468" s="80"/>
      <c r="M468" s="80"/>
      <c r="N468" s="80"/>
      <c r="O468" s="80"/>
    </row>
    <row r="469" spans="1:15" x14ac:dyDescent="0.3">
      <c r="A469" s="80"/>
      <c r="B469" s="290"/>
      <c r="C469" s="290"/>
      <c r="D469" s="80"/>
      <c r="E469" s="80"/>
      <c r="F469" s="80"/>
      <c r="G469" s="80"/>
      <c r="H469" s="80"/>
      <c r="I469" s="80"/>
      <c r="J469" s="80"/>
      <c r="K469" s="80"/>
      <c r="L469" s="80"/>
      <c r="M469" s="80"/>
      <c r="N469" s="80"/>
      <c r="O469" s="80"/>
    </row>
    <row r="470" spans="1:15" x14ac:dyDescent="0.3">
      <c r="A470" s="80"/>
      <c r="B470" s="290"/>
      <c r="C470" s="290"/>
      <c r="D470" s="80"/>
      <c r="E470" s="80"/>
      <c r="F470" s="80"/>
      <c r="G470" s="80"/>
      <c r="H470" s="80"/>
      <c r="I470" s="80"/>
      <c r="J470" s="80"/>
      <c r="K470" s="80"/>
      <c r="L470" s="80"/>
      <c r="M470" s="80"/>
      <c r="N470" s="80"/>
      <c r="O470" s="80"/>
    </row>
    <row r="471" spans="1:15" x14ac:dyDescent="0.3">
      <c r="A471" s="80"/>
      <c r="B471" s="290"/>
      <c r="C471" s="290"/>
      <c r="D471" s="80"/>
      <c r="E471" s="80"/>
      <c r="F471" s="80"/>
      <c r="G471" s="80"/>
      <c r="H471" s="80"/>
      <c r="I471" s="80"/>
      <c r="J471" s="80"/>
      <c r="K471" s="80"/>
      <c r="L471" s="80"/>
      <c r="M471" s="80"/>
      <c r="N471" s="80"/>
      <c r="O471" s="80"/>
    </row>
    <row r="472" spans="1:15" x14ac:dyDescent="0.3">
      <c r="A472" s="80"/>
      <c r="B472" s="290"/>
      <c r="C472" s="290"/>
      <c r="D472" s="80"/>
      <c r="E472" s="80"/>
      <c r="F472" s="80"/>
      <c r="G472" s="80"/>
      <c r="H472" s="80"/>
      <c r="I472" s="80"/>
      <c r="J472" s="80"/>
      <c r="K472" s="80"/>
      <c r="L472" s="80"/>
      <c r="M472" s="80"/>
      <c r="N472" s="80"/>
      <c r="O472" s="80"/>
    </row>
    <row r="473" spans="1:15" x14ac:dyDescent="0.3">
      <c r="A473" s="80"/>
      <c r="B473" s="290"/>
      <c r="C473" s="290"/>
      <c r="D473" s="80"/>
      <c r="E473" s="80"/>
      <c r="F473" s="80"/>
      <c r="G473" s="80"/>
      <c r="H473" s="80"/>
      <c r="I473" s="80"/>
      <c r="J473" s="80"/>
      <c r="K473" s="80"/>
      <c r="L473" s="80"/>
      <c r="M473" s="80"/>
      <c r="N473" s="80"/>
      <c r="O473" s="80"/>
    </row>
    <row r="474" spans="1:15" x14ac:dyDescent="0.3">
      <c r="A474" s="80"/>
      <c r="B474" s="290"/>
      <c r="C474" s="290"/>
      <c r="D474" s="80"/>
      <c r="E474" s="80"/>
      <c r="F474" s="80"/>
      <c r="G474" s="80"/>
      <c r="H474" s="80"/>
      <c r="I474" s="80"/>
      <c r="J474" s="80"/>
      <c r="K474" s="80"/>
      <c r="L474" s="80"/>
      <c r="M474" s="80"/>
      <c r="N474" s="80"/>
      <c r="O474" s="80"/>
    </row>
    <row r="475" spans="1:15" x14ac:dyDescent="0.3">
      <c r="A475" s="80"/>
      <c r="B475" s="290"/>
      <c r="C475" s="290"/>
      <c r="D475" s="80"/>
      <c r="E475" s="80"/>
      <c r="F475" s="80"/>
      <c r="G475" s="80"/>
      <c r="H475" s="80"/>
      <c r="I475" s="80"/>
      <c r="J475" s="80"/>
      <c r="K475" s="80"/>
      <c r="L475" s="80"/>
      <c r="M475" s="80"/>
      <c r="N475" s="80"/>
      <c r="O475" s="80"/>
    </row>
    <row r="476" spans="1:15" x14ac:dyDescent="0.3">
      <c r="A476" s="80"/>
      <c r="B476" s="290"/>
      <c r="C476" s="290"/>
      <c r="D476" s="80"/>
      <c r="E476" s="80"/>
      <c r="F476" s="80"/>
      <c r="G476" s="80"/>
      <c r="H476" s="80"/>
      <c r="I476" s="80"/>
      <c r="J476" s="80"/>
      <c r="K476" s="80"/>
      <c r="L476" s="80"/>
      <c r="M476" s="80"/>
      <c r="N476" s="80"/>
      <c r="O476" s="80"/>
    </row>
    <row r="477" spans="1:15" x14ac:dyDescent="0.3">
      <c r="A477" s="80"/>
      <c r="B477" s="290"/>
      <c r="C477" s="290"/>
      <c r="D477" s="80"/>
      <c r="E477" s="80"/>
      <c r="F477" s="80"/>
      <c r="G477" s="80"/>
      <c r="H477" s="80"/>
      <c r="I477" s="80"/>
      <c r="J477" s="80"/>
      <c r="K477" s="80"/>
      <c r="L477" s="80"/>
      <c r="M477" s="80"/>
      <c r="N477" s="80"/>
      <c r="O477" s="80"/>
    </row>
    <row r="478" spans="1:15" x14ac:dyDescent="0.3">
      <c r="A478" s="80"/>
      <c r="B478" s="290"/>
      <c r="C478" s="290"/>
      <c r="D478" s="80"/>
      <c r="E478" s="80"/>
      <c r="F478" s="80"/>
      <c r="G478" s="80"/>
      <c r="H478" s="80"/>
      <c r="I478" s="80"/>
      <c r="J478" s="80"/>
      <c r="K478" s="80"/>
      <c r="L478" s="80"/>
      <c r="M478" s="80"/>
      <c r="N478" s="80"/>
      <c r="O478" s="80"/>
    </row>
    <row r="479" spans="1:15" x14ac:dyDescent="0.3">
      <c r="A479" s="80"/>
      <c r="B479" s="290"/>
      <c r="C479" s="290"/>
      <c r="D479" s="80"/>
      <c r="E479" s="80"/>
      <c r="F479" s="80"/>
      <c r="G479" s="80"/>
      <c r="H479" s="80"/>
      <c r="I479" s="80"/>
      <c r="J479" s="80"/>
      <c r="K479" s="80"/>
      <c r="L479" s="80"/>
      <c r="M479" s="80"/>
      <c r="N479" s="80"/>
      <c r="O479" s="80"/>
    </row>
    <row r="480" spans="1:15" x14ac:dyDescent="0.3">
      <c r="A480" s="80"/>
      <c r="B480" s="290"/>
      <c r="C480" s="290"/>
      <c r="D480" s="80"/>
      <c r="E480" s="80"/>
      <c r="F480" s="80"/>
      <c r="G480" s="80"/>
      <c r="H480" s="80"/>
      <c r="I480" s="80"/>
      <c r="J480" s="80"/>
      <c r="K480" s="80"/>
      <c r="L480" s="80"/>
      <c r="M480" s="80"/>
      <c r="N480" s="80"/>
      <c r="O480" s="80"/>
    </row>
    <row r="481" spans="1:15" x14ac:dyDescent="0.3">
      <c r="A481" s="80"/>
      <c r="B481" s="290"/>
      <c r="C481" s="290"/>
      <c r="D481" s="80"/>
      <c r="E481" s="80"/>
      <c r="F481" s="80"/>
      <c r="G481" s="80"/>
      <c r="H481" s="80"/>
      <c r="I481" s="80"/>
      <c r="J481" s="80"/>
      <c r="K481" s="80"/>
      <c r="L481" s="80"/>
      <c r="M481" s="80"/>
      <c r="N481" s="80"/>
      <c r="O481" s="80"/>
    </row>
    <row r="482" spans="1:15" x14ac:dyDescent="0.3">
      <c r="A482" s="80"/>
      <c r="B482" s="290"/>
      <c r="C482" s="290"/>
      <c r="D482" s="80"/>
      <c r="E482" s="80"/>
      <c r="F482" s="80"/>
      <c r="G482" s="80"/>
      <c r="H482" s="80"/>
      <c r="I482" s="80"/>
      <c r="J482" s="80"/>
      <c r="K482" s="80"/>
      <c r="L482" s="80"/>
      <c r="M482" s="80"/>
      <c r="N482" s="80"/>
      <c r="O482" s="80"/>
    </row>
    <row r="483" spans="1:15" x14ac:dyDescent="0.3">
      <c r="A483" s="80"/>
      <c r="B483" s="290"/>
      <c r="C483" s="290"/>
      <c r="D483" s="80"/>
      <c r="E483" s="80"/>
      <c r="F483" s="80"/>
      <c r="G483" s="80"/>
      <c r="H483" s="80"/>
      <c r="I483" s="80"/>
      <c r="J483" s="80"/>
      <c r="K483" s="80"/>
      <c r="L483" s="80"/>
      <c r="M483" s="80"/>
      <c r="N483" s="80"/>
      <c r="O483" s="80"/>
    </row>
    <row r="484" spans="1:15" x14ac:dyDescent="0.3">
      <c r="A484" s="80"/>
      <c r="B484" s="290"/>
      <c r="C484" s="290"/>
      <c r="D484" s="80"/>
      <c r="E484" s="80"/>
      <c r="F484" s="80"/>
      <c r="G484" s="80"/>
      <c r="H484" s="80"/>
      <c r="I484" s="80"/>
      <c r="J484" s="80"/>
      <c r="K484" s="80"/>
      <c r="L484" s="80"/>
      <c r="M484" s="80"/>
      <c r="N484" s="80"/>
      <c r="O484" s="80"/>
    </row>
    <row r="485" spans="1:15" x14ac:dyDescent="0.3">
      <c r="A485" s="80"/>
      <c r="B485" s="290"/>
      <c r="C485" s="290"/>
      <c r="D485" s="80"/>
      <c r="E485" s="80"/>
      <c r="F485" s="80"/>
      <c r="G485" s="80"/>
      <c r="H485" s="80"/>
      <c r="I485" s="80"/>
      <c r="J485" s="80"/>
      <c r="K485" s="80"/>
      <c r="L485" s="80"/>
      <c r="M485" s="80"/>
      <c r="N485" s="80"/>
      <c r="O485" s="80"/>
    </row>
    <row r="486" spans="1:15" x14ac:dyDescent="0.3">
      <c r="A486" s="80"/>
      <c r="B486" s="290"/>
      <c r="C486" s="290"/>
      <c r="D486" s="80"/>
      <c r="E486" s="80"/>
      <c r="F486" s="80"/>
      <c r="G486" s="80"/>
      <c r="H486" s="80"/>
      <c r="I486" s="80"/>
      <c r="J486" s="80"/>
      <c r="K486" s="80"/>
      <c r="L486" s="80"/>
      <c r="M486" s="80"/>
      <c r="N486" s="80"/>
      <c r="O486" s="80"/>
    </row>
    <row r="487" spans="1:15" x14ac:dyDescent="0.3">
      <c r="A487" s="80"/>
      <c r="B487" s="290"/>
      <c r="C487" s="290"/>
      <c r="D487" s="80"/>
      <c r="E487" s="80"/>
      <c r="F487" s="80"/>
      <c r="G487" s="80"/>
      <c r="H487" s="80"/>
      <c r="I487" s="80"/>
      <c r="J487" s="80"/>
      <c r="K487" s="80"/>
      <c r="L487" s="80"/>
      <c r="M487" s="80"/>
      <c r="N487" s="80"/>
      <c r="O487" s="80"/>
    </row>
    <row r="488" spans="1:15" x14ac:dyDescent="0.3">
      <c r="A488" s="80"/>
      <c r="B488" s="290"/>
      <c r="C488" s="290"/>
      <c r="D488" s="80"/>
      <c r="E488" s="80"/>
      <c r="F488" s="80"/>
      <c r="G488" s="80"/>
      <c r="H488" s="80"/>
      <c r="I488" s="80"/>
      <c r="J488" s="80"/>
      <c r="K488" s="80"/>
      <c r="L488" s="80"/>
      <c r="M488" s="80"/>
      <c r="N488" s="80"/>
      <c r="O488" s="80"/>
    </row>
    <row r="489" spans="1:15" x14ac:dyDescent="0.3">
      <c r="A489" s="80"/>
      <c r="B489" s="290"/>
      <c r="C489" s="290"/>
      <c r="D489" s="80"/>
      <c r="E489" s="80"/>
      <c r="F489" s="80"/>
      <c r="G489" s="80"/>
      <c r="H489" s="80"/>
      <c r="I489" s="80"/>
      <c r="J489" s="80"/>
      <c r="K489" s="80"/>
      <c r="L489" s="80"/>
      <c r="M489" s="80"/>
      <c r="N489" s="80"/>
      <c r="O489" s="80"/>
    </row>
    <row r="490" spans="1:15" x14ac:dyDescent="0.3">
      <c r="A490" s="80"/>
      <c r="B490" s="290"/>
      <c r="C490" s="290"/>
      <c r="D490" s="80"/>
      <c r="E490" s="80"/>
      <c r="F490" s="80"/>
      <c r="G490" s="80"/>
      <c r="H490" s="80"/>
      <c r="I490" s="80"/>
      <c r="J490" s="80"/>
      <c r="K490" s="80"/>
      <c r="L490" s="80"/>
      <c r="M490" s="80"/>
      <c r="N490" s="80"/>
      <c r="O490" s="80"/>
    </row>
    <row r="491" spans="1:15" x14ac:dyDescent="0.3">
      <c r="A491" s="80"/>
      <c r="B491" s="290"/>
      <c r="C491" s="290"/>
      <c r="D491" s="80"/>
      <c r="E491" s="80"/>
      <c r="F491" s="80"/>
      <c r="G491" s="80"/>
      <c r="H491" s="80"/>
      <c r="I491" s="80"/>
      <c r="J491" s="80"/>
      <c r="K491" s="80"/>
      <c r="L491" s="80"/>
      <c r="M491" s="80"/>
      <c r="N491" s="80"/>
      <c r="O491" s="80"/>
    </row>
    <row r="492" spans="1:15" x14ac:dyDescent="0.3">
      <c r="A492" s="80"/>
      <c r="B492" s="290"/>
      <c r="C492" s="290"/>
      <c r="D492" s="80"/>
      <c r="E492" s="80"/>
      <c r="F492" s="80"/>
      <c r="G492" s="80"/>
      <c r="H492" s="80"/>
      <c r="I492" s="80"/>
      <c r="J492" s="80"/>
      <c r="K492" s="80"/>
      <c r="L492" s="80"/>
      <c r="M492" s="80"/>
      <c r="N492" s="80"/>
      <c r="O492" s="80"/>
    </row>
    <row r="493" spans="1:15" x14ac:dyDescent="0.3">
      <c r="A493" s="80"/>
      <c r="B493" s="290"/>
      <c r="C493" s="290"/>
      <c r="D493" s="80"/>
      <c r="E493" s="80"/>
      <c r="F493" s="80"/>
      <c r="G493" s="80"/>
      <c r="H493" s="80"/>
      <c r="I493" s="80"/>
      <c r="J493" s="80"/>
      <c r="K493" s="80"/>
      <c r="L493" s="80"/>
      <c r="M493" s="80"/>
      <c r="N493" s="80"/>
      <c r="O493" s="80"/>
    </row>
    <row r="494" spans="1:15" x14ac:dyDescent="0.3">
      <c r="A494" s="80"/>
      <c r="B494" s="290"/>
      <c r="C494" s="290"/>
      <c r="D494" s="80"/>
      <c r="E494" s="80"/>
      <c r="F494" s="80"/>
      <c r="G494" s="80"/>
      <c r="H494" s="80"/>
      <c r="I494" s="80"/>
      <c r="J494" s="80"/>
      <c r="K494" s="80"/>
      <c r="L494" s="80"/>
      <c r="M494" s="80"/>
      <c r="N494" s="80"/>
      <c r="O494" s="80"/>
    </row>
    <row r="495" spans="1:15" x14ac:dyDescent="0.3">
      <c r="A495" s="80"/>
      <c r="B495" s="290"/>
      <c r="C495" s="290"/>
      <c r="D495" s="80"/>
      <c r="E495" s="80"/>
      <c r="F495" s="80"/>
      <c r="G495" s="80"/>
      <c r="H495" s="80"/>
      <c r="I495" s="80"/>
      <c r="J495" s="80"/>
      <c r="K495" s="80"/>
      <c r="L495" s="80"/>
      <c r="M495" s="80"/>
      <c r="N495" s="80"/>
      <c r="O495" s="80"/>
    </row>
    <row r="496" spans="1:15" x14ac:dyDescent="0.3">
      <c r="A496" s="80"/>
      <c r="B496" s="290"/>
      <c r="C496" s="290"/>
      <c r="D496" s="80"/>
      <c r="E496" s="80"/>
      <c r="F496" s="80"/>
      <c r="G496" s="80"/>
      <c r="H496" s="80"/>
      <c r="I496" s="80"/>
      <c r="J496" s="80"/>
      <c r="K496" s="80"/>
      <c r="L496" s="80"/>
      <c r="M496" s="80"/>
      <c r="N496" s="80"/>
      <c r="O496" s="80"/>
    </row>
    <row r="497" spans="1:15" x14ac:dyDescent="0.3">
      <c r="A497" s="80"/>
      <c r="B497" s="290"/>
      <c r="C497" s="290"/>
      <c r="D497" s="80"/>
      <c r="E497" s="80"/>
      <c r="F497" s="80"/>
      <c r="G497" s="80"/>
      <c r="H497" s="80"/>
      <c r="I497" s="80"/>
      <c r="J497" s="80"/>
      <c r="K497" s="80"/>
      <c r="L497" s="80"/>
      <c r="M497" s="80"/>
      <c r="N497" s="80"/>
      <c r="O497" s="80"/>
    </row>
    <row r="498" spans="1:15" x14ac:dyDescent="0.3">
      <c r="A498" s="80"/>
      <c r="B498" s="290"/>
      <c r="C498" s="290"/>
      <c r="D498" s="80"/>
      <c r="E498" s="80"/>
      <c r="F498" s="80"/>
      <c r="G498" s="80"/>
      <c r="H498" s="80"/>
      <c r="I498" s="80"/>
      <c r="J498" s="80"/>
      <c r="K498" s="80"/>
      <c r="L498" s="80"/>
      <c r="M498" s="80"/>
      <c r="N498" s="80"/>
      <c r="O498" s="80"/>
    </row>
    <row r="499" spans="1:15" x14ac:dyDescent="0.3">
      <c r="A499" s="80"/>
      <c r="B499" s="290"/>
      <c r="C499" s="290"/>
      <c r="D499" s="80"/>
      <c r="E499" s="80"/>
      <c r="F499" s="80"/>
      <c r="G499" s="80"/>
      <c r="H499" s="80"/>
      <c r="I499" s="80"/>
      <c r="J499" s="80"/>
      <c r="K499" s="80"/>
      <c r="L499" s="80"/>
      <c r="M499" s="80"/>
      <c r="N499" s="80"/>
      <c r="O499" s="80"/>
    </row>
    <row r="500" spans="1:15" x14ac:dyDescent="0.3">
      <c r="A500" s="80"/>
      <c r="B500" s="290"/>
      <c r="C500" s="290"/>
      <c r="D500" s="80"/>
      <c r="E500" s="80"/>
      <c r="F500" s="80"/>
      <c r="G500" s="80"/>
      <c r="H500" s="80"/>
      <c r="I500" s="80"/>
      <c r="J500" s="80"/>
      <c r="K500" s="80"/>
      <c r="L500" s="80"/>
      <c r="M500" s="80"/>
      <c r="N500" s="80"/>
      <c r="O500" s="80"/>
    </row>
    <row r="501" spans="1:15" x14ac:dyDescent="0.3">
      <c r="A501" s="80"/>
      <c r="B501" s="290"/>
      <c r="C501" s="290"/>
      <c r="D501" s="80"/>
      <c r="E501" s="80"/>
      <c r="F501" s="80"/>
      <c r="G501" s="80"/>
      <c r="H501" s="80"/>
      <c r="I501" s="80"/>
      <c r="J501" s="80"/>
      <c r="K501" s="80"/>
      <c r="L501" s="80"/>
      <c r="M501" s="80"/>
      <c r="N501" s="80"/>
      <c r="O501" s="80"/>
    </row>
    <row r="502" spans="1:15" x14ac:dyDescent="0.3">
      <c r="A502" s="80"/>
      <c r="B502" s="290"/>
      <c r="C502" s="290"/>
      <c r="D502" s="80"/>
      <c r="E502" s="80"/>
      <c r="F502" s="80"/>
      <c r="G502" s="80"/>
      <c r="H502" s="80"/>
      <c r="I502" s="80"/>
      <c r="J502" s="80"/>
      <c r="K502" s="80"/>
      <c r="L502" s="80"/>
      <c r="M502" s="80"/>
      <c r="N502" s="80"/>
      <c r="O502" s="80"/>
    </row>
  </sheetData>
  <mergeCells count="1">
    <mergeCell ref="B153:C153"/>
  </mergeCells>
  <pageMargins left="0.7" right="0.7" top="0.75" bottom="0.75" header="0.3" footer="0.3"/>
  <ignoredErrors>
    <ignoredError sqref="D18 D32 D48 D65 D76 D88 D100 D113 D126 D142 D153 D165 D181 D193 D216 D203 D230 D244 D256 D269 D281 D295 D309 D321 D337 D349 D364 D376 D387 D401 D4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A958-002D-4FAE-8D9B-39C8BCC6CCB5}">
  <dimension ref="A1:Y439"/>
  <sheetViews>
    <sheetView tabSelected="1" zoomScale="70" zoomScaleNormal="70" workbookViewId="0">
      <selection activeCell="E38" sqref="E38"/>
    </sheetView>
  </sheetViews>
  <sheetFormatPr defaultRowHeight="14.4" x14ac:dyDescent="0.3"/>
  <cols>
    <col min="2" max="2" width="23.33203125" style="292" customWidth="1"/>
    <col min="3" max="3" width="6.44140625" style="292" bestFit="1" customWidth="1"/>
    <col min="4" max="4" width="19" customWidth="1"/>
    <col min="24" max="24" width="13.33203125" customWidth="1"/>
    <col min="25" max="25" width="13.6640625" customWidth="1"/>
  </cols>
  <sheetData>
    <row r="1" spans="1:17" ht="18" x14ac:dyDescent="0.35">
      <c r="A1" s="76" t="s">
        <v>350</v>
      </c>
      <c r="B1" s="290"/>
      <c r="C1" s="290"/>
      <c r="D1" s="131"/>
      <c r="E1" s="131"/>
      <c r="F1" s="131"/>
      <c r="G1" s="131"/>
      <c r="H1" s="131"/>
      <c r="I1" s="131"/>
      <c r="J1" s="131"/>
      <c r="K1" s="131"/>
      <c r="L1" s="131"/>
      <c r="M1" s="131"/>
      <c r="N1" s="131"/>
      <c r="O1" s="131"/>
    </row>
    <row r="2" spans="1:17" ht="18" x14ac:dyDescent="0.35">
      <c r="A2" s="76" t="s">
        <v>839</v>
      </c>
      <c r="B2" s="290"/>
      <c r="C2" s="290"/>
      <c r="D2" s="131"/>
      <c r="E2" s="131"/>
      <c r="F2" s="131"/>
      <c r="G2" s="131"/>
      <c r="H2" s="131"/>
      <c r="I2" s="131"/>
      <c r="J2" s="131"/>
      <c r="K2" s="131"/>
      <c r="L2" s="131"/>
      <c r="M2" s="131"/>
      <c r="N2" s="131"/>
      <c r="O2" s="131"/>
    </row>
    <row r="3" spans="1:17" x14ac:dyDescent="0.3">
      <c r="A3" s="80"/>
      <c r="B3" s="290"/>
      <c r="C3" s="290"/>
      <c r="D3" s="131"/>
      <c r="E3" s="131"/>
      <c r="F3" s="131"/>
      <c r="G3" s="131"/>
      <c r="H3" s="131"/>
      <c r="I3" s="131"/>
      <c r="J3" s="131"/>
      <c r="K3" s="131"/>
      <c r="L3" s="131"/>
      <c r="M3" s="131"/>
      <c r="N3" s="131"/>
      <c r="O3" s="131"/>
    </row>
    <row r="4" spans="1:17" ht="18" x14ac:dyDescent="0.35">
      <c r="A4" s="76"/>
      <c r="B4" s="290"/>
      <c r="C4" s="290"/>
      <c r="D4" s="131"/>
      <c r="E4" s="131"/>
      <c r="F4" s="131"/>
      <c r="G4" s="131"/>
      <c r="H4" s="131"/>
      <c r="I4" s="131"/>
      <c r="J4" s="131"/>
      <c r="K4" s="131"/>
      <c r="L4" s="131"/>
      <c r="M4" s="131"/>
      <c r="N4" s="131"/>
      <c r="O4" s="131"/>
    </row>
    <row r="5" spans="1:17" x14ac:dyDescent="0.3">
      <c r="A5" s="131"/>
      <c r="B5" s="291"/>
      <c r="C5" s="290"/>
      <c r="D5" s="296"/>
      <c r="E5" s="131"/>
      <c r="F5" s="131"/>
      <c r="G5" s="131"/>
      <c r="H5" s="131"/>
      <c r="I5" s="131"/>
      <c r="J5" s="131"/>
      <c r="K5" s="131"/>
      <c r="L5" s="131"/>
      <c r="M5" s="131"/>
      <c r="N5" s="131"/>
      <c r="O5" s="131"/>
      <c r="Q5" t="s">
        <v>816</v>
      </c>
    </row>
    <row r="6" spans="1:17" x14ac:dyDescent="0.3">
      <c r="A6" s="131"/>
      <c r="B6" s="290"/>
      <c r="C6" s="290"/>
      <c r="D6" s="296" t="s">
        <v>51</v>
      </c>
      <c r="E6" s="131"/>
      <c r="F6" s="131"/>
      <c r="G6" s="131"/>
      <c r="H6" s="131"/>
      <c r="I6" s="131"/>
      <c r="J6" s="131"/>
      <c r="K6" s="131"/>
      <c r="L6" s="131"/>
      <c r="M6" s="131"/>
      <c r="N6" s="131"/>
      <c r="O6" s="131"/>
    </row>
    <row r="7" spans="1:17" x14ac:dyDescent="0.3">
      <c r="A7" s="80"/>
      <c r="B7" s="293" t="s">
        <v>781</v>
      </c>
      <c r="C7" s="293" t="s">
        <v>782</v>
      </c>
      <c r="D7" s="297" t="s">
        <v>823</v>
      </c>
      <c r="E7" s="293"/>
      <c r="F7" s="293"/>
      <c r="G7" s="293"/>
      <c r="H7" s="293"/>
      <c r="I7" s="293"/>
      <c r="J7" s="293"/>
      <c r="K7" s="293"/>
      <c r="L7" s="293"/>
      <c r="M7" s="293"/>
      <c r="N7" s="293"/>
      <c r="O7" s="293"/>
    </row>
    <row r="8" spans="1:17" x14ac:dyDescent="0.3">
      <c r="A8" s="80"/>
      <c r="B8" s="290" t="s">
        <v>725</v>
      </c>
      <c r="C8" s="290" t="s">
        <v>726</v>
      </c>
      <c r="D8" s="298">
        <v>11</v>
      </c>
      <c r="E8" s="80"/>
      <c r="F8" s="80"/>
      <c r="G8" s="80"/>
      <c r="H8" s="80"/>
      <c r="I8" s="80"/>
      <c r="J8" s="80"/>
      <c r="K8" s="80"/>
      <c r="L8" s="80"/>
      <c r="M8" s="80"/>
      <c r="N8" s="80"/>
      <c r="O8" s="80"/>
      <c r="Q8" s="295" t="s">
        <v>819</v>
      </c>
    </row>
    <row r="9" spans="1:17" x14ac:dyDescent="0.3">
      <c r="A9" s="80"/>
      <c r="B9" s="290" t="s">
        <v>626</v>
      </c>
      <c r="C9" s="290" t="s">
        <v>627</v>
      </c>
      <c r="D9" s="298">
        <v>19</v>
      </c>
      <c r="E9" s="80"/>
      <c r="F9" s="80"/>
      <c r="G9" s="80"/>
      <c r="H9" s="80"/>
      <c r="I9" s="80"/>
      <c r="J9" s="80"/>
      <c r="K9" s="80"/>
      <c r="L9" s="80"/>
      <c r="M9" s="80"/>
      <c r="N9" s="80"/>
      <c r="O9" s="80"/>
      <c r="Q9" t="s">
        <v>814</v>
      </c>
    </row>
    <row r="10" spans="1:17" x14ac:dyDescent="0.3">
      <c r="A10" s="80"/>
      <c r="B10" s="290" t="s">
        <v>589</v>
      </c>
      <c r="C10" s="290" t="s">
        <v>590</v>
      </c>
      <c r="D10" s="298">
        <v>33</v>
      </c>
      <c r="E10" s="80"/>
      <c r="F10" s="80"/>
      <c r="G10" s="80"/>
      <c r="H10" s="80"/>
      <c r="I10" s="80"/>
      <c r="J10" s="80"/>
      <c r="K10" s="80"/>
      <c r="L10" s="80"/>
      <c r="M10" s="80"/>
      <c r="N10" s="80"/>
      <c r="O10" s="80"/>
      <c r="Q10" t="s">
        <v>815</v>
      </c>
    </row>
    <row r="11" spans="1:17" x14ac:dyDescent="0.3">
      <c r="A11" s="80"/>
      <c r="B11" s="290" t="s">
        <v>710</v>
      </c>
      <c r="C11" s="290" t="s">
        <v>711</v>
      </c>
      <c r="D11" s="298">
        <v>23</v>
      </c>
      <c r="E11" s="80"/>
      <c r="F11" s="80"/>
      <c r="G11" s="80"/>
      <c r="H11" s="80"/>
      <c r="I11" s="80"/>
      <c r="J11" s="80"/>
      <c r="K11" s="80"/>
      <c r="L11" s="80"/>
      <c r="M11" s="80"/>
      <c r="N11" s="80"/>
      <c r="O11" s="80"/>
    </row>
    <row r="12" spans="1:17" x14ac:dyDescent="0.3">
      <c r="A12" s="80"/>
      <c r="B12" s="290" t="s">
        <v>749</v>
      </c>
      <c r="C12" s="290" t="s">
        <v>750</v>
      </c>
      <c r="D12" s="298">
        <v>7</v>
      </c>
      <c r="E12" s="80"/>
      <c r="F12" s="80"/>
      <c r="G12" s="80"/>
      <c r="H12" s="80"/>
      <c r="I12" s="80"/>
      <c r="J12" s="80"/>
      <c r="K12" s="80"/>
      <c r="L12" s="80"/>
      <c r="M12" s="80"/>
      <c r="N12" s="80"/>
      <c r="O12" s="80"/>
      <c r="Q12" s="263" t="s">
        <v>822</v>
      </c>
    </row>
    <row r="13" spans="1:17" x14ac:dyDescent="0.3">
      <c r="A13" s="80"/>
      <c r="B13" s="290" t="s">
        <v>751</v>
      </c>
      <c r="C13" s="290" t="s">
        <v>750</v>
      </c>
      <c r="D13" s="298">
        <v>3</v>
      </c>
      <c r="E13" s="80"/>
      <c r="F13" s="80"/>
      <c r="G13" s="80"/>
      <c r="H13" s="80"/>
      <c r="I13" s="80"/>
      <c r="J13" s="80"/>
      <c r="K13" s="80"/>
      <c r="L13" s="80"/>
      <c r="M13" s="80"/>
      <c r="N13" s="80"/>
      <c r="O13" s="80"/>
    </row>
    <row r="14" spans="1:17" x14ac:dyDescent="0.3">
      <c r="A14" s="80"/>
      <c r="B14" s="290" t="s">
        <v>440</v>
      </c>
      <c r="C14" s="290" t="s">
        <v>441</v>
      </c>
      <c r="D14" s="298">
        <v>25</v>
      </c>
      <c r="E14" s="80"/>
      <c r="F14" s="80"/>
      <c r="G14" s="80"/>
      <c r="H14" s="80"/>
      <c r="I14" s="80"/>
      <c r="J14" s="80"/>
      <c r="K14" s="80"/>
      <c r="L14" s="80"/>
      <c r="M14" s="80"/>
      <c r="N14" s="80"/>
      <c r="O14" s="80"/>
      <c r="Q14" t="s">
        <v>820</v>
      </c>
    </row>
    <row r="15" spans="1:17" x14ac:dyDescent="0.3">
      <c r="A15" s="80"/>
      <c r="B15" s="290" t="s">
        <v>752</v>
      </c>
      <c r="C15" s="290" t="s">
        <v>750</v>
      </c>
      <c r="D15" s="298">
        <v>32</v>
      </c>
      <c r="E15" s="80"/>
      <c r="F15" s="80"/>
      <c r="G15" s="80"/>
      <c r="H15" s="80"/>
      <c r="I15" s="80"/>
      <c r="J15" s="80"/>
      <c r="K15" s="80"/>
      <c r="L15" s="80"/>
      <c r="M15" s="80"/>
      <c r="N15" s="80"/>
      <c r="O15" s="80"/>
      <c r="Q15" t="s">
        <v>821</v>
      </c>
    </row>
    <row r="16" spans="1:17" x14ac:dyDescent="0.3">
      <c r="A16" s="80"/>
      <c r="B16" s="290" t="s">
        <v>675</v>
      </c>
      <c r="C16" s="290" t="s">
        <v>676</v>
      </c>
      <c r="D16" s="298">
        <v>28</v>
      </c>
      <c r="E16" s="80"/>
      <c r="F16" s="80"/>
      <c r="G16" s="80"/>
      <c r="H16" s="80"/>
      <c r="I16" s="80"/>
      <c r="J16" s="80"/>
      <c r="K16" s="80"/>
      <c r="L16" s="80"/>
      <c r="M16" s="80"/>
      <c r="N16" s="80"/>
      <c r="O16" s="80"/>
    </row>
    <row r="17" spans="1:25" x14ac:dyDescent="0.3">
      <c r="A17" s="80"/>
      <c r="B17" s="290" t="s">
        <v>686</v>
      </c>
      <c r="C17" s="290" t="s">
        <v>687</v>
      </c>
      <c r="D17" s="298">
        <v>16</v>
      </c>
      <c r="E17" s="80"/>
      <c r="F17" s="80"/>
      <c r="G17" s="80"/>
      <c r="H17" s="80"/>
      <c r="I17" s="80"/>
      <c r="J17" s="80"/>
      <c r="K17" s="80"/>
      <c r="L17" s="80"/>
      <c r="M17" s="80"/>
      <c r="N17" s="80"/>
      <c r="O17" s="80"/>
      <c r="Q17" t="s">
        <v>817</v>
      </c>
    </row>
    <row r="18" spans="1:25" x14ac:dyDescent="0.3">
      <c r="A18" s="80"/>
      <c r="B18" s="290" t="s">
        <v>662</v>
      </c>
      <c r="C18" s="290" t="s">
        <v>663</v>
      </c>
      <c r="D18" s="298">
        <v>14</v>
      </c>
      <c r="E18" s="80"/>
      <c r="F18" s="80"/>
      <c r="G18" s="80"/>
      <c r="H18" s="80"/>
      <c r="I18" s="80"/>
      <c r="J18" s="80"/>
      <c r="K18" s="80"/>
      <c r="L18" s="80"/>
      <c r="M18" s="80"/>
      <c r="N18" s="80"/>
      <c r="O18" s="80"/>
      <c r="Q18" t="s">
        <v>818</v>
      </c>
    </row>
    <row r="19" spans="1:25" x14ac:dyDescent="0.3">
      <c r="A19" s="80"/>
      <c r="B19" s="290" t="s">
        <v>664</v>
      </c>
      <c r="C19" s="290" t="s">
        <v>663</v>
      </c>
      <c r="D19" s="298">
        <v>28</v>
      </c>
      <c r="E19" s="80"/>
      <c r="F19" s="80"/>
      <c r="G19" s="80"/>
      <c r="H19" s="80"/>
      <c r="I19" s="80"/>
      <c r="J19" s="80"/>
      <c r="K19" s="80"/>
      <c r="L19" s="80"/>
      <c r="M19" s="80"/>
      <c r="N19" s="80"/>
      <c r="O19" s="80"/>
    </row>
    <row r="20" spans="1:25" x14ac:dyDescent="0.3">
      <c r="A20" s="80"/>
      <c r="B20" s="290" t="s">
        <v>712</v>
      </c>
      <c r="C20" s="290" t="s">
        <v>711</v>
      </c>
      <c r="D20" s="298">
        <v>27</v>
      </c>
      <c r="E20" s="80"/>
      <c r="F20" s="80"/>
      <c r="G20" s="80"/>
      <c r="H20" s="80"/>
      <c r="I20" s="80"/>
      <c r="J20" s="80"/>
      <c r="K20" s="80"/>
      <c r="L20" s="80"/>
      <c r="M20" s="80"/>
      <c r="N20" s="80"/>
      <c r="O20" s="80"/>
    </row>
    <row r="21" spans="1:25" x14ac:dyDescent="0.3">
      <c r="A21" s="80"/>
      <c r="B21" s="290" t="s">
        <v>753</v>
      </c>
      <c r="C21" s="290" t="s">
        <v>750</v>
      </c>
      <c r="D21" s="298">
        <v>26</v>
      </c>
      <c r="E21" s="80"/>
      <c r="F21" s="80"/>
      <c r="G21" s="80"/>
      <c r="H21" s="80"/>
      <c r="I21" s="80"/>
      <c r="J21" s="80"/>
      <c r="K21" s="80"/>
      <c r="L21" s="80"/>
      <c r="M21" s="80"/>
      <c r="N21" s="80"/>
      <c r="O21" s="80"/>
    </row>
    <row r="22" spans="1:25" x14ac:dyDescent="0.3">
      <c r="A22" s="80"/>
      <c r="B22" s="290" t="s">
        <v>688</v>
      </c>
      <c r="C22" s="290" t="s">
        <v>687</v>
      </c>
      <c r="D22" s="298">
        <v>0</v>
      </c>
      <c r="E22" s="80"/>
      <c r="F22" s="80"/>
      <c r="G22" s="80"/>
      <c r="H22" s="80"/>
      <c r="I22" s="80"/>
      <c r="J22" s="80"/>
      <c r="K22" s="80"/>
      <c r="L22" s="80"/>
      <c r="M22" s="80"/>
      <c r="N22" s="80"/>
      <c r="O22" s="80"/>
    </row>
    <row r="23" spans="1:25" x14ac:dyDescent="0.3">
      <c r="A23" s="80"/>
      <c r="B23" s="290" t="s">
        <v>677</v>
      </c>
      <c r="C23" s="290" t="s">
        <v>676</v>
      </c>
      <c r="D23" s="298">
        <v>11</v>
      </c>
      <c r="E23" s="80"/>
      <c r="F23" s="80"/>
      <c r="G23" s="80"/>
      <c r="H23" s="80"/>
      <c r="I23" s="80"/>
      <c r="J23" s="80"/>
      <c r="K23" s="80"/>
      <c r="L23" s="80"/>
      <c r="M23" s="80"/>
      <c r="N23" s="80"/>
      <c r="O23" s="80"/>
    </row>
    <row r="24" spans="1:25" x14ac:dyDescent="0.3">
      <c r="A24" s="80"/>
      <c r="B24" s="290" t="s">
        <v>713</v>
      </c>
      <c r="C24" s="290" t="s">
        <v>711</v>
      </c>
      <c r="D24" s="298">
        <v>26</v>
      </c>
      <c r="E24" s="80"/>
      <c r="F24" s="80"/>
      <c r="G24" s="80"/>
      <c r="H24" s="80"/>
      <c r="I24" s="80"/>
      <c r="J24" s="80"/>
      <c r="K24" s="80"/>
      <c r="L24" s="80"/>
      <c r="M24" s="80"/>
      <c r="N24" s="80"/>
      <c r="O24" s="80"/>
      <c r="X24" s="324" t="s">
        <v>814</v>
      </c>
      <c r="Y24" s="322" t="s">
        <v>884</v>
      </c>
    </row>
    <row r="25" spans="1:25" x14ac:dyDescent="0.3">
      <c r="A25" s="80"/>
      <c r="B25" s="290" t="s">
        <v>649</v>
      </c>
      <c r="C25" s="290" t="s">
        <v>650</v>
      </c>
      <c r="D25" s="298">
        <v>7</v>
      </c>
      <c r="E25" s="80"/>
      <c r="F25" s="80"/>
      <c r="G25" s="80"/>
      <c r="H25" s="80"/>
      <c r="I25" s="80"/>
      <c r="J25" s="80"/>
      <c r="K25" s="80"/>
      <c r="L25" s="80"/>
      <c r="M25" s="80"/>
      <c r="N25" s="80"/>
      <c r="O25" s="80"/>
    </row>
    <row r="26" spans="1:25" x14ac:dyDescent="0.3">
      <c r="A26" s="80"/>
      <c r="B26" s="290" t="s">
        <v>591</v>
      </c>
      <c r="C26" s="290" t="s">
        <v>590</v>
      </c>
      <c r="D26" s="298">
        <v>9</v>
      </c>
      <c r="E26" s="80"/>
      <c r="F26" s="80"/>
      <c r="G26" s="80"/>
      <c r="H26" s="80"/>
      <c r="I26" s="80"/>
      <c r="J26" s="80"/>
      <c r="K26" s="80"/>
      <c r="L26" s="80"/>
      <c r="M26" s="80"/>
      <c r="N26" s="80"/>
      <c r="O26" s="80"/>
    </row>
    <row r="27" spans="1:25" x14ac:dyDescent="0.3">
      <c r="A27" s="80"/>
      <c r="B27" s="290" t="s">
        <v>475</v>
      </c>
      <c r="C27" s="290" t="s">
        <v>476</v>
      </c>
      <c r="D27" s="298">
        <v>7</v>
      </c>
      <c r="E27" s="80"/>
      <c r="F27" s="80"/>
      <c r="G27" s="80"/>
      <c r="H27" s="80"/>
      <c r="I27" s="80"/>
      <c r="J27" s="80"/>
      <c r="K27" s="80"/>
      <c r="L27" s="80"/>
      <c r="M27" s="80"/>
      <c r="N27" s="80"/>
      <c r="O27" s="80"/>
    </row>
    <row r="28" spans="1:25" x14ac:dyDescent="0.3">
      <c r="A28" s="80"/>
      <c r="B28" s="290" t="s">
        <v>651</v>
      </c>
      <c r="C28" s="290" t="s">
        <v>650</v>
      </c>
      <c r="D28" s="298">
        <v>12</v>
      </c>
      <c r="E28" s="80"/>
      <c r="F28" s="80"/>
      <c r="G28" s="80"/>
      <c r="H28" s="80"/>
      <c r="I28" s="80"/>
      <c r="J28" s="80"/>
      <c r="K28" s="80"/>
      <c r="L28" s="80"/>
      <c r="M28" s="80"/>
      <c r="N28" s="80"/>
      <c r="O28" s="80"/>
    </row>
    <row r="29" spans="1:25" x14ac:dyDescent="0.3">
      <c r="A29" s="80"/>
      <c r="B29" s="290" t="s">
        <v>602</v>
      </c>
      <c r="C29" s="290" t="s">
        <v>603</v>
      </c>
      <c r="D29" s="298">
        <v>11</v>
      </c>
      <c r="E29" s="80"/>
      <c r="F29" s="80"/>
      <c r="G29" s="80"/>
      <c r="H29" s="80"/>
      <c r="I29" s="80"/>
      <c r="J29" s="80"/>
      <c r="K29" s="80"/>
      <c r="L29" s="80"/>
      <c r="M29" s="80"/>
      <c r="N29" s="80"/>
      <c r="O29" s="80"/>
    </row>
    <row r="30" spans="1:25" x14ac:dyDescent="0.3">
      <c r="A30" s="80"/>
      <c r="B30" s="290" t="s">
        <v>442</v>
      </c>
      <c r="C30" s="290" t="s">
        <v>441</v>
      </c>
      <c r="D30" s="298">
        <v>21</v>
      </c>
      <c r="E30" s="80"/>
      <c r="F30" s="80"/>
      <c r="G30" s="80"/>
      <c r="H30" s="80"/>
      <c r="I30" s="80"/>
      <c r="J30" s="80"/>
      <c r="K30" s="80"/>
      <c r="L30" s="80"/>
      <c r="M30" s="80"/>
      <c r="N30" s="80"/>
      <c r="O30" s="80"/>
    </row>
    <row r="31" spans="1:25" x14ac:dyDescent="0.3">
      <c r="A31" s="80"/>
      <c r="B31" s="290" t="s">
        <v>628</v>
      </c>
      <c r="C31" s="290" t="s">
        <v>627</v>
      </c>
      <c r="D31" s="298">
        <v>29</v>
      </c>
      <c r="E31" s="80"/>
      <c r="F31" s="80"/>
      <c r="G31" s="80"/>
      <c r="H31" s="80"/>
      <c r="I31" s="80"/>
      <c r="J31" s="80"/>
      <c r="K31" s="80"/>
      <c r="L31" s="80"/>
      <c r="M31" s="80"/>
      <c r="N31" s="80"/>
      <c r="O31" s="80"/>
    </row>
    <row r="32" spans="1:25" x14ac:dyDescent="0.3">
      <c r="A32" s="80"/>
      <c r="B32" s="290" t="s">
        <v>424</v>
      </c>
      <c r="C32" s="290" t="s">
        <v>425</v>
      </c>
      <c r="D32" s="298">
        <v>23</v>
      </c>
      <c r="E32" s="80"/>
      <c r="F32" s="80"/>
      <c r="G32" s="80"/>
      <c r="H32" s="80"/>
      <c r="I32" s="80"/>
      <c r="J32" s="80"/>
      <c r="K32" s="80"/>
      <c r="L32" s="80"/>
      <c r="M32" s="80"/>
      <c r="N32" s="80"/>
      <c r="O32" s="80"/>
    </row>
    <row r="33" spans="1:15" x14ac:dyDescent="0.3">
      <c r="A33" s="80"/>
      <c r="B33" s="290" t="s">
        <v>678</v>
      </c>
      <c r="C33" s="290" t="s">
        <v>676</v>
      </c>
      <c r="D33" s="298">
        <v>12</v>
      </c>
      <c r="E33" s="80"/>
      <c r="F33" s="80"/>
      <c r="G33" s="80"/>
      <c r="H33" s="80"/>
      <c r="I33" s="80"/>
      <c r="J33" s="80"/>
      <c r="K33" s="80"/>
      <c r="L33" s="80"/>
      <c r="M33" s="80"/>
      <c r="N33" s="80"/>
      <c r="O33" s="80"/>
    </row>
    <row r="34" spans="1:15" x14ac:dyDescent="0.3">
      <c r="A34" s="80"/>
      <c r="B34" s="290" t="s">
        <v>592</v>
      </c>
      <c r="C34" s="290" t="s">
        <v>590</v>
      </c>
      <c r="D34" s="298">
        <v>2</v>
      </c>
      <c r="E34" s="80"/>
      <c r="F34" s="80"/>
      <c r="G34" s="80"/>
      <c r="H34" s="80"/>
      <c r="I34" s="80"/>
      <c r="J34" s="80"/>
      <c r="K34" s="80"/>
      <c r="L34" s="80"/>
      <c r="M34" s="80"/>
      <c r="N34" s="80"/>
      <c r="O34" s="80"/>
    </row>
    <row r="35" spans="1:15" x14ac:dyDescent="0.3">
      <c r="A35" s="80"/>
      <c r="B35" s="290" t="s">
        <v>615</v>
      </c>
      <c r="C35" s="290" t="s">
        <v>616</v>
      </c>
      <c r="D35" s="298">
        <v>17</v>
      </c>
      <c r="E35" s="80"/>
      <c r="F35" s="80"/>
      <c r="G35" s="80"/>
      <c r="H35" s="80"/>
      <c r="I35" s="80"/>
      <c r="J35" s="80"/>
      <c r="K35" s="80"/>
      <c r="L35" s="80"/>
      <c r="M35" s="80"/>
      <c r="N35" s="80"/>
      <c r="O35" s="80"/>
    </row>
    <row r="36" spans="1:15" x14ac:dyDescent="0.3">
      <c r="A36" s="80"/>
      <c r="B36" s="290" t="s">
        <v>568</v>
      </c>
      <c r="C36" s="290" t="s">
        <v>569</v>
      </c>
      <c r="D36" s="298">
        <v>0</v>
      </c>
      <c r="E36" s="80"/>
      <c r="F36" s="80"/>
      <c r="G36" s="80"/>
      <c r="H36" s="80"/>
      <c r="I36" s="80"/>
      <c r="J36" s="80"/>
      <c r="K36" s="80"/>
      <c r="L36" s="80"/>
      <c r="M36" s="80"/>
      <c r="N36" s="80"/>
      <c r="O36" s="80"/>
    </row>
    <row r="37" spans="1:15" x14ac:dyDescent="0.3">
      <c r="A37" s="80"/>
      <c r="B37" s="290" t="s">
        <v>638</v>
      </c>
      <c r="C37" s="290" t="s">
        <v>639</v>
      </c>
      <c r="D37" s="298">
        <v>17</v>
      </c>
      <c r="E37" s="80"/>
      <c r="F37" s="80"/>
      <c r="G37" s="80"/>
      <c r="H37" s="80"/>
      <c r="I37" s="80"/>
      <c r="J37" s="80"/>
      <c r="K37" s="80"/>
      <c r="L37" s="80"/>
      <c r="M37" s="80"/>
      <c r="N37" s="80"/>
      <c r="O37" s="80"/>
    </row>
    <row r="38" spans="1:15" x14ac:dyDescent="0.3">
      <c r="A38" s="80"/>
      <c r="B38" s="290" t="s">
        <v>679</v>
      </c>
      <c r="C38" s="290" t="s">
        <v>676</v>
      </c>
      <c r="D38" s="298">
        <v>17</v>
      </c>
      <c r="E38" s="80"/>
      <c r="F38" s="80"/>
      <c r="G38" s="80"/>
      <c r="H38" s="80"/>
      <c r="I38" s="80"/>
      <c r="J38" s="80"/>
      <c r="K38" s="80"/>
      <c r="L38" s="80"/>
      <c r="M38" s="80"/>
      <c r="N38" s="80"/>
      <c r="O38" s="80"/>
    </row>
    <row r="39" spans="1:15" x14ac:dyDescent="0.3">
      <c r="A39" s="80"/>
      <c r="B39" s="290" t="s">
        <v>593</v>
      </c>
      <c r="C39" s="290" t="s">
        <v>590</v>
      </c>
      <c r="D39" s="298">
        <v>40</v>
      </c>
      <c r="E39" s="80"/>
      <c r="F39" s="80"/>
      <c r="G39" s="80"/>
      <c r="H39" s="80"/>
      <c r="I39" s="80"/>
      <c r="J39" s="80"/>
      <c r="K39" s="80"/>
      <c r="L39" s="80"/>
      <c r="M39" s="80"/>
      <c r="N39" s="80"/>
      <c r="O39" s="80"/>
    </row>
    <row r="40" spans="1:15" x14ac:dyDescent="0.3">
      <c r="A40" s="80"/>
      <c r="B40" s="290" t="s">
        <v>486</v>
      </c>
      <c r="C40" s="290" t="s">
        <v>487</v>
      </c>
      <c r="D40" s="298">
        <v>32</v>
      </c>
      <c r="E40" s="80"/>
      <c r="F40" s="80"/>
      <c r="G40" s="80"/>
      <c r="H40" s="80"/>
      <c r="I40" s="80"/>
      <c r="J40" s="80"/>
      <c r="K40" s="80"/>
      <c r="L40" s="80"/>
      <c r="M40" s="80"/>
      <c r="N40" s="80"/>
      <c r="O40" s="80"/>
    </row>
    <row r="41" spans="1:15" x14ac:dyDescent="0.3">
      <c r="A41" s="80"/>
      <c r="B41" s="290" t="s">
        <v>770</v>
      </c>
      <c r="C41" s="290" t="s">
        <v>771</v>
      </c>
      <c r="D41" s="298">
        <v>35</v>
      </c>
      <c r="E41" s="80"/>
      <c r="F41" s="80"/>
      <c r="G41" s="80"/>
      <c r="H41" s="80"/>
      <c r="I41" s="80"/>
      <c r="J41" s="80"/>
      <c r="K41" s="80"/>
      <c r="L41" s="80"/>
      <c r="M41" s="80"/>
      <c r="N41" s="80"/>
      <c r="O41" s="80"/>
    </row>
    <row r="42" spans="1:15" x14ac:dyDescent="0.3">
      <c r="A42" s="80"/>
      <c r="B42" s="290" t="s">
        <v>521</v>
      </c>
      <c r="C42" s="290" t="s">
        <v>522</v>
      </c>
      <c r="D42" s="298">
        <v>15</v>
      </c>
      <c r="E42" s="80"/>
      <c r="F42" s="80"/>
      <c r="G42" s="80"/>
      <c r="H42" s="80"/>
      <c r="I42" s="80"/>
      <c r="J42" s="80"/>
      <c r="K42" s="80"/>
      <c r="L42" s="80"/>
      <c r="M42" s="80"/>
      <c r="N42" s="80"/>
      <c r="O42" s="80"/>
    </row>
    <row r="43" spans="1:15" x14ac:dyDescent="0.3">
      <c r="A43" s="80"/>
      <c r="B43" s="290" t="s">
        <v>762</v>
      </c>
      <c r="C43" s="290" t="s">
        <v>761</v>
      </c>
      <c r="D43" s="298">
        <v>22</v>
      </c>
      <c r="E43" s="80"/>
      <c r="F43" s="80"/>
      <c r="G43" s="80"/>
      <c r="H43" s="80"/>
      <c r="I43" s="80"/>
      <c r="J43" s="80"/>
      <c r="K43" s="80"/>
      <c r="L43" s="80"/>
      <c r="M43" s="80"/>
      <c r="N43" s="80"/>
      <c r="O43" s="80"/>
    </row>
    <row r="44" spans="1:15" x14ac:dyDescent="0.3">
      <c r="A44" s="80"/>
      <c r="B44" s="290" t="s">
        <v>523</v>
      </c>
      <c r="C44" s="290" t="s">
        <v>522</v>
      </c>
      <c r="D44" s="298">
        <v>3</v>
      </c>
      <c r="E44" s="80"/>
      <c r="F44" s="80"/>
      <c r="G44" s="80"/>
      <c r="H44" s="80"/>
      <c r="I44" s="80"/>
      <c r="J44" s="80"/>
      <c r="K44" s="80"/>
      <c r="L44" s="80"/>
      <c r="M44" s="80"/>
      <c r="N44" s="80"/>
      <c r="O44" s="80"/>
    </row>
    <row r="45" spans="1:15" x14ac:dyDescent="0.3">
      <c r="A45" s="80"/>
      <c r="B45" s="290" t="s">
        <v>524</v>
      </c>
      <c r="C45" s="290" t="s">
        <v>522</v>
      </c>
      <c r="D45" s="298">
        <v>2</v>
      </c>
      <c r="E45" s="80"/>
      <c r="F45" s="80"/>
      <c r="G45" s="80"/>
      <c r="H45" s="80"/>
      <c r="I45" s="80"/>
      <c r="J45" s="80"/>
      <c r="K45" s="80"/>
      <c r="L45" s="80"/>
      <c r="M45" s="80"/>
      <c r="N45" s="80"/>
      <c r="O45" s="80"/>
    </row>
    <row r="46" spans="1:15" x14ac:dyDescent="0.3">
      <c r="A46" s="80"/>
      <c r="B46" s="290" t="s">
        <v>665</v>
      </c>
      <c r="C46" s="290" t="s">
        <v>663</v>
      </c>
      <c r="D46" s="298">
        <v>10</v>
      </c>
      <c r="E46" s="80"/>
      <c r="F46" s="80"/>
      <c r="G46" s="80"/>
      <c r="H46" s="80"/>
      <c r="I46" s="80"/>
      <c r="J46" s="80"/>
      <c r="K46" s="80"/>
      <c r="L46" s="80"/>
      <c r="M46" s="80"/>
      <c r="N46" s="80"/>
      <c r="O46" s="80"/>
    </row>
    <row r="47" spans="1:15" x14ac:dyDescent="0.3">
      <c r="A47" s="80"/>
      <c r="B47" s="290" t="s">
        <v>760</v>
      </c>
      <c r="C47" s="290" t="s">
        <v>761</v>
      </c>
      <c r="D47" s="298">
        <v>33</v>
      </c>
      <c r="E47" s="80"/>
      <c r="F47" s="80"/>
      <c r="G47" s="80"/>
      <c r="H47" s="80"/>
      <c r="I47" s="80"/>
      <c r="J47" s="80"/>
      <c r="K47" s="80"/>
      <c r="L47" s="80"/>
      <c r="M47" s="80"/>
      <c r="N47" s="80"/>
      <c r="O47" s="80"/>
    </row>
    <row r="48" spans="1:15" x14ac:dyDescent="0.3">
      <c r="A48" s="80"/>
      <c r="B48" s="290" t="s">
        <v>509</v>
      </c>
      <c r="C48" s="290" t="s">
        <v>510</v>
      </c>
      <c r="D48" s="298">
        <v>25</v>
      </c>
      <c r="E48" s="80"/>
      <c r="F48" s="80"/>
      <c r="G48" s="80"/>
      <c r="H48" s="80"/>
      <c r="I48" s="80"/>
      <c r="J48" s="80"/>
      <c r="K48" s="80"/>
      <c r="L48" s="80"/>
      <c r="M48" s="80"/>
      <c r="N48" s="80"/>
      <c r="O48" s="80"/>
    </row>
    <row r="49" spans="1:15" x14ac:dyDescent="0.3">
      <c r="A49" s="80"/>
      <c r="B49" s="290" t="s">
        <v>577</v>
      </c>
      <c r="C49" s="290" t="s">
        <v>578</v>
      </c>
      <c r="D49" s="298">
        <v>14</v>
      </c>
      <c r="E49" s="80"/>
      <c r="F49" s="80"/>
      <c r="G49" s="80"/>
      <c r="H49" s="80"/>
      <c r="I49" s="80"/>
      <c r="J49" s="80"/>
      <c r="K49" s="80"/>
      <c r="L49" s="80"/>
      <c r="M49" s="80"/>
      <c r="N49" s="80"/>
      <c r="O49" s="80"/>
    </row>
    <row r="50" spans="1:15" x14ac:dyDescent="0.3">
      <c r="A50" s="80"/>
      <c r="B50" s="290" t="s">
        <v>727</v>
      </c>
      <c r="C50" s="290" t="s">
        <v>726</v>
      </c>
      <c r="D50" s="298">
        <v>11</v>
      </c>
      <c r="E50" s="80"/>
      <c r="F50" s="80"/>
      <c r="G50" s="80"/>
      <c r="H50" s="80"/>
      <c r="I50" s="80"/>
      <c r="J50" s="80"/>
      <c r="K50" s="80"/>
      <c r="L50" s="80"/>
      <c r="M50" s="80"/>
      <c r="N50" s="80"/>
      <c r="O50" s="80"/>
    </row>
    <row r="51" spans="1:15" x14ac:dyDescent="0.3">
      <c r="A51" s="80"/>
      <c r="B51" s="290" t="s">
        <v>640</v>
      </c>
      <c r="C51" s="290" t="s">
        <v>639</v>
      </c>
      <c r="D51" s="298">
        <v>1</v>
      </c>
      <c r="E51" s="80"/>
      <c r="F51" s="80"/>
      <c r="G51" s="80"/>
      <c r="H51" s="80"/>
      <c r="I51" s="80"/>
      <c r="J51" s="80"/>
      <c r="K51" s="80"/>
      <c r="L51" s="80"/>
      <c r="M51" s="80"/>
      <c r="N51" s="80"/>
      <c r="O51" s="80"/>
    </row>
    <row r="52" spans="1:15" x14ac:dyDescent="0.3">
      <c r="A52" s="80"/>
      <c r="B52" s="290" t="s">
        <v>594</v>
      </c>
      <c r="C52" s="290" t="s">
        <v>590</v>
      </c>
      <c r="D52" s="298">
        <v>9</v>
      </c>
      <c r="E52" s="80"/>
      <c r="F52" s="80"/>
      <c r="G52" s="80"/>
      <c r="H52" s="80"/>
      <c r="I52" s="80"/>
      <c r="J52" s="80"/>
      <c r="K52" s="80"/>
      <c r="L52" s="80"/>
      <c r="M52" s="80"/>
      <c r="N52" s="80"/>
      <c r="O52" s="80"/>
    </row>
    <row r="53" spans="1:15" x14ac:dyDescent="0.3">
      <c r="A53" s="80"/>
      <c r="B53" s="290" t="s">
        <v>531</v>
      </c>
      <c r="C53" s="290" t="s">
        <v>532</v>
      </c>
      <c r="D53" s="298">
        <v>11</v>
      </c>
      <c r="E53" s="80"/>
      <c r="F53" s="80"/>
      <c r="G53" s="80"/>
      <c r="H53" s="80"/>
      <c r="I53" s="80"/>
      <c r="J53" s="80"/>
      <c r="K53" s="80"/>
      <c r="L53" s="80"/>
      <c r="M53" s="80"/>
      <c r="N53" s="80"/>
      <c r="O53" s="80"/>
    </row>
    <row r="54" spans="1:15" x14ac:dyDescent="0.3">
      <c r="A54" s="80"/>
      <c r="B54" s="290" t="s">
        <v>511</v>
      </c>
      <c r="C54" s="290" t="s">
        <v>510</v>
      </c>
      <c r="D54" s="298">
        <v>8</v>
      </c>
      <c r="E54" s="80"/>
      <c r="F54" s="80"/>
      <c r="G54" s="80"/>
      <c r="H54" s="80"/>
      <c r="I54" s="80"/>
      <c r="J54" s="80"/>
      <c r="K54" s="80"/>
      <c r="L54" s="80"/>
      <c r="M54" s="80"/>
      <c r="N54" s="80"/>
      <c r="O54" s="80"/>
    </row>
    <row r="55" spans="1:15" x14ac:dyDescent="0.3">
      <c r="A55" s="80"/>
      <c r="B55" s="290" t="s">
        <v>542</v>
      </c>
      <c r="C55" s="290" t="s">
        <v>543</v>
      </c>
      <c r="D55" s="298">
        <v>25</v>
      </c>
      <c r="E55" s="80"/>
      <c r="F55" s="80"/>
      <c r="G55" s="80"/>
      <c r="H55" s="80"/>
      <c r="I55" s="80"/>
      <c r="J55" s="80"/>
      <c r="K55" s="80"/>
      <c r="L55" s="80"/>
      <c r="M55" s="80"/>
      <c r="N55" s="80"/>
      <c r="O55" s="80"/>
    </row>
    <row r="56" spans="1:15" x14ac:dyDescent="0.3">
      <c r="A56" s="80"/>
      <c r="B56" s="290" t="s">
        <v>699</v>
      </c>
      <c r="C56" s="290" t="s">
        <v>700</v>
      </c>
      <c r="D56" s="298">
        <v>27</v>
      </c>
      <c r="E56" s="80"/>
      <c r="F56" s="80"/>
      <c r="G56" s="80"/>
      <c r="H56" s="80"/>
      <c r="I56" s="80"/>
      <c r="J56" s="80"/>
      <c r="K56" s="80"/>
      <c r="L56" s="80"/>
      <c r="M56" s="80"/>
      <c r="N56" s="80"/>
      <c r="O56" s="80"/>
    </row>
    <row r="57" spans="1:15" x14ac:dyDescent="0.3">
      <c r="A57" s="80"/>
      <c r="B57" s="290" t="s">
        <v>763</v>
      </c>
      <c r="C57" s="290" t="s">
        <v>761</v>
      </c>
      <c r="D57" s="298">
        <v>36</v>
      </c>
      <c r="E57" s="80"/>
      <c r="F57" s="80"/>
      <c r="G57" s="80"/>
      <c r="H57" s="80"/>
      <c r="I57" s="80"/>
      <c r="J57" s="80"/>
      <c r="K57" s="80"/>
      <c r="L57" s="80"/>
      <c r="M57" s="80"/>
      <c r="N57" s="80"/>
      <c r="O57" s="80"/>
    </row>
    <row r="58" spans="1:15" x14ac:dyDescent="0.3">
      <c r="A58" s="80"/>
      <c r="B58" s="290" t="s">
        <v>411</v>
      </c>
      <c r="C58" s="290" t="s">
        <v>412</v>
      </c>
      <c r="D58" s="298">
        <v>13</v>
      </c>
      <c r="E58" s="80"/>
      <c r="F58" s="80"/>
      <c r="G58" s="80"/>
      <c r="H58" s="80"/>
      <c r="I58" s="80"/>
      <c r="J58" s="80"/>
      <c r="K58" s="80"/>
      <c r="L58" s="80"/>
      <c r="M58" s="80"/>
      <c r="N58" s="80"/>
      <c r="O58" s="80"/>
    </row>
    <row r="59" spans="1:15" x14ac:dyDescent="0.3">
      <c r="A59" s="80"/>
      <c r="B59" s="290" t="s">
        <v>426</v>
      </c>
      <c r="C59" s="290" t="s">
        <v>425</v>
      </c>
      <c r="D59" s="298">
        <v>25</v>
      </c>
      <c r="E59" s="80"/>
      <c r="F59" s="80"/>
      <c r="G59" s="80"/>
      <c r="H59" s="80"/>
      <c r="I59" s="80"/>
      <c r="J59" s="80"/>
      <c r="K59" s="80"/>
      <c r="L59" s="80"/>
      <c r="M59" s="80"/>
      <c r="N59" s="80"/>
      <c r="O59" s="80"/>
    </row>
    <row r="60" spans="1:15" x14ac:dyDescent="0.3">
      <c r="A60" s="80"/>
      <c r="B60" s="290" t="s">
        <v>557</v>
      </c>
      <c r="C60" s="290" t="s">
        <v>558</v>
      </c>
      <c r="D60" s="298">
        <v>1</v>
      </c>
      <c r="E60" s="80"/>
      <c r="F60" s="80"/>
      <c r="G60" s="80"/>
      <c r="H60" s="80"/>
      <c r="I60" s="80"/>
      <c r="J60" s="80"/>
      <c r="K60" s="80"/>
      <c r="L60" s="80"/>
      <c r="M60" s="80"/>
      <c r="N60" s="80"/>
      <c r="O60" s="80"/>
    </row>
    <row r="61" spans="1:15" x14ac:dyDescent="0.3">
      <c r="A61" s="80"/>
      <c r="B61" s="290" t="s">
        <v>689</v>
      </c>
      <c r="C61" s="290" t="s">
        <v>687</v>
      </c>
      <c r="D61" s="298">
        <v>38</v>
      </c>
      <c r="E61" s="80"/>
      <c r="F61" s="80"/>
      <c r="G61" s="80"/>
      <c r="H61" s="80"/>
      <c r="I61" s="80"/>
      <c r="J61" s="80"/>
      <c r="K61" s="80"/>
      <c r="L61" s="80"/>
      <c r="M61" s="80"/>
      <c r="N61" s="80"/>
      <c r="O61" s="80"/>
    </row>
    <row r="62" spans="1:15" x14ac:dyDescent="0.3">
      <c r="A62" s="80"/>
      <c r="B62" s="290" t="s">
        <v>680</v>
      </c>
      <c r="C62" s="290" t="s">
        <v>676</v>
      </c>
      <c r="D62" s="298">
        <v>35</v>
      </c>
      <c r="E62" s="80"/>
      <c r="F62" s="80"/>
      <c r="G62" s="80"/>
      <c r="H62" s="80"/>
      <c r="I62" s="80"/>
      <c r="J62" s="80"/>
      <c r="K62" s="80"/>
      <c r="L62" s="80"/>
      <c r="M62" s="80"/>
      <c r="N62" s="80"/>
      <c r="O62" s="80"/>
    </row>
    <row r="63" spans="1:15" x14ac:dyDescent="0.3">
      <c r="A63" s="80"/>
      <c r="B63" s="290" t="s">
        <v>666</v>
      </c>
      <c r="C63" s="290" t="s">
        <v>663</v>
      </c>
      <c r="D63" s="298">
        <v>14</v>
      </c>
      <c r="E63" s="80"/>
      <c r="F63" s="80"/>
      <c r="G63" s="80"/>
      <c r="H63" s="80"/>
      <c r="I63" s="80"/>
      <c r="J63" s="80"/>
      <c r="K63" s="80"/>
      <c r="L63" s="80"/>
      <c r="M63" s="80"/>
      <c r="N63" s="80"/>
      <c r="O63" s="80"/>
    </row>
    <row r="64" spans="1:15" x14ac:dyDescent="0.3">
      <c r="A64" s="80"/>
      <c r="B64" s="290" t="s">
        <v>629</v>
      </c>
      <c r="C64" s="290" t="s">
        <v>627</v>
      </c>
      <c r="D64" s="298">
        <v>4</v>
      </c>
      <c r="E64" s="80"/>
      <c r="F64" s="80"/>
      <c r="G64" s="80"/>
      <c r="H64" s="80"/>
      <c r="I64" s="80"/>
      <c r="J64" s="80"/>
      <c r="K64" s="80"/>
      <c r="L64" s="80"/>
      <c r="M64" s="80"/>
      <c r="N64" s="80"/>
      <c r="O64" s="80"/>
    </row>
    <row r="65" spans="1:15" x14ac:dyDescent="0.3">
      <c r="A65" s="80"/>
      <c r="B65" s="290" t="s">
        <v>570</v>
      </c>
      <c r="C65" s="290" t="s">
        <v>569</v>
      </c>
      <c r="D65" s="298">
        <v>4</v>
      </c>
      <c r="E65" s="80"/>
      <c r="F65" s="80"/>
      <c r="G65" s="80"/>
      <c r="H65" s="80"/>
      <c r="I65" s="80"/>
      <c r="J65" s="80"/>
      <c r="K65" s="80"/>
      <c r="L65" s="80"/>
      <c r="M65" s="80"/>
      <c r="N65" s="80"/>
      <c r="O65" s="80"/>
    </row>
    <row r="66" spans="1:15" x14ac:dyDescent="0.3">
      <c r="A66" s="80"/>
      <c r="B66" s="290" t="s">
        <v>413</v>
      </c>
      <c r="C66" s="290" t="s">
        <v>412</v>
      </c>
      <c r="D66" s="298">
        <v>32</v>
      </c>
      <c r="E66" s="80"/>
      <c r="F66" s="80"/>
      <c r="G66" s="80"/>
      <c r="H66" s="80"/>
      <c r="I66" s="80"/>
      <c r="J66" s="80"/>
      <c r="K66" s="80"/>
      <c r="L66" s="80"/>
      <c r="M66" s="80"/>
      <c r="N66" s="80"/>
      <c r="O66" s="80"/>
    </row>
    <row r="67" spans="1:15" x14ac:dyDescent="0.3">
      <c r="A67" s="80"/>
      <c r="B67" s="290" t="s">
        <v>604</v>
      </c>
      <c r="C67" s="290" t="s">
        <v>603</v>
      </c>
      <c r="D67" s="298">
        <v>20</v>
      </c>
      <c r="E67" s="80"/>
      <c r="F67" s="80"/>
      <c r="G67" s="80"/>
      <c r="H67" s="80"/>
      <c r="I67" s="80"/>
      <c r="J67" s="80"/>
      <c r="K67" s="80"/>
      <c r="L67" s="80"/>
      <c r="M67" s="80"/>
      <c r="N67" s="80"/>
      <c r="O67" s="80"/>
    </row>
    <row r="68" spans="1:15" x14ac:dyDescent="0.3">
      <c r="A68" s="80"/>
      <c r="B68" s="290" t="s">
        <v>571</v>
      </c>
      <c r="C68" s="290" t="s">
        <v>569</v>
      </c>
      <c r="D68" s="298">
        <v>39</v>
      </c>
      <c r="E68" s="80"/>
      <c r="F68" s="80"/>
      <c r="G68" s="80"/>
      <c r="H68" s="80"/>
      <c r="I68" s="80"/>
      <c r="J68" s="80"/>
      <c r="K68" s="80"/>
      <c r="L68" s="80"/>
      <c r="M68" s="80"/>
      <c r="N68" s="80"/>
      <c r="O68" s="80"/>
    </row>
    <row r="69" spans="1:15" x14ac:dyDescent="0.3">
      <c r="A69" s="80"/>
      <c r="B69" s="290" t="s">
        <v>488</v>
      </c>
      <c r="C69" s="290" t="s">
        <v>487</v>
      </c>
      <c r="D69" s="298">
        <v>14</v>
      </c>
      <c r="E69" s="80"/>
      <c r="F69" s="80"/>
      <c r="G69" s="80"/>
      <c r="H69" s="80"/>
      <c r="I69" s="80"/>
      <c r="J69" s="80"/>
      <c r="K69" s="80"/>
      <c r="L69" s="80"/>
      <c r="M69" s="80"/>
      <c r="N69" s="80"/>
      <c r="O69" s="80"/>
    </row>
    <row r="70" spans="1:15" x14ac:dyDescent="0.3">
      <c r="A70" s="80"/>
      <c r="B70" s="290" t="s">
        <v>572</v>
      </c>
      <c r="C70" s="290" t="s">
        <v>569</v>
      </c>
      <c r="D70" s="298">
        <v>2</v>
      </c>
      <c r="E70" s="80"/>
      <c r="F70" s="80"/>
      <c r="G70" s="80"/>
      <c r="H70" s="80"/>
      <c r="I70" s="80"/>
      <c r="J70" s="80"/>
      <c r="K70" s="80"/>
      <c r="L70" s="80"/>
      <c r="M70" s="80"/>
      <c r="N70" s="80"/>
      <c r="O70" s="80"/>
    </row>
    <row r="71" spans="1:15" x14ac:dyDescent="0.3">
      <c r="A71" s="80"/>
      <c r="B71" s="290" t="s">
        <v>396</v>
      </c>
      <c r="C71" s="290" t="s">
        <v>397</v>
      </c>
      <c r="D71" s="298">
        <v>36</v>
      </c>
      <c r="E71" s="80"/>
      <c r="F71" s="80"/>
      <c r="G71" s="80"/>
      <c r="H71" s="80"/>
      <c r="I71" s="80"/>
      <c r="J71" s="80"/>
      <c r="K71" s="80"/>
      <c r="L71" s="80"/>
      <c r="M71" s="80"/>
      <c r="N71" s="80"/>
      <c r="O71" s="80"/>
    </row>
    <row r="72" spans="1:15" x14ac:dyDescent="0.3">
      <c r="A72" s="80"/>
      <c r="B72" s="290" t="s">
        <v>398</v>
      </c>
      <c r="C72" s="290" t="s">
        <v>397</v>
      </c>
      <c r="D72" s="298">
        <v>23</v>
      </c>
      <c r="E72" s="80"/>
      <c r="F72" s="80"/>
      <c r="G72" s="80"/>
      <c r="H72" s="80"/>
      <c r="I72" s="80"/>
      <c r="J72" s="80"/>
      <c r="K72" s="80"/>
      <c r="L72" s="80"/>
      <c r="M72" s="80"/>
      <c r="N72" s="80"/>
      <c r="O72" s="80"/>
    </row>
    <row r="73" spans="1:15" x14ac:dyDescent="0.3">
      <c r="A73" s="80"/>
      <c r="B73" s="290" t="s">
        <v>533</v>
      </c>
      <c r="C73" s="290" t="s">
        <v>532</v>
      </c>
      <c r="D73" s="298">
        <v>20</v>
      </c>
      <c r="E73" s="80"/>
      <c r="F73" s="80"/>
      <c r="G73" s="80"/>
      <c r="H73" s="80"/>
      <c r="I73" s="80"/>
      <c r="J73" s="80"/>
      <c r="K73" s="80"/>
      <c r="L73" s="80"/>
      <c r="M73" s="80"/>
      <c r="N73" s="80"/>
      <c r="O73" s="80"/>
    </row>
    <row r="74" spans="1:15" x14ac:dyDescent="0.3">
      <c r="A74" s="80"/>
      <c r="B74" s="290" t="s">
        <v>605</v>
      </c>
      <c r="C74" s="290" t="s">
        <v>603</v>
      </c>
      <c r="D74" s="298">
        <v>19</v>
      </c>
      <c r="E74" s="80"/>
      <c r="F74" s="80"/>
      <c r="G74" s="80"/>
      <c r="H74" s="80"/>
      <c r="I74" s="80"/>
      <c r="J74" s="80"/>
      <c r="K74" s="80"/>
      <c r="L74" s="80"/>
      <c r="M74" s="80"/>
      <c r="N74" s="80"/>
      <c r="O74" s="80"/>
    </row>
    <row r="75" spans="1:15" x14ac:dyDescent="0.3">
      <c r="A75" s="80"/>
      <c r="B75" s="290" t="s">
        <v>739</v>
      </c>
      <c r="C75" s="290" t="s">
        <v>740</v>
      </c>
      <c r="D75" s="298">
        <v>31</v>
      </c>
      <c r="E75" s="80"/>
      <c r="F75" s="80"/>
      <c r="G75" s="80"/>
      <c r="H75" s="80"/>
      <c r="I75" s="80"/>
      <c r="J75" s="80"/>
      <c r="K75" s="80"/>
      <c r="L75" s="80"/>
      <c r="M75" s="80"/>
      <c r="N75" s="80"/>
      <c r="O75" s="80"/>
    </row>
    <row r="76" spans="1:15" x14ac:dyDescent="0.3">
      <c r="A76" s="80"/>
      <c r="B76" s="290" t="s">
        <v>489</v>
      </c>
      <c r="C76" s="290" t="s">
        <v>487</v>
      </c>
      <c r="D76" s="298">
        <v>24</v>
      </c>
      <c r="E76" s="80"/>
      <c r="F76" s="80"/>
      <c r="G76" s="80"/>
      <c r="H76" s="80"/>
      <c r="I76" s="80"/>
      <c r="J76" s="80"/>
      <c r="K76" s="80"/>
      <c r="L76" s="80"/>
      <c r="M76" s="80"/>
      <c r="N76" s="80"/>
      <c r="O76" s="80"/>
    </row>
    <row r="77" spans="1:15" x14ac:dyDescent="0.3">
      <c r="A77" s="80"/>
      <c r="B77" s="290" t="s">
        <v>559</v>
      </c>
      <c r="C77" s="290" t="s">
        <v>558</v>
      </c>
      <c r="D77" s="298">
        <v>7</v>
      </c>
      <c r="E77" s="80"/>
      <c r="F77" s="80"/>
      <c r="G77" s="80"/>
      <c r="H77" s="80"/>
      <c r="I77" s="80"/>
      <c r="J77" s="80"/>
      <c r="K77" s="80"/>
      <c r="L77" s="80"/>
      <c r="M77" s="80"/>
      <c r="N77" s="80"/>
      <c r="O77" s="80"/>
    </row>
    <row r="78" spans="1:15" x14ac:dyDescent="0.3">
      <c r="A78" s="80"/>
      <c r="B78" s="290" t="s">
        <v>617</v>
      </c>
      <c r="C78" s="290" t="s">
        <v>616</v>
      </c>
      <c r="D78" s="298">
        <v>7</v>
      </c>
      <c r="E78" s="80"/>
      <c r="F78" s="80"/>
      <c r="G78" s="80"/>
      <c r="H78" s="80"/>
      <c r="I78" s="80"/>
      <c r="J78" s="80"/>
      <c r="K78" s="80"/>
      <c r="L78" s="80"/>
      <c r="M78" s="80"/>
      <c r="N78" s="80"/>
      <c r="O78" s="80"/>
    </row>
    <row r="79" spans="1:15" x14ac:dyDescent="0.3">
      <c r="A79" s="80"/>
      <c r="B79" s="290" t="s">
        <v>534</v>
      </c>
      <c r="C79" s="290" t="s">
        <v>532</v>
      </c>
      <c r="D79" s="298">
        <v>25</v>
      </c>
      <c r="E79" s="80"/>
      <c r="F79" s="80"/>
      <c r="G79" s="80"/>
      <c r="H79" s="80"/>
      <c r="I79" s="80"/>
      <c r="J79" s="80"/>
      <c r="K79" s="80"/>
      <c r="L79" s="80"/>
      <c r="M79" s="80"/>
      <c r="N79" s="80"/>
      <c r="O79" s="80"/>
    </row>
    <row r="80" spans="1:15" x14ac:dyDescent="0.3">
      <c r="A80" s="80"/>
      <c r="B80" s="290" t="s">
        <v>427</v>
      </c>
      <c r="C80" s="290" t="s">
        <v>425</v>
      </c>
      <c r="D80" s="298">
        <v>37</v>
      </c>
      <c r="E80" s="80"/>
      <c r="F80" s="80"/>
      <c r="G80" s="80"/>
      <c r="H80" s="80"/>
      <c r="I80" s="80"/>
      <c r="J80" s="80"/>
      <c r="K80" s="80"/>
      <c r="L80" s="80"/>
      <c r="M80" s="80"/>
      <c r="N80" s="80"/>
      <c r="O80" s="80"/>
    </row>
    <row r="81" spans="1:15" x14ac:dyDescent="0.3">
      <c r="A81" s="80"/>
      <c r="B81" s="290" t="s">
        <v>399</v>
      </c>
      <c r="C81" s="290" t="s">
        <v>397</v>
      </c>
      <c r="D81" s="298">
        <v>33</v>
      </c>
      <c r="E81" s="80"/>
      <c r="F81" s="80"/>
      <c r="G81" s="80"/>
      <c r="H81" s="80"/>
      <c r="I81" s="80"/>
      <c r="J81" s="80"/>
      <c r="K81" s="80"/>
      <c r="L81" s="80"/>
      <c r="M81" s="80"/>
      <c r="N81" s="80"/>
      <c r="O81" s="80"/>
    </row>
    <row r="82" spans="1:15" x14ac:dyDescent="0.3">
      <c r="A82" s="80"/>
      <c r="B82" s="290" t="s">
        <v>414</v>
      </c>
      <c r="C82" s="290" t="s">
        <v>412</v>
      </c>
      <c r="D82" s="298">
        <v>35</v>
      </c>
      <c r="E82" s="80"/>
      <c r="F82" s="80"/>
      <c r="G82" s="80"/>
      <c r="H82" s="80"/>
      <c r="I82" s="80"/>
      <c r="J82" s="80"/>
      <c r="K82" s="80"/>
      <c r="L82" s="80"/>
      <c r="M82" s="80"/>
      <c r="N82" s="80"/>
      <c r="O82" s="80"/>
    </row>
    <row r="83" spans="1:15" x14ac:dyDescent="0.3">
      <c r="A83" s="80"/>
      <c r="B83" s="290" t="s">
        <v>701</v>
      </c>
      <c r="C83" s="290" t="s">
        <v>700</v>
      </c>
      <c r="D83" s="298">
        <v>15</v>
      </c>
      <c r="E83" s="80"/>
      <c r="F83" s="80"/>
      <c r="G83" s="80"/>
      <c r="H83" s="80"/>
      <c r="I83" s="80"/>
      <c r="J83" s="80"/>
      <c r="K83" s="80"/>
      <c r="L83" s="80"/>
      <c r="M83" s="80"/>
      <c r="N83" s="80"/>
      <c r="O83" s="80"/>
    </row>
    <row r="84" spans="1:15" x14ac:dyDescent="0.3">
      <c r="A84" s="80"/>
      <c r="B84" s="290" t="s">
        <v>652</v>
      </c>
      <c r="C84" s="290" t="s">
        <v>650</v>
      </c>
      <c r="D84" s="298">
        <v>34</v>
      </c>
      <c r="E84" s="80"/>
      <c r="F84" s="80"/>
      <c r="G84" s="80"/>
      <c r="H84" s="80"/>
      <c r="I84" s="80"/>
      <c r="J84" s="80"/>
      <c r="K84" s="80"/>
      <c r="L84" s="80"/>
      <c r="M84" s="80"/>
      <c r="N84" s="80"/>
      <c r="O84" s="80"/>
    </row>
    <row r="85" spans="1:15" x14ac:dyDescent="0.3">
      <c r="A85" s="80"/>
      <c r="B85" s="290" t="s">
        <v>653</v>
      </c>
      <c r="C85" s="290" t="s">
        <v>650</v>
      </c>
      <c r="D85" s="298">
        <v>8</v>
      </c>
      <c r="E85" s="80"/>
      <c r="F85" s="80"/>
      <c r="G85" s="80"/>
      <c r="H85" s="80"/>
      <c r="I85" s="80"/>
      <c r="J85" s="80"/>
      <c r="K85" s="80"/>
      <c r="L85" s="80"/>
      <c r="M85" s="80"/>
      <c r="N85" s="80"/>
      <c r="O85" s="80"/>
    </row>
    <row r="86" spans="1:15" x14ac:dyDescent="0.3">
      <c r="A86" s="80"/>
      <c r="B86" s="290" t="s">
        <v>595</v>
      </c>
      <c r="C86" s="290" t="s">
        <v>590</v>
      </c>
      <c r="D86" s="298">
        <v>8</v>
      </c>
      <c r="E86" s="80"/>
      <c r="F86" s="80"/>
      <c r="G86" s="80"/>
      <c r="H86" s="80"/>
      <c r="I86" s="80"/>
      <c r="J86" s="80"/>
      <c r="K86" s="80"/>
      <c r="L86" s="80"/>
      <c r="M86" s="80"/>
      <c r="N86" s="80"/>
      <c r="O86" s="80"/>
    </row>
    <row r="87" spans="1:15" x14ac:dyDescent="0.3">
      <c r="A87" s="80"/>
      <c r="B87" s="290" t="s">
        <v>497</v>
      </c>
      <c r="C87" s="290" t="s">
        <v>498</v>
      </c>
      <c r="D87" s="298">
        <v>14</v>
      </c>
      <c r="E87" s="80"/>
      <c r="F87" s="80"/>
      <c r="G87" s="80"/>
      <c r="H87" s="80"/>
      <c r="I87" s="80"/>
      <c r="J87" s="80"/>
      <c r="K87" s="80"/>
      <c r="L87" s="80"/>
      <c r="M87" s="80"/>
      <c r="N87" s="80"/>
      <c r="O87" s="80"/>
    </row>
    <row r="88" spans="1:15" x14ac:dyDescent="0.3">
      <c r="A88" s="80"/>
      <c r="B88" s="290" t="s">
        <v>535</v>
      </c>
      <c r="C88" s="290" t="s">
        <v>532</v>
      </c>
      <c r="D88" s="298">
        <v>18</v>
      </c>
      <c r="E88" s="80"/>
      <c r="F88" s="80"/>
      <c r="G88" s="80"/>
      <c r="H88" s="80"/>
      <c r="I88" s="80"/>
      <c r="J88" s="80"/>
      <c r="K88" s="80"/>
      <c r="L88" s="80"/>
      <c r="M88" s="80"/>
      <c r="N88" s="80"/>
      <c r="O88" s="80"/>
    </row>
    <row r="89" spans="1:15" x14ac:dyDescent="0.3">
      <c r="A89" s="80"/>
      <c r="B89" s="290" t="s">
        <v>618</v>
      </c>
      <c r="C89" s="290" t="s">
        <v>616</v>
      </c>
      <c r="D89" s="298">
        <v>6</v>
      </c>
      <c r="E89" s="80"/>
      <c r="F89" s="80"/>
      <c r="G89" s="80"/>
      <c r="H89" s="80"/>
      <c r="I89" s="80"/>
      <c r="J89" s="80"/>
      <c r="K89" s="80"/>
      <c r="L89" s="80"/>
      <c r="M89" s="80"/>
      <c r="N89" s="80"/>
      <c r="O89" s="80"/>
    </row>
    <row r="90" spans="1:15" x14ac:dyDescent="0.3">
      <c r="A90" s="80"/>
      <c r="B90" s="290" t="s">
        <v>579</v>
      </c>
      <c r="C90" s="290" t="s">
        <v>578</v>
      </c>
      <c r="D90" s="298">
        <v>6</v>
      </c>
      <c r="E90" s="80"/>
      <c r="F90" s="80"/>
      <c r="G90" s="80"/>
      <c r="H90" s="80"/>
      <c r="I90" s="80"/>
      <c r="J90" s="80"/>
      <c r="K90" s="80"/>
      <c r="L90" s="80"/>
      <c r="M90" s="80"/>
      <c r="N90" s="80"/>
      <c r="O90" s="80"/>
    </row>
    <row r="91" spans="1:15" x14ac:dyDescent="0.3">
      <c r="A91" s="80"/>
      <c r="B91" s="290" t="s">
        <v>641</v>
      </c>
      <c r="C91" s="290" t="s">
        <v>639</v>
      </c>
      <c r="D91" s="298">
        <v>5</v>
      </c>
      <c r="E91" s="80"/>
      <c r="F91" s="80"/>
      <c r="G91" s="80"/>
      <c r="H91" s="80"/>
      <c r="I91" s="80"/>
      <c r="J91" s="80"/>
      <c r="K91" s="80"/>
      <c r="L91" s="80"/>
      <c r="M91" s="80"/>
      <c r="N91" s="80"/>
      <c r="O91" s="80"/>
    </row>
    <row r="92" spans="1:15" x14ac:dyDescent="0.3">
      <c r="A92" s="80"/>
      <c r="B92" s="290" t="s">
        <v>544</v>
      </c>
      <c r="C92" s="290" t="s">
        <v>543</v>
      </c>
      <c r="D92" s="298">
        <v>4</v>
      </c>
      <c r="E92" s="80"/>
      <c r="F92" s="80"/>
      <c r="G92" s="80"/>
      <c r="H92" s="80"/>
      <c r="I92" s="80"/>
      <c r="J92" s="80"/>
      <c r="K92" s="80"/>
      <c r="L92" s="80"/>
      <c r="M92" s="80"/>
      <c r="N92" s="80"/>
      <c r="O92" s="80"/>
    </row>
    <row r="93" spans="1:15" x14ac:dyDescent="0.3">
      <c r="A93" s="80"/>
      <c r="B93" s="290" t="s">
        <v>714</v>
      </c>
      <c r="C93" s="290" t="s">
        <v>711</v>
      </c>
      <c r="D93" s="298">
        <v>26</v>
      </c>
      <c r="E93" s="80"/>
      <c r="F93" s="80"/>
      <c r="G93" s="80"/>
      <c r="H93" s="80"/>
      <c r="I93" s="80"/>
      <c r="J93" s="80"/>
      <c r="K93" s="80"/>
      <c r="L93" s="80"/>
      <c r="M93" s="80"/>
      <c r="N93" s="80"/>
      <c r="O93" s="80"/>
    </row>
    <row r="94" spans="1:15" x14ac:dyDescent="0.3">
      <c r="A94" s="80"/>
      <c r="B94" s="290" t="s">
        <v>606</v>
      </c>
      <c r="C94" s="290" t="s">
        <v>603</v>
      </c>
      <c r="D94" s="298">
        <v>25</v>
      </c>
      <c r="E94" s="80"/>
      <c r="F94" s="80"/>
      <c r="G94" s="80"/>
      <c r="H94" s="80"/>
      <c r="I94" s="80"/>
      <c r="J94" s="80"/>
      <c r="K94" s="80"/>
      <c r="L94" s="80"/>
      <c r="M94" s="80"/>
      <c r="N94" s="80"/>
      <c r="O94" s="80"/>
    </row>
    <row r="95" spans="1:15" x14ac:dyDescent="0.3">
      <c r="A95" s="80"/>
      <c r="B95" s="290" t="s">
        <v>545</v>
      </c>
      <c r="C95" s="290" t="s">
        <v>543</v>
      </c>
      <c r="D95" s="298">
        <v>26</v>
      </c>
      <c r="E95" s="80"/>
      <c r="F95" s="80"/>
      <c r="G95" s="80"/>
      <c r="H95" s="80"/>
      <c r="I95" s="80"/>
      <c r="J95" s="80"/>
      <c r="K95" s="80"/>
      <c r="L95" s="80"/>
      <c r="M95" s="80"/>
      <c r="N95" s="80"/>
      <c r="O95" s="80"/>
    </row>
    <row r="96" spans="1:15" x14ac:dyDescent="0.3">
      <c r="A96" s="80"/>
      <c r="B96" s="290" t="s">
        <v>450</v>
      </c>
      <c r="C96" s="290" t="s">
        <v>451</v>
      </c>
      <c r="D96" s="298">
        <v>11</v>
      </c>
      <c r="E96" s="80"/>
      <c r="F96" s="80"/>
      <c r="G96" s="80"/>
      <c r="H96" s="80"/>
      <c r="I96" s="80"/>
      <c r="J96" s="80"/>
      <c r="K96" s="80"/>
      <c r="L96" s="80"/>
      <c r="M96" s="80"/>
      <c r="N96" s="80"/>
      <c r="O96" s="80"/>
    </row>
    <row r="97" spans="1:15" x14ac:dyDescent="0.3">
      <c r="A97" s="80"/>
      <c r="B97" s="290" t="s">
        <v>428</v>
      </c>
      <c r="C97" s="290" t="s">
        <v>425</v>
      </c>
      <c r="D97" s="298">
        <v>0</v>
      </c>
      <c r="E97" s="80"/>
      <c r="F97" s="80"/>
      <c r="G97" s="80"/>
      <c r="H97" s="80"/>
      <c r="I97" s="80"/>
      <c r="J97" s="80"/>
      <c r="K97" s="80"/>
      <c r="L97" s="80"/>
      <c r="M97" s="80"/>
      <c r="N97" s="80"/>
      <c r="O97" s="80"/>
    </row>
    <row r="98" spans="1:15" x14ac:dyDescent="0.3">
      <c r="A98" s="80"/>
      <c r="B98" s="290" t="s">
        <v>400</v>
      </c>
      <c r="C98" s="290" t="s">
        <v>397</v>
      </c>
      <c r="D98" s="298">
        <v>8</v>
      </c>
      <c r="E98" s="80"/>
      <c r="F98" s="80"/>
      <c r="G98" s="80"/>
      <c r="H98" s="80"/>
      <c r="I98" s="80"/>
      <c r="J98" s="80"/>
      <c r="K98" s="80"/>
      <c r="L98" s="80"/>
      <c r="M98" s="80"/>
      <c r="N98" s="80"/>
      <c r="O98" s="80"/>
    </row>
    <row r="99" spans="1:15" x14ac:dyDescent="0.3">
      <c r="A99" s="80"/>
      <c r="B99" s="290" t="s">
        <v>630</v>
      </c>
      <c r="C99" s="290" t="s">
        <v>627</v>
      </c>
      <c r="D99" s="298">
        <v>20</v>
      </c>
      <c r="E99" s="80"/>
      <c r="F99" s="80"/>
      <c r="G99" s="80"/>
      <c r="H99" s="80"/>
      <c r="I99" s="80"/>
      <c r="J99" s="80"/>
      <c r="K99" s="80"/>
      <c r="L99" s="80"/>
      <c r="M99" s="80"/>
      <c r="N99" s="80"/>
      <c r="O99" s="80"/>
    </row>
    <row r="100" spans="1:15" x14ac:dyDescent="0.3">
      <c r="A100" s="80"/>
      <c r="B100" s="290" t="s">
        <v>702</v>
      </c>
      <c r="C100" s="290" t="s">
        <v>700</v>
      </c>
      <c r="D100" s="298">
        <v>27</v>
      </c>
      <c r="E100" s="80"/>
      <c r="F100" s="80"/>
      <c r="G100" s="80"/>
      <c r="H100" s="80"/>
      <c r="I100" s="80"/>
      <c r="J100" s="80"/>
      <c r="K100" s="80"/>
      <c r="L100" s="80"/>
      <c r="M100" s="80"/>
      <c r="N100" s="80"/>
      <c r="O100" s="80"/>
    </row>
    <row r="101" spans="1:15" x14ac:dyDescent="0.3">
      <c r="A101" s="80"/>
      <c r="B101" s="290" t="s">
        <v>512</v>
      </c>
      <c r="C101" s="290" t="s">
        <v>510</v>
      </c>
      <c r="D101" s="298">
        <v>32</v>
      </c>
      <c r="E101" s="80"/>
      <c r="F101" s="80"/>
      <c r="G101" s="80"/>
      <c r="H101" s="80"/>
      <c r="I101" s="80"/>
      <c r="J101" s="80"/>
      <c r="K101" s="80"/>
      <c r="L101" s="80"/>
      <c r="M101" s="80"/>
      <c r="N101" s="80"/>
      <c r="O101" s="80"/>
    </row>
    <row r="102" spans="1:15" x14ac:dyDescent="0.3">
      <c r="A102" s="80"/>
      <c r="B102" s="290" t="s">
        <v>401</v>
      </c>
      <c r="C102" s="290" t="s">
        <v>397</v>
      </c>
      <c r="D102" s="298">
        <v>35</v>
      </c>
      <c r="E102" s="80"/>
      <c r="F102" s="80"/>
      <c r="G102" s="80"/>
      <c r="H102" s="80"/>
      <c r="I102" s="80"/>
      <c r="J102" s="80"/>
      <c r="K102" s="80"/>
      <c r="L102" s="80"/>
      <c r="M102" s="80"/>
      <c r="N102" s="80"/>
      <c r="O102" s="80"/>
    </row>
    <row r="103" spans="1:15" x14ac:dyDescent="0.3">
      <c r="A103" s="80"/>
      <c r="B103" s="290" t="s">
        <v>402</v>
      </c>
      <c r="C103" s="290" t="s">
        <v>397</v>
      </c>
      <c r="D103" s="298">
        <v>24</v>
      </c>
      <c r="E103" s="80"/>
      <c r="F103" s="80"/>
      <c r="G103" s="80"/>
      <c r="H103" s="80"/>
      <c r="I103" s="80"/>
      <c r="J103" s="80"/>
      <c r="K103" s="80"/>
      <c r="L103" s="80"/>
      <c r="M103" s="80"/>
      <c r="N103" s="80"/>
      <c r="O103" s="80"/>
    </row>
    <row r="104" spans="1:15" x14ac:dyDescent="0.3">
      <c r="A104" s="80"/>
      <c r="B104" s="290" t="s">
        <v>490</v>
      </c>
      <c r="C104" s="290" t="s">
        <v>487</v>
      </c>
      <c r="D104" s="298">
        <v>16</v>
      </c>
      <c r="E104" s="80"/>
      <c r="F104" s="80"/>
      <c r="G104" s="80"/>
      <c r="H104" s="80"/>
      <c r="I104" s="80"/>
      <c r="J104" s="80"/>
      <c r="K104" s="80"/>
      <c r="L104" s="80"/>
      <c r="M104" s="80"/>
      <c r="N104" s="80"/>
      <c r="O104" s="80"/>
    </row>
    <row r="105" spans="1:15" x14ac:dyDescent="0.3">
      <c r="A105" s="80"/>
      <c r="B105" s="290" t="s">
        <v>715</v>
      </c>
      <c r="C105" s="290" t="s">
        <v>711</v>
      </c>
      <c r="D105" s="298">
        <v>2</v>
      </c>
      <c r="E105" s="80"/>
      <c r="F105" s="80"/>
      <c r="G105" s="80"/>
      <c r="H105" s="80"/>
      <c r="I105" s="80"/>
      <c r="J105" s="80"/>
      <c r="K105" s="80"/>
      <c r="L105" s="80"/>
      <c r="M105" s="80"/>
      <c r="N105" s="80"/>
      <c r="O105" s="80"/>
    </row>
    <row r="106" spans="1:15" x14ac:dyDescent="0.3">
      <c r="A106" s="80"/>
      <c r="B106" s="290" t="s">
        <v>690</v>
      </c>
      <c r="C106" s="290" t="s">
        <v>687</v>
      </c>
      <c r="D106" s="298">
        <v>11</v>
      </c>
      <c r="E106" s="80"/>
      <c r="F106" s="80"/>
      <c r="G106" s="80"/>
      <c r="H106" s="80"/>
      <c r="I106" s="80"/>
      <c r="J106" s="80"/>
      <c r="K106" s="80"/>
      <c r="L106" s="80"/>
      <c r="M106" s="80"/>
      <c r="N106" s="80"/>
      <c r="O106" s="80"/>
    </row>
    <row r="107" spans="1:15" x14ac:dyDescent="0.3">
      <c r="A107" s="80"/>
      <c r="B107" s="290" t="s">
        <v>691</v>
      </c>
      <c r="C107" s="290" t="s">
        <v>687</v>
      </c>
      <c r="D107" s="298">
        <v>15</v>
      </c>
      <c r="E107" s="80"/>
      <c r="F107" s="80"/>
      <c r="G107" s="80"/>
      <c r="H107" s="80"/>
      <c r="I107" s="80"/>
      <c r="J107" s="80"/>
      <c r="K107" s="80"/>
      <c r="L107" s="80"/>
      <c r="M107" s="80"/>
      <c r="N107" s="80"/>
      <c r="O107" s="80"/>
    </row>
    <row r="108" spans="1:15" x14ac:dyDescent="0.3">
      <c r="A108" s="80"/>
      <c r="B108" s="290" t="s">
        <v>429</v>
      </c>
      <c r="C108" s="290" t="s">
        <v>425</v>
      </c>
      <c r="D108" s="298">
        <v>23</v>
      </c>
      <c r="E108" s="80"/>
      <c r="F108" s="80"/>
      <c r="G108" s="80"/>
      <c r="H108" s="80"/>
      <c r="I108" s="80"/>
      <c r="J108" s="80"/>
      <c r="K108" s="80"/>
      <c r="L108" s="80"/>
      <c r="M108" s="80"/>
      <c r="N108" s="80"/>
      <c r="O108" s="80"/>
    </row>
    <row r="109" spans="1:15" x14ac:dyDescent="0.3">
      <c r="A109" s="80"/>
      <c r="B109" s="290" t="s">
        <v>772</v>
      </c>
      <c r="C109" s="290" t="s">
        <v>771</v>
      </c>
      <c r="D109" s="298">
        <v>36</v>
      </c>
      <c r="E109" s="80"/>
      <c r="F109" s="80"/>
      <c r="G109" s="80"/>
      <c r="H109" s="80"/>
      <c r="I109" s="80"/>
      <c r="J109" s="80"/>
      <c r="K109" s="80"/>
      <c r="L109" s="80"/>
      <c r="M109" s="80"/>
      <c r="N109" s="80"/>
      <c r="O109" s="80"/>
    </row>
    <row r="110" spans="1:15" x14ac:dyDescent="0.3">
      <c r="A110" s="80"/>
      <c r="B110" s="290" t="s">
        <v>754</v>
      </c>
      <c r="C110" s="290" t="s">
        <v>750</v>
      </c>
      <c r="D110" s="298">
        <v>32</v>
      </c>
      <c r="E110" s="80"/>
      <c r="F110" s="80"/>
      <c r="G110" s="80"/>
      <c r="H110" s="80"/>
      <c r="I110" s="80"/>
      <c r="J110" s="80"/>
      <c r="K110" s="80"/>
      <c r="L110" s="80"/>
      <c r="M110" s="80"/>
      <c r="N110" s="80"/>
      <c r="O110" s="80"/>
    </row>
    <row r="111" spans="1:15" x14ac:dyDescent="0.3">
      <c r="A111" s="80"/>
      <c r="B111" s="290" t="s">
        <v>764</v>
      </c>
      <c r="C111" s="290" t="s">
        <v>761</v>
      </c>
      <c r="D111" s="298">
        <v>6</v>
      </c>
      <c r="E111" s="80"/>
      <c r="F111" s="80"/>
      <c r="G111" s="80"/>
      <c r="H111" s="80"/>
      <c r="I111" s="80"/>
      <c r="J111" s="80"/>
      <c r="K111" s="80"/>
      <c r="L111" s="80"/>
      <c r="M111" s="80"/>
      <c r="N111" s="80"/>
      <c r="O111" s="80"/>
    </row>
    <row r="112" spans="1:15" x14ac:dyDescent="0.3">
      <c r="A112" s="80"/>
      <c r="B112" s="290" t="s">
        <v>560</v>
      </c>
      <c r="C112" s="290" t="s">
        <v>558</v>
      </c>
      <c r="D112" s="298">
        <v>16</v>
      </c>
      <c r="E112" s="80"/>
      <c r="F112" s="80"/>
      <c r="G112" s="80"/>
      <c r="H112" s="80"/>
      <c r="I112" s="80"/>
      <c r="J112" s="80"/>
      <c r="K112" s="80"/>
      <c r="L112" s="80"/>
      <c r="M112" s="80"/>
      <c r="N112" s="80"/>
      <c r="O112" s="80"/>
    </row>
    <row r="113" spans="1:15" x14ac:dyDescent="0.3">
      <c r="A113" s="80"/>
      <c r="B113" s="290" t="s">
        <v>513</v>
      </c>
      <c r="C113" s="290" t="s">
        <v>510</v>
      </c>
      <c r="D113" s="298">
        <v>39</v>
      </c>
      <c r="E113" s="80"/>
      <c r="F113" s="80"/>
      <c r="G113" s="80"/>
      <c r="H113" s="80"/>
      <c r="I113" s="80"/>
      <c r="J113" s="80"/>
      <c r="K113" s="80"/>
      <c r="L113" s="80"/>
      <c r="M113" s="80"/>
      <c r="N113" s="80"/>
      <c r="O113" s="80"/>
    </row>
    <row r="114" spans="1:15" x14ac:dyDescent="0.3">
      <c r="A114" s="80"/>
      <c r="B114" s="290" t="s">
        <v>443</v>
      </c>
      <c r="C114" s="290" t="s">
        <v>441</v>
      </c>
      <c r="D114" s="298">
        <v>18</v>
      </c>
      <c r="E114" s="80"/>
      <c r="F114" s="80"/>
      <c r="G114" s="80"/>
      <c r="H114" s="80"/>
      <c r="I114" s="80"/>
      <c r="J114" s="80"/>
      <c r="K114" s="80"/>
      <c r="L114" s="80"/>
      <c r="M114" s="80"/>
      <c r="N114" s="80"/>
      <c r="O114" s="80"/>
    </row>
    <row r="115" spans="1:15" x14ac:dyDescent="0.3">
      <c r="A115" s="80"/>
      <c r="B115" s="290" t="s">
        <v>573</v>
      </c>
      <c r="C115" s="290" t="s">
        <v>569</v>
      </c>
      <c r="D115" s="298">
        <v>21</v>
      </c>
      <c r="E115" s="80"/>
      <c r="F115" s="80"/>
      <c r="G115" s="80"/>
      <c r="H115" s="80"/>
      <c r="I115" s="80"/>
      <c r="J115" s="80"/>
      <c r="K115" s="80"/>
      <c r="L115" s="80"/>
      <c r="M115" s="80"/>
      <c r="N115" s="80"/>
      <c r="O115" s="80"/>
    </row>
    <row r="116" spans="1:15" x14ac:dyDescent="0.3">
      <c r="A116" s="80"/>
      <c r="B116" s="290" t="s">
        <v>525</v>
      </c>
      <c r="C116" s="290" t="s">
        <v>522</v>
      </c>
      <c r="D116" s="298">
        <v>11</v>
      </c>
      <c r="E116" s="80"/>
      <c r="F116" s="80"/>
      <c r="G116" s="80"/>
      <c r="H116" s="80"/>
      <c r="I116" s="80"/>
      <c r="J116" s="80"/>
      <c r="K116" s="80"/>
      <c r="L116" s="80"/>
      <c r="M116" s="80"/>
      <c r="N116" s="80"/>
      <c r="O116" s="80"/>
    </row>
    <row r="117" spans="1:15" x14ac:dyDescent="0.3">
      <c r="A117" s="80"/>
      <c r="B117" s="290" t="s">
        <v>514</v>
      </c>
      <c r="C117" s="290" t="s">
        <v>510</v>
      </c>
      <c r="D117" s="298">
        <v>23</v>
      </c>
      <c r="E117" s="80"/>
      <c r="F117" s="80"/>
      <c r="G117" s="80"/>
      <c r="H117" s="80"/>
      <c r="I117" s="80"/>
      <c r="J117" s="80"/>
      <c r="K117" s="80"/>
      <c r="L117" s="80"/>
      <c r="M117" s="80"/>
      <c r="N117" s="80"/>
      <c r="O117" s="80"/>
    </row>
    <row r="118" spans="1:15" x14ac:dyDescent="0.3">
      <c r="A118" s="80"/>
      <c r="B118" s="290" t="s">
        <v>536</v>
      </c>
      <c r="C118" s="290" t="s">
        <v>532</v>
      </c>
      <c r="D118" s="298">
        <v>30</v>
      </c>
      <c r="E118" s="80"/>
      <c r="F118" s="80"/>
      <c r="G118" s="80"/>
      <c r="H118" s="80"/>
      <c r="I118" s="80"/>
      <c r="J118" s="80"/>
      <c r="K118" s="80"/>
      <c r="L118" s="80"/>
      <c r="M118" s="80"/>
      <c r="N118" s="80"/>
      <c r="O118" s="80"/>
    </row>
    <row r="119" spans="1:15" x14ac:dyDescent="0.3">
      <c r="A119" s="80"/>
      <c r="B119" s="290" t="s">
        <v>681</v>
      </c>
      <c r="C119" s="290" t="s">
        <v>676</v>
      </c>
      <c r="D119" s="298">
        <v>13</v>
      </c>
      <c r="E119" s="80"/>
      <c r="F119" s="80"/>
      <c r="G119" s="80"/>
      <c r="H119" s="80"/>
      <c r="I119" s="80"/>
      <c r="J119" s="80"/>
      <c r="K119" s="80"/>
      <c r="L119" s="80"/>
      <c r="M119" s="80"/>
      <c r="N119" s="80"/>
      <c r="O119" s="80"/>
    </row>
    <row r="120" spans="1:15" x14ac:dyDescent="0.3">
      <c r="A120" s="80"/>
      <c r="B120" s="290" t="s">
        <v>415</v>
      </c>
      <c r="C120" s="290" t="s">
        <v>412</v>
      </c>
      <c r="D120" s="298">
        <v>4</v>
      </c>
      <c r="E120" s="80"/>
      <c r="F120" s="80"/>
      <c r="G120" s="80"/>
      <c r="H120" s="80"/>
      <c r="I120" s="80"/>
      <c r="J120" s="80"/>
      <c r="K120" s="80"/>
      <c r="L120" s="80"/>
      <c r="M120" s="80"/>
      <c r="N120" s="80"/>
      <c r="O120" s="80"/>
    </row>
    <row r="121" spans="1:15" x14ac:dyDescent="0.3">
      <c r="A121" s="80"/>
      <c r="B121" s="290" t="s">
        <v>728</v>
      </c>
      <c r="C121" s="290" t="s">
        <v>726</v>
      </c>
      <c r="D121" s="298">
        <v>10</v>
      </c>
      <c r="E121" s="80"/>
      <c r="F121" s="80"/>
      <c r="G121" s="80"/>
      <c r="H121" s="80"/>
      <c r="I121" s="80"/>
      <c r="J121" s="80"/>
      <c r="K121" s="80"/>
      <c r="L121" s="80"/>
      <c r="M121" s="80"/>
      <c r="N121" s="80"/>
      <c r="O121" s="80"/>
    </row>
    <row r="122" spans="1:15" x14ac:dyDescent="0.3">
      <c r="A122" s="80"/>
      <c r="B122" s="290" t="s">
        <v>607</v>
      </c>
      <c r="C122" s="290" t="s">
        <v>603</v>
      </c>
      <c r="D122" s="298">
        <v>30</v>
      </c>
      <c r="E122" s="80"/>
      <c r="F122" s="80"/>
      <c r="G122" s="80"/>
      <c r="H122" s="80"/>
      <c r="I122" s="80"/>
      <c r="J122" s="80"/>
      <c r="K122" s="80"/>
      <c r="L122" s="80"/>
      <c r="M122" s="80"/>
      <c r="N122" s="80"/>
      <c r="O122" s="80"/>
    </row>
    <row r="123" spans="1:15" x14ac:dyDescent="0.3">
      <c r="A123" s="80"/>
      <c r="B123" s="290" t="s">
        <v>499</v>
      </c>
      <c r="C123" s="290" t="s">
        <v>498</v>
      </c>
      <c r="D123" s="298">
        <v>35</v>
      </c>
      <c r="E123" s="80"/>
      <c r="F123" s="80"/>
      <c r="G123" s="80"/>
      <c r="H123" s="80"/>
      <c r="I123" s="80"/>
      <c r="J123" s="80"/>
      <c r="K123" s="80"/>
      <c r="L123" s="80"/>
      <c r="M123" s="80"/>
      <c r="N123" s="80"/>
      <c r="O123" s="80"/>
    </row>
    <row r="124" spans="1:15" x14ac:dyDescent="0.3">
      <c r="A124" s="80"/>
      <c r="B124" s="290" t="s">
        <v>500</v>
      </c>
      <c r="C124" s="290" t="s">
        <v>498</v>
      </c>
      <c r="D124" s="298">
        <v>13</v>
      </c>
      <c r="E124" s="80"/>
      <c r="F124" s="80"/>
      <c r="G124" s="80"/>
      <c r="H124" s="80"/>
      <c r="I124" s="80"/>
      <c r="J124" s="80"/>
      <c r="K124" s="80"/>
      <c r="L124" s="80"/>
      <c r="M124" s="80"/>
      <c r="N124" s="80"/>
      <c r="O124" s="80"/>
    </row>
    <row r="125" spans="1:15" x14ac:dyDescent="0.3">
      <c r="A125" s="80"/>
      <c r="B125" s="290" t="s">
        <v>460</v>
      </c>
      <c r="C125" s="290" t="s">
        <v>461</v>
      </c>
      <c r="D125" s="298">
        <v>30</v>
      </c>
      <c r="E125" s="80"/>
      <c r="F125" s="80"/>
      <c r="G125" s="80"/>
      <c r="H125" s="80"/>
      <c r="I125" s="80"/>
      <c r="J125" s="80"/>
      <c r="K125" s="80"/>
      <c r="L125" s="80"/>
      <c r="M125" s="80"/>
      <c r="N125" s="80"/>
      <c r="O125" s="80"/>
    </row>
    <row r="126" spans="1:15" x14ac:dyDescent="0.3">
      <c r="A126" s="80"/>
      <c r="B126" s="290" t="s">
        <v>561</v>
      </c>
      <c r="C126" s="290" t="s">
        <v>558</v>
      </c>
      <c r="D126" s="298">
        <v>14</v>
      </c>
      <c r="E126" s="80"/>
      <c r="F126" s="80"/>
      <c r="G126" s="80"/>
      <c r="H126" s="80"/>
      <c r="I126" s="80"/>
      <c r="J126" s="80"/>
      <c r="K126" s="80"/>
      <c r="L126" s="80"/>
      <c r="M126" s="80"/>
      <c r="N126" s="80"/>
      <c r="O126" s="80"/>
    </row>
    <row r="127" spans="1:15" x14ac:dyDescent="0.3">
      <c r="A127" s="80"/>
      <c r="B127" s="290" t="s">
        <v>619</v>
      </c>
      <c r="C127" s="290" t="s">
        <v>616</v>
      </c>
      <c r="D127" s="298">
        <v>7</v>
      </c>
      <c r="E127" s="80"/>
      <c r="F127" s="80"/>
      <c r="G127" s="80"/>
      <c r="H127" s="80"/>
      <c r="I127" s="80"/>
      <c r="J127" s="80"/>
      <c r="K127" s="80"/>
      <c r="L127" s="80"/>
      <c r="M127" s="80"/>
      <c r="N127" s="80"/>
      <c r="O127" s="80"/>
    </row>
    <row r="128" spans="1:15" x14ac:dyDescent="0.3">
      <c r="A128" s="80"/>
      <c r="B128" s="290" t="s">
        <v>729</v>
      </c>
      <c r="C128" s="290" t="s">
        <v>726</v>
      </c>
      <c r="D128" s="298">
        <v>22</v>
      </c>
      <c r="E128" s="80"/>
      <c r="F128" s="80"/>
      <c r="G128" s="80"/>
      <c r="H128" s="80"/>
      <c r="I128" s="80"/>
      <c r="J128" s="80"/>
      <c r="K128" s="80"/>
      <c r="L128" s="80"/>
      <c r="M128" s="80"/>
      <c r="N128" s="80"/>
      <c r="O128" s="80"/>
    </row>
    <row r="129" spans="1:15" x14ac:dyDescent="0.3">
      <c r="A129" s="80"/>
      <c r="B129" s="290" t="s">
        <v>462</v>
      </c>
      <c r="C129" s="290" t="s">
        <v>461</v>
      </c>
      <c r="D129" s="298">
        <v>22</v>
      </c>
      <c r="E129" s="80"/>
      <c r="F129" s="80"/>
      <c r="G129" s="80"/>
      <c r="H129" s="80"/>
      <c r="I129" s="80"/>
      <c r="J129" s="80"/>
      <c r="K129" s="80"/>
      <c r="L129" s="80"/>
      <c r="M129" s="80"/>
      <c r="N129" s="80"/>
      <c r="O129" s="80"/>
    </row>
    <row r="130" spans="1:15" x14ac:dyDescent="0.3">
      <c r="A130" s="80"/>
      <c r="B130" s="290" t="s">
        <v>620</v>
      </c>
      <c r="C130" s="290" t="s">
        <v>616</v>
      </c>
      <c r="D130" s="298">
        <v>16</v>
      </c>
      <c r="E130" s="80"/>
      <c r="F130" s="80"/>
      <c r="G130" s="80"/>
      <c r="H130" s="80"/>
      <c r="I130" s="80"/>
      <c r="J130" s="80"/>
      <c r="K130" s="80"/>
      <c r="L130" s="80"/>
      <c r="M130" s="80"/>
      <c r="N130" s="80"/>
      <c r="O130" s="80"/>
    </row>
    <row r="131" spans="1:15" x14ac:dyDescent="0.3">
      <c r="A131" s="80"/>
      <c r="B131" s="290" t="s">
        <v>580</v>
      </c>
      <c r="C131" s="290" t="s">
        <v>578</v>
      </c>
      <c r="D131" s="298">
        <v>18</v>
      </c>
      <c r="E131" s="80"/>
      <c r="F131" s="80"/>
      <c r="G131" s="80"/>
      <c r="H131" s="80"/>
      <c r="I131" s="80"/>
      <c r="J131" s="80"/>
      <c r="K131" s="80"/>
      <c r="L131" s="80"/>
      <c r="M131" s="80"/>
      <c r="N131" s="80"/>
      <c r="O131" s="80"/>
    </row>
    <row r="132" spans="1:15" x14ac:dyDescent="0.3">
      <c r="A132" s="80"/>
      <c r="B132" s="290" t="s">
        <v>463</v>
      </c>
      <c r="C132" s="290" t="s">
        <v>461</v>
      </c>
      <c r="D132" s="298">
        <v>26</v>
      </c>
      <c r="E132" s="80"/>
      <c r="F132" s="80"/>
      <c r="G132" s="80"/>
      <c r="H132" s="80"/>
      <c r="I132" s="80"/>
      <c r="J132" s="80"/>
      <c r="K132" s="80"/>
      <c r="L132" s="80"/>
      <c r="M132" s="80"/>
      <c r="N132" s="80"/>
      <c r="O132" s="80"/>
    </row>
    <row r="133" spans="1:15" x14ac:dyDescent="0.3">
      <c r="A133" s="80"/>
      <c r="B133" s="290" t="s">
        <v>477</v>
      </c>
      <c r="C133" s="290" t="s">
        <v>476</v>
      </c>
      <c r="D133" s="298">
        <v>35</v>
      </c>
      <c r="E133" s="80"/>
      <c r="F133" s="80"/>
      <c r="G133" s="80"/>
      <c r="H133" s="80"/>
      <c r="I133" s="80"/>
      <c r="J133" s="80"/>
      <c r="K133" s="80"/>
      <c r="L133" s="80"/>
      <c r="M133" s="80"/>
      <c r="N133" s="80"/>
      <c r="O133" s="80"/>
    </row>
    <row r="134" spans="1:15" x14ac:dyDescent="0.3">
      <c r="A134" s="80"/>
      <c r="B134" s="290" t="s">
        <v>562</v>
      </c>
      <c r="C134" s="290" t="s">
        <v>558</v>
      </c>
      <c r="D134" s="298">
        <v>17</v>
      </c>
      <c r="E134" s="80"/>
      <c r="F134" s="80"/>
      <c r="G134" s="80"/>
      <c r="H134" s="80"/>
      <c r="I134" s="80"/>
      <c r="J134" s="80"/>
      <c r="K134" s="80"/>
      <c r="L134" s="80"/>
      <c r="M134" s="80"/>
      <c r="N134" s="80"/>
      <c r="O134" s="80"/>
    </row>
    <row r="135" spans="1:15" x14ac:dyDescent="0.3">
      <c r="A135" s="80"/>
      <c r="B135" s="290" t="s">
        <v>755</v>
      </c>
      <c r="C135" s="290" t="s">
        <v>750</v>
      </c>
      <c r="D135" s="298">
        <v>26</v>
      </c>
      <c r="E135" s="80"/>
      <c r="F135" s="80"/>
      <c r="G135" s="80"/>
      <c r="H135" s="80"/>
      <c r="I135" s="80"/>
      <c r="J135" s="80"/>
      <c r="K135" s="80"/>
      <c r="L135" s="80"/>
      <c r="M135" s="80"/>
      <c r="N135" s="80"/>
      <c r="O135" s="80"/>
    </row>
    <row r="136" spans="1:15" x14ac:dyDescent="0.3">
      <c r="A136" s="80"/>
      <c r="B136" s="290" t="s">
        <v>452</v>
      </c>
      <c r="C136" s="290" t="s">
        <v>451</v>
      </c>
      <c r="D136" s="298">
        <v>29</v>
      </c>
      <c r="E136" s="80"/>
      <c r="F136" s="80"/>
      <c r="G136" s="80"/>
      <c r="H136" s="80"/>
      <c r="I136" s="80"/>
      <c r="J136" s="80"/>
      <c r="K136" s="80"/>
      <c r="L136" s="80"/>
      <c r="M136" s="80"/>
      <c r="N136" s="80"/>
      <c r="O136" s="80"/>
    </row>
    <row r="137" spans="1:15" x14ac:dyDescent="0.3">
      <c r="A137" s="80"/>
      <c r="B137" s="290" t="s">
        <v>654</v>
      </c>
      <c r="C137" s="290" t="s">
        <v>650</v>
      </c>
      <c r="D137" s="298">
        <v>27</v>
      </c>
      <c r="E137" s="80"/>
      <c r="F137" s="80"/>
      <c r="G137" s="80"/>
      <c r="H137" s="80"/>
      <c r="I137" s="80"/>
      <c r="J137" s="80"/>
      <c r="K137" s="80"/>
      <c r="L137" s="80"/>
      <c r="M137" s="80"/>
      <c r="N137" s="80"/>
      <c r="O137" s="80"/>
    </row>
    <row r="138" spans="1:15" x14ac:dyDescent="0.3">
      <c r="A138" s="80"/>
      <c r="B138" s="290" t="s">
        <v>537</v>
      </c>
      <c r="C138" s="290" t="s">
        <v>532</v>
      </c>
      <c r="D138" s="298">
        <v>3</v>
      </c>
      <c r="E138" s="80"/>
      <c r="F138" s="80"/>
      <c r="G138" s="80"/>
      <c r="H138" s="80"/>
      <c r="I138" s="80"/>
      <c r="J138" s="80"/>
      <c r="K138" s="80"/>
      <c r="L138" s="80"/>
      <c r="M138" s="80"/>
      <c r="N138" s="80"/>
      <c r="O138" s="80"/>
    </row>
    <row r="139" spans="1:15" x14ac:dyDescent="0.3">
      <c r="A139" s="80"/>
      <c r="B139" s="290" t="s">
        <v>478</v>
      </c>
      <c r="C139" s="290" t="s">
        <v>476</v>
      </c>
      <c r="D139" s="298">
        <v>37</v>
      </c>
      <c r="E139" s="80"/>
      <c r="F139" s="80"/>
      <c r="G139" s="80"/>
      <c r="H139" s="80"/>
      <c r="I139" s="80"/>
      <c r="J139" s="80"/>
      <c r="K139" s="80"/>
      <c r="L139" s="80"/>
      <c r="M139" s="80"/>
      <c r="N139" s="80"/>
      <c r="O139" s="80"/>
    </row>
    <row r="140" spans="1:15" x14ac:dyDescent="0.3">
      <c r="A140" s="80"/>
      <c r="B140" s="290" t="s">
        <v>479</v>
      </c>
      <c r="C140" s="290" t="s">
        <v>476</v>
      </c>
      <c r="D140" s="298">
        <v>4</v>
      </c>
      <c r="E140" s="80"/>
      <c r="F140" s="80"/>
      <c r="G140" s="80"/>
      <c r="H140" s="80"/>
      <c r="I140" s="80"/>
      <c r="J140" s="80"/>
      <c r="K140" s="80"/>
      <c r="L140" s="80"/>
      <c r="M140" s="80"/>
      <c r="N140" s="80"/>
      <c r="O140" s="80"/>
    </row>
    <row r="141" spans="1:15" x14ac:dyDescent="0.3">
      <c r="A141" s="80"/>
      <c r="B141" s="290" t="s">
        <v>453</v>
      </c>
      <c r="C141" s="290" t="s">
        <v>451</v>
      </c>
      <c r="D141" s="298">
        <v>11</v>
      </c>
      <c r="E141" s="80"/>
      <c r="F141" s="80"/>
      <c r="G141" s="80"/>
      <c r="H141" s="80"/>
      <c r="I141" s="80"/>
      <c r="J141" s="80"/>
      <c r="K141" s="80"/>
      <c r="L141" s="80"/>
      <c r="M141" s="80"/>
      <c r="N141" s="80"/>
      <c r="O141" s="80"/>
    </row>
    <row r="142" spans="1:15" x14ac:dyDescent="0.3">
      <c r="A142" s="80"/>
      <c r="B142" s="290" t="s">
        <v>596</v>
      </c>
      <c r="C142" s="290" t="s">
        <v>590</v>
      </c>
      <c r="D142" s="298">
        <v>16</v>
      </c>
      <c r="E142" s="80"/>
      <c r="F142" s="80"/>
      <c r="G142" s="80"/>
      <c r="H142" s="80"/>
      <c r="I142" s="80"/>
      <c r="J142" s="80"/>
      <c r="K142" s="80"/>
      <c r="L142" s="80"/>
      <c r="M142" s="80"/>
      <c r="N142" s="80"/>
      <c r="O142" s="80"/>
    </row>
    <row r="143" spans="1:15" x14ac:dyDescent="0.3">
      <c r="A143" s="80"/>
      <c r="B143" s="290" t="s">
        <v>716</v>
      </c>
      <c r="C143" s="290" t="s">
        <v>711</v>
      </c>
      <c r="D143" s="298">
        <v>3</v>
      </c>
      <c r="E143" s="80"/>
      <c r="F143" s="80"/>
      <c r="G143" s="80"/>
      <c r="H143" s="80"/>
      <c r="I143" s="80"/>
      <c r="J143" s="80"/>
      <c r="K143" s="80"/>
      <c r="L143" s="80"/>
      <c r="M143" s="80"/>
      <c r="N143" s="80"/>
      <c r="O143" s="80"/>
    </row>
    <row r="144" spans="1:15" x14ac:dyDescent="0.3">
      <c r="A144" s="80"/>
      <c r="B144" s="290" t="s">
        <v>403</v>
      </c>
      <c r="C144" s="290" t="s">
        <v>397</v>
      </c>
      <c r="D144" s="298">
        <v>37</v>
      </c>
      <c r="E144" s="80"/>
      <c r="F144" s="80"/>
      <c r="G144" s="80"/>
      <c r="H144" s="80"/>
      <c r="I144" s="80"/>
      <c r="J144" s="80"/>
      <c r="K144" s="80"/>
      <c r="L144" s="80"/>
      <c r="M144" s="80"/>
      <c r="N144" s="80"/>
      <c r="O144" s="80"/>
    </row>
    <row r="145" spans="1:15" x14ac:dyDescent="0.3">
      <c r="A145" s="80"/>
      <c r="B145" s="290" t="s">
        <v>682</v>
      </c>
      <c r="C145" s="290" t="s">
        <v>676</v>
      </c>
      <c r="D145" s="298">
        <v>40</v>
      </c>
      <c r="E145" s="80"/>
      <c r="F145" s="80"/>
      <c r="G145" s="80"/>
      <c r="H145" s="80"/>
      <c r="I145" s="80"/>
      <c r="J145" s="80"/>
      <c r="K145" s="80"/>
      <c r="L145" s="80"/>
      <c r="M145" s="80"/>
      <c r="N145" s="80"/>
      <c r="O145" s="80"/>
    </row>
    <row r="146" spans="1:15" x14ac:dyDescent="0.3">
      <c r="A146" s="80"/>
      <c r="B146" s="290" t="s">
        <v>730</v>
      </c>
      <c r="C146" s="290" t="s">
        <v>726</v>
      </c>
      <c r="D146" s="298">
        <v>12</v>
      </c>
      <c r="E146" s="80"/>
      <c r="F146" s="80"/>
      <c r="G146" s="80"/>
      <c r="H146" s="80"/>
      <c r="I146" s="80"/>
      <c r="J146" s="80"/>
      <c r="K146" s="80"/>
      <c r="L146" s="80"/>
      <c r="M146" s="80"/>
      <c r="N146" s="80"/>
      <c r="O146" s="80"/>
    </row>
    <row r="147" spans="1:15" x14ac:dyDescent="0.3">
      <c r="A147" s="80"/>
      <c r="B147" s="290" t="s">
        <v>683</v>
      </c>
      <c r="C147" s="290" t="s">
        <v>676</v>
      </c>
      <c r="D147" s="298">
        <v>28</v>
      </c>
      <c r="E147" s="80"/>
      <c r="F147" s="80"/>
      <c r="G147" s="80"/>
      <c r="H147" s="80"/>
      <c r="I147" s="80"/>
      <c r="J147" s="80"/>
      <c r="K147" s="80"/>
      <c r="L147" s="80"/>
      <c r="M147" s="80"/>
      <c r="N147" s="80"/>
      <c r="O147" s="80"/>
    </row>
    <row r="148" spans="1:15" x14ac:dyDescent="0.3">
      <c r="A148" s="80"/>
      <c r="B148" s="290" t="s">
        <v>454</v>
      </c>
      <c r="C148" s="290" t="s">
        <v>451</v>
      </c>
      <c r="D148" s="298">
        <v>18</v>
      </c>
      <c r="E148" s="80"/>
      <c r="F148" s="80"/>
      <c r="G148" s="80"/>
      <c r="H148" s="80"/>
      <c r="I148" s="80"/>
      <c r="J148" s="80"/>
      <c r="K148" s="80"/>
      <c r="L148" s="80"/>
      <c r="M148" s="80"/>
      <c r="N148" s="80"/>
      <c r="O148" s="80"/>
    </row>
    <row r="149" spans="1:15" x14ac:dyDescent="0.3">
      <c r="A149" s="80"/>
      <c r="B149" s="290" t="s">
        <v>455</v>
      </c>
      <c r="C149" s="290" t="s">
        <v>451</v>
      </c>
      <c r="D149" s="298">
        <v>34</v>
      </c>
      <c r="E149" s="80"/>
      <c r="F149" s="80"/>
      <c r="G149" s="80"/>
      <c r="H149" s="80"/>
      <c r="I149" s="80"/>
      <c r="J149" s="80"/>
      <c r="K149" s="80"/>
      <c r="L149" s="80"/>
      <c r="M149" s="80"/>
      <c r="N149" s="80"/>
      <c r="O149" s="80"/>
    </row>
    <row r="150" spans="1:15" x14ac:dyDescent="0.3">
      <c r="A150" s="80"/>
      <c r="B150" s="290" t="s">
        <v>692</v>
      </c>
      <c r="C150" s="290" t="s">
        <v>687</v>
      </c>
      <c r="D150" s="298">
        <v>2</v>
      </c>
      <c r="E150" s="80"/>
      <c r="F150" s="80"/>
      <c r="G150" s="80"/>
      <c r="H150" s="80"/>
      <c r="I150" s="80"/>
      <c r="J150" s="80"/>
      <c r="K150" s="80"/>
      <c r="L150" s="80"/>
      <c r="M150" s="80"/>
      <c r="N150" s="80"/>
      <c r="O150" s="80"/>
    </row>
    <row r="151" spans="1:15" x14ac:dyDescent="0.3">
      <c r="A151" s="80"/>
      <c r="B151" s="290" t="s">
        <v>642</v>
      </c>
      <c r="C151" s="290" t="s">
        <v>639</v>
      </c>
      <c r="D151" s="298">
        <v>38</v>
      </c>
      <c r="E151" s="80"/>
      <c r="F151" s="80"/>
      <c r="G151" s="80"/>
      <c r="H151" s="80"/>
      <c r="I151" s="80"/>
      <c r="J151" s="80"/>
      <c r="K151" s="80"/>
      <c r="L151" s="80"/>
      <c r="M151" s="80"/>
      <c r="N151" s="80"/>
      <c r="O151" s="80"/>
    </row>
    <row r="152" spans="1:15" x14ac:dyDescent="0.3">
      <c r="A152" s="80"/>
      <c r="B152" s="290" t="s">
        <v>526</v>
      </c>
      <c r="C152" s="290" t="s">
        <v>522</v>
      </c>
      <c r="D152" s="298">
        <v>23</v>
      </c>
      <c r="E152" s="80"/>
      <c r="F152" s="80"/>
      <c r="G152" s="80"/>
      <c r="H152" s="80"/>
      <c r="I152" s="80"/>
      <c r="J152" s="80"/>
      <c r="K152" s="80"/>
      <c r="L152" s="80"/>
      <c r="M152" s="80"/>
      <c r="N152" s="80"/>
      <c r="O152" s="80"/>
    </row>
    <row r="153" spans="1:15" x14ac:dyDescent="0.3">
      <c r="A153" s="80"/>
      <c r="B153" s="290" t="s">
        <v>515</v>
      </c>
      <c r="C153" s="290" t="s">
        <v>510</v>
      </c>
      <c r="D153" s="298">
        <v>24</v>
      </c>
      <c r="E153" s="80"/>
      <c r="F153" s="80"/>
      <c r="G153" s="80"/>
      <c r="H153" s="80"/>
      <c r="I153" s="80"/>
      <c r="J153" s="80"/>
      <c r="K153" s="80"/>
      <c r="L153" s="80"/>
      <c r="M153" s="80"/>
      <c r="N153" s="80"/>
      <c r="O153" s="80"/>
    </row>
    <row r="154" spans="1:15" x14ac:dyDescent="0.3">
      <c r="A154" s="80"/>
      <c r="B154" s="290" t="s">
        <v>693</v>
      </c>
      <c r="C154" s="290" t="s">
        <v>687</v>
      </c>
      <c r="D154" s="298">
        <v>39</v>
      </c>
      <c r="E154" s="80"/>
      <c r="F154" s="80"/>
      <c r="G154" s="80"/>
      <c r="H154" s="80"/>
      <c r="I154" s="80"/>
      <c r="J154" s="80"/>
      <c r="K154" s="80"/>
      <c r="L154" s="80"/>
      <c r="M154" s="80"/>
      <c r="N154" s="80"/>
      <c r="O154" s="80"/>
    </row>
    <row r="155" spans="1:15" x14ac:dyDescent="0.3">
      <c r="A155" s="80"/>
      <c r="B155" s="290" t="s">
        <v>694</v>
      </c>
      <c r="C155" s="290" t="s">
        <v>687</v>
      </c>
      <c r="D155" s="298">
        <v>9</v>
      </c>
      <c r="E155" s="80"/>
      <c r="F155" s="80"/>
      <c r="G155" s="80"/>
      <c r="H155" s="80"/>
      <c r="I155" s="80"/>
      <c r="J155" s="80"/>
      <c r="K155" s="80"/>
      <c r="L155" s="80"/>
      <c r="M155" s="80"/>
      <c r="N155" s="80"/>
      <c r="O155" s="80"/>
    </row>
    <row r="156" spans="1:15" x14ac:dyDescent="0.3">
      <c r="A156" s="80"/>
      <c r="B156" s="290" t="s">
        <v>546</v>
      </c>
      <c r="C156" s="290" t="s">
        <v>543</v>
      </c>
      <c r="D156" s="298">
        <v>40</v>
      </c>
      <c r="E156" s="80"/>
      <c r="F156" s="80"/>
      <c r="G156" s="80"/>
      <c r="H156" s="80"/>
      <c r="I156" s="80"/>
      <c r="J156" s="80"/>
      <c r="K156" s="80"/>
      <c r="L156" s="80"/>
      <c r="M156" s="80"/>
      <c r="N156" s="80"/>
      <c r="O156" s="80"/>
    </row>
    <row r="157" spans="1:15" x14ac:dyDescent="0.3">
      <c r="A157" s="80"/>
      <c r="B157" s="290" t="s">
        <v>430</v>
      </c>
      <c r="C157" s="290" t="s">
        <v>425</v>
      </c>
      <c r="D157" s="298">
        <v>12</v>
      </c>
      <c r="E157" s="80"/>
      <c r="F157" s="80"/>
      <c r="G157" s="80"/>
      <c r="H157" s="80"/>
      <c r="I157" s="80"/>
      <c r="J157" s="80"/>
      <c r="K157" s="80"/>
      <c r="L157" s="80"/>
      <c r="M157" s="80"/>
      <c r="N157" s="80"/>
      <c r="O157" s="80"/>
    </row>
    <row r="158" spans="1:15" x14ac:dyDescent="0.3">
      <c r="A158" s="80"/>
      <c r="B158" s="290" t="s">
        <v>621</v>
      </c>
      <c r="C158" s="290" t="s">
        <v>616</v>
      </c>
      <c r="D158" s="298">
        <v>0</v>
      </c>
      <c r="E158" s="80"/>
      <c r="F158" s="80"/>
      <c r="G158" s="80"/>
      <c r="H158" s="80"/>
      <c r="I158" s="80"/>
      <c r="J158" s="80"/>
      <c r="K158" s="80"/>
      <c r="L158" s="80"/>
      <c r="M158" s="80"/>
      <c r="N158" s="80"/>
      <c r="O158" s="80"/>
    </row>
    <row r="159" spans="1:15" x14ac:dyDescent="0.3">
      <c r="A159" s="80"/>
      <c r="B159" s="290" t="s">
        <v>773</v>
      </c>
      <c r="C159" s="290" t="s">
        <v>771</v>
      </c>
      <c r="D159" s="298">
        <v>23</v>
      </c>
      <c r="E159" s="80"/>
      <c r="F159" s="80"/>
      <c r="G159" s="80"/>
      <c r="H159" s="80"/>
      <c r="I159" s="80"/>
      <c r="J159" s="80"/>
      <c r="K159" s="80"/>
      <c r="L159" s="80"/>
      <c r="M159" s="80"/>
      <c r="N159" s="80"/>
      <c r="O159" s="80"/>
    </row>
    <row r="160" spans="1:15" x14ac:dyDescent="0.3">
      <c r="A160" s="80"/>
      <c r="B160" s="290" t="s">
        <v>684</v>
      </c>
      <c r="C160" s="290" t="s">
        <v>676</v>
      </c>
      <c r="D160" s="298">
        <v>14</v>
      </c>
      <c r="E160" s="80"/>
      <c r="F160" s="80"/>
      <c r="G160" s="80"/>
      <c r="H160" s="80"/>
      <c r="I160" s="80"/>
      <c r="J160" s="80"/>
      <c r="K160" s="80"/>
      <c r="L160" s="80"/>
      <c r="M160" s="80"/>
      <c r="N160" s="80"/>
      <c r="O160" s="80"/>
    </row>
    <row r="161" spans="1:15" x14ac:dyDescent="0.3">
      <c r="A161" s="80"/>
      <c r="B161" s="290" t="s">
        <v>717</v>
      </c>
      <c r="C161" s="290" t="s">
        <v>711</v>
      </c>
      <c r="D161" s="298">
        <v>30</v>
      </c>
      <c r="E161" s="80"/>
      <c r="F161" s="80"/>
      <c r="G161" s="80"/>
      <c r="H161" s="80"/>
      <c r="I161" s="80"/>
      <c r="J161" s="80"/>
      <c r="K161" s="80"/>
      <c r="L161" s="80"/>
      <c r="M161" s="80"/>
      <c r="N161" s="80"/>
      <c r="O161" s="80"/>
    </row>
    <row r="162" spans="1:15" x14ac:dyDescent="0.3">
      <c r="A162" s="80"/>
      <c r="B162" s="290" t="s">
        <v>444</v>
      </c>
      <c r="C162" s="290" t="s">
        <v>441</v>
      </c>
      <c r="D162" s="298">
        <v>32</v>
      </c>
      <c r="E162" s="80"/>
      <c r="F162" s="80"/>
      <c r="G162" s="80"/>
      <c r="H162" s="80"/>
      <c r="I162" s="80"/>
      <c r="J162" s="80"/>
      <c r="K162" s="80"/>
      <c r="L162" s="80"/>
      <c r="M162" s="80"/>
      <c r="N162" s="80"/>
      <c r="O162" s="80"/>
    </row>
    <row r="163" spans="1:15" x14ac:dyDescent="0.3">
      <c r="A163" s="80"/>
      <c r="B163" s="290" t="s">
        <v>581</v>
      </c>
      <c r="C163" s="290" t="s">
        <v>578</v>
      </c>
      <c r="D163" s="298">
        <v>9</v>
      </c>
      <c r="E163" s="80"/>
      <c r="F163" s="80"/>
      <c r="G163" s="80"/>
      <c r="H163" s="80"/>
      <c r="I163" s="80"/>
      <c r="J163" s="80"/>
      <c r="K163" s="80"/>
      <c r="L163" s="80"/>
      <c r="M163" s="80"/>
      <c r="N163" s="80"/>
      <c r="O163" s="80"/>
    </row>
    <row r="164" spans="1:15" x14ac:dyDescent="0.3">
      <c r="A164" s="80"/>
      <c r="B164" s="290" t="s">
        <v>582</v>
      </c>
      <c r="C164" s="290" t="s">
        <v>578</v>
      </c>
      <c r="D164" s="298">
        <v>26</v>
      </c>
      <c r="E164" s="80"/>
      <c r="F164" s="80"/>
      <c r="G164" s="80"/>
      <c r="H164" s="80"/>
      <c r="I164" s="80"/>
      <c r="J164" s="80"/>
      <c r="K164" s="80"/>
      <c r="L164" s="80"/>
      <c r="M164" s="80"/>
      <c r="N164" s="80"/>
      <c r="O164" s="80"/>
    </row>
    <row r="165" spans="1:15" x14ac:dyDescent="0.3">
      <c r="A165" s="80"/>
      <c r="B165" s="290" t="s">
        <v>491</v>
      </c>
      <c r="C165" s="290" t="s">
        <v>487</v>
      </c>
      <c r="D165" s="298">
        <v>22</v>
      </c>
      <c r="E165" s="80"/>
      <c r="F165" s="80"/>
      <c r="G165" s="80"/>
      <c r="H165" s="80"/>
      <c r="I165" s="80"/>
      <c r="J165" s="80"/>
      <c r="K165" s="80"/>
      <c r="L165" s="80"/>
      <c r="M165" s="80"/>
      <c r="N165" s="80"/>
      <c r="O165" s="80"/>
    </row>
    <row r="166" spans="1:15" x14ac:dyDescent="0.3">
      <c r="A166" s="80"/>
      <c r="B166" s="290" t="s">
        <v>547</v>
      </c>
      <c r="C166" s="290" t="s">
        <v>543</v>
      </c>
      <c r="D166" s="298">
        <v>29</v>
      </c>
      <c r="E166" s="80"/>
      <c r="F166" s="80"/>
      <c r="G166" s="80"/>
      <c r="H166" s="80"/>
      <c r="I166" s="80"/>
      <c r="J166" s="80"/>
      <c r="K166" s="80"/>
      <c r="L166" s="80"/>
      <c r="M166" s="80"/>
      <c r="N166" s="80"/>
      <c r="O166" s="80"/>
    </row>
    <row r="167" spans="1:15" x14ac:dyDescent="0.3">
      <c r="A167" s="80"/>
      <c r="B167" s="290" t="s">
        <v>464</v>
      </c>
      <c r="C167" s="290" t="s">
        <v>461</v>
      </c>
      <c r="D167" s="298">
        <v>31</v>
      </c>
      <c r="E167" s="80"/>
      <c r="F167" s="80"/>
      <c r="G167" s="80"/>
      <c r="H167" s="80"/>
      <c r="I167" s="80"/>
      <c r="J167" s="80"/>
      <c r="K167" s="80"/>
      <c r="L167" s="80"/>
      <c r="M167" s="80"/>
      <c r="N167" s="80"/>
      <c r="O167" s="80"/>
    </row>
    <row r="168" spans="1:15" x14ac:dyDescent="0.3">
      <c r="A168" s="80"/>
      <c r="B168" s="290" t="s">
        <v>608</v>
      </c>
      <c r="C168" s="290" t="s">
        <v>603</v>
      </c>
      <c r="D168" s="298">
        <v>11</v>
      </c>
      <c r="E168" s="80"/>
      <c r="F168" s="80"/>
      <c r="G168" s="80"/>
      <c r="H168" s="80"/>
      <c r="I168" s="80"/>
      <c r="J168" s="80"/>
      <c r="K168" s="80"/>
      <c r="L168" s="80"/>
      <c r="M168" s="80"/>
      <c r="N168" s="80"/>
      <c r="O168" s="80"/>
    </row>
    <row r="169" spans="1:15" x14ac:dyDescent="0.3">
      <c r="A169" s="80"/>
      <c r="B169" s="290" t="s">
        <v>404</v>
      </c>
      <c r="C169" s="290" t="s">
        <v>397</v>
      </c>
      <c r="D169" s="298">
        <v>20</v>
      </c>
      <c r="E169" s="80"/>
      <c r="F169" s="80"/>
      <c r="G169" s="80"/>
      <c r="H169" s="80"/>
      <c r="I169" s="80"/>
      <c r="J169" s="80"/>
      <c r="K169" s="80"/>
      <c r="L169" s="80"/>
      <c r="M169" s="80"/>
      <c r="N169" s="80"/>
      <c r="O169" s="80"/>
    </row>
    <row r="170" spans="1:15" x14ac:dyDescent="0.3">
      <c r="A170" s="80"/>
      <c r="B170" s="290" t="s">
        <v>731</v>
      </c>
      <c r="C170" s="290" t="s">
        <v>726</v>
      </c>
      <c r="D170" s="298">
        <v>4</v>
      </c>
      <c r="E170" s="80"/>
      <c r="F170" s="80"/>
      <c r="G170" s="80"/>
      <c r="H170" s="80"/>
      <c r="I170" s="80"/>
      <c r="J170" s="80"/>
      <c r="K170" s="80"/>
      <c r="L170" s="80"/>
      <c r="M170" s="80"/>
      <c r="N170" s="80"/>
      <c r="O170" s="80"/>
    </row>
    <row r="171" spans="1:15" x14ac:dyDescent="0.3">
      <c r="A171" s="80"/>
      <c r="B171" s="290" t="s">
        <v>416</v>
      </c>
      <c r="C171" s="290" t="s">
        <v>412</v>
      </c>
      <c r="D171" s="298">
        <v>35</v>
      </c>
      <c r="E171" s="80"/>
      <c r="F171" s="80"/>
      <c r="G171" s="80"/>
      <c r="H171" s="80"/>
      <c r="I171" s="80"/>
      <c r="J171" s="80"/>
      <c r="K171" s="80"/>
      <c r="L171" s="80"/>
      <c r="M171" s="80"/>
      <c r="N171" s="80"/>
      <c r="O171" s="80"/>
    </row>
    <row r="172" spans="1:15" x14ac:dyDescent="0.3">
      <c r="A172" s="80"/>
      <c r="B172" s="290" t="s">
        <v>703</v>
      </c>
      <c r="C172" s="290" t="s">
        <v>700</v>
      </c>
      <c r="D172" s="298">
        <v>22</v>
      </c>
      <c r="E172" s="80"/>
      <c r="F172" s="80"/>
      <c r="G172" s="80"/>
      <c r="H172" s="80"/>
      <c r="I172" s="80"/>
      <c r="J172" s="80"/>
      <c r="K172" s="80"/>
      <c r="L172" s="80"/>
      <c r="M172" s="80"/>
      <c r="N172" s="80"/>
      <c r="O172" s="80"/>
    </row>
    <row r="173" spans="1:15" x14ac:dyDescent="0.3">
      <c r="A173" s="80"/>
      <c r="B173" s="290" t="s">
        <v>431</v>
      </c>
      <c r="C173" s="290" t="s">
        <v>425</v>
      </c>
      <c r="D173" s="298">
        <v>10</v>
      </c>
      <c r="E173" s="80"/>
      <c r="F173" s="80"/>
      <c r="G173" s="80"/>
      <c r="H173" s="80"/>
      <c r="I173" s="80"/>
      <c r="J173" s="80"/>
      <c r="K173" s="80"/>
      <c r="L173" s="80"/>
      <c r="M173" s="80"/>
      <c r="N173" s="80"/>
      <c r="O173" s="80"/>
    </row>
    <row r="174" spans="1:15" x14ac:dyDescent="0.3">
      <c r="A174" s="80"/>
      <c r="B174" s="290" t="s">
        <v>597</v>
      </c>
      <c r="C174" s="290" t="s">
        <v>590</v>
      </c>
      <c r="D174" s="298">
        <v>38</v>
      </c>
      <c r="E174" s="80"/>
      <c r="F174" s="80"/>
      <c r="G174" s="80"/>
      <c r="H174" s="80"/>
      <c r="I174" s="80"/>
      <c r="J174" s="80"/>
      <c r="K174" s="80"/>
      <c r="L174" s="80"/>
      <c r="M174" s="80"/>
      <c r="N174" s="80"/>
      <c r="O174" s="80"/>
    </row>
    <row r="175" spans="1:15" x14ac:dyDescent="0.3">
      <c r="A175" s="80"/>
      <c r="B175" s="290" t="s">
        <v>465</v>
      </c>
      <c r="C175" s="290" t="s">
        <v>461</v>
      </c>
      <c r="D175" s="298">
        <v>39</v>
      </c>
      <c r="E175" s="80"/>
      <c r="F175" s="80"/>
      <c r="G175" s="80"/>
      <c r="H175" s="80"/>
      <c r="I175" s="80"/>
      <c r="J175" s="80"/>
      <c r="K175" s="80"/>
      <c r="L175" s="80"/>
      <c r="M175" s="80"/>
      <c r="N175" s="80"/>
      <c r="O175" s="80"/>
    </row>
    <row r="176" spans="1:15" x14ac:dyDescent="0.3">
      <c r="A176" s="80"/>
      <c r="B176" s="290" t="s">
        <v>466</v>
      </c>
      <c r="C176" s="290" t="s">
        <v>461</v>
      </c>
      <c r="D176" s="298">
        <v>31</v>
      </c>
      <c r="E176" s="80"/>
      <c r="F176" s="80"/>
      <c r="G176" s="80"/>
      <c r="H176" s="80"/>
      <c r="I176" s="80"/>
      <c r="J176" s="80"/>
      <c r="K176" s="80"/>
      <c r="L176" s="80"/>
      <c r="M176" s="80"/>
      <c r="N176" s="80"/>
      <c r="O176" s="80"/>
    </row>
    <row r="177" spans="1:15" x14ac:dyDescent="0.3">
      <c r="A177" s="80"/>
      <c r="B177" s="290" t="s">
        <v>548</v>
      </c>
      <c r="C177" s="290" t="s">
        <v>543</v>
      </c>
      <c r="D177" s="298">
        <v>30</v>
      </c>
      <c r="E177" s="80"/>
      <c r="F177" s="80"/>
      <c r="G177" s="80"/>
      <c r="H177" s="80"/>
      <c r="I177" s="80"/>
      <c r="J177" s="80"/>
      <c r="K177" s="80"/>
      <c r="L177" s="80"/>
      <c r="M177" s="80"/>
      <c r="N177" s="80"/>
      <c r="O177" s="80"/>
    </row>
    <row r="178" spans="1:15" x14ac:dyDescent="0.3">
      <c r="A178" s="80"/>
      <c r="B178" s="290" t="s">
        <v>563</v>
      </c>
      <c r="C178" s="290" t="s">
        <v>558</v>
      </c>
      <c r="D178" s="298">
        <v>40</v>
      </c>
      <c r="E178" s="80"/>
      <c r="F178" s="80"/>
      <c r="G178" s="80"/>
      <c r="H178" s="80"/>
      <c r="I178" s="80"/>
      <c r="J178" s="80"/>
      <c r="K178" s="80"/>
      <c r="L178" s="80"/>
      <c r="M178" s="80"/>
      <c r="N178" s="80"/>
      <c r="O178" s="80"/>
    </row>
    <row r="179" spans="1:15" x14ac:dyDescent="0.3">
      <c r="A179" s="80"/>
      <c r="B179" s="290" t="s">
        <v>467</v>
      </c>
      <c r="C179" s="290" t="s">
        <v>461</v>
      </c>
      <c r="D179" s="298">
        <v>31</v>
      </c>
      <c r="E179" s="80"/>
      <c r="F179" s="80"/>
      <c r="G179" s="80"/>
      <c r="H179" s="80"/>
      <c r="I179" s="80"/>
      <c r="J179" s="80"/>
      <c r="K179" s="80"/>
      <c r="L179" s="80"/>
      <c r="M179" s="80"/>
      <c r="N179" s="80"/>
      <c r="O179" s="80"/>
    </row>
    <row r="180" spans="1:15" x14ac:dyDescent="0.3">
      <c r="A180" s="80"/>
      <c r="B180" s="290" t="s">
        <v>718</v>
      </c>
      <c r="C180" s="290" t="s">
        <v>711</v>
      </c>
      <c r="D180" s="298">
        <v>1</v>
      </c>
      <c r="E180" s="80"/>
      <c r="F180" s="80"/>
      <c r="G180" s="80"/>
      <c r="H180" s="80"/>
      <c r="I180" s="80"/>
      <c r="J180" s="80"/>
      <c r="K180" s="80"/>
      <c r="L180" s="80"/>
      <c r="M180" s="80"/>
      <c r="N180" s="80"/>
      <c r="O180" s="80"/>
    </row>
    <row r="181" spans="1:15" x14ac:dyDescent="0.3">
      <c r="A181" s="80"/>
      <c r="B181" s="290" t="s">
        <v>719</v>
      </c>
      <c r="C181" s="290" t="s">
        <v>711</v>
      </c>
      <c r="D181" s="298">
        <v>0</v>
      </c>
      <c r="E181" s="80"/>
      <c r="F181" s="80"/>
      <c r="G181" s="80"/>
      <c r="H181" s="80"/>
      <c r="I181" s="80"/>
      <c r="J181" s="80"/>
      <c r="K181" s="80"/>
      <c r="L181" s="80"/>
      <c r="M181" s="80"/>
      <c r="N181" s="80"/>
      <c r="O181" s="80"/>
    </row>
    <row r="182" spans="1:15" x14ac:dyDescent="0.3">
      <c r="A182" s="80"/>
      <c r="B182" s="290" t="s">
        <v>756</v>
      </c>
      <c r="C182" s="290" t="s">
        <v>750</v>
      </c>
      <c r="D182" s="298">
        <v>35</v>
      </c>
      <c r="E182" s="80"/>
      <c r="F182" s="80"/>
      <c r="G182" s="80"/>
      <c r="H182" s="80"/>
      <c r="I182" s="80"/>
      <c r="J182" s="80"/>
      <c r="K182" s="80"/>
      <c r="L182" s="80"/>
      <c r="M182" s="80"/>
      <c r="N182" s="80"/>
      <c r="O182" s="80"/>
    </row>
    <row r="183" spans="1:15" x14ac:dyDescent="0.3">
      <c r="A183" s="80"/>
      <c r="B183" s="290" t="s">
        <v>720</v>
      </c>
      <c r="C183" s="290" t="s">
        <v>711</v>
      </c>
      <c r="D183" s="298">
        <v>5</v>
      </c>
      <c r="E183" s="80"/>
      <c r="F183" s="80"/>
      <c r="G183" s="80"/>
      <c r="H183" s="80"/>
      <c r="I183" s="80"/>
      <c r="J183" s="80"/>
      <c r="K183" s="80"/>
      <c r="L183" s="80"/>
      <c r="M183" s="80"/>
      <c r="N183" s="80"/>
      <c r="O183" s="80"/>
    </row>
    <row r="184" spans="1:15" x14ac:dyDescent="0.3">
      <c r="A184" s="80"/>
      <c r="B184" s="290" t="s">
        <v>622</v>
      </c>
      <c r="C184" s="290" t="s">
        <v>616</v>
      </c>
      <c r="D184" s="298">
        <v>40</v>
      </c>
      <c r="E184" s="80"/>
      <c r="F184" s="80"/>
      <c r="G184" s="80"/>
      <c r="H184" s="80"/>
      <c r="I184" s="80"/>
      <c r="J184" s="80"/>
      <c r="K184" s="80"/>
      <c r="L184" s="80"/>
      <c r="M184" s="80"/>
      <c r="N184" s="80"/>
      <c r="O184" s="80"/>
    </row>
    <row r="185" spans="1:15" x14ac:dyDescent="0.3">
      <c r="A185" s="80"/>
      <c r="B185" s="290" t="s">
        <v>583</v>
      </c>
      <c r="C185" s="290" t="s">
        <v>578</v>
      </c>
      <c r="D185" s="298">
        <v>6</v>
      </c>
      <c r="E185" s="80"/>
      <c r="F185" s="80"/>
      <c r="G185" s="80"/>
      <c r="H185" s="80"/>
      <c r="I185" s="80"/>
      <c r="J185" s="80"/>
      <c r="K185" s="80"/>
      <c r="L185" s="80"/>
      <c r="M185" s="80"/>
      <c r="N185" s="80"/>
      <c r="O185" s="80"/>
    </row>
    <row r="186" spans="1:15" x14ac:dyDescent="0.3">
      <c r="A186" s="80"/>
      <c r="B186" s="290" t="s">
        <v>501</v>
      </c>
      <c r="C186" s="290" t="s">
        <v>498</v>
      </c>
      <c r="D186" s="298">
        <v>1</v>
      </c>
      <c r="E186" s="80"/>
      <c r="F186" s="80"/>
      <c r="G186" s="80"/>
      <c r="H186" s="80"/>
      <c r="I186" s="80"/>
      <c r="J186" s="80"/>
      <c r="K186" s="80"/>
      <c r="L186" s="80"/>
      <c r="M186" s="80"/>
      <c r="N186" s="80"/>
      <c r="O186" s="80"/>
    </row>
    <row r="187" spans="1:15" x14ac:dyDescent="0.3">
      <c r="A187" s="80"/>
      <c r="B187" s="290" t="s">
        <v>502</v>
      </c>
      <c r="C187" s="290" t="s">
        <v>498</v>
      </c>
      <c r="D187" s="298">
        <v>12</v>
      </c>
      <c r="E187" s="80"/>
      <c r="F187" s="80"/>
      <c r="G187" s="80"/>
      <c r="H187" s="80"/>
      <c r="I187" s="80"/>
      <c r="J187" s="80"/>
      <c r="K187" s="80"/>
      <c r="L187" s="80"/>
      <c r="M187" s="80"/>
      <c r="N187" s="80"/>
      <c r="O187" s="80"/>
    </row>
    <row r="188" spans="1:15" x14ac:dyDescent="0.3">
      <c r="A188" s="80"/>
      <c r="B188" s="290" t="s">
        <v>655</v>
      </c>
      <c r="C188" s="290" t="s">
        <v>650</v>
      </c>
      <c r="D188" s="298">
        <v>3</v>
      </c>
      <c r="E188" s="80"/>
      <c r="F188" s="80"/>
      <c r="G188" s="80"/>
      <c r="H188" s="80"/>
      <c r="I188" s="80"/>
      <c r="J188" s="80"/>
      <c r="K188" s="80"/>
      <c r="L188" s="80"/>
      <c r="M188" s="80"/>
      <c r="N188" s="80"/>
      <c r="O188" s="80"/>
    </row>
    <row r="189" spans="1:15" x14ac:dyDescent="0.3">
      <c r="A189" s="80"/>
      <c r="B189" s="290" t="s">
        <v>609</v>
      </c>
      <c r="C189" s="290" t="s">
        <v>603</v>
      </c>
      <c r="D189" s="298">
        <v>14</v>
      </c>
      <c r="E189" s="80"/>
      <c r="F189" s="80"/>
      <c r="G189" s="80"/>
      <c r="H189" s="80"/>
      <c r="I189" s="80"/>
      <c r="J189" s="80"/>
      <c r="K189" s="80"/>
      <c r="L189" s="80"/>
      <c r="M189" s="80"/>
      <c r="N189" s="80"/>
      <c r="O189" s="80"/>
    </row>
    <row r="190" spans="1:15" x14ac:dyDescent="0.3">
      <c r="A190" s="80"/>
      <c r="B190" s="290" t="s">
        <v>643</v>
      </c>
      <c r="C190" s="290" t="s">
        <v>639</v>
      </c>
      <c r="D190" s="298">
        <v>10</v>
      </c>
      <c r="E190" s="80"/>
      <c r="F190" s="80"/>
      <c r="G190" s="80"/>
      <c r="H190" s="80"/>
      <c r="I190" s="80"/>
      <c r="J190" s="80"/>
      <c r="K190" s="80"/>
      <c r="L190" s="80"/>
      <c r="M190" s="80"/>
      <c r="N190" s="80"/>
      <c r="O190" s="80"/>
    </row>
    <row r="191" spans="1:15" x14ac:dyDescent="0.3">
      <c r="A191" s="80"/>
      <c r="B191" s="290" t="s">
        <v>656</v>
      </c>
      <c r="C191" s="290" t="s">
        <v>650</v>
      </c>
      <c r="D191" s="298">
        <v>31</v>
      </c>
      <c r="E191" s="80"/>
      <c r="F191" s="80"/>
      <c r="G191" s="80"/>
      <c r="H191" s="80"/>
      <c r="I191" s="80"/>
      <c r="J191" s="80"/>
      <c r="K191" s="80"/>
      <c r="L191" s="80"/>
      <c r="M191" s="80"/>
      <c r="N191" s="80"/>
      <c r="O191" s="80"/>
    </row>
    <row r="192" spans="1:15" x14ac:dyDescent="0.3">
      <c r="A192" s="80"/>
      <c r="B192" s="290" t="s">
        <v>685</v>
      </c>
      <c r="C192" s="290" t="s">
        <v>676</v>
      </c>
      <c r="D192" s="298">
        <v>7</v>
      </c>
      <c r="E192" s="80"/>
      <c r="F192" s="80"/>
      <c r="G192" s="80"/>
      <c r="H192" s="80"/>
      <c r="I192" s="80"/>
      <c r="J192" s="80"/>
      <c r="K192" s="80"/>
      <c r="L192" s="80"/>
      <c r="M192" s="80"/>
      <c r="N192" s="80"/>
      <c r="O192" s="80"/>
    </row>
    <row r="193" spans="1:15" x14ac:dyDescent="0.3">
      <c r="A193" s="80"/>
      <c r="B193" s="290" t="s">
        <v>468</v>
      </c>
      <c r="C193" s="290" t="s">
        <v>461</v>
      </c>
      <c r="D193" s="298">
        <v>4</v>
      </c>
      <c r="E193" s="80"/>
      <c r="F193" s="80"/>
      <c r="G193" s="80"/>
      <c r="H193" s="80"/>
      <c r="I193" s="80"/>
      <c r="J193" s="80"/>
      <c r="K193" s="80"/>
      <c r="L193" s="80"/>
      <c r="M193" s="80"/>
      <c r="N193" s="80"/>
      <c r="O193" s="80"/>
    </row>
    <row r="194" spans="1:15" x14ac:dyDescent="0.3">
      <c r="A194" s="80"/>
      <c r="B194" s="290" t="s">
        <v>741</v>
      </c>
      <c r="C194" s="290" t="s">
        <v>740</v>
      </c>
      <c r="D194" s="298">
        <v>35</v>
      </c>
      <c r="E194" s="80"/>
      <c r="F194" s="80"/>
      <c r="G194" s="80"/>
      <c r="H194" s="80"/>
      <c r="I194" s="80"/>
      <c r="J194" s="80"/>
      <c r="K194" s="80"/>
      <c r="L194" s="80"/>
      <c r="M194" s="80"/>
      <c r="N194" s="80"/>
      <c r="O194" s="80"/>
    </row>
    <row r="195" spans="1:15" x14ac:dyDescent="0.3">
      <c r="A195" s="80"/>
      <c r="B195" s="290" t="s">
        <v>631</v>
      </c>
      <c r="C195" s="290" t="s">
        <v>627</v>
      </c>
      <c r="D195" s="298">
        <v>6</v>
      </c>
      <c r="E195" s="80"/>
      <c r="F195" s="80"/>
      <c r="G195" s="80"/>
      <c r="H195" s="80"/>
      <c r="I195" s="80"/>
      <c r="J195" s="80"/>
      <c r="K195" s="80"/>
      <c r="L195" s="80"/>
      <c r="M195" s="80"/>
      <c r="N195" s="80"/>
      <c r="O195" s="80"/>
    </row>
    <row r="196" spans="1:15" x14ac:dyDescent="0.3">
      <c r="A196" s="80"/>
      <c r="B196" s="290" t="s">
        <v>446</v>
      </c>
      <c r="C196" s="290" t="s">
        <v>441</v>
      </c>
      <c r="D196" s="298">
        <v>15</v>
      </c>
      <c r="E196" s="80"/>
      <c r="F196" s="80"/>
      <c r="G196" s="80"/>
      <c r="H196" s="80"/>
      <c r="I196" s="80"/>
      <c r="J196" s="80"/>
      <c r="K196" s="80"/>
      <c r="L196" s="80"/>
      <c r="M196" s="80"/>
      <c r="N196" s="80"/>
      <c r="O196" s="80"/>
    </row>
    <row r="197" spans="1:15" x14ac:dyDescent="0.3">
      <c r="A197" s="80"/>
      <c r="B197" s="290" t="s">
        <v>632</v>
      </c>
      <c r="C197" s="290" t="s">
        <v>627</v>
      </c>
      <c r="D197" s="298">
        <v>10</v>
      </c>
      <c r="E197" s="80"/>
      <c r="F197" s="80"/>
      <c r="G197" s="80"/>
      <c r="H197" s="80"/>
      <c r="I197" s="80"/>
      <c r="J197" s="80"/>
      <c r="K197" s="80"/>
      <c r="L197" s="80"/>
      <c r="M197" s="80"/>
      <c r="N197" s="80"/>
      <c r="O197" s="80"/>
    </row>
    <row r="198" spans="1:15" x14ac:dyDescent="0.3">
      <c r="A198" s="80"/>
      <c r="B198" s="290" t="s">
        <v>765</v>
      </c>
      <c r="C198" s="290" t="s">
        <v>761</v>
      </c>
      <c r="D198" s="298">
        <v>24</v>
      </c>
      <c r="E198" s="80"/>
      <c r="F198" s="80"/>
      <c r="G198" s="80"/>
      <c r="H198" s="80"/>
      <c r="I198" s="80"/>
      <c r="J198" s="80"/>
      <c r="K198" s="80"/>
      <c r="L198" s="80"/>
      <c r="M198" s="80"/>
      <c r="N198" s="80"/>
      <c r="O198" s="80"/>
    </row>
    <row r="199" spans="1:15" x14ac:dyDescent="0.3">
      <c r="A199" s="80"/>
      <c r="B199" s="290" t="s">
        <v>732</v>
      </c>
      <c r="C199" s="290" t="s">
        <v>726</v>
      </c>
      <c r="D199" s="298">
        <v>20</v>
      </c>
      <c r="E199" s="80"/>
      <c r="F199" s="80"/>
      <c r="G199" s="80"/>
      <c r="H199" s="80"/>
      <c r="I199" s="80"/>
      <c r="J199" s="80"/>
      <c r="K199" s="80"/>
      <c r="L199" s="80"/>
      <c r="M199" s="80"/>
      <c r="N199" s="80"/>
      <c r="O199" s="80"/>
    </row>
    <row r="200" spans="1:15" x14ac:dyDescent="0.3">
      <c r="A200" s="80"/>
      <c r="B200" s="290" t="s">
        <v>584</v>
      </c>
      <c r="C200" s="290" t="s">
        <v>578</v>
      </c>
      <c r="D200" s="298">
        <v>12</v>
      </c>
      <c r="E200" s="80"/>
      <c r="F200" s="80"/>
      <c r="G200" s="80"/>
      <c r="H200" s="80"/>
      <c r="I200" s="80"/>
      <c r="J200" s="80"/>
      <c r="K200" s="80"/>
      <c r="L200" s="80"/>
      <c r="M200" s="80"/>
      <c r="N200" s="80"/>
      <c r="O200" s="80"/>
    </row>
    <row r="201" spans="1:15" x14ac:dyDescent="0.3">
      <c r="A201" s="80"/>
      <c r="B201" s="290" t="s">
        <v>733</v>
      </c>
      <c r="C201" s="290" t="s">
        <v>726</v>
      </c>
      <c r="D201" s="298">
        <v>33</v>
      </c>
      <c r="E201" s="80"/>
      <c r="F201" s="80"/>
      <c r="G201" s="80"/>
      <c r="H201" s="80"/>
      <c r="I201" s="80"/>
      <c r="J201" s="80"/>
      <c r="K201" s="80"/>
      <c r="L201" s="80"/>
      <c r="M201" s="80"/>
      <c r="N201" s="80"/>
      <c r="O201" s="80"/>
    </row>
    <row r="202" spans="1:15" x14ac:dyDescent="0.3">
      <c r="A202" s="80"/>
      <c r="B202" s="290" t="s">
        <v>456</v>
      </c>
      <c r="C202" s="290" t="s">
        <v>451</v>
      </c>
      <c r="D202" s="298">
        <v>8</v>
      </c>
      <c r="E202" s="80"/>
      <c r="F202" s="80"/>
      <c r="G202" s="80"/>
      <c r="H202" s="80"/>
      <c r="I202" s="80"/>
      <c r="J202" s="80"/>
      <c r="K202" s="80"/>
      <c r="L202" s="80"/>
      <c r="M202" s="80"/>
      <c r="N202" s="80"/>
      <c r="O202" s="80"/>
    </row>
    <row r="203" spans="1:15" x14ac:dyDescent="0.3">
      <c r="A203" s="80"/>
      <c r="B203" s="290" t="s">
        <v>610</v>
      </c>
      <c r="C203" s="290" t="s">
        <v>603</v>
      </c>
      <c r="D203" s="298">
        <v>18</v>
      </c>
      <c r="E203" s="80"/>
      <c r="F203" s="80"/>
      <c r="G203" s="80"/>
      <c r="H203" s="80"/>
      <c r="I203" s="80"/>
      <c r="J203" s="80"/>
      <c r="K203" s="80"/>
      <c r="L203" s="80"/>
      <c r="M203" s="80"/>
      <c r="N203" s="80"/>
      <c r="O203" s="80"/>
    </row>
    <row r="204" spans="1:15" x14ac:dyDescent="0.3">
      <c r="A204" s="80"/>
      <c r="B204" s="290" t="s">
        <v>457</v>
      </c>
      <c r="C204" s="290" t="s">
        <v>451</v>
      </c>
      <c r="D204" s="298">
        <v>28</v>
      </c>
      <c r="E204" s="80"/>
      <c r="F204" s="80"/>
      <c r="G204" s="80"/>
      <c r="H204" s="80"/>
      <c r="I204" s="80"/>
      <c r="J204" s="80"/>
      <c r="K204" s="80"/>
      <c r="L204" s="80"/>
      <c r="M204" s="80"/>
      <c r="N204" s="80"/>
      <c r="O204" s="80"/>
    </row>
    <row r="205" spans="1:15" x14ac:dyDescent="0.3">
      <c r="A205" s="80"/>
      <c r="B205" s="290" t="s">
        <v>432</v>
      </c>
      <c r="C205" s="290" t="s">
        <v>425</v>
      </c>
      <c r="D205" s="298">
        <v>20</v>
      </c>
      <c r="E205" s="80"/>
      <c r="F205" s="80"/>
      <c r="G205" s="80"/>
      <c r="H205" s="80"/>
      <c r="I205" s="80"/>
      <c r="J205" s="80"/>
      <c r="K205" s="80"/>
      <c r="L205" s="80"/>
      <c r="M205" s="80"/>
      <c r="N205" s="80"/>
      <c r="O205" s="80"/>
    </row>
    <row r="206" spans="1:15" x14ac:dyDescent="0.3">
      <c r="A206" s="80"/>
      <c r="B206" s="290" t="s">
        <v>611</v>
      </c>
      <c r="C206" s="290" t="s">
        <v>603</v>
      </c>
      <c r="D206" s="298">
        <v>18</v>
      </c>
      <c r="E206" s="80"/>
      <c r="F206" s="80"/>
      <c r="G206" s="80"/>
      <c r="H206" s="80"/>
      <c r="I206" s="80"/>
      <c r="J206" s="80"/>
      <c r="K206" s="80"/>
      <c r="L206" s="80"/>
      <c r="M206" s="80"/>
      <c r="N206" s="80"/>
      <c r="O206" s="80"/>
    </row>
    <row r="207" spans="1:15" x14ac:dyDescent="0.3">
      <c r="A207" s="80"/>
      <c r="B207" s="290" t="s">
        <v>612</v>
      </c>
      <c r="C207" s="290" t="s">
        <v>603</v>
      </c>
      <c r="D207" s="298">
        <v>21</v>
      </c>
      <c r="E207" s="80"/>
      <c r="F207" s="80"/>
      <c r="G207" s="80"/>
      <c r="H207" s="80"/>
      <c r="I207" s="80"/>
      <c r="J207" s="80"/>
      <c r="K207" s="80"/>
      <c r="L207" s="80"/>
      <c r="M207" s="80"/>
      <c r="N207" s="80"/>
      <c r="O207" s="80"/>
    </row>
    <row r="208" spans="1:15" x14ac:dyDescent="0.3">
      <c r="A208" s="80"/>
      <c r="B208" s="290" t="s">
        <v>433</v>
      </c>
      <c r="C208" s="290" t="s">
        <v>425</v>
      </c>
      <c r="D208" s="298">
        <v>8</v>
      </c>
      <c r="E208" s="80"/>
      <c r="F208" s="80"/>
      <c r="G208" s="80"/>
      <c r="H208" s="80"/>
      <c r="I208" s="80"/>
      <c r="J208" s="80"/>
      <c r="K208" s="80"/>
      <c r="L208" s="80"/>
      <c r="M208" s="80"/>
      <c r="N208" s="80"/>
      <c r="O208" s="80"/>
    </row>
    <row r="209" spans="1:15" x14ac:dyDescent="0.3">
      <c r="A209" s="80"/>
      <c r="B209" s="290" t="s">
        <v>742</v>
      </c>
      <c r="C209" s="290" t="s">
        <v>740</v>
      </c>
      <c r="D209" s="298">
        <v>21</v>
      </c>
      <c r="E209" s="80"/>
      <c r="F209" s="80"/>
      <c r="G209" s="80"/>
      <c r="H209" s="80"/>
      <c r="I209" s="80"/>
      <c r="J209" s="80"/>
      <c r="K209" s="80"/>
      <c r="L209" s="80"/>
      <c r="M209" s="80"/>
      <c r="N209" s="80"/>
      <c r="O209" s="80"/>
    </row>
    <row r="210" spans="1:15" x14ac:dyDescent="0.3">
      <c r="A210" s="80"/>
      <c r="B210" s="290" t="s">
        <v>743</v>
      </c>
      <c r="C210" s="290" t="s">
        <v>740</v>
      </c>
      <c r="D210" s="298">
        <v>31</v>
      </c>
      <c r="E210" s="80"/>
      <c r="F210" s="80"/>
      <c r="G210" s="80"/>
      <c r="H210" s="80"/>
      <c r="I210" s="80"/>
      <c r="J210" s="80"/>
      <c r="K210" s="80"/>
      <c r="L210" s="80"/>
      <c r="M210" s="80"/>
      <c r="N210" s="80"/>
      <c r="O210" s="80"/>
    </row>
    <row r="211" spans="1:15" x14ac:dyDescent="0.3">
      <c r="A211" s="80"/>
      <c r="B211" s="290" t="s">
        <v>458</v>
      </c>
      <c r="C211" s="290" t="s">
        <v>451</v>
      </c>
      <c r="D211" s="298">
        <v>27</v>
      </c>
      <c r="E211" s="80"/>
      <c r="F211" s="80"/>
      <c r="G211" s="80"/>
      <c r="H211" s="80"/>
      <c r="I211" s="80"/>
      <c r="J211" s="80"/>
      <c r="K211" s="80"/>
      <c r="L211" s="80"/>
      <c r="M211" s="80"/>
      <c r="N211" s="80"/>
      <c r="O211" s="80"/>
    </row>
    <row r="212" spans="1:15" x14ac:dyDescent="0.3">
      <c r="A212" s="80"/>
      <c r="B212" s="290" t="s">
        <v>549</v>
      </c>
      <c r="C212" s="290" t="s">
        <v>543</v>
      </c>
      <c r="D212" s="298">
        <v>9</v>
      </c>
      <c r="E212" s="80"/>
      <c r="F212" s="80"/>
      <c r="G212" s="80"/>
      <c r="H212" s="80"/>
      <c r="I212" s="80"/>
      <c r="J212" s="80"/>
      <c r="K212" s="80"/>
      <c r="L212" s="80"/>
      <c r="M212" s="80"/>
      <c r="N212" s="80"/>
      <c r="O212" s="80"/>
    </row>
    <row r="213" spans="1:15" x14ac:dyDescent="0.3">
      <c r="A213" s="80"/>
      <c r="B213" s="290" t="s">
        <v>538</v>
      </c>
      <c r="C213" s="290" t="s">
        <v>532</v>
      </c>
      <c r="D213" s="298">
        <v>13</v>
      </c>
      <c r="E213" s="80"/>
      <c r="F213" s="80"/>
      <c r="G213" s="80"/>
      <c r="H213" s="80"/>
      <c r="I213" s="80"/>
      <c r="J213" s="80"/>
      <c r="K213" s="80"/>
      <c r="L213" s="80"/>
      <c r="M213" s="80"/>
      <c r="N213" s="80"/>
      <c r="O213" s="80"/>
    </row>
    <row r="214" spans="1:15" x14ac:dyDescent="0.3">
      <c r="A214" s="80"/>
      <c r="B214" s="290" t="s">
        <v>503</v>
      </c>
      <c r="C214" s="290" t="s">
        <v>498</v>
      </c>
      <c r="D214" s="298">
        <v>30</v>
      </c>
      <c r="E214" s="80"/>
      <c r="F214" s="80"/>
      <c r="G214" s="80"/>
      <c r="H214" s="80"/>
      <c r="I214" s="80"/>
      <c r="J214" s="80"/>
      <c r="K214" s="80"/>
      <c r="L214" s="80"/>
      <c r="M214" s="80"/>
      <c r="N214" s="80"/>
      <c r="O214" s="80"/>
    </row>
    <row r="215" spans="1:15" x14ac:dyDescent="0.3">
      <c r="A215" s="80"/>
      <c r="B215" s="290" t="s">
        <v>504</v>
      </c>
      <c r="C215" s="290" t="s">
        <v>498</v>
      </c>
      <c r="D215" s="298">
        <v>6</v>
      </c>
      <c r="E215" s="80"/>
      <c r="F215" s="80"/>
      <c r="G215" s="80"/>
      <c r="H215" s="80"/>
      <c r="I215" s="80"/>
      <c r="J215" s="80"/>
      <c r="K215" s="80"/>
      <c r="L215" s="80"/>
      <c r="M215" s="80"/>
      <c r="N215" s="80"/>
      <c r="O215" s="80"/>
    </row>
    <row r="216" spans="1:15" x14ac:dyDescent="0.3">
      <c r="A216" s="80"/>
      <c r="B216" s="290" t="s">
        <v>598</v>
      </c>
      <c r="C216" s="290" t="s">
        <v>590</v>
      </c>
      <c r="D216" s="298">
        <v>6</v>
      </c>
      <c r="E216" s="80"/>
      <c r="F216" s="80"/>
      <c r="G216" s="80"/>
      <c r="H216" s="80"/>
      <c r="I216" s="80"/>
      <c r="J216" s="80"/>
      <c r="K216" s="80"/>
      <c r="L216" s="80"/>
      <c r="M216" s="80"/>
      <c r="N216" s="80"/>
      <c r="O216" s="80"/>
    </row>
    <row r="217" spans="1:15" x14ac:dyDescent="0.3">
      <c r="A217" s="80"/>
      <c r="B217" s="290" t="s">
        <v>623</v>
      </c>
      <c r="C217" s="290" t="s">
        <v>616</v>
      </c>
      <c r="D217" s="298">
        <v>9</v>
      </c>
      <c r="E217" s="80"/>
      <c r="F217" s="80"/>
      <c r="G217" s="80"/>
      <c r="H217" s="80"/>
      <c r="I217" s="80"/>
      <c r="J217" s="80"/>
      <c r="K217" s="80"/>
      <c r="L217" s="80"/>
      <c r="M217" s="80"/>
      <c r="N217" s="80"/>
      <c r="O217" s="80"/>
    </row>
    <row r="218" spans="1:15" x14ac:dyDescent="0.3">
      <c r="A218" s="80"/>
      <c r="B218" s="290" t="s">
        <v>564</v>
      </c>
      <c r="C218" s="290" t="s">
        <v>558</v>
      </c>
      <c r="D218" s="298">
        <v>4</v>
      </c>
      <c r="E218" s="80"/>
      <c r="F218" s="80"/>
      <c r="G218" s="80"/>
      <c r="H218" s="80"/>
      <c r="I218" s="80"/>
      <c r="J218" s="80"/>
      <c r="K218" s="80"/>
      <c r="L218" s="80"/>
      <c r="M218" s="80"/>
      <c r="N218" s="80"/>
      <c r="O218" s="80"/>
    </row>
    <row r="219" spans="1:15" x14ac:dyDescent="0.3">
      <c r="A219" s="80"/>
      <c r="B219" s="290" t="s">
        <v>469</v>
      </c>
      <c r="C219" s="290" t="s">
        <v>461</v>
      </c>
      <c r="D219" s="298">
        <v>9</v>
      </c>
      <c r="E219" s="80"/>
      <c r="F219" s="80"/>
      <c r="G219" s="80"/>
      <c r="H219" s="80"/>
      <c r="I219" s="80"/>
      <c r="J219" s="80"/>
      <c r="K219" s="80"/>
      <c r="L219" s="80"/>
      <c r="M219" s="80"/>
      <c r="N219" s="80"/>
      <c r="O219" s="80"/>
    </row>
    <row r="220" spans="1:15" x14ac:dyDescent="0.3">
      <c r="A220" s="80"/>
      <c r="B220" s="290" t="s">
        <v>734</v>
      </c>
      <c r="C220" s="290" t="s">
        <v>726</v>
      </c>
      <c r="D220" s="298">
        <v>6</v>
      </c>
      <c r="E220" s="80"/>
      <c r="F220" s="80"/>
      <c r="G220" s="80"/>
      <c r="H220" s="80"/>
      <c r="I220" s="80"/>
      <c r="J220" s="80"/>
      <c r="K220" s="80"/>
      <c r="L220" s="80"/>
      <c r="M220" s="80"/>
      <c r="N220" s="80"/>
      <c r="O220" s="80"/>
    </row>
    <row r="221" spans="1:15" x14ac:dyDescent="0.3">
      <c r="A221" s="80"/>
      <c r="B221" s="290" t="s">
        <v>434</v>
      </c>
      <c r="C221" s="290" t="s">
        <v>425</v>
      </c>
      <c r="D221" s="298">
        <v>19</v>
      </c>
      <c r="E221" s="80"/>
      <c r="F221" s="80"/>
      <c r="G221" s="80"/>
      <c r="H221" s="80"/>
      <c r="I221" s="80"/>
      <c r="J221" s="80"/>
      <c r="K221" s="80"/>
      <c r="L221" s="80"/>
      <c r="M221" s="80"/>
      <c r="N221" s="80"/>
      <c r="O221" s="80"/>
    </row>
    <row r="222" spans="1:15" x14ac:dyDescent="0.3">
      <c r="A222" s="80"/>
      <c r="B222" s="290" t="s">
        <v>565</v>
      </c>
      <c r="C222" s="290" t="s">
        <v>558</v>
      </c>
      <c r="D222" s="298">
        <v>26</v>
      </c>
      <c r="E222" s="80"/>
      <c r="F222" s="80"/>
      <c r="G222" s="80"/>
      <c r="H222" s="80"/>
      <c r="I222" s="80"/>
      <c r="J222" s="80"/>
      <c r="K222" s="80"/>
      <c r="L222" s="80"/>
      <c r="M222" s="80"/>
      <c r="N222" s="80"/>
      <c r="O222" s="80"/>
    </row>
    <row r="223" spans="1:15" x14ac:dyDescent="0.3">
      <c r="A223" s="80"/>
      <c r="B223" s="290" t="s">
        <v>599</v>
      </c>
      <c r="C223" s="290" t="s">
        <v>590</v>
      </c>
      <c r="D223" s="298">
        <v>3</v>
      </c>
      <c r="E223" s="80"/>
      <c r="F223" s="80"/>
      <c r="G223" s="80"/>
      <c r="H223" s="80"/>
      <c r="I223" s="80"/>
      <c r="J223" s="80"/>
      <c r="K223" s="80"/>
      <c r="L223" s="80"/>
      <c r="M223" s="80"/>
      <c r="N223" s="80"/>
      <c r="O223" s="80"/>
    </row>
    <row r="224" spans="1:15" x14ac:dyDescent="0.3">
      <c r="A224" s="80"/>
      <c r="B224" s="290" t="s">
        <v>470</v>
      </c>
      <c r="C224" s="290" t="s">
        <v>461</v>
      </c>
      <c r="D224" s="298">
        <v>31</v>
      </c>
      <c r="E224" s="80"/>
      <c r="F224" s="80"/>
      <c r="G224" s="80"/>
      <c r="H224" s="80"/>
      <c r="I224" s="80"/>
      <c r="J224" s="80"/>
      <c r="K224" s="80"/>
      <c r="L224" s="80"/>
      <c r="M224" s="80"/>
      <c r="N224" s="80"/>
      <c r="O224" s="80"/>
    </row>
    <row r="225" spans="1:15" x14ac:dyDescent="0.3">
      <c r="A225" s="80"/>
      <c r="B225" s="290" t="s">
        <v>480</v>
      </c>
      <c r="C225" s="290" t="s">
        <v>476</v>
      </c>
      <c r="D225" s="298">
        <v>0</v>
      </c>
      <c r="E225" s="80"/>
      <c r="F225" s="80"/>
      <c r="G225" s="80"/>
      <c r="H225" s="80"/>
      <c r="I225" s="80"/>
      <c r="J225" s="80"/>
      <c r="K225" s="80"/>
      <c r="L225" s="80"/>
      <c r="M225" s="80"/>
      <c r="N225" s="80"/>
      <c r="O225" s="80"/>
    </row>
    <row r="226" spans="1:15" x14ac:dyDescent="0.3">
      <c r="A226" s="80"/>
      <c r="B226" s="290" t="s">
        <v>481</v>
      </c>
      <c r="C226" s="290" t="s">
        <v>476</v>
      </c>
      <c r="D226" s="298">
        <v>30</v>
      </c>
      <c r="E226" s="80"/>
      <c r="F226" s="80"/>
      <c r="G226" s="80"/>
      <c r="H226" s="80"/>
      <c r="I226" s="80"/>
      <c r="J226" s="80"/>
      <c r="K226" s="80"/>
      <c r="L226" s="80"/>
      <c r="M226" s="80"/>
      <c r="N226" s="80"/>
      <c r="O226" s="80"/>
    </row>
    <row r="227" spans="1:15" x14ac:dyDescent="0.3">
      <c r="A227" s="80"/>
      <c r="B227" s="290" t="s">
        <v>550</v>
      </c>
      <c r="C227" s="290" t="s">
        <v>543</v>
      </c>
      <c r="D227" s="298">
        <v>6</v>
      </c>
      <c r="E227" s="80"/>
      <c r="F227" s="80"/>
      <c r="G227" s="80"/>
      <c r="H227" s="80"/>
      <c r="I227" s="80"/>
      <c r="J227" s="80"/>
      <c r="K227" s="80"/>
      <c r="L227" s="80"/>
      <c r="M227" s="80"/>
      <c r="N227" s="80"/>
      <c r="O227" s="80"/>
    </row>
    <row r="228" spans="1:15" x14ac:dyDescent="0.3">
      <c r="A228" s="80"/>
      <c r="B228" s="290" t="s">
        <v>744</v>
      </c>
      <c r="C228" s="290" t="s">
        <v>740</v>
      </c>
      <c r="D228" s="298">
        <v>24</v>
      </c>
      <c r="E228" s="80"/>
      <c r="F228" s="80"/>
      <c r="G228" s="80"/>
      <c r="H228" s="80"/>
      <c r="I228" s="80"/>
      <c r="J228" s="80"/>
      <c r="K228" s="80"/>
      <c r="L228" s="80"/>
      <c r="M228" s="80"/>
      <c r="N228" s="80"/>
      <c r="O228" s="80"/>
    </row>
    <row r="229" spans="1:15" x14ac:dyDescent="0.3">
      <c r="A229" s="80"/>
      <c r="B229" s="290" t="s">
        <v>667</v>
      </c>
      <c r="C229" s="290" t="s">
        <v>663</v>
      </c>
      <c r="D229" s="298">
        <v>18</v>
      </c>
      <c r="E229" s="80"/>
      <c r="F229" s="80"/>
      <c r="G229" s="80"/>
      <c r="H229" s="80"/>
      <c r="I229" s="80"/>
      <c r="J229" s="80"/>
      <c r="K229" s="80"/>
      <c r="L229" s="80"/>
      <c r="M229" s="80"/>
      <c r="N229" s="80"/>
      <c r="O229" s="80"/>
    </row>
    <row r="230" spans="1:15" x14ac:dyDescent="0.3">
      <c r="A230" s="80"/>
      <c r="B230" s="290" t="s">
        <v>668</v>
      </c>
      <c r="C230" s="290" t="s">
        <v>663</v>
      </c>
      <c r="D230" s="298">
        <v>20</v>
      </c>
      <c r="E230" s="80"/>
      <c r="F230" s="80"/>
      <c r="G230" s="80"/>
      <c r="H230" s="80"/>
      <c r="I230" s="80"/>
      <c r="J230" s="80"/>
      <c r="K230" s="80"/>
      <c r="L230" s="80"/>
      <c r="M230" s="80"/>
      <c r="N230" s="80"/>
      <c r="O230" s="80"/>
    </row>
    <row r="231" spans="1:15" x14ac:dyDescent="0.3">
      <c r="A231" s="80"/>
      <c r="B231" s="290" t="s">
        <v>774</v>
      </c>
      <c r="C231" s="290" t="s">
        <v>771</v>
      </c>
      <c r="D231" s="298">
        <v>25</v>
      </c>
      <c r="E231" s="80"/>
      <c r="F231" s="80"/>
      <c r="G231" s="80"/>
      <c r="H231" s="80"/>
      <c r="I231" s="80"/>
      <c r="J231" s="80"/>
      <c r="K231" s="80"/>
      <c r="L231" s="80"/>
      <c r="M231" s="80"/>
      <c r="N231" s="80"/>
      <c r="O231" s="80"/>
    </row>
    <row r="232" spans="1:15" x14ac:dyDescent="0.3">
      <c r="A232" s="80"/>
      <c r="B232" s="290" t="s">
        <v>574</v>
      </c>
      <c r="C232" s="290" t="s">
        <v>569</v>
      </c>
      <c r="D232" s="298">
        <v>18</v>
      </c>
      <c r="E232" s="80"/>
      <c r="F232" s="80"/>
      <c r="G232" s="80"/>
      <c r="H232" s="80"/>
      <c r="I232" s="80"/>
      <c r="J232" s="80"/>
      <c r="K232" s="80"/>
      <c r="L232" s="80"/>
      <c r="M232" s="80"/>
      <c r="N232" s="80"/>
      <c r="O232" s="80"/>
    </row>
    <row r="233" spans="1:15" x14ac:dyDescent="0.3">
      <c r="A233" s="80"/>
      <c r="B233" s="290" t="s">
        <v>471</v>
      </c>
      <c r="C233" s="290" t="s">
        <v>461</v>
      </c>
      <c r="D233" s="298">
        <v>38</v>
      </c>
      <c r="E233" s="80"/>
      <c r="F233" s="80"/>
      <c r="G233" s="80"/>
      <c r="H233" s="80"/>
      <c r="I233" s="80"/>
      <c r="J233" s="80"/>
      <c r="K233" s="80"/>
      <c r="L233" s="80"/>
      <c r="M233" s="80"/>
      <c r="N233" s="80"/>
      <c r="O233" s="80"/>
    </row>
    <row r="234" spans="1:15" x14ac:dyDescent="0.3">
      <c r="A234" s="80"/>
      <c r="B234" s="290" t="s">
        <v>775</v>
      </c>
      <c r="C234" s="290" t="s">
        <v>771</v>
      </c>
      <c r="D234" s="298">
        <v>40</v>
      </c>
      <c r="E234" s="80"/>
      <c r="F234" s="80"/>
      <c r="G234" s="80"/>
      <c r="H234" s="80"/>
      <c r="I234" s="80"/>
      <c r="J234" s="80"/>
      <c r="K234" s="80"/>
      <c r="L234" s="80"/>
      <c r="M234" s="80"/>
      <c r="N234" s="80"/>
      <c r="O234" s="80"/>
    </row>
    <row r="235" spans="1:15" x14ac:dyDescent="0.3">
      <c r="A235" s="80"/>
      <c r="B235" s="290" t="s">
        <v>435</v>
      </c>
      <c r="C235" s="290" t="s">
        <v>425</v>
      </c>
      <c r="D235" s="298">
        <v>23</v>
      </c>
      <c r="E235" s="80"/>
      <c r="F235" s="80"/>
      <c r="G235" s="80"/>
      <c r="H235" s="80"/>
      <c r="I235" s="80"/>
      <c r="J235" s="80"/>
      <c r="K235" s="80"/>
      <c r="L235" s="80"/>
      <c r="M235" s="80"/>
      <c r="N235" s="80"/>
      <c r="O235" s="80"/>
    </row>
    <row r="236" spans="1:15" x14ac:dyDescent="0.3">
      <c r="A236" s="80"/>
      <c r="B236" s="290" t="s">
        <v>776</v>
      </c>
      <c r="C236" s="290" t="s">
        <v>771</v>
      </c>
      <c r="D236" s="298">
        <v>33</v>
      </c>
      <c r="E236" s="80"/>
      <c r="F236" s="80"/>
      <c r="G236" s="80"/>
      <c r="H236" s="80"/>
      <c r="I236" s="80"/>
      <c r="J236" s="80"/>
      <c r="K236" s="80"/>
      <c r="L236" s="80"/>
      <c r="M236" s="80"/>
      <c r="N236" s="80"/>
      <c r="O236" s="80"/>
    </row>
    <row r="237" spans="1:15" x14ac:dyDescent="0.3">
      <c r="A237" s="80"/>
      <c r="B237" s="290" t="s">
        <v>505</v>
      </c>
      <c r="C237" s="290" t="s">
        <v>498</v>
      </c>
      <c r="D237" s="298">
        <v>15</v>
      </c>
      <c r="E237" s="80"/>
      <c r="F237" s="80"/>
      <c r="G237" s="80"/>
      <c r="H237" s="80"/>
      <c r="I237" s="80"/>
      <c r="J237" s="80"/>
      <c r="K237" s="80"/>
      <c r="L237" s="80"/>
      <c r="M237" s="80"/>
      <c r="N237" s="80"/>
      <c r="O237" s="80"/>
    </row>
    <row r="238" spans="1:15" x14ac:dyDescent="0.3">
      <c r="A238" s="80"/>
      <c r="B238" s="290" t="s">
        <v>757</v>
      </c>
      <c r="C238" s="290" t="s">
        <v>750</v>
      </c>
      <c r="D238" s="298">
        <v>8</v>
      </c>
      <c r="E238" s="80"/>
      <c r="F238" s="80"/>
      <c r="G238" s="80"/>
      <c r="H238" s="80"/>
      <c r="I238" s="80"/>
      <c r="J238" s="80"/>
      <c r="K238" s="80"/>
      <c r="L238" s="80"/>
      <c r="M238" s="80"/>
      <c r="N238" s="80"/>
      <c r="O238" s="80"/>
    </row>
    <row r="239" spans="1:15" x14ac:dyDescent="0.3">
      <c r="A239" s="80"/>
      <c r="B239" s="290" t="s">
        <v>516</v>
      </c>
      <c r="C239" s="290" t="s">
        <v>510</v>
      </c>
      <c r="D239" s="298">
        <v>11</v>
      </c>
      <c r="E239" s="80"/>
      <c r="F239" s="80"/>
      <c r="G239" s="80"/>
      <c r="H239" s="80"/>
      <c r="I239" s="80"/>
      <c r="J239" s="80"/>
      <c r="K239" s="80"/>
      <c r="L239" s="80"/>
      <c r="M239" s="80"/>
      <c r="N239" s="80"/>
      <c r="O239" s="80"/>
    </row>
    <row r="240" spans="1:15" x14ac:dyDescent="0.3">
      <c r="A240" s="80"/>
      <c r="B240" s="290" t="s">
        <v>575</v>
      </c>
      <c r="C240" s="290" t="s">
        <v>569</v>
      </c>
      <c r="D240" s="298">
        <v>34</v>
      </c>
      <c r="E240" s="80"/>
      <c r="F240" s="80"/>
      <c r="G240" s="80"/>
      <c r="H240" s="80"/>
      <c r="I240" s="80"/>
      <c r="J240" s="80"/>
      <c r="K240" s="80"/>
      <c r="L240" s="80"/>
      <c r="M240" s="80"/>
      <c r="N240" s="80"/>
      <c r="O240" s="80"/>
    </row>
    <row r="241" spans="1:15" x14ac:dyDescent="0.3">
      <c r="A241" s="80"/>
      <c r="B241" s="290" t="s">
        <v>492</v>
      </c>
      <c r="C241" s="290" t="s">
        <v>487</v>
      </c>
      <c r="D241" s="298">
        <v>39</v>
      </c>
      <c r="E241" s="80"/>
      <c r="F241" s="80"/>
      <c r="G241" s="80"/>
      <c r="H241" s="80"/>
      <c r="I241" s="80"/>
      <c r="J241" s="80"/>
      <c r="K241" s="80"/>
      <c r="L241" s="80"/>
      <c r="M241" s="80"/>
      <c r="N241" s="80"/>
      <c r="O241" s="80"/>
    </row>
    <row r="242" spans="1:15" x14ac:dyDescent="0.3">
      <c r="A242" s="80"/>
      <c r="B242" s="290" t="s">
        <v>472</v>
      </c>
      <c r="C242" s="290" t="s">
        <v>461</v>
      </c>
      <c r="D242" s="298">
        <v>25</v>
      </c>
      <c r="E242" s="80"/>
      <c r="F242" s="80"/>
      <c r="G242" s="80"/>
      <c r="H242" s="80"/>
      <c r="I242" s="80"/>
      <c r="J242" s="80"/>
      <c r="K242" s="80"/>
      <c r="L242" s="80"/>
      <c r="M242" s="80"/>
      <c r="N242" s="80"/>
      <c r="O242" s="80"/>
    </row>
    <row r="243" spans="1:15" x14ac:dyDescent="0.3">
      <c r="A243" s="80"/>
      <c r="B243" s="290" t="s">
        <v>745</v>
      </c>
      <c r="C243" s="290" t="s">
        <v>740</v>
      </c>
      <c r="D243" s="298">
        <v>3</v>
      </c>
      <c r="E243" s="80"/>
      <c r="F243" s="80"/>
      <c r="G243" s="80"/>
      <c r="H243" s="80"/>
      <c r="I243" s="80"/>
      <c r="J243" s="80"/>
      <c r="K243" s="80"/>
      <c r="L243" s="80"/>
      <c r="M243" s="80"/>
      <c r="N243" s="80"/>
      <c r="O243" s="80"/>
    </row>
    <row r="244" spans="1:15" x14ac:dyDescent="0.3">
      <c r="A244" s="80"/>
      <c r="B244" s="290" t="s">
        <v>585</v>
      </c>
      <c r="C244" s="290" t="s">
        <v>578</v>
      </c>
      <c r="D244" s="298">
        <v>10</v>
      </c>
      <c r="E244" s="80"/>
      <c r="F244" s="80"/>
      <c r="G244" s="80"/>
      <c r="H244" s="80"/>
      <c r="I244" s="80"/>
      <c r="J244" s="80"/>
      <c r="K244" s="80"/>
      <c r="L244" s="80"/>
      <c r="M244" s="80"/>
      <c r="N244" s="80"/>
      <c r="O244" s="80"/>
    </row>
    <row r="245" spans="1:15" x14ac:dyDescent="0.3">
      <c r="A245" s="80"/>
      <c r="B245" s="290" t="s">
        <v>517</v>
      </c>
      <c r="C245" s="290" t="s">
        <v>510</v>
      </c>
      <c r="D245" s="298">
        <v>20</v>
      </c>
      <c r="E245" s="80"/>
      <c r="F245" s="80"/>
      <c r="G245" s="80"/>
      <c r="H245" s="80"/>
      <c r="I245" s="80"/>
      <c r="J245" s="80"/>
      <c r="K245" s="80"/>
      <c r="L245" s="80"/>
      <c r="M245" s="80"/>
      <c r="N245" s="80"/>
      <c r="O245" s="80"/>
    </row>
    <row r="246" spans="1:15" x14ac:dyDescent="0.3">
      <c r="A246" s="80"/>
      <c r="B246" s="290" t="s">
        <v>405</v>
      </c>
      <c r="C246" s="290" t="s">
        <v>397</v>
      </c>
      <c r="D246" s="298">
        <v>12</v>
      </c>
      <c r="E246" s="80"/>
      <c r="F246" s="80"/>
      <c r="G246" s="80"/>
      <c r="H246" s="80"/>
      <c r="I246" s="80"/>
      <c r="J246" s="80"/>
      <c r="K246" s="80"/>
      <c r="L246" s="80"/>
      <c r="M246" s="80"/>
      <c r="N246" s="80"/>
      <c r="O246" s="80"/>
    </row>
    <row r="247" spans="1:15" x14ac:dyDescent="0.3">
      <c r="A247" s="80"/>
      <c r="B247" s="290" t="s">
        <v>551</v>
      </c>
      <c r="C247" s="290" t="s">
        <v>543</v>
      </c>
      <c r="D247" s="298">
        <v>27</v>
      </c>
      <c r="E247" s="80"/>
      <c r="F247" s="80"/>
      <c r="G247" s="80"/>
      <c r="H247" s="80"/>
      <c r="I247" s="80"/>
      <c r="J247" s="80"/>
      <c r="K247" s="80"/>
      <c r="L247" s="80"/>
      <c r="M247" s="80"/>
      <c r="N247" s="80"/>
      <c r="O247" s="80"/>
    </row>
    <row r="248" spans="1:15" x14ac:dyDescent="0.3">
      <c r="A248" s="80"/>
      <c r="B248" s="290" t="s">
        <v>406</v>
      </c>
      <c r="C248" s="290" t="s">
        <v>397</v>
      </c>
      <c r="D248" s="298">
        <v>1</v>
      </c>
      <c r="E248" s="80"/>
      <c r="F248" s="80"/>
      <c r="G248" s="80"/>
      <c r="H248" s="80"/>
      <c r="I248" s="80"/>
      <c r="J248" s="80"/>
      <c r="K248" s="80"/>
      <c r="L248" s="80"/>
      <c r="M248" s="80"/>
      <c r="N248" s="80"/>
      <c r="O248" s="80"/>
    </row>
    <row r="249" spans="1:15" x14ac:dyDescent="0.3">
      <c r="A249" s="80"/>
      <c r="B249" s="290" t="s">
        <v>586</v>
      </c>
      <c r="C249" s="290" t="s">
        <v>578</v>
      </c>
      <c r="D249" s="298">
        <v>6</v>
      </c>
      <c r="E249" s="80"/>
      <c r="F249" s="80"/>
      <c r="G249" s="80"/>
      <c r="H249" s="80"/>
      <c r="I249" s="80"/>
      <c r="J249" s="80"/>
      <c r="K249" s="80"/>
      <c r="L249" s="80"/>
      <c r="M249" s="80"/>
      <c r="N249" s="80"/>
      <c r="O249" s="80"/>
    </row>
    <row r="250" spans="1:15" x14ac:dyDescent="0.3">
      <c r="A250" s="80"/>
      <c r="B250" s="290" t="s">
        <v>644</v>
      </c>
      <c r="C250" s="290" t="s">
        <v>639</v>
      </c>
      <c r="D250" s="298">
        <v>40</v>
      </c>
      <c r="E250" s="80"/>
      <c r="F250" s="80"/>
      <c r="G250" s="80"/>
      <c r="H250" s="80"/>
      <c r="I250" s="80"/>
      <c r="J250" s="80"/>
      <c r="K250" s="80"/>
      <c r="L250" s="80"/>
      <c r="M250" s="80"/>
      <c r="N250" s="80"/>
      <c r="O250" s="80"/>
    </row>
    <row r="251" spans="1:15" x14ac:dyDescent="0.3">
      <c r="A251" s="80"/>
      <c r="B251" s="290" t="s">
        <v>473</v>
      </c>
      <c r="C251" s="290" t="s">
        <v>461</v>
      </c>
      <c r="D251" s="298">
        <v>10</v>
      </c>
      <c r="E251" s="80"/>
      <c r="F251" s="80"/>
      <c r="G251" s="80"/>
      <c r="H251" s="80"/>
      <c r="I251" s="80"/>
      <c r="J251" s="80"/>
      <c r="K251" s="80"/>
      <c r="L251" s="80"/>
      <c r="M251" s="80"/>
      <c r="N251" s="80"/>
      <c r="O251" s="80"/>
    </row>
    <row r="252" spans="1:15" x14ac:dyDescent="0.3">
      <c r="A252" s="80"/>
      <c r="B252" s="290" t="s">
        <v>506</v>
      </c>
      <c r="C252" s="290" t="s">
        <v>498</v>
      </c>
      <c r="D252" s="298">
        <v>15</v>
      </c>
      <c r="E252" s="80"/>
      <c r="F252" s="80"/>
      <c r="G252" s="80"/>
      <c r="H252" s="80"/>
      <c r="I252" s="80"/>
      <c r="J252" s="80"/>
      <c r="K252" s="80"/>
      <c r="L252" s="80"/>
      <c r="M252" s="80"/>
      <c r="N252" s="80"/>
      <c r="O252" s="80"/>
    </row>
    <row r="253" spans="1:15" x14ac:dyDescent="0.3">
      <c r="A253" s="80"/>
      <c r="B253" s="290" t="s">
        <v>645</v>
      </c>
      <c r="C253" s="290" t="s">
        <v>639</v>
      </c>
      <c r="D253" s="298">
        <v>4</v>
      </c>
      <c r="E253" s="80"/>
      <c r="F253" s="80"/>
      <c r="G253" s="80"/>
      <c r="H253" s="80"/>
      <c r="I253" s="80"/>
      <c r="J253" s="80"/>
      <c r="K253" s="80"/>
      <c r="L253" s="80"/>
      <c r="M253" s="80"/>
      <c r="N253" s="80"/>
      <c r="O253" s="80"/>
    </row>
    <row r="254" spans="1:15" x14ac:dyDescent="0.3">
      <c r="A254" s="80"/>
      <c r="B254" s="290" t="s">
        <v>407</v>
      </c>
      <c r="C254" s="290" t="s">
        <v>397</v>
      </c>
      <c r="D254" s="298">
        <v>29</v>
      </c>
      <c r="E254" s="80"/>
      <c r="F254" s="80"/>
      <c r="G254" s="80"/>
      <c r="H254" s="80"/>
      <c r="I254" s="80"/>
      <c r="J254" s="80"/>
      <c r="K254" s="80"/>
      <c r="L254" s="80"/>
      <c r="M254" s="80"/>
      <c r="N254" s="80"/>
      <c r="O254" s="80"/>
    </row>
    <row r="255" spans="1:15" x14ac:dyDescent="0.3">
      <c r="A255" s="80"/>
      <c r="B255" s="290" t="s">
        <v>408</v>
      </c>
      <c r="C255" s="290" t="s">
        <v>397</v>
      </c>
      <c r="D255" s="298">
        <v>11</v>
      </c>
      <c r="E255" s="80"/>
      <c r="F255" s="80"/>
      <c r="G255" s="80"/>
      <c r="H255" s="80"/>
      <c r="I255" s="80"/>
      <c r="J255" s="80"/>
      <c r="K255" s="80"/>
      <c r="L255" s="80"/>
      <c r="M255" s="80"/>
      <c r="N255" s="80"/>
      <c r="O255" s="80"/>
    </row>
    <row r="256" spans="1:15" x14ac:dyDescent="0.3">
      <c r="A256" s="80"/>
      <c r="B256" s="290" t="s">
        <v>777</v>
      </c>
      <c r="C256" s="290" t="s">
        <v>771</v>
      </c>
      <c r="D256" s="298">
        <v>15</v>
      </c>
      <c r="E256" s="80"/>
      <c r="F256" s="80"/>
      <c r="G256" s="80"/>
      <c r="H256" s="80"/>
      <c r="I256" s="80"/>
      <c r="J256" s="80"/>
      <c r="K256" s="80"/>
      <c r="L256" s="80"/>
      <c r="M256" s="80"/>
      <c r="N256" s="80"/>
      <c r="O256" s="80"/>
    </row>
    <row r="257" spans="1:15" x14ac:dyDescent="0.3">
      <c r="A257" s="80"/>
      <c r="B257" s="290" t="s">
        <v>587</v>
      </c>
      <c r="C257" s="290" t="s">
        <v>578</v>
      </c>
      <c r="D257" s="298">
        <v>33</v>
      </c>
      <c r="E257" s="80"/>
      <c r="F257" s="80"/>
      <c r="G257" s="80"/>
      <c r="H257" s="80"/>
      <c r="I257" s="80"/>
      <c r="J257" s="80"/>
      <c r="K257" s="80"/>
      <c r="L257" s="80"/>
      <c r="M257" s="80"/>
      <c r="N257" s="80"/>
      <c r="O257" s="80"/>
    </row>
    <row r="258" spans="1:15" x14ac:dyDescent="0.3">
      <c r="A258" s="80"/>
      <c r="B258" s="290" t="s">
        <v>735</v>
      </c>
      <c r="C258" s="290" t="s">
        <v>726</v>
      </c>
      <c r="D258" s="298">
        <v>35</v>
      </c>
      <c r="E258" s="80"/>
      <c r="F258" s="80"/>
      <c r="G258" s="80"/>
      <c r="H258" s="80"/>
      <c r="I258" s="80"/>
      <c r="J258" s="80"/>
      <c r="K258" s="80"/>
      <c r="L258" s="80"/>
      <c r="M258" s="80"/>
      <c r="N258" s="80"/>
      <c r="O258" s="80"/>
    </row>
    <row r="259" spans="1:15" x14ac:dyDescent="0.3">
      <c r="A259" s="80"/>
      <c r="B259" s="290" t="s">
        <v>704</v>
      </c>
      <c r="C259" s="290" t="s">
        <v>700</v>
      </c>
      <c r="D259" s="298">
        <v>39</v>
      </c>
      <c r="E259" s="80"/>
      <c r="F259" s="80"/>
      <c r="G259" s="80"/>
      <c r="H259" s="80"/>
      <c r="I259" s="80"/>
      <c r="J259" s="80"/>
      <c r="K259" s="80"/>
      <c r="L259" s="80"/>
      <c r="M259" s="80"/>
      <c r="N259" s="80"/>
      <c r="O259" s="80"/>
    </row>
    <row r="260" spans="1:15" x14ac:dyDescent="0.3">
      <c r="A260" s="80"/>
      <c r="B260" s="290" t="s">
        <v>778</v>
      </c>
      <c r="C260" s="290" t="s">
        <v>771</v>
      </c>
      <c r="D260" s="298">
        <v>15</v>
      </c>
      <c r="E260" s="80"/>
      <c r="F260" s="80"/>
      <c r="G260" s="80"/>
      <c r="H260" s="80"/>
      <c r="I260" s="80"/>
      <c r="J260" s="80"/>
      <c r="K260" s="80"/>
      <c r="L260" s="80"/>
      <c r="M260" s="80"/>
      <c r="N260" s="80"/>
      <c r="O260" s="80"/>
    </row>
    <row r="261" spans="1:15" x14ac:dyDescent="0.3">
      <c r="A261" s="80"/>
      <c r="B261" s="290" t="s">
        <v>633</v>
      </c>
      <c r="C261" s="290" t="s">
        <v>627</v>
      </c>
      <c r="D261" s="298">
        <v>2</v>
      </c>
      <c r="E261" s="80"/>
      <c r="F261" s="80"/>
      <c r="G261" s="80"/>
      <c r="H261" s="80"/>
      <c r="I261" s="80"/>
      <c r="J261" s="80"/>
      <c r="K261" s="80"/>
      <c r="L261" s="80"/>
      <c r="M261" s="80"/>
      <c r="N261" s="80"/>
      <c r="O261" s="80"/>
    </row>
    <row r="262" spans="1:15" x14ac:dyDescent="0.3">
      <c r="A262" s="80"/>
      <c r="B262" s="290" t="s">
        <v>779</v>
      </c>
      <c r="C262" s="290" t="s">
        <v>771</v>
      </c>
      <c r="D262" s="298">
        <v>27</v>
      </c>
      <c r="E262" s="80"/>
      <c r="F262" s="80"/>
      <c r="G262" s="80"/>
      <c r="H262" s="80"/>
      <c r="I262" s="80"/>
      <c r="J262" s="80"/>
      <c r="K262" s="80"/>
      <c r="L262" s="80"/>
      <c r="M262" s="80"/>
      <c r="N262" s="80"/>
      <c r="O262" s="80"/>
    </row>
    <row r="263" spans="1:15" x14ac:dyDescent="0.3">
      <c r="A263" s="80"/>
      <c r="B263" s="290" t="s">
        <v>634</v>
      </c>
      <c r="C263" s="290" t="s">
        <v>627</v>
      </c>
      <c r="D263" s="298">
        <v>3</v>
      </c>
      <c r="E263" s="80"/>
      <c r="F263" s="80"/>
      <c r="G263" s="80"/>
      <c r="H263" s="80"/>
      <c r="I263" s="80"/>
      <c r="J263" s="80"/>
      <c r="K263" s="80"/>
      <c r="L263" s="80"/>
      <c r="M263" s="80"/>
      <c r="N263" s="80"/>
      <c r="O263" s="80"/>
    </row>
    <row r="264" spans="1:15" x14ac:dyDescent="0.3">
      <c r="A264" s="80"/>
      <c r="B264" s="290" t="s">
        <v>780</v>
      </c>
      <c r="C264" s="290" t="s">
        <v>771</v>
      </c>
      <c r="D264" s="298">
        <v>39</v>
      </c>
      <c r="E264" s="80"/>
      <c r="F264" s="80"/>
      <c r="G264" s="80"/>
      <c r="H264" s="80"/>
      <c r="I264" s="80"/>
      <c r="J264" s="80"/>
      <c r="K264" s="80"/>
      <c r="L264" s="80"/>
      <c r="M264" s="80"/>
      <c r="N264" s="80"/>
      <c r="O264" s="80"/>
    </row>
    <row r="265" spans="1:15" x14ac:dyDescent="0.3">
      <c r="A265" s="80"/>
      <c r="B265" s="290" t="s">
        <v>613</v>
      </c>
      <c r="C265" s="290" t="s">
        <v>603</v>
      </c>
      <c r="D265" s="298">
        <v>6</v>
      </c>
      <c r="E265" s="80"/>
      <c r="F265" s="80"/>
      <c r="G265" s="80"/>
      <c r="H265" s="80"/>
      <c r="I265" s="80"/>
      <c r="J265" s="80"/>
      <c r="K265" s="80"/>
      <c r="L265" s="80"/>
      <c r="M265" s="80"/>
      <c r="N265" s="80"/>
      <c r="O265" s="80"/>
    </row>
    <row r="266" spans="1:15" x14ac:dyDescent="0.3">
      <c r="A266" s="80"/>
      <c r="B266" s="290" t="s">
        <v>766</v>
      </c>
      <c r="C266" s="290" t="s">
        <v>761</v>
      </c>
      <c r="D266" s="298">
        <v>9</v>
      </c>
      <c r="E266" s="80"/>
      <c r="F266" s="80"/>
      <c r="G266" s="80"/>
      <c r="H266" s="80"/>
      <c r="I266" s="80"/>
      <c r="J266" s="80"/>
      <c r="K266" s="80"/>
      <c r="L266" s="80"/>
      <c r="M266" s="80"/>
      <c r="N266" s="80"/>
      <c r="O266" s="80"/>
    </row>
    <row r="267" spans="1:15" x14ac:dyDescent="0.3">
      <c r="A267" s="80"/>
      <c r="B267" s="290" t="s">
        <v>493</v>
      </c>
      <c r="C267" s="290" t="s">
        <v>487</v>
      </c>
      <c r="D267" s="298">
        <v>18</v>
      </c>
      <c r="E267" s="80"/>
      <c r="F267" s="80"/>
      <c r="G267" s="80"/>
      <c r="H267" s="80"/>
      <c r="I267" s="80"/>
      <c r="J267" s="80"/>
      <c r="K267" s="80"/>
      <c r="L267" s="80"/>
      <c r="M267" s="80"/>
      <c r="N267" s="80"/>
      <c r="O267" s="80"/>
    </row>
    <row r="268" spans="1:15" x14ac:dyDescent="0.3">
      <c r="A268" s="80"/>
      <c r="B268" s="290" t="s">
        <v>588</v>
      </c>
      <c r="C268" s="290" t="s">
        <v>578</v>
      </c>
      <c r="D268" s="298">
        <v>1</v>
      </c>
      <c r="E268" s="80"/>
      <c r="F268" s="80"/>
      <c r="G268" s="80"/>
      <c r="H268" s="80"/>
      <c r="I268" s="80"/>
      <c r="J268" s="80"/>
      <c r="K268" s="80"/>
      <c r="L268" s="80"/>
      <c r="M268" s="80"/>
      <c r="N268" s="80"/>
      <c r="O268" s="80"/>
    </row>
    <row r="269" spans="1:15" x14ac:dyDescent="0.3">
      <c r="A269" s="80"/>
      <c r="B269" s="290" t="s">
        <v>657</v>
      </c>
      <c r="C269" s="290" t="s">
        <v>650</v>
      </c>
      <c r="D269" s="298">
        <v>0</v>
      </c>
      <c r="E269" s="80"/>
      <c r="F269" s="80"/>
      <c r="G269" s="80"/>
      <c r="H269" s="80"/>
      <c r="I269" s="80"/>
      <c r="J269" s="80"/>
      <c r="K269" s="80"/>
      <c r="L269" s="80"/>
      <c r="M269" s="80"/>
      <c r="N269" s="80"/>
      <c r="O269" s="80"/>
    </row>
    <row r="270" spans="1:15" x14ac:dyDescent="0.3">
      <c r="A270" s="80"/>
      <c r="B270" s="290" t="s">
        <v>417</v>
      </c>
      <c r="C270" s="290" t="s">
        <v>412</v>
      </c>
      <c r="D270" s="298">
        <v>30</v>
      </c>
      <c r="E270" s="80"/>
      <c r="F270" s="80"/>
      <c r="G270" s="80"/>
      <c r="H270" s="80"/>
      <c r="I270" s="80"/>
      <c r="J270" s="80"/>
      <c r="K270" s="80"/>
      <c r="L270" s="80"/>
      <c r="M270" s="80"/>
      <c r="N270" s="80"/>
      <c r="O270" s="80"/>
    </row>
    <row r="271" spans="1:15" x14ac:dyDescent="0.3">
      <c r="A271" s="80"/>
      <c r="B271" s="290" t="s">
        <v>695</v>
      </c>
      <c r="C271" s="290" t="s">
        <v>687</v>
      </c>
      <c r="D271" s="298">
        <v>30</v>
      </c>
      <c r="E271" s="80"/>
      <c r="F271" s="80"/>
      <c r="G271" s="80"/>
      <c r="H271" s="80"/>
      <c r="I271" s="80"/>
      <c r="J271" s="80"/>
      <c r="K271" s="80"/>
      <c r="L271" s="80"/>
      <c r="M271" s="80"/>
      <c r="N271" s="80"/>
      <c r="O271" s="80"/>
    </row>
    <row r="272" spans="1:15" x14ac:dyDescent="0.3">
      <c r="A272" s="80"/>
      <c r="B272" s="290" t="s">
        <v>721</v>
      </c>
      <c r="C272" s="290" t="s">
        <v>711</v>
      </c>
      <c r="D272" s="298">
        <v>21</v>
      </c>
      <c r="E272" s="80"/>
      <c r="F272" s="80"/>
      <c r="G272" s="80"/>
      <c r="H272" s="80"/>
      <c r="I272" s="80"/>
      <c r="J272" s="80"/>
      <c r="K272" s="80"/>
      <c r="L272" s="80"/>
      <c r="M272" s="80"/>
      <c r="N272" s="80"/>
      <c r="O272" s="80"/>
    </row>
    <row r="273" spans="1:15" x14ac:dyDescent="0.3">
      <c r="A273" s="80"/>
      <c r="B273" s="290" t="s">
        <v>614</v>
      </c>
      <c r="C273" s="290" t="s">
        <v>603</v>
      </c>
      <c r="D273" s="298">
        <v>28</v>
      </c>
      <c r="E273" s="80"/>
      <c r="F273" s="80"/>
      <c r="G273" s="80"/>
      <c r="H273" s="80"/>
      <c r="I273" s="80"/>
      <c r="J273" s="80"/>
      <c r="K273" s="80"/>
      <c r="L273" s="80"/>
      <c r="M273" s="80"/>
      <c r="N273" s="80"/>
      <c r="O273" s="80"/>
    </row>
    <row r="274" spans="1:15" x14ac:dyDescent="0.3">
      <c r="A274" s="80"/>
      <c r="B274" s="290" t="s">
        <v>746</v>
      </c>
      <c r="C274" s="290" t="s">
        <v>740</v>
      </c>
      <c r="D274" s="298">
        <v>1</v>
      </c>
      <c r="E274" s="80"/>
      <c r="F274" s="80"/>
      <c r="G274" s="80"/>
      <c r="H274" s="80"/>
      <c r="I274" s="80"/>
      <c r="J274" s="80"/>
      <c r="K274" s="80"/>
      <c r="L274" s="80"/>
      <c r="M274" s="80"/>
      <c r="N274" s="80"/>
      <c r="O274" s="80"/>
    </row>
    <row r="275" spans="1:15" x14ac:dyDescent="0.3">
      <c r="A275" s="80"/>
      <c r="B275" s="290" t="s">
        <v>747</v>
      </c>
      <c r="C275" s="290" t="s">
        <v>740</v>
      </c>
      <c r="D275" s="298">
        <v>32</v>
      </c>
      <c r="E275" s="80"/>
      <c r="F275" s="80"/>
      <c r="G275" s="80"/>
      <c r="H275" s="80"/>
      <c r="I275" s="80"/>
      <c r="J275" s="80"/>
      <c r="K275" s="80"/>
      <c r="L275" s="80"/>
      <c r="M275" s="80"/>
      <c r="N275" s="80"/>
      <c r="O275" s="80"/>
    </row>
    <row r="276" spans="1:15" x14ac:dyDescent="0.3">
      <c r="A276" s="80"/>
      <c r="B276" s="290" t="s">
        <v>418</v>
      </c>
      <c r="C276" s="290" t="s">
        <v>412</v>
      </c>
      <c r="D276" s="298">
        <v>33</v>
      </c>
      <c r="E276" s="80"/>
      <c r="F276" s="80"/>
      <c r="G276" s="80"/>
      <c r="H276" s="80"/>
      <c r="I276" s="80"/>
      <c r="J276" s="80"/>
      <c r="K276" s="80"/>
      <c r="L276" s="80"/>
      <c r="M276" s="80"/>
      <c r="N276" s="80"/>
      <c r="O276" s="80"/>
    </row>
    <row r="277" spans="1:15" x14ac:dyDescent="0.3">
      <c r="A277" s="80"/>
      <c r="B277" s="290" t="s">
        <v>658</v>
      </c>
      <c r="C277" s="290" t="s">
        <v>650</v>
      </c>
      <c r="D277" s="298">
        <v>19</v>
      </c>
      <c r="E277" s="80"/>
      <c r="F277" s="80"/>
      <c r="G277" s="80"/>
      <c r="H277" s="80"/>
      <c r="I277" s="80"/>
      <c r="J277" s="80"/>
      <c r="K277" s="80"/>
      <c r="L277" s="80"/>
      <c r="M277" s="80"/>
      <c r="N277" s="80"/>
      <c r="O277" s="80"/>
    </row>
    <row r="278" spans="1:15" x14ac:dyDescent="0.3">
      <c r="A278" s="80"/>
      <c r="B278" s="290" t="s">
        <v>736</v>
      </c>
      <c r="C278" s="290" t="s">
        <v>726</v>
      </c>
      <c r="D278" s="298">
        <v>38</v>
      </c>
      <c r="E278" s="80"/>
      <c r="F278" s="80"/>
      <c r="G278" s="80"/>
      <c r="H278" s="80"/>
      <c r="I278" s="80"/>
      <c r="J278" s="80"/>
      <c r="K278" s="80"/>
      <c r="L278" s="80"/>
      <c r="M278" s="80"/>
      <c r="N278" s="80"/>
      <c r="O278" s="80"/>
    </row>
    <row r="279" spans="1:15" x14ac:dyDescent="0.3">
      <c r="A279" s="80"/>
      <c r="B279" s="290" t="s">
        <v>758</v>
      </c>
      <c r="C279" s="290" t="s">
        <v>750</v>
      </c>
      <c r="D279" s="298">
        <v>26</v>
      </c>
      <c r="E279" s="80"/>
      <c r="F279" s="80"/>
      <c r="G279" s="80"/>
      <c r="H279" s="80"/>
      <c r="I279" s="80"/>
      <c r="J279" s="80"/>
      <c r="K279" s="80"/>
      <c r="L279" s="80"/>
      <c r="M279" s="80"/>
      <c r="N279" s="80"/>
      <c r="O279" s="80"/>
    </row>
    <row r="280" spans="1:15" x14ac:dyDescent="0.3">
      <c r="A280" s="80"/>
      <c r="B280" s="290" t="s">
        <v>624</v>
      </c>
      <c r="C280" s="290" t="s">
        <v>616</v>
      </c>
      <c r="D280" s="298">
        <v>22</v>
      </c>
      <c r="E280" s="80"/>
      <c r="F280" s="80"/>
      <c r="G280" s="80"/>
      <c r="H280" s="80"/>
      <c r="I280" s="80"/>
      <c r="J280" s="80"/>
      <c r="K280" s="80"/>
      <c r="L280" s="80"/>
      <c r="M280" s="80"/>
      <c r="N280" s="80"/>
      <c r="O280" s="80"/>
    </row>
    <row r="281" spans="1:15" x14ac:dyDescent="0.3">
      <c r="A281" s="80"/>
      <c r="B281" s="290" t="s">
        <v>552</v>
      </c>
      <c r="C281" s="290" t="s">
        <v>543</v>
      </c>
      <c r="D281" s="298">
        <v>10</v>
      </c>
      <c r="E281" s="80"/>
      <c r="F281" s="80"/>
      <c r="G281" s="80"/>
      <c r="H281" s="80"/>
      <c r="I281" s="80"/>
      <c r="J281" s="80"/>
      <c r="K281" s="80"/>
      <c r="L281" s="80"/>
      <c r="M281" s="80"/>
      <c r="N281" s="80"/>
      <c r="O281" s="80"/>
    </row>
    <row r="282" spans="1:15" x14ac:dyDescent="0.3">
      <c r="A282" s="80"/>
      <c r="B282" s="290" t="s">
        <v>507</v>
      </c>
      <c r="C282" s="290" t="s">
        <v>498</v>
      </c>
      <c r="D282" s="298">
        <v>27</v>
      </c>
      <c r="E282" s="80"/>
      <c r="F282" s="80"/>
      <c r="G282" s="80"/>
      <c r="H282" s="80"/>
      <c r="I282" s="80"/>
      <c r="J282" s="80"/>
      <c r="K282" s="80"/>
      <c r="L282" s="80"/>
      <c r="M282" s="80"/>
      <c r="N282" s="80"/>
      <c r="O282" s="80"/>
    </row>
    <row r="283" spans="1:15" x14ac:dyDescent="0.3">
      <c r="A283" s="80"/>
      <c r="B283" s="290" t="s">
        <v>409</v>
      </c>
      <c r="C283" s="290" t="s">
        <v>397</v>
      </c>
      <c r="D283" s="298">
        <v>33</v>
      </c>
      <c r="E283" s="80"/>
      <c r="F283" s="80"/>
      <c r="G283" s="80"/>
      <c r="H283" s="80"/>
      <c r="I283" s="80"/>
      <c r="J283" s="80"/>
      <c r="K283" s="80"/>
      <c r="L283" s="80"/>
      <c r="M283" s="80"/>
      <c r="N283" s="80"/>
      <c r="O283" s="80"/>
    </row>
    <row r="284" spans="1:15" x14ac:dyDescent="0.3">
      <c r="A284" s="80"/>
      <c r="B284" s="290" t="s">
        <v>646</v>
      </c>
      <c r="C284" s="290" t="s">
        <v>639</v>
      </c>
      <c r="D284" s="298">
        <v>32</v>
      </c>
      <c r="E284" s="80"/>
      <c r="F284" s="80"/>
      <c r="G284" s="80"/>
      <c r="H284" s="80"/>
      <c r="I284" s="80"/>
      <c r="J284" s="80"/>
      <c r="K284" s="80"/>
      <c r="L284" s="80"/>
      <c r="M284" s="80"/>
      <c r="N284" s="80"/>
      <c r="O284" s="80"/>
    </row>
    <row r="285" spans="1:15" x14ac:dyDescent="0.3">
      <c r="A285" s="80"/>
      <c r="B285" s="290" t="s">
        <v>647</v>
      </c>
      <c r="C285" s="290" t="s">
        <v>639</v>
      </c>
      <c r="D285" s="298">
        <v>30</v>
      </c>
      <c r="E285" s="80"/>
      <c r="F285" s="80"/>
      <c r="G285" s="80"/>
      <c r="H285" s="80"/>
      <c r="I285" s="80"/>
      <c r="J285" s="80"/>
      <c r="K285" s="80"/>
      <c r="L285" s="80"/>
      <c r="M285" s="80"/>
      <c r="N285" s="80"/>
      <c r="O285" s="80"/>
    </row>
    <row r="286" spans="1:15" x14ac:dyDescent="0.3">
      <c r="A286" s="80"/>
      <c r="B286" s="290" t="s">
        <v>494</v>
      </c>
      <c r="C286" s="290" t="s">
        <v>487</v>
      </c>
      <c r="D286" s="298">
        <v>30</v>
      </c>
      <c r="E286" s="80"/>
      <c r="F286" s="80"/>
      <c r="G286" s="80"/>
      <c r="H286" s="80"/>
      <c r="I286" s="80"/>
      <c r="J286" s="80"/>
      <c r="K286" s="80"/>
      <c r="L286" s="80"/>
      <c r="M286" s="80"/>
      <c r="N286" s="80"/>
      <c r="O286" s="80"/>
    </row>
    <row r="287" spans="1:15" x14ac:dyDescent="0.3">
      <c r="A287" s="80"/>
      <c r="B287" s="290" t="s">
        <v>669</v>
      </c>
      <c r="C287" s="290" t="s">
        <v>663</v>
      </c>
      <c r="D287" s="298">
        <v>23</v>
      </c>
      <c r="E287" s="80"/>
      <c r="F287" s="80"/>
      <c r="G287" s="80"/>
      <c r="H287" s="80"/>
      <c r="I287" s="80"/>
      <c r="J287" s="80"/>
      <c r="K287" s="80"/>
      <c r="L287" s="80"/>
      <c r="M287" s="80"/>
      <c r="N287" s="80"/>
      <c r="O287" s="80"/>
    </row>
    <row r="288" spans="1:15" x14ac:dyDescent="0.3">
      <c r="A288" s="80"/>
      <c r="B288" s="290" t="s">
        <v>737</v>
      </c>
      <c r="C288" s="290" t="s">
        <v>726</v>
      </c>
      <c r="D288" s="298">
        <v>20</v>
      </c>
      <c r="E288" s="80"/>
      <c r="F288" s="80"/>
      <c r="G288" s="80"/>
      <c r="H288" s="80"/>
      <c r="I288" s="80"/>
      <c r="J288" s="80"/>
      <c r="K288" s="80"/>
      <c r="L288" s="80"/>
      <c r="M288" s="80"/>
      <c r="N288" s="80"/>
      <c r="O288" s="80"/>
    </row>
    <row r="289" spans="1:15" x14ac:dyDescent="0.3">
      <c r="A289" s="80"/>
      <c r="B289" s="290" t="s">
        <v>459</v>
      </c>
      <c r="C289" s="290" t="s">
        <v>451</v>
      </c>
      <c r="D289" s="298">
        <v>26</v>
      </c>
      <c r="E289" s="80"/>
      <c r="F289" s="80"/>
      <c r="G289" s="80"/>
      <c r="H289" s="80"/>
      <c r="I289" s="80"/>
      <c r="J289" s="80"/>
      <c r="K289" s="80"/>
      <c r="L289" s="80"/>
      <c r="M289" s="80"/>
      <c r="N289" s="80"/>
      <c r="O289" s="80"/>
    </row>
    <row r="290" spans="1:15" x14ac:dyDescent="0.3">
      <c r="A290" s="80"/>
      <c r="B290" s="290" t="s">
        <v>447</v>
      </c>
      <c r="C290" s="290" t="s">
        <v>441</v>
      </c>
      <c r="D290" s="298">
        <v>13</v>
      </c>
      <c r="E290" s="80"/>
      <c r="F290" s="80"/>
      <c r="G290" s="80"/>
      <c r="H290" s="80"/>
      <c r="I290" s="80"/>
      <c r="J290" s="80"/>
      <c r="K290" s="80"/>
      <c r="L290" s="80"/>
      <c r="M290" s="80"/>
      <c r="N290" s="80"/>
      <c r="O290" s="80"/>
    </row>
    <row r="291" spans="1:15" x14ac:dyDescent="0.3">
      <c r="A291" s="80"/>
      <c r="B291" s="290" t="s">
        <v>436</v>
      </c>
      <c r="C291" s="290" t="s">
        <v>425</v>
      </c>
      <c r="D291" s="298">
        <v>13</v>
      </c>
      <c r="E291" s="80"/>
      <c r="F291" s="80"/>
      <c r="G291" s="80"/>
      <c r="H291" s="80"/>
      <c r="I291" s="80"/>
      <c r="J291" s="80"/>
      <c r="K291" s="80"/>
      <c r="L291" s="80"/>
      <c r="M291" s="80"/>
      <c r="N291" s="80"/>
      <c r="O291" s="80"/>
    </row>
    <row r="292" spans="1:15" x14ac:dyDescent="0.3">
      <c r="A292" s="80"/>
      <c r="B292" s="290" t="s">
        <v>482</v>
      </c>
      <c r="C292" s="290" t="s">
        <v>476</v>
      </c>
      <c r="D292" s="298">
        <v>12</v>
      </c>
      <c r="E292" s="80"/>
      <c r="F292" s="80"/>
      <c r="G292" s="80"/>
      <c r="H292" s="80"/>
      <c r="I292" s="80"/>
      <c r="J292" s="80"/>
      <c r="K292" s="80"/>
      <c r="L292" s="80"/>
      <c r="M292" s="80"/>
      <c r="N292" s="80"/>
      <c r="O292" s="80"/>
    </row>
    <row r="293" spans="1:15" x14ac:dyDescent="0.3">
      <c r="A293" s="80"/>
      <c r="B293" s="290" t="s">
        <v>419</v>
      </c>
      <c r="C293" s="290" t="s">
        <v>412</v>
      </c>
      <c r="D293" s="298">
        <v>39</v>
      </c>
      <c r="E293" s="80"/>
      <c r="F293" s="80"/>
      <c r="G293" s="80"/>
      <c r="H293" s="80"/>
      <c r="I293" s="80"/>
      <c r="J293" s="80"/>
      <c r="K293" s="80"/>
      <c r="L293" s="80"/>
      <c r="M293" s="80"/>
      <c r="N293" s="80"/>
      <c r="O293" s="80"/>
    </row>
    <row r="294" spans="1:15" x14ac:dyDescent="0.3">
      <c r="A294" s="80"/>
      <c r="B294" s="290" t="s">
        <v>722</v>
      </c>
      <c r="C294" s="290" t="s">
        <v>711</v>
      </c>
      <c r="D294" s="298">
        <v>8</v>
      </c>
      <c r="E294" s="80"/>
      <c r="F294" s="80"/>
      <c r="G294" s="80"/>
      <c r="H294" s="80"/>
      <c r="I294" s="80"/>
      <c r="J294" s="80"/>
      <c r="K294" s="80"/>
      <c r="L294" s="80"/>
      <c r="M294" s="80"/>
      <c r="N294" s="80"/>
      <c r="O294" s="80"/>
    </row>
    <row r="295" spans="1:15" x14ac:dyDescent="0.3">
      <c r="A295" s="80"/>
      <c r="B295" s="290" t="s">
        <v>659</v>
      </c>
      <c r="C295" s="290" t="s">
        <v>650</v>
      </c>
      <c r="D295" s="298">
        <v>38</v>
      </c>
      <c r="E295" s="80"/>
      <c r="F295" s="80"/>
      <c r="G295" s="80"/>
      <c r="H295" s="80"/>
      <c r="I295" s="80"/>
      <c r="J295" s="80"/>
      <c r="K295" s="80"/>
      <c r="L295" s="80"/>
      <c r="M295" s="80"/>
      <c r="N295" s="80"/>
      <c r="O295" s="80"/>
    </row>
    <row r="296" spans="1:15" x14ac:dyDescent="0.3">
      <c r="A296" s="80"/>
      <c r="B296" s="290" t="s">
        <v>660</v>
      </c>
      <c r="C296" s="290" t="s">
        <v>650</v>
      </c>
      <c r="D296" s="298">
        <v>6</v>
      </c>
      <c r="E296" s="80"/>
      <c r="F296" s="80"/>
      <c r="G296" s="80"/>
      <c r="H296" s="80"/>
      <c r="I296" s="80"/>
      <c r="J296" s="80"/>
      <c r="K296" s="80"/>
      <c r="L296" s="80"/>
      <c r="M296" s="80"/>
      <c r="N296" s="80"/>
      <c r="O296" s="80"/>
    </row>
    <row r="297" spans="1:15" x14ac:dyDescent="0.3">
      <c r="A297" s="80"/>
      <c r="B297" s="290" t="s">
        <v>661</v>
      </c>
      <c r="C297" s="290" t="s">
        <v>650</v>
      </c>
      <c r="D297" s="298">
        <v>2</v>
      </c>
      <c r="E297" s="80"/>
      <c r="F297" s="80"/>
      <c r="G297" s="80"/>
      <c r="H297" s="80"/>
      <c r="I297" s="80"/>
      <c r="J297" s="80"/>
      <c r="K297" s="80"/>
      <c r="L297" s="80"/>
      <c r="M297" s="80"/>
      <c r="N297" s="80"/>
      <c r="O297" s="80"/>
    </row>
    <row r="298" spans="1:15" x14ac:dyDescent="0.3">
      <c r="A298" s="80"/>
      <c r="B298" s="290" t="s">
        <v>483</v>
      </c>
      <c r="C298" s="290" t="s">
        <v>476</v>
      </c>
      <c r="D298" s="298">
        <v>11</v>
      </c>
      <c r="E298" s="80"/>
      <c r="F298" s="80"/>
      <c r="G298" s="80"/>
      <c r="H298" s="80"/>
      <c r="I298" s="80"/>
      <c r="J298" s="80"/>
      <c r="K298" s="80"/>
      <c r="L298" s="80"/>
      <c r="M298" s="80"/>
      <c r="N298" s="80"/>
      <c r="O298" s="80"/>
    </row>
    <row r="299" spans="1:15" x14ac:dyDescent="0.3">
      <c r="A299" s="80"/>
      <c r="B299" s="290" t="s">
        <v>723</v>
      </c>
      <c r="C299" s="290" t="s">
        <v>711</v>
      </c>
      <c r="D299" s="298">
        <v>23</v>
      </c>
      <c r="E299" s="80"/>
      <c r="F299" s="80"/>
      <c r="G299" s="80"/>
      <c r="H299" s="80"/>
      <c r="I299" s="80"/>
      <c r="J299" s="80"/>
      <c r="K299" s="80"/>
      <c r="L299" s="80"/>
      <c r="M299" s="80"/>
      <c r="N299" s="80"/>
      <c r="O299" s="80"/>
    </row>
    <row r="300" spans="1:15" x14ac:dyDescent="0.3">
      <c r="A300" s="80"/>
      <c r="B300" s="290" t="s">
        <v>738</v>
      </c>
      <c r="C300" s="290" t="s">
        <v>726</v>
      </c>
      <c r="D300" s="298">
        <v>19</v>
      </c>
      <c r="E300" s="80"/>
      <c r="F300" s="80"/>
      <c r="G300" s="80"/>
      <c r="H300" s="80"/>
      <c r="I300" s="80"/>
      <c r="J300" s="80"/>
      <c r="K300" s="80"/>
      <c r="L300" s="80"/>
      <c r="M300" s="80"/>
      <c r="N300" s="80"/>
      <c r="O300" s="80"/>
    </row>
    <row r="301" spans="1:15" x14ac:dyDescent="0.3">
      <c r="A301" s="80"/>
      <c r="B301" s="290" t="s">
        <v>759</v>
      </c>
      <c r="C301" s="290" t="s">
        <v>750</v>
      </c>
      <c r="D301" s="298">
        <v>36</v>
      </c>
      <c r="E301" s="80"/>
      <c r="F301" s="80"/>
      <c r="G301" s="80"/>
      <c r="H301" s="80"/>
      <c r="I301" s="80"/>
      <c r="J301" s="80"/>
      <c r="K301" s="80"/>
      <c r="L301" s="80"/>
      <c r="M301" s="80"/>
      <c r="N301" s="80"/>
      <c r="O301" s="80"/>
    </row>
    <row r="302" spans="1:15" x14ac:dyDescent="0.3">
      <c r="A302" s="80"/>
      <c r="B302" s="290" t="s">
        <v>696</v>
      </c>
      <c r="C302" s="290" t="s">
        <v>687</v>
      </c>
      <c r="D302" s="298">
        <v>31</v>
      </c>
      <c r="E302" s="80"/>
      <c r="F302" s="80"/>
      <c r="G302" s="80"/>
      <c r="H302" s="80"/>
      <c r="I302" s="80"/>
      <c r="J302" s="80"/>
      <c r="K302" s="80"/>
      <c r="L302" s="80"/>
      <c r="M302" s="80"/>
      <c r="N302" s="80"/>
      <c r="O302" s="80"/>
    </row>
    <row r="303" spans="1:15" x14ac:dyDescent="0.3">
      <c r="A303" s="80"/>
      <c r="B303" s="290" t="s">
        <v>484</v>
      </c>
      <c r="C303" s="290" t="s">
        <v>476</v>
      </c>
      <c r="D303" s="298">
        <v>15</v>
      </c>
      <c r="E303" s="80"/>
      <c r="F303" s="80"/>
      <c r="G303" s="80"/>
      <c r="H303" s="80"/>
      <c r="I303" s="80"/>
      <c r="J303" s="80"/>
      <c r="K303" s="80"/>
      <c r="L303" s="80"/>
      <c r="M303" s="80"/>
      <c r="N303" s="80"/>
      <c r="O303" s="80"/>
    </row>
    <row r="304" spans="1:15" x14ac:dyDescent="0.3">
      <c r="A304" s="80"/>
      <c r="B304" s="290" t="s">
        <v>705</v>
      </c>
      <c r="C304" s="290" t="s">
        <v>700</v>
      </c>
      <c r="D304" s="298">
        <v>8</v>
      </c>
      <c r="E304" s="80"/>
      <c r="F304" s="80"/>
      <c r="G304" s="80"/>
      <c r="H304" s="80"/>
      <c r="I304" s="80"/>
      <c r="J304" s="80"/>
      <c r="K304" s="80"/>
      <c r="L304" s="80"/>
      <c r="M304" s="80"/>
      <c r="N304" s="80"/>
      <c r="O304" s="80"/>
    </row>
    <row r="305" spans="1:15" x14ac:dyDescent="0.3">
      <c r="A305" s="80"/>
      <c r="B305" s="290" t="s">
        <v>600</v>
      </c>
      <c r="C305" s="290" t="s">
        <v>590</v>
      </c>
      <c r="D305" s="298">
        <v>13</v>
      </c>
      <c r="E305" s="80"/>
      <c r="F305" s="80"/>
      <c r="G305" s="80"/>
      <c r="H305" s="80"/>
      <c r="I305" s="80"/>
      <c r="J305" s="80"/>
      <c r="K305" s="80"/>
      <c r="L305" s="80"/>
      <c r="M305" s="80"/>
      <c r="N305" s="80"/>
      <c r="O305" s="80"/>
    </row>
    <row r="306" spans="1:15" x14ac:dyDescent="0.3">
      <c r="A306" s="80"/>
      <c r="B306" s="290" t="s">
        <v>539</v>
      </c>
      <c r="C306" s="290" t="s">
        <v>532</v>
      </c>
      <c r="D306" s="298">
        <v>21</v>
      </c>
      <c r="E306" s="80"/>
      <c r="F306" s="80"/>
      <c r="G306" s="80"/>
      <c r="H306" s="80"/>
      <c r="I306" s="80"/>
      <c r="J306" s="80"/>
      <c r="K306" s="80"/>
      <c r="L306" s="80"/>
      <c r="M306" s="80"/>
      <c r="N306" s="80"/>
      <c r="O306" s="80"/>
    </row>
    <row r="307" spans="1:15" x14ac:dyDescent="0.3">
      <c r="A307" s="80"/>
      <c r="B307" s="290" t="s">
        <v>697</v>
      </c>
      <c r="C307" s="290" t="s">
        <v>687</v>
      </c>
      <c r="D307" s="298">
        <v>40</v>
      </c>
      <c r="E307" s="80"/>
      <c r="F307" s="80"/>
      <c r="G307" s="80"/>
      <c r="H307" s="80"/>
      <c r="I307" s="80"/>
      <c r="J307" s="80"/>
      <c r="K307" s="80"/>
      <c r="L307" s="80"/>
      <c r="M307" s="80"/>
      <c r="N307" s="80"/>
      <c r="O307" s="80"/>
    </row>
    <row r="308" spans="1:15" x14ac:dyDescent="0.3">
      <c r="A308" s="80"/>
      <c r="B308" s="290" t="s">
        <v>420</v>
      </c>
      <c r="C308" s="290" t="s">
        <v>412</v>
      </c>
      <c r="D308" s="298">
        <v>10</v>
      </c>
      <c r="E308" s="80"/>
      <c r="F308" s="80"/>
      <c r="G308" s="80"/>
      <c r="H308" s="80"/>
      <c r="I308" s="80"/>
      <c r="J308" s="80"/>
      <c r="K308" s="80"/>
      <c r="L308" s="80"/>
      <c r="M308" s="80"/>
      <c r="N308" s="80"/>
      <c r="O308" s="80"/>
    </row>
    <row r="309" spans="1:15" x14ac:dyDescent="0.3">
      <c r="A309" s="80"/>
      <c r="B309" s="290" t="s">
        <v>421</v>
      </c>
      <c r="C309" s="290" t="s">
        <v>412</v>
      </c>
      <c r="D309" s="298">
        <v>31</v>
      </c>
      <c r="E309" s="80"/>
      <c r="F309" s="80"/>
      <c r="G309" s="80"/>
      <c r="H309" s="80"/>
      <c r="I309" s="80"/>
      <c r="J309" s="80"/>
      <c r="K309" s="80"/>
      <c r="L309" s="80"/>
      <c r="M309" s="80"/>
      <c r="N309" s="80"/>
      <c r="O309" s="80"/>
    </row>
    <row r="310" spans="1:15" x14ac:dyDescent="0.3">
      <c r="A310" s="80"/>
      <c r="B310" s="290" t="s">
        <v>553</v>
      </c>
      <c r="C310" s="290" t="s">
        <v>543</v>
      </c>
      <c r="D310" s="298">
        <v>29</v>
      </c>
      <c r="E310" s="80"/>
      <c r="F310" s="80"/>
      <c r="G310" s="80"/>
      <c r="H310" s="80"/>
      <c r="I310" s="80"/>
      <c r="J310" s="80"/>
      <c r="K310" s="80"/>
      <c r="L310" s="80"/>
      <c r="M310" s="80"/>
      <c r="N310" s="80"/>
      <c r="O310" s="80"/>
    </row>
    <row r="311" spans="1:15" x14ac:dyDescent="0.3">
      <c r="A311" s="80"/>
      <c r="B311" s="290" t="s">
        <v>527</v>
      </c>
      <c r="C311" s="290" t="s">
        <v>522</v>
      </c>
      <c r="D311" s="298">
        <v>31</v>
      </c>
      <c r="E311" s="80"/>
      <c r="F311" s="80"/>
      <c r="G311" s="80"/>
      <c r="H311" s="80"/>
      <c r="I311" s="80"/>
      <c r="J311" s="80"/>
      <c r="K311" s="80"/>
      <c r="L311" s="80"/>
      <c r="M311" s="80"/>
      <c r="N311" s="80"/>
      <c r="O311" s="80"/>
    </row>
    <row r="312" spans="1:15" x14ac:dyDescent="0.3">
      <c r="A312" s="80"/>
      <c r="B312" s="290" t="s">
        <v>528</v>
      </c>
      <c r="C312" s="290" t="s">
        <v>522</v>
      </c>
      <c r="D312" s="298">
        <v>19</v>
      </c>
      <c r="E312" s="80"/>
      <c r="F312" s="80"/>
      <c r="G312" s="80"/>
      <c r="H312" s="80"/>
      <c r="I312" s="80"/>
      <c r="J312" s="80"/>
      <c r="K312" s="80"/>
      <c r="L312" s="80"/>
      <c r="M312" s="80"/>
      <c r="N312" s="80"/>
      <c r="O312" s="80"/>
    </row>
    <row r="313" spans="1:15" x14ac:dyDescent="0.3">
      <c r="A313" s="80"/>
      <c r="B313" s="290" t="s">
        <v>529</v>
      </c>
      <c r="C313" s="290" t="s">
        <v>522</v>
      </c>
      <c r="D313" s="298">
        <v>31</v>
      </c>
      <c r="E313" s="80"/>
      <c r="F313" s="80"/>
      <c r="G313" s="80"/>
      <c r="H313" s="80"/>
      <c r="I313" s="80"/>
      <c r="J313" s="80"/>
      <c r="K313" s="80"/>
      <c r="L313" s="80"/>
      <c r="M313" s="80"/>
      <c r="N313" s="80"/>
      <c r="O313" s="80"/>
    </row>
    <row r="314" spans="1:15" x14ac:dyDescent="0.3">
      <c r="A314" s="80"/>
      <c r="B314" s="290" t="s">
        <v>530</v>
      </c>
      <c r="C314" s="290" t="s">
        <v>522</v>
      </c>
      <c r="D314" s="298">
        <v>11</v>
      </c>
      <c r="E314" s="80"/>
      <c r="F314" s="80"/>
      <c r="G314" s="80"/>
      <c r="H314" s="80"/>
      <c r="I314" s="80"/>
      <c r="J314" s="80"/>
      <c r="K314" s="80"/>
      <c r="L314" s="80"/>
      <c r="M314" s="80"/>
      <c r="N314" s="80"/>
      <c r="O314" s="80"/>
    </row>
    <row r="315" spans="1:15" x14ac:dyDescent="0.3">
      <c r="A315" s="80"/>
      <c r="B315" s="290" t="s">
        <v>422</v>
      </c>
      <c r="C315" s="290" t="s">
        <v>412</v>
      </c>
      <c r="D315" s="298">
        <v>19</v>
      </c>
      <c r="E315" s="80"/>
      <c r="F315" s="80"/>
      <c r="G315" s="80"/>
      <c r="H315" s="80"/>
      <c r="I315" s="80"/>
      <c r="J315" s="80"/>
      <c r="K315" s="80"/>
      <c r="L315" s="80"/>
      <c r="M315" s="80"/>
      <c r="N315" s="80"/>
      <c r="O315" s="80"/>
    </row>
    <row r="316" spans="1:15" x14ac:dyDescent="0.3">
      <c r="A316" s="80"/>
      <c r="B316" s="290" t="s">
        <v>670</v>
      </c>
      <c r="C316" s="290" t="s">
        <v>663</v>
      </c>
      <c r="D316" s="298">
        <v>40</v>
      </c>
      <c r="E316" s="80"/>
      <c r="F316" s="80"/>
      <c r="G316" s="80"/>
      <c r="H316" s="80"/>
      <c r="I316" s="80"/>
      <c r="J316" s="80"/>
      <c r="K316" s="80"/>
      <c r="L316" s="80"/>
      <c r="M316" s="80"/>
      <c r="N316" s="80"/>
      <c r="O316" s="80"/>
    </row>
    <row r="317" spans="1:15" x14ac:dyDescent="0.3">
      <c r="A317" s="80"/>
      <c r="B317" s="290" t="s">
        <v>445</v>
      </c>
      <c r="C317" s="290" t="s">
        <v>441</v>
      </c>
      <c r="D317" s="298">
        <v>23</v>
      </c>
      <c r="E317" s="80"/>
      <c r="F317" s="80"/>
      <c r="G317" s="80"/>
      <c r="H317" s="80"/>
      <c r="I317" s="80"/>
      <c r="J317" s="80"/>
      <c r="K317" s="80"/>
      <c r="L317" s="80"/>
      <c r="M317" s="80"/>
      <c r="N317" s="80"/>
      <c r="O317" s="80"/>
    </row>
    <row r="318" spans="1:15" x14ac:dyDescent="0.3">
      <c r="A318" s="80"/>
      <c r="B318" s="290" t="s">
        <v>448</v>
      </c>
      <c r="C318" s="290" t="s">
        <v>441</v>
      </c>
      <c r="D318" s="298">
        <v>14</v>
      </c>
      <c r="E318" s="80"/>
      <c r="F318" s="80"/>
      <c r="G318" s="80"/>
      <c r="H318" s="80"/>
      <c r="I318" s="80"/>
      <c r="J318" s="80"/>
      <c r="K318" s="80"/>
      <c r="L318" s="80"/>
      <c r="M318" s="80"/>
      <c r="N318" s="80"/>
      <c r="O318" s="80"/>
    </row>
    <row r="319" spans="1:15" x14ac:dyDescent="0.3">
      <c r="A319" s="80"/>
      <c r="B319" s="290" t="s">
        <v>768</v>
      </c>
      <c r="C319" s="290" t="s">
        <v>761</v>
      </c>
      <c r="D319" s="298">
        <v>37</v>
      </c>
      <c r="E319" s="80"/>
      <c r="F319" s="80"/>
      <c r="G319" s="80"/>
      <c r="H319" s="80"/>
      <c r="I319" s="80"/>
      <c r="J319" s="80"/>
      <c r="K319" s="80"/>
      <c r="L319" s="80"/>
      <c r="M319" s="80"/>
      <c r="N319" s="80"/>
      <c r="O319" s="80"/>
    </row>
    <row r="320" spans="1:15" x14ac:dyDescent="0.3">
      <c r="A320" s="80"/>
      <c r="B320" s="290" t="s">
        <v>518</v>
      </c>
      <c r="C320" s="290" t="s">
        <v>510</v>
      </c>
      <c r="D320" s="298">
        <v>35</v>
      </c>
      <c r="E320" s="80"/>
      <c r="F320" s="80"/>
      <c r="G320" s="80"/>
      <c r="H320" s="80"/>
      <c r="I320" s="80"/>
      <c r="J320" s="80"/>
      <c r="K320" s="80"/>
      <c r="L320" s="80"/>
      <c r="M320" s="80"/>
      <c r="N320" s="80"/>
      <c r="O320" s="80"/>
    </row>
    <row r="321" spans="1:15" x14ac:dyDescent="0.3">
      <c r="A321" s="80"/>
      <c r="B321" s="290" t="s">
        <v>706</v>
      </c>
      <c r="C321" s="290" t="s">
        <v>700</v>
      </c>
      <c r="D321" s="298">
        <v>25</v>
      </c>
      <c r="E321" s="80"/>
      <c r="F321" s="80"/>
      <c r="G321" s="80"/>
      <c r="H321" s="80"/>
      <c r="I321" s="80"/>
      <c r="J321" s="80"/>
      <c r="K321" s="80"/>
      <c r="L321" s="80"/>
      <c r="M321" s="80"/>
      <c r="N321" s="80"/>
      <c r="O321" s="80"/>
    </row>
    <row r="322" spans="1:15" x14ac:dyDescent="0.3">
      <c r="A322" s="80"/>
      <c r="B322" s="290" t="s">
        <v>540</v>
      </c>
      <c r="C322" s="290" t="s">
        <v>532</v>
      </c>
      <c r="D322" s="298">
        <v>27</v>
      </c>
      <c r="E322" s="80"/>
      <c r="F322" s="80"/>
      <c r="G322" s="80"/>
      <c r="H322" s="80"/>
      <c r="I322" s="80"/>
      <c r="J322" s="80"/>
      <c r="K322" s="80"/>
      <c r="L322" s="80"/>
      <c r="M322" s="80"/>
      <c r="N322" s="80"/>
      <c r="O322" s="80"/>
    </row>
    <row r="323" spans="1:15" x14ac:dyDescent="0.3">
      <c r="A323" s="80"/>
      <c r="B323" s="290" t="s">
        <v>635</v>
      </c>
      <c r="C323" s="290" t="s">
        <v>627</v>
      </c>
      <c r="D323" s="298">
        <v>8</v>
      </c>
      <c r="E323" s="80"/>
      <c r="F323" s="80"/>
      <c r="G323" s="80"/>
      <c r="H323" s="80"/>
      <c r="I323" s="80"/>
      <c r="J323" s="80"/>
      <c r="K323" s="80"/>
      <c r="L323" s="80"/>
      <c r="M323" s="80"/>
      <c r="N323" s="80"/>
      <c r="O323" s="80"/>
    </row>
    <row r="324" spans="1:15" x14ac:dyDescent="0.3">
      <c r="A324" s="80"/>
      <c r="B324" s="290" t="s">
        <v>671</v>
      </c>
      <c r="C324" s="290" t="s">
        <v>663</v>
      </c>
      <c r="D324" s="298">
        <v>17</v>
      </c>
      <c r="E324" s="80"/>
      <c r="F324" s="80"/>
      <c r="G324" s="80"/>
      <c r="H324" s="80"/>
      <c r="I324" s="80"/>
      <c r="J324" s="80"/>
      <c r="K324" s="80"/>
      <c r="L324" s="80"/>
      <c r="M324" s="80"/>
      <c r="N324" s="80"/>
      <c r="O324" s="80"/>
    </row>
    <row r="325" spans="1:15" x14ac:dyDescent="0.3">
      <c r="A325" s="80"/>
      <c r="B325" s="290" t="s">
        <v>519</v>
      </c>
      <c r="C325" s="290" t="s">
        <v>510</v>
      </c>
      <c r="D325" s="298">
        <v>31</v>
      </c>
      <c r="E325" s="80"/>
      <c r="F325" s="80"/>
      <c r="G325" s="80"/>
      <c r="H325" s="80"/>
      <c r="I325" s="80"/>
      <c r="J325" s="80"/>
      <c r="K325" s="80"/>
      <c r="L325" s="80"/>
      <c r="M325" s="80"/>
      <c r="N325" s="80"/>
      <c r="O325" s="80"/>
    </row>
    <row r="326" spans="1:15" x14ac:dyDescent="0.3">
      <c r="A326" s="80"/>
      <c r="B326" s="290" t="s">
        <v>698</v>
      </c>
      <c r="C326" s="290" t="s">
        <v>687</v>
      </c>
      <c r="D326" s="298">
        <v>33</v>
      </c>
      <c r="E326" s="80"/>
      <c r="F326" s="80"/>
      <c r="G326" s="80"/>
      <c r="H326" s="80"/>
      <c r="I326" s="80"/>
      <c r="J326" s="80"/>
      <c r="K326" s="80"/>
      <c r="L326" s="80"/>
      <c r="M326" s="80"/>
      <c r="N326" s="80"/>
      <c r="O326" s="80"/>
    </row>
    <row r="327" spans="1:15" x14ac:dyDescent="0.3">
      <c r="A327" s="80"/>
      <c r="B327" s="290" t="s">
        <v>767</v>
      </c>
      <c r="C327" s="290" t="s">
        <v>761</v>
      </c>
      <c r="D327" s="298">
        <v>0</v>
      </c>
      <c r="E327" s="80"/>
      <c r="F327" s="80"/>
      <c r="G327" s="80"/>
      <c r="H327" s="80"/>
      <c r="I327" s="80"/>
      <c r="J327" s="80"/>
      <c r="K327" s="80"/>
      <c r="L327" s="80"/>
      <c r="M327" s="80"/>
      <c r="N327" s="80"/>
      <c r="O327" s="80"/>
    </row>
    <row r="328" spans="1:15" x14ac:dyDescent="0.3">
      <c r="A328" s="80"/>
      <c r="B328" s="290" t="s">
        <v>672</v>
      </c>
      <c r="C328" s="290" t="s">
        <v>663</v>
      </c>
      <c r="D328" s="298">
        <v>30</v>
      </c>
      <c r="E328" s="80"/>
      <c r="F328" s="80"/>
      <c r="G328" s="80"/>
      <c r="H328" s="80"/>
      <c r="I328" s="80"/>
      <c r="J328" s="80"/>
      <c r="K328" s="80"/>
      <c r="L328" s="80"/>
      <c r="M328" s="80"/>
      <c r="N328" s="80"/>
      <c r="O328" s="80"/>
    </row>
    <row r="329" spans="1:15" x14ac:dyDescent="0.3">
      <c r="A329" s="80"/>
      <c r="B329" s="290" t="s">
        <v>636</v>
      </c>
      <c r="C329" s="290" t="s">
        <v>627</v>
      </c>
      <c r="D329" s="298">
        <v>21</v>
      </c>
      <c r="E329" s="80"/>
      <c r="F329" s="80"/>
      <c r="G329" s="80"/>
      <c r="H329" s="80"/>
      <c r="I329" s="80"/>
      <c r="J329" s="80"/>
      <c r="K329" s="80"/>
      <c r="L329" s="80"/>
      <c r="M329" s="80"/>
      <c r="N329" s="80"/>
      <c r="O329" s="80"/>
    </row>
    <row r="330" spans="1:15" x14ac:dyDescent="0.3">
      <c r="A330" s="80"/>
      <c r="B330" s="290" t="s">
        <v>769</v>
      </c>
      <c r="C330" s="290" t="s">
        <v>761</v>
      </c>
      <c r="D330" s="298">
        <v>31</v>
      </c>
      <c r="E330" s="80"/>
      <c r="F330" s="80"/>
      <c r="G330" s="80"/>
      <c r="H330" s="80"/>
      <c r="I330" s="80"/>
      <c r="J330" s="80"/>
      <c r="K330" s="80"/>
      <c r="L330" s="80"/>
      <c r="M330" s="80"/>
      <c r="N330" s="80"/>
      <c r="O330" s="80"/>
    </row>
    <row r="331" spans="1:15" x14ac:dyDescent="0.3">
      <c r="A331" s="80"/>
      <c r="B331" s="290" t="s">
        <v>554</v>
      </c>
      <c r="C331" s="290" t="s">
        <v>543</v>
      </c>
      <c r="D331" s="298">
        <v>16</v>
      </c>
      <c r="E331" s="80"/>
      <c r="F331" s="80"/>
      <c r="G331" s="80"/>
      <c r="H331" s="80"/>
      <c r="I331" s="80"/>
      <c r="J331" s="80"/>
      <c r="K331" s="80"/>
      <c r="L331" s="80"/>
      <c r="M331" s="80"/>
      <c r="N331" s="80"/>
      <c r="O331" s="80"/>
    </row>
    <row r="332" spans="1:15" x14ac:dyDescent="0.3">
      <c r="A332" s="80"/>
      <c r="B332" s="290" t="s">
        <v>555</v>
      </c>
      <c r="C332" s="290" t="s">
        <v>543</v>
      </c>
      <c r="D332" s="298">
        <v>24</v>
      </c>
      <c r="E332" s="80"/>
      <c r="F332" s="80"/>
      <c r="G332" s="80"/>
      <c r="H332" s="80"/>
      <c r="I332" s="80"/>
      <c r="J332" s="80"/>
      <c r="K332" s="80"/>
      <c r="L332" s="80"/>
      <c r="M332" s="80"/>
      <c r="N332" s="80"/>
      <c r="O332" s="80"/>
    </row>
    <row r="333" spans="1:15" x14ac:dyDescent="0.3">
      <c r="A333" s="80"/>
      <c r="B333" s="290" t="s">
        <v>625</v>
      </c>
      <c r="C333" s="290" t="s">
        <v>616</v>
      </c>
      <c r="D333" s="298">
        <v>36</v>
      </c>
      <c r="E333" s="80"/>
      <c r="F333" s="80"/>
      <c r="G333" s="80"/>
      <c r="H333" s="80"/>
      <c r="I333" s="80"/>
      <c r="J333" s="80"/>
      <c r="K333" s="80"/>
      <c r="L333" s="80"/>
      <c r="M333" s="80"/>
      <c r="N333" s="80"/>
      <c r="O333" s="80"/>
    </row>
    <row r="334" spans="1:15" x14ac:dyDescent="0.3">
      <c r="A334" s="80"/>
      <c r="B334" s="290" t="s">
        <v>724</v>
      </c>
      <c r="C334" s="290" t="s">
        <v>711</v>
      </c>
      <c r="D334" s="298">
        <v>27</v>
      </c>
      <c r="E334" s="80"/>
      <c r="F334" s="80"/>
      <c r="G334" s="80"/>
      <c r="H334" s="80"/>
      <c r="I334" s="80"/>
      <c r="J334" s="80"/>
      <c r="K334" s="80"/>
      <c r="L334" s="80"/>
      <c r="M334" s="80"/>
      <c r="N334" s="80"/>
      <c r="O334" s="80"/>
    </row>
    <row r="335" spans="1:15" x14ac:dyDescent="0.3">
      <c r="A335" s="80"/>
      <c r="B335" s="290" t="s">
        <v>410</v>
      </c>
      <c r="C335" s="290" t="s">
        <v>397</v>
      </c>
      <c r="D335" s="298">
        <v>24</v>
      </c>
      <c r="E335" s="80"/>
      <c r="F335" s="80"/>
      <c r="G335" s="80"/>
      <c r="H335" s="80"/>
      <c r="I335" s="80"/>
      <c r="J335" s="80"/>
      <c r="K335" s="80"/>
      <c r="L335" s="80"/>
      <c r="M335" s="80"/>
      <c r="N335" s="80"/>
      <c r="O335" s="80"/>
    </row>
    <row r="336" spans="1:15" x14ac:dyDescent="0.3">
      <c r="A336" s="80"/>
      <c r="B336" s="290" t="s">
        <v>449</v>
      </c>
      <c r="C336" s="290" t="s">
        <v>441</v>
      </c>
      <c r="D336" s="298">
        <v>11</v>
      </c>
      <c r="E336" s="80"/>
      <c r="F336" s="80"/>
      <c r="G336" s="80"/>
      <c r="H336" s="80"/>
      <c r="I336" s="80"/>
      <c r="J336" s="80"/>
      <c r="K336" s="80"/>
      <c r="L336" s="80"/>
      <c r="M336" s="80"/>
      <c r="N336" s="80"/>
      <c r="O336" s="80"/>
    </row>
    <row r="337" spans="1:15" x14ac:dyDescent="0.3">
      <c r="A337" s="80"/>
      <c r="B337" s="290" t="s">
        <v>495</v>
      </c>
      <c r="C337" s="290" t="s">
        <v>487</v>
      </c>
      <c r="D337" s="298">
        <v>17</v>
      </c>
      <c r="E337" s="80"/>
      <c r="F337" s="80"/>
      <c r="G337" s="80"/>
      <c r="H337" s="80"/>
      <c r="I337" s="80"/>
      <c r="J337" s="80"/>
      <c r="K337" s="80"/>
      <c r="L337" s="80"/>
      <c r="M337" s="80"/>
      <c r="N337" s="80"/>
      <c r="O337" s="80"/>
    </row>
    <row r="338" spans="1:15" x14ac:dyDescent="0.3">
      <c r="A338" s="80"/>
      <c r="B338" s="290" t="s">
        <v>437</v>
      </c>
      <c r="C338" s="290" t="s">
        <v>425</v>
      </c>
      <c r="D338" s="298">
        <v>31</v>
      </c>
      <c r="E338" s="80"/>
      <c r="F338" s="80"/>
      <c r="G338" s="80"/>
      <c r="H338" s="80"/>
      <c r="I338" s="80"/>
      <c r="J338" s="80"/>
      <c r="K338" s="80"/>
      <c r="L338" s="80"/>
      <c r="M338" s="80"/>
      <c r="N338" s="80"/>
      <c r="O338" s="80"/>
    </row>
    <row r="339" spans="1:15" x14ac:dyDescent="0.3">
      <c r="A339" s="80"/>
      <c r="B339" s="290" t="s">
        <v>438</v>
      </c>
      <c r="C339" s="290" t="s">
        <v>425</v>
      </c>
      <c r="D339" s="298">
        <v>16</v>
      </c>
      <c r="E339" s="80"/>
      <c r="F339" s="80"/>
      <c r="G339" s="80"/>
      <c r="H339" s="80"/>
      <c r="I339" s="80"/>
      <c r="J339" s="80"/>
      <c r="K339" s="80"/>
      <c r="L339" s="80"/>
      <c r="M339" s="80"/>
      <c r="N339" s="80"/>
      <c r="O339" s="80"/>
    </row>
    <row r="340" spans="1:15" x14ac:dyDescent="0.3">
      <c r="A340" s="80"/>
      <c r="B340" s="290" t="s">
        <v>707</v>
      </c>
      <c r="C340" s="290" t="s">
        <v>700</v>
      </c>
      <c r="D340" s="298">
        <v>0</v>
      </c>
      <c r="E340" s="80"/>
      <c r="F340" s="80"/>
      <c r="G340" s="80"/>
      <c r="H340" s="80"/>
      <c r="I340" s="80"/>
      <c r="J340" s="80"/>
      <c r="K340" s="80"/>
      <c r="L340" s="80"/>
      <c r="M340" s="80"/>
      <c r="N340" s="80"/>
      <c r="O340" s="80"/>
    </row>
    <row r="341" spans="1:15" x14ac:dyDescent="0.3">
      <c r="A341" s="80"/>
      <c r="B341" s="290" t="s">
        <v>648</v>
      </c>
      <c r="C341" s="290" t="s">
        <v>639</v>
      </c>
      <c r="D341" s="298">
        <v>21</v>
      </c>
      <c r="E341" s="80"/>
      <c r="F341" s="80"/>
      <c r="G341" s="80"/>
      <c r="H341" s="80"/>
      <c r="I341" s="80"/>
      <c r="J341" s="80"/>
      <c r="K341" s="80"/>
      <c r="L341" s="80"/>
      <c r="M341" s="80"/>
      <c r="N341" s="80"/>
      <c r="O341" s="80"/>
    </row>
    <row r="342" spans="1:15" x14ac:dyDescent="0.3">
      <c r="A342" s="80"/>
      <c r="B342" s="290" t="s">
        <v>439</v>
      </c>
      <c r="C342" s="290" t="s">
        <v>425</v>
      </c>
      <c r="D342" s="298">
        <v>12</v>
      </c>
      <c r="E342" s="80"/>
      <c r="F342" s="80"/>
      <c r="G342" s="80"/>
      <c r="H342" s="80"/>
      <c r="I342" s="80"/>
      <c r="J342" s="80"/>
      <c r="K342" s="80"/>
      <c r="L342" s="80"/>
      <c r="M342" s="80"/>
      <c r="N342" s="80"/>
      <c r="O342" s="80"/>
    </row>
    <row r="343" spans="1:15" x14ac:dyDescent="0.3">
      <c r="A343" s="80"/>
      <c r="B343" s="290" t="s">
        <v>673</v>
      </c>
      <c r="C343" s="290" t="s">
        <v>663</v>
      </c>
      <c r="D343" s="298">
        <v>16</v>
      </c>
      <c r="E343" s="80"/>
      <c r="F343" s="80"/>
      <c r="G343" s="80"/>
      <c r="H343" s="80"/>
      <c r="I343" s="80"/>
      <c r="J343" s="80"/>
      <c r="K343" s="80"/>
      <c r="L343" s="80"/>
      <c r="M343" s="80"/>
      <c r="N343" s="80"/>
      <c r="O343" s="80"/>
    </row>
    <row r="344" spans="1:15" x14ac:dyDescent="0.3">
      <c r="A344" s="80"/>
      <c r="B344" s="290" t="s">
        <v>674</v>
      </c>
      <c r="C344" s="290" t="s">
        <v>663</v>
      </c>
      <c r="D344" s="298">
        <v>26</v>
      </c>
      <c r="E344" s="80"/>
      <c r="F344" s="80"/>
      <c r="G344" s="80"/>
      <c r="H344" s="80"/>
      <c r="I344" s="80"/>
      <c r="J344" s="80"/>
      <c r="K344" s="80"/>
      <c r="L344" s="80"/>
      <c r="M344" s="80"/>
      <c r="N344" s="80"/>
      <c r="O344" s="80"/>
    </row>
    <row r="345" spans="1:15" x14ac:dyDescent="0.3">
      <c r="A345" s="80"/>
      <c r="B345" s="290" t="s">
        <v>508</v>
      </c>
      <c r="C345" s="290" t="s">
        <v>498</v>
      </c>
      <c r="D345" s="298">
        <v>34</v>
      </c>
      <c r="E345" s="80"/>
      <c r="F345" s="80"/>
      <c r="G345" s="80"/>
      <c r="H345" s="80"/>
      <c r="I345" s="80"/>
      <c r="J345" s="80"/>
      <c r="K345" s="80"/>
      <c r="L345" s="80"/>
      <c r="M345" s="80"/>
      <c r="N345" s="80"/>
      <c r="O345" s="80"/>
    </row>
    <row r="346" spans="1:15" x14ac:dyDescent="0.3">
      <c r="A346" s="80"/>
      <c r="B346" s="290" t="s">
        <v>485</v>
      </c>
      <c r="C346" s="290" t="s">
        <v>476</v>
      </c>
      <c r="D346" s="298">
        <v>22</v>
      </c>
      <c r="E346" s="80"/>
      <c r="F346" s="80"/>
      <c r="G346" s="80"/>
      <c r="H346" s="80"/>
      <c r="I346" s="80"/>
      <c r="J346" s="80"/>
      <c r="K346" s="80"/>
      <c r="L346" s="80"/>
      <c r="M346" s="80"/>
      <c r="N346" s="80"/>
      <c r="O346" s="80"/>
    </row>
    <row r="347" spans="1:15" x14ac:dyDescent="0.3">
      <c r="A347" s="80"/>
      <c r="B347" s="290" t="s">
        <v>708</v>
      </c>
      <c r="C347" s="290" t="s">
        <v>700</v>
      </c>
      <c r="D347" s="298">
        <v>22</v>
      </c>
      <c r="E347" s="80"/>
      <c r="F347" s="80"/>
      <c r="G347" s="80"/>
      <c r="H347" s="80"/>
      <c r="I347" s="80"/>
      <c r="J347" s="80"/>
      <c r="K347" s="80"/>
      <c r="L347" s="80"/>
      <c r="M347" s="80"/>
      <c r="N347" s="80"/>
      <c r="O347" s="80"/>
    </row>
    <row r="348" spans="1:15" x14ac:dyDescent="0.3">
      <c r="A348" s="80"/>
      <c r="B348" s="290" t="s">
        <v>748</v>
      </c>
      <c r="C348" s="290" t="s">
        <v>740</v>
      </c>
      <c r="D348" s="298">
        <v>33</v>
      </c>
      <c r="E348" s="80"/>
      <c r="F348" s="80"/>
      <c r="G348" s="80"/>
      <c r="H348" s="80"/>
      <c r="I348" s="80"/>
      <c r="J348" s="80"/>
      <c r="K348" s="80"/>
      <c r="L348" s="80"/>
      <c r="M348" s="80"/>
      <c r="N348" s="80"/>
      <c r="O348" s="80"/>
    </row>
    <row r="349" spans="1:15" x14ac:dyDescent="0.3">
      <c r="A349" s="80"/>
      <c r="B349" s="290" t="s">
        <v>556</v>
      </c>
      <c r="C349" s="290" t="s">
        <v>543</v>
      </c>
      <c r="D349" s="298">
        <v>38</v>
      </c>
      <c r="E349" s="80"/>
      <c r="F349" s="80"/>
      <c r="G349" s="80"/>
      <c r="H349" s="80"/>
      <c r="I349" s="80"/>
      <c r="J349" s="80"/>
      <c r="K349" s="80"/>
      <c r="L349" s="80"/>
      <c r="M349" s="80"/>
      <c r="N349" s="80"/>
      <c r="O349" s="80"/>
    </row>
    <row r="350" spans="1:15" x14ac:dyDescent="0.3">
      <c r="A350" s="80"/>
      <c r="B350" s="290" t="s">
        <v>601</v>
      </c>
      <c r="C350" s="290" t="s">
        <v>590</v>
      </c>
      <c r="D350" s="298">
        <v>21</v>
      </c>
      <c r="E350" s="80"/>
      <c r="F350" s="80"/>
      <c r="G350" s="80"/>
      <c r="H350" s="80"/>
      <c r="I350" s="80"/>
      <c r="J350" s="80"/>
      <c r="K350" s="80"/>
      <c r="L350" s="80"/>
      <c r="M350" s="80"/>
      <c r="N350" s="80"/>
      <c r="O350" s="80"/>
    </row>
    <row r="351" spans="1:15" x14ac:dyDescent="0.3">
      <c r="A351" s="80"/>
      <c r="B351" s="290" t="s">
        <v>423</v>
      </c>
      <c r="C351" s="290" t="s">
        <v>412</v>
      </c>
      <c r="D351" s="298">
        <v>37</v>
      </c>
      <c r="E351" s="80"/>
      <c r="F351" s="80"/>
      <c r="G351" s="80"/>
      <c r="H351" s="80"/>
      <c r="I351" s="80"/>
      <c r="J351" s="80"/>
      <c r="K351" s="80"/>
      <c r="L351" s="80"/>
      <c r="M351" s="80"/>
      <c r="N351" s="80"/>
      <c r="O351" s="80"/>
    </row>
    <row r="352" spans="1:15" x14ac:dyDescent="0.3">
      <c r="A352" s="80"/>
      <c r="B352" s="290" t="s">
        <v>541</v>
      </c>
      <c r="C352" s="290" t="s">
        <v>532</v>
      </c>
      <c r="D352" s="298">
        <v>17</v>
      </c>
      <c r="E352" s="80"/>
      <c r="F352" s="80"/>
      <c r="G352" s="80"/>
      <c r="H352" s="80"/>
      <c r="I352" s="80"/>
      <c r="J352" s="80"/>
      <c r="K352" s="80"/>
      <c r="L352" s="80"/>
      <c r="M352" s="80"/>
      <c r="N352" s="80"/>
      <c r="O352" s="80"/>
    </row>
    <row r="353" spans="1:15" x14ac:dyDescent="0.3">
      <c r="A353" s="80"/>
      <c r="B353" s="290" t="s">
        <v>520</v>
      </c>
      <c r="C353" s="290" t="s">
        <v>510</v>
      </c>
      <c r="D353" s="298">
        <v>12</v>
      </c>
      <c r="E353" s="80"/>
      <c r="F353" s="80"/>
      <c r="G353" s="80"/>
      <c r="H353" s="80"/>
      <c r="I353" s="80"/>
      <c r="J353" s="80"/>
      <c r="K353" s="80"/>
      <c r="L353" s="80"/>
      <c r="M353" s="80"/>
      <c r="N353" s="80"/>
      <c r="O353" s="80"/>
    </row>
    <row r="354" spans="1:15" x14ac:dyDescent="0.3">
      <c r="A354" s="80"/>
      <c r="B354" s="290" t="s">
        <v>474</v>
      </c>
      <c r="C354" s="290" t="s">
        <v>461</v>
      </c>
      <c r="D354" s="298">
        <v>11</v>
      </c>
      <c r="E354" s="80"/>
      <c r="F354" s="80"/>
      <c r="G354" s="80"/>
      <c r="H354" s="80"/>
      <c r="I354" s="80"/>
      <c r="J354" s="80"/>
      <c r="K354" s="80"/>
      <c r="L354" s="80"/>
      <c r="M354" s="80"/>
      <c r="N354" s="80"/>
      <c r="O354" s="80"/>
    </row>
    <row r="355" spans="1:15" x14ac:dyDescent="0.3">
      <c r="A355" s="80"/>
      <c r="B355" s="290" t="s">
        <v>709</v>
      </c>
      <c r="C355" s="290" t="s">
        <v>700</v>
      </c>
      <c r="D355" s="298">
        <v>35</v>
      </c>
      <c r="E355" s="80"/>
      <c r="F355" s="80"/>
      <c r="G355" s="80"/>
      <c r="H355" s="80"/>
      <c r="I355" s="80"/>
      <c r="J355" s="80"/>
      <c r="K355" s="80"/>
      <c r="L355" s="80"/>
      <c r="M355" s="80"/>
      <c r="N355" s="80"/>
      <c r="O355" s="80"/>
    </row>
    <row r="356" spans="1:15" x14ac:dyDescent="0.3">
      <c r="A356" s="80"/>
      <c r="B356" s="290" t="s">
        <v>566</v>
      </c>
      <c r="C356" s="290" t="s">
        <v>558</v>
      </c>
      <c r="D356" s="298">
        <v>18</v>
      </c>
      <c r="E356" s="80"/>
      <c r="F356" s="80"/>
      <c r="G356" s="80"/>
      <c r="H356" s="80"/>
      <c r="I356" s="80"/>
      <c r="J356" s="80"/>
      <c r="K356" s="80"/>
      <c r="L356" s="80"/>
      <c r="M356" s="80"/>
      <c r="N356" s="80"/>
      <c r="O356" s="80"/>
    </row>
    <row r="357" spans="1:15" x14ac:dyDescent="0.3">
      <c r="A357" s="80"/>
      <c r="B357" s="290" t="s">
        <v>637</v>
      </c>
      <c r="C357" s="290" t="s">
        <v>627</v>
      </c>
      <c r="D357" s="298">
        <v>7</v>
      </c>
      <c r="E357" s="80"/>
      <c r="F357" s="80"/>
      <c r="G357" s="80"/>
      <c r="H357" s="80"/>
      <c r="I357" s="80"/>
      <c r="J357" s="80"/>
      <c r="K357" s="80"/>
      <c r="L357" s="80"/>
      <c r="M357" s="80"/>
      <c r="N357" s="80"/>
      <c r="O357" s="80"/>
    </row>
    <row r="358" spans="1:15" x14ac:dyDescent="0.3">
      <c r="A358" s="80"/>
      <c r="B358" s="290" t="s">
        <v>496</v>
      </c>
      <c r="C358" s="290" t="s">
        <v>487</v>
      </c>
      <c r="D358" s="298">
        <v>15</v>
      </c>
      <c r="E358" s="80"/>
      <c r="F358" s="80"/>
      <c r="G358" s="80"/>
      <c r="H358" s="80"/>
      <c r="I358" s="80"/>
      <c r="J358" s="80"/>
      <c r="K358" s="80"/>
      <c r="L358" s="80"/>
      <c r="M358" s="80"/>
      <c r="N358" s="80"/>
      <c r="O358" s="80"/>
    </row>
    <row r="359" spans="1:15" x14ac:dyDescent="0.3">
      <c r="A359" s="80"/>
      <c r="B359" s="290" t="s">
        <v>576</v>
      </c>
      <c r="C359" s="290" t="s">
        <v>569</v>
      </c>
      <c r="D359" s="298">
        <v>10</v>
      </c>
      <c r="E359" s="80"/>
      <c r="F359" s="80"/>
      <c r="G359" s="80"/>
      <c r="H359" s="80"/>
      <c r="I359" s="80"/>
      <c r="J359" s="80"/>
      <c r="K359" s="80"/>
      <c r="L359" s="80"/>
      <c r="M359" s="80"/>
      <c r="N359" s="80"/>
      <c r="O359" s="80"/>
    </row>
    <row r="360" spans="1:15" x14ac:dyDescent="0.3">
      <c r="A360" s="80"/>
      <c r="B360" s="290" t="s">
        <v>567</v>
      </c>
      <c r="C360" s="290" t="s">
        <v>558</v>
      </c>
      <c r="D360" s="298">
        <v>5</v>
      </c>
      <c r="E360" s="80"/>
      <c r="F360" s="80"/>
      <c r="G360" s="80"/>
      <c r="H360" s="80"/>
      <c r="I360" s="80"/>
      <c r="J360" s="80"/>
      <c r="K360" s="80"/>
      <c r="L360" s="80"/>
      <c r="M360" s="80"/>
      <c r="N360" s="80"/>
      <c r="O360" s="80"/>
    </row>
    <row r="361" spans="1:15" x14ac:dyDescent="0.3">
      <c r="A361" s="80"/>
      <c r="B361" s="290"/>
      <c r="C361" s="290"/>
      <c r="D361" s="80"/>
      <c r="E361" s="80"/>
      <c r="F361" s="80"/>
      <c r="G361" s="80"/>
      <c r="H361" s="80"/>
      <c r="I361" s="80"/>
      <c r="J361" s="80"/>
      <c r="K361" s="80"/>
      <c r="L361" s="80"/>
      <c r="M361" s="80"/>
      <c r="N361" s="80"/>
      <c r="O361" s="80"/>
    </row>
    <row r="362" spans="1:15" x14ac:dyDescent="0.3">
      <c r="A362" s="80"/>
      <c r="B362" s="290"/>
      <c r="C362" s="290"/>
      <c r="D362" s="80"/>
      <c r="E362" s="80"/>
      <c r="F362" s="80"/>
      <c r="G362" s="80"/>
      <c r="H362" s="80"/>
      <c r="I362" s="80"/>
      <c r="J362" s="80"/>
      <c r="K362" s="80"/>
      <c r="L362" s="80"/>
      <c r="M362" s="80"/>
      <c r="N362" s="80"/>
      <c r="O362" s="80"/>
    </row>
    <row r="363" spans="1:15" x14ac:dyDescent="0.3">
      <c r="A363" s="80"/>
      <c r="B363" s="290"/>
      <c r="C363" s="290"/>
      <c r="D363" s="80"/>
      <c r="E363" s="80"/>
      <c r="F363" s="80"/>
      <c r="G363" s="80"/>
      <c r="H363" s="80"/>
      <c r="I363" s="80"/>
      <c r="J363" s="80"/>
      <c r="K363" s="80"/>
      <c r="L363" s="80"/>
      <c r="M363" s="80"/>
      <c r="N363" s="80"/>
      <c r="O363" s="80"/>
    </row>
    <row r="364" spans="1:15" x14ac:dyDescent="0.3">
      <c r="A364" s="80"/>
      <c r="B364" s="290"/>
      <c r="C364" s="290"/>
      <c r="D364" s="80"/>
      <c r="E364" s="80"/>
      <c r="F364" s="80"/>
      <c r="G364" s="80"/>
      <c r="H364" s="80"/>
      <c r="I364" s="80"/>
      <c r="J364" s="80"/>
      <c r="K364" s="80"/>
      <c r="L364" s="80"/>
      <c r="M364" s="80"/>
      <c r="N364" s="80"/>
      <c r="O364" s="80"/>
    </row>
    <row r="365" spans="1:15" x14ac:dyDescent="0.3">
      <c r="A365" s="80"/>
      <c r="B365" s="290"/>
      <c r="C365" s="290"/>
      <c r="D365" s="80"/>
      <c r="E365" s="80"/>
      <c r="F365" s="80"/>
      <c r="G365" s="80"/>
      <c r="H365" s="80"/>
      <c r="I365" s="80"/>
      <c r="J365" s="80"/>
      <c r="K365" s="80"/>
      <c r="L365" s="80"/>
      <c r="M365" s="80"/>
      <c r="N365" s="80"/>
      <c r="O365" s="80"/>
    </row>
    <row r="366" spans="1:15" x14ac:dyDescent="0.3">
      <c r="A366" s="80"/>
      <c r="B366" s="290"/>
      <c r="C366" s="290"/>
      <c r="D366" s="80"/>
      <c r="E366" s="80"/>
      <c r="F366" s="80"/>
      <c r="G366" s="80"/>
      <c r="H366" s="80"/>
      <c r="I366" s="80"/>
      <c r="J366" s="80"/>
      <c r="K366" s="80"/>
      <c r="L366" s="80"/>
      <c r="M366" s="80"/>
      <c r="N366" s="80"/>
      <c r="O366" s="80"/>
    </row>
    <row r="367" spans="1:15" x14ac:dyDescent="0.3">
      <c r="A367" s="80"/>
      <c r="B367" s="290"/>
      <c r="C367" s="290"/>
      <c r="D367" s="80"/>
      <c r="E367" s="80"/>
      <c r="F367" s="80"/>
      <c r="G367" s="80"/>
      <c r="H367" s="80"/>
      <c r="I367" s="80"/>
      <c r="J367" s="80"/>
      <c r="K367" s="80"/>
      <c r="L367" s="80"/>
      <c r="M367" s="80"/>
      <c r="N367" s="80"/>
      <c r="O367" s="80"/>
    </row>
    <row r="368" spans="1:15" x14ac:dyDescent="0.3">
      <c r="A368" s="80"/>
      <c r="B368" s="290"/>
      <c r="C368" s="290"/>
      <c r="D368" s="80"/>
      <c r="E368" s="80"/>
      <c r="F368" s="80"/>
      <c r="G368" s="80"/>
      <c r="H368" s="80"/>
      <c r="I368" s="80"/>
      <c r="J368" s="80"/>
      <c r="K368" s="80"/>
      <c r="L368" s="80"/>
      <c r="M368" s="80"/>
      <c r="N368" s="80"/>
      <c r="O368" s="80"/>
    </row>
    <row r="369" spans="1:15" x14ac:dyDescent="0.3">
      <c r="A369" s="80"/>
      <c r="B369" s="290"/>
      <c r="C369" s="290"/>
      <c r="D369" s="80"/>
      <c r="E369" s="80"/>
      <c r="F369" s="80"/>
      <c r="G369" s="80"/>
      <c r="H369" s="80"/>
      <c r="I369" s="80"/>
      <c r="J369" s="80"/>
      <c r="K369" s="80"/>
      <c r="L369" s="80"/>
      <c r="M369" s="80"/>
      <c r="N369" s="80"/>
      <c r="O369" s="80"/>
    </row>
    <row r="370" spans="1:15" x14ac:dyDescent="0.3">
      <c r="A370" s="80"/>
      <c r="B370" s="290"/>
      <c r="C370" s="290"/>
      <c r="D370" s="80"/>
      <c r="E370" s="80"/>
      <c r="F370" s="80"/>
      <c r="G370" s="80"/>
      <c r="H370" s="80"/>
      <c r="I370" s="80"/>
      <c r="J370" s="80"/>
      <c r="K370" s="80"/>
      <c r="L370" s="80"/>
      <c r="M370" s="80"/>
      <c r="N370" s="80"/>
      <c r="O370" s="80"/>
    </row>
    <row r="371" spans="1:15" x14ac:dyDescent="0.3">
      <c r="A371" s="80"/>
      <c r="B371" s="290"/>
      <c r="C371" s="290"/>
      <c r="D371" s="80"/>
      <c r="E371" s="80"/>
      <c r="F371" s="80"/>
      <c r="G371" s="80"/>
      <c r="H371" s="80"/>
      <c r="I371" s="80"/>
      <c r="J371" s="80"/>
      <c r="K371" s="80"/>
      <c r="L371" s="80"/>
      <c r="M371" s="80"/>
      <c r="N371" s="80"/>
      <c r="O371" s="80"/>
    </row>
    <row r="372" spans="1:15" x14ac:dyDescent="0.3">
      <c r="A372" s="80"/>
      <c r="B372" s="290"/>
      <c r="C372" s="290"/>
      <c r="D372" s="80"/>
      <c r="E372" s="80"/>
      <c r="F372" s="80"/>
      <c r="G372" s="80"/>
      <c r="H372" s="80"/>
      <c r="I372" s="80"/>
      <c r="J372" s="80"/>
      <c r="K372" s="80"/>
      <c r="L372" s="80"/>
      <c r="M372" s="80"/>
      <c r="N372" s="80"/>
      <c r="O372" s="80"/>
    </row>
    <row r="373" spans="1:15" x14ac:dyDescent="0.3">
      <c r="A373" s="80"/>
      <c r="B373" s="290"/>
      <c r="C373" s="290"/>
      <c r="D373" s="80"/>
      <c r="E373" s="80"/>
      <c r="F373" s="80"/>
      <c r="G373" s="80"/>
      <c r="H373" s="80"/>
      <c r="I373" s="80"/>
      <c r="J373" s="80"/>
      <c r="K373" s="80"/>
      <c r="L373" s="80"/>
      <c r="M373" s="80"/>
      <c r="N373" s="80"/>
      <c r="O373" s="80"/>
    </row>
    <row r="374" spans="1:15" x14ac:dyDescent="0.3">
      <c r="A374" s="80"/>
      <c r="B374" s="290"/>
      <c r="C374" s="290"/>
      <c r="D374" s="80"/>
      <c r="E374" s="80"/>
      <c r="F374" s="80"/>
      <c r="G374" s="80"/>
      <c r="H374" s="80"/>
      <c r="I374" s="80"/>
      <c r="J374" s="80"/>
      <c r="K374" s="80"/>
      <c r="L374" s="80"/>
      <c r="M374" s="80"/>
      <c r="N374" s="80"/>
      <c r="O374" s="80"/>
    </row>
    <row r="375" spans="1:15" x14ac:dyDescent="0.3">
      <c r="A375" s="80"/>
      <c r="B375" s="290"/>
      <c r="C375" s="290"/>
      <c r="D375" s="80"/>
      <c r="E375" s="80"/>
      <c r="F375" s="80"/>
      <c r="G375" s="80"/>
      <c r="H375" s="80"/>
      <c r="I375" s="80"/>
      <c r="J375" s="80"/>
      <c r="K375" s="80"/>
      <c r="L375" s="80"/>
      <c r="M375" s="80"/>
      <c r="N375" s="80"/>
      <c r="O375" s="80"/>
    </row>
    <row r="376" spans="1:15" x14ac:dyDescent="0.3">
      <c r="A376" s="80"/>
      <c r="B376" s="290"/>
      <c r="C376" s="290"/>
      <c r="D376" s="80"/>
      <c r="E376" s="80"/>
      <c r="F376" s="80"/>
      <c r="G376" s="80"/>
      <c r="H376" s="80"/>
      <c r="I376" s="80"/>
      <c r="J376" s="80"/>
      <c r="K376" s="80"/>
      <c r="L376" s="80"/>
      <c r="M376" s="80"/>
      <c r="N376" s="80"/>
      <c r="O376" s="80"/>
    </row>
    <row r="377" spans="1:15" x14ac:dyDescent="0.3">
      <c r="A377" s="80"/>
      <c r="B377" s="290"/>
      <c r="C377" s="290"/>
      <c r="D377" s="80"/>
      <c r="E377" s="80"/>
      <c r="F377" s="80"/>
      <c r="G377" s="80"/>
      <c r="H377" s="80"/>
      <c r="I377" s="80"/>
      <c r="J377" s="80"/>
      <c r="K377" s="80"/>
      <c r="L377" s="80"/>
      <c r="M377" s="80"/>
      <c r="N377" s="80"/>
      <c r="O377" s="80"/>
    </row>
    <row r="378" spans="1:15" x14ac:dyDescent="0.3">
      <c r="A378" s="80"/>
      <c r="B378" s="290"/>
      <c r="C378" s="290"/>
      <c r="D378" s="80"/>
      <c r="E378" s="80"/>
      <c r="F378" s="80"/>
      <c r="G378" s="80"/>
      <c r="H378" s="80"/>
      <c r="I378" s="80"/>
      <c r="J378" s="80"/>
      <c r="K378" s="80"/>
      <c r="L378" s="80"/>
      <c r="M378" s="80"/>
      <c r="N378" s="80"/>
      <c r="O378" s="80"/>
    </row>
    <row r="379" spans="1:15" x14ac:dyDescent="0.3">
      <c r="A379" s="80"/>
      <c r="B379" s="290"/>
      <c r="C379" s="290"/>
      <c r="D379" s="80"/>
      <c r="E379" s="80"/>
      <c r="F379" s="80"/>
      <c r="G379" s="80"/>
      <c r="H379" s="80"/>
      <c r="I379" s="80"/>
      <c r="J379" s="80"/>
      <c r="K379" s="80"/>
      <c r="L379" s="80"/>
      <c r="M379" s="80"/>
      <c r="N379" s="80"/>
      <c r="O379" s="80"/>
    </row>
    <row r="380" spans="1:15" x14ac:dyDescent="0.3">
      <c r="A380" s="80"/>
      <c r="B380" s="290"/>
      <c r="C380" s="290"/>
      <c r="D380" s="80"/>
      <c r="E380" s="80"/>
      <c r="F380" s="80"/>
      <c r="G380" s="80"/>
      <c r="H380" s="80"/>
      <c r="I380" s="80"/>
      <c r="J380" s="80"/>
      <c r="K380" s="80"/>
      <c r="L380" s="80"/>
      <c r="M380" s="80"/>
      <c r="N380" s="80"/>
      <c r="O380" s="80"/>
    </row>
    <row r="381" spans="1:15" x14ac:dyDescent="0.3">
      <c r="A381" s="80"/>
      <c r="B381" s="290"/>
      <c r="C381" s="290"/>
      <c r="D381" s="80"/>
      <c r="E381" s="80"/>
      <c r="F381" s="80"/>
      <c r="G381" s="80"/>
      <c r="H381" s="80"/>
      <c r="I381" s="80"/>
      <c r="J381" s="80"/>
      <c r="K381" s="80"/>
      <c r="L381" s="80"/>
      <c r="M381" s="80"/>
      <c r="N381" s="80"/>
      <c r="O381" s="80"/>
    </row>
    <row r="382" spans="1:15" x14ac:dyDescent="0.3">
      <c r="A382" s="80"/>
      <c r="B382" s="290"/>
      <c r="C382" s="290"/>
      <c r="D382" s="80"/>
      <c r="E382" s="80"/>
      <c r="F382" s="80"/>
      <c r="G382" s="80"/>
      <c r="H382" s="80"/>
      <c r="I382" s="80"/>
      <c r="J382" s="80"/>
      <c r="K382" s="80"/>
      <c r="L382" s="80"/>
      <c r="M382" s="80"/>
      <c r="N382" s="80"/>
      <c r="O382" s="80"/>
    </row>
    <row r="383" spans="1:15" x14ac:dyDescent="0.3">
      <c r="A383" s="80"/>
      <c r="B383" s="290"/>
      <c r="C383" s="290"/>
      <c r="D383" s="80"/>
      <c r="E383" s="80"/>
      <c r="F383" s="80"/>
      <c r="G383" s="80"/>
      <c r="H383" s="80"/>
      <c r="I383" s="80"/>
      <c r="J383" s="80"/>
      <c r="K383" s="80"/>
      <c r="L383" s="80"/>
      <c r="M383" s="80"/>
      <c r="N383" s="80"/>
      <c r="O383" s="80"/>
    </row>
    <row r="384" spans="1:15" x14ac:dyDescent="0.3">
      <c r="A384" s="80"/>
      <c r="B384" s="290"/>
      <c r="C384" s="290"/>
      <c r="D384" s="80"/>
      <c r="E384" s="80"/>
      <c r="F384" s="80"/>
      <c r="G384" s="80"/>
      <c r="H384" s="80"/>
      <c r="I384" s="80"/>
      <c r="J384" s="80"/>
      <c r="K384" s="80"/>
      <c r="L384" s="80"/>
      <c r="M384" s="80"/>
      <c r="N384" s="80"/>
      <c r="O384" s="80"/>
    </row>
    <row r="385" spans="1:15" x14ac:dyDescent="0.3">
      <c r="A385" s="80"/>
      <c r="B385" s="290"/>
      <c r="C385" s="290"/>
      <c r="D385" s="80"/>
      <c r="E385" s="80"/>
      <c r="F385" s="80"/>
      <c r="G385" s="80"/>
      <c r="H385" s="80"/>
      <c r="I385" s="80"/>
      <c r="J385" s="80"/>
      <c r="K385" s="80"/>
      <c r="L385" s="80"/>
      <c r="M385" s="80"/>
      <c r="N385" s="80"/>
      <c r="O385" s="80"/>
    </row>
    <row r="386" spans="1:15" x14ac:dyDescent="0.3">
      <c r="A386" s="80"/>
      <c r="B386" s="290"/>
      <c r="C386" s="290"/>
      <c r="D386" s="80"/>
      <c r="E386" s="80"/>
      <c r="F386" s="80"/>
      <c r="G386" s="80"/>
      <c r="H386" s="80"/>
      <c r="I386" s="80"/>
      <c r="J386" s="80"/>
      <c r="K386" s="80"/>
      <c r="L386" s="80"/>
      <c r="M386" s="80"/>
      <c r="N386" s="80"/>
      <c r="O386" s="80"/>
    </row>
    <row r="387" spans="1:15" x14ac:dyDescent="0.3">
      <c r="A387" s="80"/>
      <c r="B387" s="290"/>
      <c r="C387" s="290"/>
      <c r="D387" s="80"/>
      <c r="E387" s="80"/>
      <c r="F387" s="80"/>
      <c r="G387" s="80"/>
      <c r="H387" s="80"/>
      <c r="I387" s="80"/>
      <c r="J387" s="80"/>
      <c r="K387" s="80"/>
      <c r="L387" s="80"/>
      <c r="M387" s="80"/>
      <c r="N387" s="80"/>
      <c r="O387" s="80"/>
    </row>
    <row r="388" spans="1:15" x14ac:dyDescent="0.3">
      <c r="A388" s="80"/>
      <c r="B388" s="290"/>
      <c r="C388" s="290"/>
      <c r="D388" s="80"/>
      <c r="E388" s="80"/>
      <c r="F388" s="80"/>
      <c r="G388" s="80"/>
      <c r="H388" s="80"/>
      <c r="I388" s="80"/>
      <c r="J388" s="80"/>
      <c r="K388" s="80"/>
      <c r="L388" s="80"/>
      <c r="M388" s="80"/>
      <c r="N388" s="80"/>
      <c r="O388" s="80"/>
    </row>
    <row r="389" spans="1:15" x14ac:dyDescent="0.3">
      <c r="A389" s="80"/>
      <c r="B389" s="290"/>
      <c r="C389" s="290"/>
      <c r="D389" s="80"/>
      <c r="E389" s="80"/>
      <c r="F389" s="80"/>
      <c r="G389" s="80"/>
      <c r="H389" s="80"/>
      <c r="I389" s="80"/>
      <c r="J389" s="80"/>
      <c r="K389" s="80"/>
      <c r="L389" s="80"/>
      <c r="M389" s="80"/>
      <c r="N389" s="80"/>
      <c r="O389" s="80"/>
    </row>
    <row r="390" spans="1:15" x14ac:dyDescent="0.3">
      <c r="A390" s="80"/>
      <c r="B390" s="290"/>
      <c r="C390" s="290"/>
      <c r="D390" s="80"/>
      <c r="E390" s="80"/>
      <c r="F390" s="80"/>
      <c r="G390" s="80"/>
      <c r="H390" s="80"/>
      <c r="I390" s="80"/>
      <c r="J390" s="80"/>
      <c r="K390" s="80"/>
      <c r="L390" s="80"/>
      <c r="M390" s="80"/>
      <c r="N390" s="80"/>
      <c r="O390" s="80"/>
    </row>
    <row r="391" spans="1:15" x14ac:dyDescent="0.3">
      <c r="A391" s="80"/>
      <c r="B391" s="290"/>
      <c r="C391" s="290"/>
      <c r="D391" s="80"/>
      <c r="E391" s="80"/>
      <c r="F391" s="80"/>
      <c r="G391" s="80"/>
      <c r="H391" s="80"/>
      <c r="I391" s="80"/>
      <c r="J391" s="80"/>
      <c r="K391" s="80"/>
      <c r="L391" s="80"/>
      <c r="M391" s="80"/>
      <c r="N391" s="80"/>
      <c r="O391" s="80"/>
    </row>
    <row r="392" spans="1:15" x14ac:dyDescent="0.3">
      <c r="A392" s="80"/>
      <c r="B392" s="290"/>
      <c r="C392" s="290"/>
      <c r="D392" s="80"/>
      <c r="E392" s="80"/>
      <c r="F392" s="80"/>
      <c r="G392" s="80"/>
      <c r="H392" s="80"/>
      <c r="I392" s="80"/>
      <c r="J392" s="80"/>
      <c r="K392" s="80"/>
      <c r="L392" s="80"/>
      <c r="M392" s="80"/>
      <c r="N392" s="80"/>
      <c r="O392" s="80"/>
    </row>
    <row r="393" spans="1:15" x14ac:dyDescent="0.3">
      <c r="A393" s="80"/>
      <c r="B393" s="290"/>
      <c r="C393" s="290"/>
      <c r="D393" s="80"/>
      <c r="E393" s="80"/>
      <c r="F393" s="80"/>
      <c r="G393" s="80"/>
      <c r="H393" s="80"/>
      <c r="I393" s="80"/>
      <c r="J393" s="80"/>
      <c r="K393" s="80"/>
      <c r="L393" s="80"/>
      <c r="M393" s="80"/>
      <c r="N393" s="80"/>
      <c r="O393" s="80"/>
    </row>
    <row r="394" spans="1:15" x14ac:dyDescent="0.3">
      <c r="A394" s="80"/>
      <c r="B394" s="290"/>
      <c r="C394" s="290"/>
      <c r="D394" s="80"/>
      <c r="E394" s="80"/>
      <c r="F394" s="80"/>
      <c r="G394" s="80"/>
      <c r="H394" s="80"/>
      <c r="I394" s="80"/>
      <c r="J394" s="80"/>
      <c r="K394" s="80"/>
      <c r="L394" s="80"/>
      <c r="M394" s="80"/>
      <c r="N394" s="80"/>
      <c r="O394" s="80"/>
    </row>
    <row r="395" spans="1:15" x14ac:dyDescent="0.3">
      <c r="A395" s="80"/>
      <c r="B395" s="290"/>
      <c r="C395" s="290"/>
      <c r="D395" s="80"/>
      <c r="E395" s="80"/>
      <c r="F395" s="80"/>
      <c r="G395" s="80"/>
      <c r="H395" s="80"/>
      <c r="I395" s="80"/>
      <c r="J395" s="80"/>
      <c r="K395" s="80"/>
      <c r="L395" s="80"/>
      <c r="M395" s="80"/>
      <c r="N395" s="80"/>
      <c r="O395" s="80"/>
    </row>
    <row r="396" spans="1:15" x14ac:dyDescent="0.3">
      <c r="A396" s="80"/>
      <c r="B396" s="290"/>
      <c r="C396" s="290"/>
      <c r="D396" s="80"/>
      <c r="E396" s="80"/>
      <c r="F396" s="80"/>
      <c r="G396" s="80"/>
      <c r="H396" s="80"/>
      <c r="I396" s="80"/>
      <c r="J396" s="80"/>
      <c r="K396" s="80"/>
      <c r="L396" s="80"/>
      <c r="M396" s="80"/>
      <c r="N396" s="80"/>
      <c r="O396" s="80"/>
    </row>
    <row r="397" spans="1:15" x14ac:dyDescent="0.3">
      <c r="A397" s="80"/>
      <c r="B397" s="290"/>
      <c r="C397" s="290"/>
      <c r="D397" s="80"/>
      <c r="E397" s="80"/>
      <c r="F397" s="80"/>
      <c r="G397" s="80"/>
      <c r="H397" s="80"/>
      <c r="I397" s="80"/>
      <c r="J397" s="80"/>
      <c r="K397" s="80"/>
      <c r="L397" s="80"/>
      <c r="M397" s="80"/>
      <c r="N397" s="80"/>
      <c r="O397" s="80"/>
    </row>
    <row r="398" spans="1:15" x14ac:dyDescent="0.3">
      <c r="A398" s="80"/>
      <c r="B398" s="290"/>
      <c r="C398" s="290"/>
      <c r="D398" s="80"/>
      <c r="E398" s="80"/>
      <c r="F398" s="80"/>
      <c r="G398" s="80"/>
      <c r="H398" s="80"/>
      <c r="I398" s="80"/>
      <c r="J398" s="80"/>
      <c r="K398" s="80"/>
      <c r="L398" s="80"/>
      <c r="M398" s="80"/>
      <c r="N398" s="80"/>
      <c r="O398" s="80"/>
    </row>
    <row r="399" spans="1:15" x14ac:dyDescent="0.3">
      <c r="A399" s="80"/>
      <c r="B399" s="290"/>
      <c r="C399" s="290"/>
      <c r="D399" s="80"/>
      <c r="E399" s="80"/>
      <c r="F399" s="80"/>
      <c r="G399" s="80"/>
      <c r="H399" s="80"/>
      <c r="I399" s="80"/>
      <c r="J399" s="80"/>
      <c r="K399" s="80"/>
      <c r="L399" s="80"/>
      <c r="M399" s="80"/>
      <c r="N399" s="80"/>
      <c r="O399" s="80"/>
    </row>
    <row r="400" spans="1:15" x14ac:dyDescent="0.3">
      <c r="A400" s="80"/>
      <c r="B400" s="290"/>
      <c r="C400" s="290"/>
      <c r="D400" s="80"/>
      <c r="E400" s="80"/>
      <c r="F400" s="80"/>
      <c r="G400" s="80"/>
      <c r="H400" s="80"/>
      <c r="I400" s="80"/>
      <c r="J400" s="80"/>
      <c r="K400" s="80"/>
      <c r="L400" s="80"/>
      <c r="M400" s="80"/>
      <c r="N400" s="80"/>
      <c r="O400" s="80"/>
    </row>
    <row r="401" spans="1:15" x14ac:dyDescent="0.3">
      <c r="A401" s="80"/>
      <c r="B401" s="290"/>
      <c r="C401" s="290"/>
      <c r="D401" s="80"/>
      <c r="E401" s="80"/>
      <c r="F401" s="80"/>
      <c r="G401" s="80"/>
      <c r="H401" s="80"/>
      <c r="I401" s="80"/>
      <c r="J401" s="80"/>
      <c r="K401" s="80"/>
      <c r="L401" s="80"/>
      <c r="M401" s="80"/>
      <c r="N401" s="80"/>
      <c r="O401" s="80"/>
    </row>
    <row r="402" spans="1:15" x14ac:dyDescent="0.3">
      <c r="A402" s="80"/>
      <c r="B402" s="290"/>
      <c r="C402" s="290"/>
      <c r="D402" s="80"/>
      <c r="E402" s="80"/>
      <c r="F402" s="80"/>
      <c r="G402" s="80"/>
      <c r="H402" s="80"/>
      <c r="I402" s="80"/>
      <c r="J402" s="80"/>
      <c r="K402" s="80"/>
      <c r="L402" s="80"/>
      <c r="M402" s="80"/>
      <c r="N402" s="80"/>
      <c r="O402" s="80"/>
    </row>
    <row r="403" spans="1:15" x14ac:dyDescent="0.3">
      <c r="A403" s="80"/>
      <c r="B403" s="290"/>
      <c r="C403" s="290"/>
      <c r="D403" s="80"/>
      <c r="E403" s="80"/>
      <c r="F403" s="80"/>
      <c r="G403" s="80"/>
      <c r="H403" s="80"/>
      <c r="I403" s="80"/>
      <c r="J403" s="80"/>
      <c r="K403" s="80"/>
      <c r="L403" s="80"/>
      <c r="M403" s="80"/>
      <c r="N403" s="80"/>
      <c r="O403" s="80"/>
    </row>
    <row r="404" spans="1:15" x14ac:dyDescent="0.3">
      <c r="A404" s="80"/>
      <c r="B404" s="290"/>
      <c r="C404" s="290"/>
      <c r="D404" s="80"/>
      <c r="E404" s="80"/>
      <c r="F404" s="80"/>
      <c r="G404" s="80"/>
      <c r="H404" s="80"/>
      <c r="I404" s="80"/>
      <c r="J404" s="80"/>
      <c r="K404" s="80"/>
      <c r="L404" s="80"/>
      <c r="M404" s="80"/>
      <c r="N404" s="80"/>
      <c r="O404" s="80"/>
    </row>
    <row r="405" spans="1:15" x14ac:dyDescent="0.3">
      <c r="A405" s="80"/>
      <c r="B405" s="290"/>
      <c r="C405" s="290"/>
      <c r="D405" s="80"/>
      <c r="E405" s="80"/>
      <c r="F405" s="80"/>
      <c r="G405" s="80"/>
      <c r="H405" s="80"/>
      <c r="I405" s="80"/>
      <c r="J405" s="80"/>
      <c r="K405" s="80"/>
      <c r="L405" s="80"/>
      <c r="M405" s="80"/>
      <c r="N405" s="80"/>
      <c r="O405" s="80"/>
    </row>
    <row r="406" spans="1:15" x14ac:dyDescent="0.3">
      <c r="A406" s="80"/>
      <c r="B406" s="290"/>
      <c r="C406" s="290"/>
      <c r="D406" s="80"/>
      <c r="E406" s="80"/>
      <c r="F406" s="80"/>
      <c r="G406" s="80"/>
      <c r="H406" s="80"/>
      <c r="I406" s="80"/>
      <c r="J406" s="80"/>
      <c r="K406" s="80"/>
      <c r="L406" s="80"/>
      <c r="M406" s="80"/>
      <c r="N406" s="80"/>
      <c r="O406" s="80"/>
    </row>
    <row r="407" spans="1:15" x14ac:dyDescent="0.3">
      <c r="A407" s="80"/>
      <c r="B407" s="290"/>
      <c r="C407" s="290"/>
      <c r="D407" s="80"/>
      <c r="E407" s="80"/>
      <c r="F407" s="80"/>
      <c r="G407" s="80"/>
      <c r="H407" s="80"/>
      <c r="I407" s="80"/>
      <c r="J407" s="80"/>
      <c r="K407" s="80"/>
      <c r="L407" s="80"/>
      <c r="M407" s="80"/>
      <c r="N407" s="80"/>
      <c r="O407" s="80"/>
    </row>
    <row r="408" spans="1:15" x14ac:dyDescent="0.3">
      <c r="A408" s="80"/>
      <c r="B408" s="290"/>
      <c r="C408" s="290"/>
      <c r="D408" s="80"/>
      <c r="E408" s="80"/>
      <c r="F408" s="80"/>
      <c r="G408" s="80"/>
      <c r="H408" s="80"/>
      <c r="I408" s="80"/>
      <c r="J408" s="80"/>
      <c r="K408" s="80"/>
      <c r="L408" s="80"/>
      <c r="M408" s="80"/>
      <c r="N408" s="80"/>
      <c r="O408" s="80"/>
    </row>
    <row r="409" spans="1:15" x14ac:dyDescent="0.3">
      <c r="A409" s="80"/>
      <c r="B409" s="290"/>
      <c r="C409" s="290"/>
      <c r="D409" s="80"/>
      <c r="E409" s="80"/>
      <c r="F409" s="80"/>
      <c r="G409" s="80"/>
      <c r="H409" s="80"/>
      <c r="I409" s="80"/>
      <c r="J409" s="80"/>
      <c r="K409" s="80"/>
      <c r="L409" s="80"/>
      <c r="M409" s="80"/>
      <c r="N409" s="80"/>
      <c r="O409" s="80"/>
    </row>
    <row r="410" spans="1:15" x14ac:dyDescent="0.3">
      <c r="A410" s="80"/>
      <c r="B410" s="290"/>
      <c r="C410" s="290"/>
      <c r="D410" s="80"/>
      <c r="E410" s="80"/>
      <c r="F410" s="80"/>
      <c r="G410" s="80"/>
      <c r="H410" s="80"/>
      <c r="I410" s="80"/>
      <c r="J410" s="80"/>
      <c r="K410" s="80"/>
      <c r="L410" s="80"/>
      <c r="M410" s="80"/>
      <c r="N410" s="80"/>
      <c r="O410" s="80"/>
    </row>
    <row r="411" spans="1:15" x14ac:dyDescent="0.3">
      <c r="A411" s="80"/>
      <c r="B411" s="290"/>
      <c r="C411" s="290"/>
      <c r="D411" s="80"/>
      <c r="E411" s="80"/>
      <c r="F411" s="80"/>
      <c r="G411" s="80"/>
      <c r="H411" s="80"/>
      <c r="I411" s="80"/>
      <c r="J411" s="80"/>
      <c r="K411" s="80"/>
      <c r="L411" s="80"/>
      <c r="M411" s="80"/>
      <c r="N411" s="80"/>
      <c r="O411" s="80"/>
    </row>
    <row r="412" spans="1:15" x14ac:dyDescent="0.3">
      <c r="A412" s="80"/>
      <c r="B412" s="290"/>
      <c r="C412" s="290"/>
      <c r="D412" s="80"/>
      <c r="E412" s="80"/>
      <c r="F412" s="80"/>
      <c r="G412" s="80"/>
      <c r="H412" s="80"/>
      <c r="I412" s="80"/>
      <c r="J412" s="80"/>
      <c r="K412" s="80"/>
      <c r="L412" s="80"/>
      <c r="M412" s="80"/>
      <c r="N412" s="80"/>
      <c r="O412" s="80"/>
    </row>
    <row r="413" spans="1:15" x14ac:dyDescent="0.3">
      <c r="A413" s="80"/>
      <c r="B413" s="290"/>
      <c r="C413" s="290"/>
      <c r="D413" s="80"/>
      <c r="E413" s="80"/>
      <c r="F413" s="80"/>
      <c r="G413" s="80"/>
      <c r="H413" s="80"/>
      <c r="I413" s="80"/>
      <c r="J413" s="80"/>
      <c r="K413" s="80"/>
      <c r="L413" s="80"/>
      <c r="M413" s="80"/>
      <c r="N413" s="80"/>
      <c r="O413" s="80"/>
    </row>
    <row r="414" spans="1:15" x14ac:dyDescent="0.3">
      <c r="A414" s="80"/>
      <c r="B414" s="290"/>
      <c r="C414" s="290"/>
      <c r="D414" s="80"/>
      <c r="E414" s="80"/>
      <c r="F414" s="80"/>
      <c r="G414" s="80"/>
      <c r="H414" s="80"/>
      <c r="I414" s="80"/>
      <c r="J414" s="80"/>
      <c r="K414" s="80"/>
      <c r="L414" s="80"/>
      <c r="M414" s="80"/>
      <c r="N414" s="80"/>
      <c r="O414" s="80"/>
    </row>
    <row r="415" spans="1:15" x14ac:dyDescent="0.3">
      <c r="A415" s="80"/>
      <c r="B415" s="290"/>
      <c r="C415" s="290"/>
      <c r="D415" s="80"/>
      <c r="E415" s="80"/>
      <c r="F415" s="80"/>
      <c r="G415" s="80"/>
      <c r="H415" s="80"/>
      <c r="I415" s="80"/>
      <c r="J415" s="80"/>
      <c r="K415" s="80"/>
      <c r="L415" s="80"/>
      <c r="M415" s="80"/>
      <c r="N415" s="80"/>
      <c r="O415" s="80"/>
    </row>
    <row r="416" spans="1:15" x14ac:dyDescent="0.3">
      <c r="A416" s="80"/>
      <c r="B416" s="290"/>
      <c r="C416" s="290"/>
      <c r="D416" s="80"/>
      <c r="E416" s="80"/>
      <c r="F416" s="80"/>
      <c r="G416" s="80"/>
      <c r="H416" s="80"/>
      <c r="I416" s="80"/>
      <c r="J416" s="80"/>
      <c r="K416" s="80"/>
      <c r="L416" s="80"/>
      <c r="M416" s="80"/>
      <c r="N416" s="80"/>
      <c r="O416" s="80"/>
    </row>
    <row r="417" spans="1:15" x14ac:dyDescent="0.3">
      <c r="A417" s="80"/>
      <c r="B417" s="290"/>
      <c r="C417" s="290"/>
      <c r="D417" s="80"/>
      <c r="E417" s="80"/>
      <c r="F417" s="80"/>
      <c r="G417" s="80"/>
      <c r="H417" s="80"/>
      <c r="I417" s="80"/>
      <c r="J417" s="80"/>
      <c r="K417" s="80"/>
      <c r="L417" s="80"/>
      <c r="M417" s="80"/>
      <c r="N417" s="80"/>
      <c r="O417" s="80"/>
    </row>
    <row r="418" spans="1:15" x14ac:dyDescent="0.3">
      <c r="A418" s="80"/>
      <c r="B418" s="290"/>
      <c r="C418" s="290"/>
      <c r="D418" s="80"/>
      <c r="E418" s="80"/>
      <c r="F418" s="80"/>
      <c r="G418" s="80"/>
      <c r="H418" s="80"/>
      <c r="I418" s="80"/>
      <c r="J418" s="80"/>
      <c r="K418" s="80"/>
      <c r="L418" s="80"/>
      <c r="M418" s="80"/>
      <c r="N418" s="80"/>
      <c r="O418" s="80"/>
    </row>
    <row r="419" spans="1:15" x14ac:dyDescent="0.3">
      <c r="A419" s="80"/>
      <c r="B419" s="290"/>
      <c r="C419" s="290"/>
      <c r="D419" s="80"/>
      <c r="E419" s="80"/>
      <c r="F419" s="80"/>
      <c r="G419" s="80"/>
      <c r="H419" s="80"/>
      <c r="I419" s="80"/>
      <c r="J419" s="80"/>
      <c r="K419" s="80"/>
      <c r="L419" s="80"/>
      <c r="M419" s="80"/>
      <c r="N419" s="80"/>
      <c r="O419" s="80"/>
    </row>
    <row r="420" spans="1:15" x14ac:dyDescent="0.3">
      <c r="A420" s="80"/>
      <c r="B420" s="290"/>
      <c r="C420" s="290"/>
      <c r="D420" s="80"/>
      <c r="E420" s="80"/>
      <c r="F420" s="80"/>
      <c r="G420" s="80"/>
      <c r="H420" s="80"/>
      <c r="I420" s="80"/>
      <c r="J420" s="80"/>
      <c r="K420" s="80"/>
      <c r="L420" s="80"/>
      <c r="M420" s="80"/>
      <c r="N420" s="80"/>
      <c r="O420" s="80"/>
    </row>
    <row r="421" spans="1:15" x14ac:dyDescent="0.3">
      <c r="A421" s="80"/>
      <c r="B421" s="290"/>
      <c r="C421" s="290"/>
      <c r="D421" s="80"/>
      <c r="E421" s="80"/>
      <c r="F421" s="80"/>
      <c r="G421" s="80"/>
      <c r="H421" s="80"/>
      <c r="I421" s="80"/>
      <c r="J421" s="80"/>
      <c r="K421" s="80"/>
      <c r="L421" s="80"/>
      <c r="M421" s="80"/>
      <c r="N421" s="80"/>
      <c r="O421" s="80"/>
    </row>
    <row r="422" spans="1:15" x14ac:dyDescent="0.3">
      <c r="A422" s="80"/>
      <c r="B422" s="290"/>
      <c r="C422" s="290"/>
      <c r="D422" s="80"/>
      <c r="E422" s="80"/>
      <c r="F422" s="80"/>
      <c r="G422" s="80"/>
      <c r="H422" s="80"/>
      <c r="I422" s="80"/>
      <c r="J422" s="80"/>
      <c r="K422" s="80"/>
      <c r="L422" s="80"/>
      <c r="M422" s="80"/>
      <c r="N422" s="80"/>
      <c r="O422" s="80"/>
    </row>
    <row r="423" spans="1:15" x14ac:dyDescent="0.3">
      <c r="A423" s="80"/>
      <c r="B423" s="290"/>
      <c r="C423" s="290"/>
      <c r="D423" s="80"/>
      <c r="E423" s="80"/>
      <c r="F423" s="80"/>
      <c r="G423" s="80"/>
      <c r="H423" s="80"/>
      <c r="I423" s="80"/>
      <c r="J423" s="80"/>
      <c r="K423" s="80"/>
      <c r="L423" s="80"/>
      <c r="M423" s="80"/>
      <c r="N423" s="80"/>
      <c r="O423" s="80"/>
    </row>
    <row r="424" spans="1:15" x14ac:dyDescent="0.3">
      <c r="A424" s="80"/>
      <c r="B424" s="290"/>
      <c r="C424" s="290"/>
      <c r="D424" s="80"/>
      <c r="E424" s="80"/>
      <c r="F424" s="80"/>
      <c r="G424" s="80"/>
      <c r="H424" s="80"/>
      <c r="I424" s="80"/>
      <c r="J424" s="80"/>
      <c r="K424" s="80"/>
      <c r="L424" s="80"/>
      <c r="M424" s="80"/>
      <c r="N424" s="80"/>
      <c r="O424" s="80"/>
    </row>
    <row r="425" spans="1:15" x14ac:dyDescent="0.3">
      <c r="A425" s="80"/>
      <c r="B425" s="290"/>
      <c r="C425" s="290"/>
      <c r="D425" s="80"/>
      <c r="E425" s="80"/>
      <c r="F425" s="80"/>
      <c r="G425" s="80"/>
      <c r="H425" s="80"/>
      <c r="I425" s="80"/>
      <c r="J425" s="80"/>
      <c r="K425" s="80"/>
      <c r="L425" s="80"/>
      <c r="M425" s="80"/>
      <c r="N425" s="80"/>
      <c r="O425" s="80"/>
    </row>
    <row r="426" spans="1:15" x14ac:dyDescent="0.3">
      <c r="A426" s="80"/>
      <c r="B426" s="290"/>
      <c r="C426" s="290"/>
      <c r="D426" s="80"/>
      <c r="E426" s="80"/>
      <c r="F426" s="80"/>
      <c r="G426" s="80"/>
      <c r="H426" s="80"/>
      <c r="I426" s="80"/>
      <c r="J426" s="80"/>
      <c r="K426" s="80"/>
      <c r="L426" s="80"/>
      <c r="M426" s="80"/>
      <c r="N426" s="80"/>
      <c r="O426" s="80"/>
    </row>
    <row r="427" spans="1:15" x14ac:dyDescent="0.3">
      <c r="A427" s="80"/>
      <c r="B427" s="290"/>
      <c r="C427" s="290"/>
      <c r="D427" s="80"/>
      <c r="E427" s="80"/>
      <c r="F427" s="80"/>
      <c r="G427" s="80"/>
      <c r="H427" s="80"/>
      <c r="I427" s="80"/>
      <c r="J427" s="80"/>
      <c r="K427" s="80"/>
      <c r="L427" s="80"/>
      <c r="M427" s="80"/>
      <c r="N427" s="80"/>
      <c r="O427" s="80"/>
    </row>
    <row r="428" spans="1:15" x14ac:dyDescent="0.3">
      <c r="A428" s="80"/>
      <c r="B428" s="290"/>
      <c r="C428" s="290"/>
      <c r="D428" s="80"/>
      <c r="E428" s="80"/>
      <c r="F428" s="80"/>
      <c r="G428" s="80"/>
      <c r="H428" s="80"/>
      <c r="I428" s="80"/>
      <c r="J428" s="80"/>
      <c r="K428" s="80"/>
      <c r="L428" s="80"/>
      <c r="M428" s="80"/>
      <c r="N428" s="80"/>
      <c r="O428" s="80"/>
    </row>
    <row r="429" spans="1:15" x14ac:dyDescent="0.3">
      <c r="A429" s="80"/>
      <c r="B429" s="290"/>
      <c r="C429" s="290"/>
      <c r="D429" s="80"/>
      <c r="E429" s="80"/>
      <c r="F429" s="80"/>
      <c r="G429" s="80"/>
      <c r="H429" s="80"/>
      <c r="I429" s="80"/>
      <c r="J429" s="80"/>
      <c r="K429" s="80"/>
      <c r="L429" s="80"/>
      <c r="M429" s="80"/>
      <c r="N429" s="80"/>
      <c r="O429" s="80"/>
    </row>
    <row r="430" spans="1:15" x14ac:dyDescent="0.3">
      <c r="A430" s="80"/>
      <c r="B430" s="290"/>
      <c r="C430" s="290"/>
      <c r="D430" s="80"/>
      <c r="E430" s="80"/>
      <c r="F430" s="80"/>
      <c r="G430" s="80"/>
      <c r="H430" s="80"/>
      <c r="I430" s="80"/>
      <c r="J430" s="80"/>
      <c r="K430" s="80"/>
      <c r="L430" s="80"/>
      <c r="M430" s="80"/>
      <c r="N430" s="80"/>
      <c r="O430" s="80"/>
    </row>
    <row r="431" spans="1:15" x14ac:dyDescent="0.3">
      <c r="A431" s="80"/>
      <c r="B431" s="290"/>
      <c r="C431" s="290"/>
      <c r="D431" s="80"/>
      <c r="E431" s="80"/>
      <c r="F431" s="80"/>
      <c r="G431" s="80"/>
      <c r="H431" s="80"/>
      <c r="I431" s="80"/>
      <c r="J431" s="80"/>
      <c r="K431" s="80"/>
      <c r="L431" s="80"/>
      <c r="M431" s="80"/>
      <c r="N431" s="80"/>
      <c r="O431" s="80"/>
    </row>
    <row r="432" spans="1:15" x14ac:dyDescent="0.3">
      <c r="A432" s="80"/>
      <c r="B432" s="290"/>
      <c r="C432" s="290"/>
      <c r="D432" s="80"/>
      <c r="E432" s="80"/>
      <c r="F432" s="80"/>
      <c r="G432" s="80"/>
      <c r="H432" s="80"/>
      <c r="I432" s="80"/>
      <c r="J432" s="80"/>
      <c r="K432" s="80"/>
      <c r="L432" s="80"/>
      <c r="M432" s="80"/>
      <c r="N432" s="80"/>
      <c r="O432" s="80"/>
    </row>
    <row r="433" spans="1:15" x14ac:dyDescent="0.3">
      <c r="A433" s="80"/>
      <c r="B433" s="290"/>
      <c r="C433" s="290"/>
      <c r="D433" s="80"/>
      <c r="E433" s="80"/>
      <c r="F433" s="80"/>
      <c r="G433" s="80"/>
      <c r="H433" s="80"/>
      <c r="I433" s="80"/>
      <c r="J433" s="80"/>
      <c r="K433" s="80"/>
      <c r="L433" s="80"/>
      <c r="M433" s="80"/>
      <c r="N433" s="80"/>
      <c r="O433" s="80"/>
    </row>
    <row r="434" spans="1:15" x14ac:dyDescent="0.3">
      <c r="A434" s="80"/>
      <c r="B434" s="290"/>
      <c r="C434" s="290"/>
      <c r="D434" s="80"/>
      <c r="E434" s="80"/>
      <c r="F434" s="80"/>
      <c r="G434" s="80"/>
      <c r="H434" s="80"/>
      <c r="I434" s="80"/>
      <c r="J434" s="80"/>
      <c r="K434" s="80"/>
      <c r="L434" s="80"/>
      <c r="M434" s="80"/>
      <c r="N434" s="80"/>
      <c r="O434" s="80"/>
    </row>
    <row r="435" spans="1:15" x14ac:dyDescent="0.3">
      <c r="A435" s="80"/>
      <c r="B435" s="290"/>
      <c r="C435" s="290"/>
      <c r="D435" s="80"/>
      <c r="E435" s="80"/>
      <c r="F435" s="80"/>
      <c r="G435" s="80"/>
      <c r="H435" s="80"/>
      <c r="I435" s="80"/>
      <c r="J435" s="80"/>
      <c r="K435" s="80"/>
      <c r="L435" s="80"/>
      <c r="M435" s="80"/>
      <c r="N435" s="80"/>
      <c r="O435" s="80"/>
    </row>
    <row r="436" spans="1:15" x14ac:dyDescent="0.3">
      <c r="A436" s="80"/>
      <c r="B436" s="290"/>
      <c r="C436" s="290"/>
      <c r="D436" s="80"/>
      <c r="E436" s="80"/>
      <c r="F436" s="80"/>
      <c r="G436" s="80"/>
      <c r="H436" s="80"/>
      <c r="I436" s="80"/>
      <c r="J436" s="80"/>
      <c r="K436" s="80"/>
      <c r="L436" s="80"/>
      <c r="M436" s="80"/>
      <c r="N436" s="80"/>
      <c r="O436" s="80"/>
    </row>
    <row r="437" spans="1:15" x14ac:dyDescent="0.3">
      <c r="A437" s="80"/>
      <c r="B437" s="290"/>
      <c r="C437" s="290"/>
      <c r="D437" s="80"/>
      <c r="E437" s="80"/>
      <c r="F437" s="80"/>
      <c r="G437" s="80"/>
      <c r="H437" s="80"/>
      <c r="I437" s="80"/>
      <c r="J437" s="80"/>
      <c r="K437" s="80"/>
      <c r="L437" s="80"/>
      <c r="M437" s="80"/>
      <c r="N437" s="80"/>
      <c r="O437" s="80"/>
    </row>
    <row r="438" spans="1:15" x14ac:dyDescent="0.3">
      <c r="A438" s="80"/>
      <c r="B438" s="290"/>
      <c r="C438" s="290"/>
      <c r="D438" s="80"/>
      <c r="E438" s="80"/>
      <c r="F438" s="80"/>
      <c r="G438" s="80"/>
      <c r="H438" s="80"/>
      <c r="I438" s="80"/>
      <c r="J438" s="80"/>
      <c r="K438" s="80"/>
      <c r="L438" s="80"/>
      <c r="M438" s="80"/>
      <c r="N438" s="80"/>
      <c r="O438" s="80"/>
    </row>
    <row r="439" spans="1:15" x14ac:dyDescent="0.3">
      <c r="A439" s="80"/>
      <c r="B439" s="290"/>
      <c r="C439" s="290"/>
      <c r="D439" s="80"/>
      <c r="E439" s="80"/>
      <c r="F439" s="80"/>
      <c r="G439" s="80"/>
      <c r="H439" s="80"/>
      <c r="I439" s="80"/>
      <c r="J439" s="80"/>
      <c r="K439" s="80"/>
      <c r="L439" s="80"/>
      <c r="M439" s="80"/>
      <c r="N439" s="80"/>
      <c r="O439" s="8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57B3-00D3-485D-A698-A6E47950C03A}">
  <dimension ref="A1:T103"/>
  <sheetViews>
    <sheetView topLeftCell="A2" zoomScale="64" zoomScaleNormal="40" workbookViewId="0">
      <selection activeCell="D24" sqref="D24"/>
    </sheetView>
  </sheetViews>
  <sheetFormatPr defaultRowHeight="14.4" x14ac:dyDescent="0.3"/>
  <cols>
    <col min="1" max="1" width="6.6640625" customWidth="1"/>
    <col min="3" max="3" width="11.88671875" customWidth="1"/>
    <col min="4" max="4" width="10.44140625" style="299" customWidth="1"/>
    <col min="5" max="5" width="11" customWidth="1"/>
    <col min="6" max="6" width="6.44140625" customWidth="1"/>
    <col min="7" max="7" width="9" customWidth="1"/>
    <col min="8" max="8" width="8.109375" customWidth="1"/>
    <col min="9" max="9" width="10.6640625" customWidth="1"/>
    <col min="19" max="19" width="29.109375" bestFit="1" customWidth="1"/>
    <col min="20" max="20" width="14.88671875" bestFit="1" customWidth="1"/>
  </cols>
  <sheetData>
    <row r="1" spans="1:16" ht="18" x14ac:dyDescent="0.35">
      <c r="A1" s="76" t="s">
        <v>350</v>
      </c>
      <c r="B1" s="80"/>
      <c r="C1" s="80"/>
      <c r="D1" s="78"/>
      <c r="E1" s="80"/>
      <c r="F1" s="80"/>
      <c r="G1" s="80"/>
      <c r="H1" s="80"/>
      <c r="I1" s="80"/>
      <c r="J1" s="80"/>
      <c r="K1" s="80"/>
      <c r="L1" s="80"/>
      <c r="M1" s="80"/>
      <c r="N1" s="80"/>
    </row>
    <row r="2" spans="1:16" ht="18" x14ac:dyDescent="0.35">
      <c r="A2" s="76" t="s">
        <v>875</v>
      </c>
      <c r="B2" s="80"/>
      <c r="C2" s="80"/>
      <c r="D2" s="78"/>
      <c r="E2" s="80"/>
      <c r="F2" s="80"/>
      <c r="G2" s="80"/>
      <c r="H2" s="80"/>
      <c r="I2" s="80"/>
      <c r="J2" s="80"/>
      <c r="K2" s="80"/>
      <c r="L2" s="80"/>
      <c r="M2" s="80"/>
      <c r="N2" s="80"/>
    </row>
    <row r="3" spans="1:16" ht="18" x14ac:dyDescent="0.35">
      <c r="A3" s="76"/>
      <c r="B3" s="80"/>
      <c r="C3" s="80"/>
      <c r="D3" s="78"/>
      <c r="E3" s="80"/>
      <c r="F3" s="80"/>
      <c r="G3" s="80"/>
      <c r="H3" s="80"/>
      <c r="I3" s="80"/>
      <c r="J3" s="80"/>
      <c r="K3" s="80"/>
      <c r="L3" s="80"/>
      <c r="M3" s="80"/>
      <c r="N3" s="80"/>
    </row>
    <row r="4" spans="1:16" x14ac:dyDescent="0.3">
      <c r="A4" s="80"/>
      <c r="B4" s="80"/>
      <c r="C4" s="80"/>
      <c r="D4" s="78"/>
      <c r="E4" s="80"/>
      <c r="F4" s="80"/>
      <c r="G4" s="80"/>
      <c r="H4" s="80"/>
      <c r="I4" s="80"/>
      <c r="J4" s="80"/>
      <c r="K4" s="80"/>
      <c r="L4" s="80"/>
      <c r="M4" s="80"/>
      <c r="N4" s="80"/>
      <c r="P4" s="295" t="s">
        <v>870</v>
      </c>
    </row>
    <row r="5" spans="1:16" x14ac:dyDescent="0.3">
      <c r="A5" s="80"/>
      <c r="B5" s="80"/>
      <c r="C5" s="80"/>
      <c r="D5" s="78"/>
      <c r="E5" s="80"/>
      <c r="F5" s="80"/>
      <c r="G5" s="80"/>
      <c r="H5" s="80"/>
      <c r="I5" s="318" t="s">
        <v>881</v>
      </c>
      <c r="J5" s="80"/>
      <c r="K5" s="80"/>
      <c r="L5" s="80"/>
      <c r="M5" s="80"/>
      <c r="N5" s="80"/>
      <c r="P5" s="295"/>
    </row>
    <row r="6" spans="1:16" x14ac:dyDescent="0.3">
      <c r="A6" s="80"/>
      <c r="B6" s="319"/>
      <c r="C6" s="318"/>
      <c r="D6" s="319" t="s">
        <v>885</v>
      </c>
      <c r="E6" s="319" t="s">
        <v>874</v>
      </c>
      <c r="F6" s="318" t="s">
        <v>872</v>
      </c>
      <c r="G6" s="318" t="s">
        <v>246</v>
      </c>
      <c r="H6" s="318" t="s">
        <v>247</v>
      </c>
      <c r="I6" s="318" t="s">
        <v>882</v>
      </c>
      <c r="J6" s="80"/>
      <c r="K6" s="80"/>
      <c r="L6" s="80"/>
      <c r="M6" s="80"/>
      <c r="N6" s="80"/>
      <c r="P6" t="s">
        <v>873</v>
      </c>
    </row>
    <row r="7" spans="1:16" x14ac:dyDescent="0.3">
      <c r="A7" s="80"/>
      <c r="B7" s="317" t="s">
        <v>424</v>
      </c>
      <c r="C7" s="80"/>
      <c r="D7" s="323"/>
      <c r="E7" s="80"/>
      <c r="F7" s="80"/>
      <c r="G7" s="80"/>
      <c r="H7" s="80"/>
      <c r="I7" s="316"/>
      <c r="J7" s="316"/>
      <c r="K7" s="316"/>
      <c r="L7" s="316"/>
      <c r="M7" s="316"/>
      <c r="N7" s="316"/>
    </row>
    <row r="8" spans="1:16" x14ac:dyDescent="0.3">
      <c r="A8" s="80"/>
      <c r="B8" s="131" t="s">
        <v>862</v>
      </c>
      <c r="C8" s="131"/>
      <c r="D8" s="108" t="s">
        <v>886</v>
      </c>
      <c r="E8" s="131" t="s">
        <v>864</v>
      </c>
      <c r="F8" s="316">
        <v>21.4</v>
      </c>
      <c r="G8" s="316">
        <v>108</v>
      </c>
      <c r="H8" s="316">
        <v>107</v>
      </c>
      <c r="I8" s="320">
        <v>43817</v>
      </c>
      <c r="J8" s="316"/>
      <c r="K8" s="316"/>
      <c r="L8" s="316"/>
      <c r="M8" s="316"/>
      <c r="N8" s="316"/>
      <c r="P8" t="s">
        <v>883</v>
      </c>
    </row>
    <row r="9" spans="1:16" x14ac:dyDescent="0.3">
      <c r="A9" s="80"/>
      <c r="B9" s="131"/>
      <c r="C9" s="131"/>
      <c r="D9" s="108"/>
      <c r="E9" s="131"/>
      <c r="F9" s="316"/>
      <c r="G9" s="316"/>
      <c r="H9" s="316"/>
      <c r="I9" s="320"/>
      <c r="J9" s="316"/>
      <c r="K9" s="316"/>
      <c r="L9" s="316"/>
      <c r="M9" s="316"/>
      <c r="N9" s="316"/>
    </row>
    <row r="10" spans="1:16" x14ac:dyDescent="0.3">
      <c r="A10" s="80"/>
      <c r="B10" s="317" t="s">
        <v>615</v>
      </c>
      <c r="C10" s="131"/>
      <c r="D10" s="108"/>
      <c r="E10" s="131"/>
      <c r="F10" s="316"/>
      <c r="G10" s="316"/>
      <c r="H10" s="316"/>
      <c r="I10" s="320"/>
      <c r="J10" s="316"/>
      <c r="K10" s="316"/>
      <c r="L10" s="316"/>
      <c r="M10" s="316"/>
      <c r="N10" s="316"/>
      <c r="P10" t="s">
        <v>871</v>
      </c>
    </row>
    <row r="11" spans="1:16" x14ac:dyDescent="0.3">
      <c r="A11" s="80"/>
      <c r="B11" s="131" t="s">
        <v>863</v>
      </c>
      <c r="C11" s="131"/>
      <c r="D11" s="108" t="s">
        <v>887</v>
      </c>
      <c r="E11" s="131" t="s">
        <v>865</v>
      </c>
      <c r="F11" s="316">
        <v>14.5</v>
      </c>
      <c r="G11" s="316">
        <v>103</v>
      </c>
      <c r="H11" s="316">
        <v>106</v>
      </c>
      <c r="I11" s="320">
        <v>43469</v>
      </c>
      <c r="J11" s="316"/>
      <c r="K11" s="316"/>
      <c r="L11" s="316"/>
      <c r="M11" s="316"/>
      <c r="N11" s="316"/>
    </row>
    <row r="12" spans="1:16" x14ac:dyDescent="0.3">
      <c r="A12" s="80"/>
      <c r="B12" s="131"/>
      <c r="C12" s="131"/>
      <c r="D12" s="108"/>
      <c r="E12" s="131"/>
      <c r="F12" s="316"/>
      <c r="G12" s="316"/>
      <c r="H12" s="316"/>
      <c r="I12" s="320"/>
      <c r="J12" s="316"/>
      <c r="K12" s="316"/>
      <c r="L12" s="316"/>
      <c r="M12" s="316"/>
      <c r="N12" s="316"/>
      <c r="P12" t="s">
        <v>891</v>
      </c>
    </row>
    <row r="13" spans="1:16" x14ac:dyDescent="0.3">
      <c r="A13" s="80"/>
      <c r="B13" s="317" t="s">
        <v>770</v>
      </c>
      <c r="C13" s="131"/>
      <c r="D13" s="108"/>
      <c r="E13" s="131"/>
      <c r="F13" s="316"/>
      <c r="G13" s="316"/>
      <c r="H13" s="316"/>
      <c r="I13" s="320"/>
      <c r="J13" s="316"/>
      <c r="K13" s="316"/>
      <c r="L13" s="316"/>
      <c r="M13" s="316"/>
      <c r="N13" s="316"/>
    </row>
    <row r="14" spans="1:16" x14ac:dyDescent="0.3">
      <c r="A14" s="80"/>
      <c r="B14" s="131" t="s">
        <v>866</v>
      </c>
      <c r="C14" s="131"/>
      <c r="D14" s="108" t="s">
        <v>889</v>
      </c>
      <c r="E14" s="131" t="s">
        <v>864</v>
      </c>
      <c r="F14" s="316">
        <v>15.8</v>
      </c>
      <c r="G14" s="316">
        <v>102</v>
      </c>
      <c r="H14" s="316">
        <v>103</v>
      </c>
      <c r="I14" s="320">
        <v>43810</v>
      </c>
      <c r="J14" s="316"/>
      <c r="K14" s="316"/>
      <c r="L14" s="316"/>
      <c r="M14" s="316"/>
      <c r="N14" s="316"/>
      <c r="P14" t="s">
        <v>876</v>
      </c>
    </row>
    <row r="15" spans="1:16" x14ac:dyDescent="0.3">
      <c r="A15" s="80"/>
      <c r="B15" s="131" t="s">
        <v>867</v>
      </c>
      <c r="C15" s="131"/>
      <c r="D15" s="108" t="s">
        <v>888</v>
      </c>
      <c r="E15" s="131" t="s">
        <v>868</v>
      </c>
      <c r="F15" s="316">
        <v>24.6</v>
      </c>
      <c r="G15" s="316">
        <v>109</v>
      </c>
      <c r="H15" s="316">
        <v>105</v>
      </c>
      <c r="I15" s="320">
        <v>43474</v>
      </c>
      <c r="J15" s="316"/>
      <c r="K15" s="316"/>
      <c r="L15" s="316"/>
      <c r="M15" s="316"/>
      <c r="N15" s="316"/>
      <c r="P15" t="s">
        <v>878</v>
      </c>
    </row>
    <row r="16" spans="1:16" x14ac:dyDescent="0.3">
      <c r="A16" s="80"/>
      <c r="B16" s="131"/>
      <c r="C16" s="131"/>
      <c r="D16" s="108"/>
      <c r="E16" s="131"/>
      <c r="F16" s="316"/>
      <c r="G16" s="316"/>
      <c r="H16" s="316"/>
      <c r="I16" s="320"/>
      <c r="J16" s="316"/>
      <c r="K16" s="316"/>
      <c r="L16" s="316"/>
      <c r="M16" s="316"/>
      <c r="N16" s="316"/>
      <c r="P16" t="s">
        <v>877</v>
      </c>
    </row>
    <row r="17" spans="1:20" x14ac:dyDescent="0.3">
      <c r="A17" s="80"/>
      <c r="B17" s="317" t="s">
        <v>523</v>
      </c>
      <c r="C17" s="131"/>
      <c r="D17" s="108"/>
      <c r="E17" s="131"/>
      <c r="F17" s="316"/>
      <c r="G17" s="316"/>
      <c r="H17" s="316"/>
      <c r="I17" s="320"/>
      <c r="J17" s="316"/>
      <c r="K17" s="316"/>
      <c r="L17" s="316"/>
      <c r="M17" s="316"/>
      <c r="N17" s="316"/>
      <c r="P17" t="s">
        <v>880</v>
      </c>
    </row>
    <row r="18" spans="1:20" x14ac:dyDescent="0.3">
      <c r="A18" s="80"/>
      <c r="B18" s="131" t="s">
        <v>869</v>
      </c>
      <c r="C18" s="131"/>
      <c r="D18" s="108" t="s">
        <v>890</v>
      </c>
      <c r="E18" s="131" t="s">
        <v>864</v>
      </c>
      <c r="F18" s="316">
        <v>17.3</v>
      </c>
      <c r="G18" s="316">
        <v>104</v>
      </c>
      <c r="H18" s="316">
        <v>104</v>
      </c>
      <c r="I18" s="320">
        <v>43499</v>
      </c>
      <c r="J18" s="316"/>
      <c r="K18" s="316"/>
      <c r="L18" s="316"/>
      <c r="M18" s="316"/>
      <c r="N18" s="316"/>
      <c r="P18" t="s">
        <v>879</v>
      </c>
    </row>
    <row r="19" spans="1:20" x14ac:dyDescent="0.3">
      <c r="A19" s="80"/>
      <c r="B19" s="131"/>
      <c r="C19" s="131"/>
      <c r="D19" s="108"/>
      <c r="E19" s="131"/>
      <c r="F19" s="316"/>
      <c r="G19" s="316"/>
      <c r="H19" s="316"/>
      <c r="I19" s="320"/>
      <c r="J19" s="316"/>
      <c r="K19" s="316"/>
      <c r="L19" s="316"/>
      <c r="M19" s="316"/>
      <c r="N19" s="316"/>
      <c r="P19" t="s">
        <v>892</v>
      </c>
      <c r="S19" s="2"/>
    </row>
    <row r="20" spans="1:20" x14ac:dyDescent="0.3">
      <c r="A20" s="80"/>
      <c r="B20" s="131"/>
      <c r="C20" s="131"/>
      <c r="D20" s="316"/>
      <c r="E20" s="131"/>
      <c r="F20" s="316"/>
      <c r="G20" s="316"/>
      <c r="H20" s="316"/>
      <c r="I20" s="320"/>
      <c r="J20" s="316"/>
      <c r="K20" s="316"/>
      <c r="L20" s="316"/>
      <c r="M20" s="316"/>
      <c r="N20" s="316"/>
    </row>
    <row r="21" spans="1:20" x14ac:dyDescent="0.3">
      <c r="A21" s="80"/>
      <c r="B21" s="131"/>
      <c r="C21" s="131"/>
      <c r="D21" s="316"/>
      <c r="E21" s="131"/>
      <c r="F21" s="316"/>
      <c r="G21" s="316"/>
      <c r="H21" s="316"/>
      <c r="I21" s="320"/>
      <c r="J21" s="316"/>
      <c r="K21" s="316"/>
      <c r="L21" s="316"/>
      <c r="M21" s="316"/>
      <c r="N21" s="316"/>
      <c r="P21" t="s">
        <v>893</v>
      </c>
    </row>
    <row r="22" spans="1:20" x14ac:dyDescent="0.3">
      <c r="A22" s="80"/>
      <c r="B22" s="131"/>
      <c r="C22" s="131"/>
      <c r="D22" s="316"/>
      <c r="E22" s="131"/>
      <c r="F22" s="316"/>
      <c r="G22" s="316"/>
      <c r="H22" s="316"/>
      <c r="I22" s="320"/>
      <c r="J22" s="316"/>
      <c r="K22" s="316"/>
      <c r="L22" s="316"/>
      <c r="M22" s="316"/>
      <c r="N22" s="316"/>
    </row>
    <row r="23" spans="1:20" x14ac:dyDescent="0.3">
      <c r="A23" s="80"/>
      <c r="B23" s="131"/>
      <c r="C23" s="131"/>
      <c r="D23" s="316"/>
      <c r="E23" s="131"/>
      <c r="F23" s="316"/>
      <c r="G23" s="316"/>
      <c r="H23" s="316"/>
      <c r="I23" s="320"/>
      <c r="J23" s="316"/>
      <c r="K23" s="316"/>
      <c r="L23" s="316"/>
      <c r="M23" s="316"/>
      <c r="N23" s="316"/>
    </row>
    <row r="24" spans="1:20" x14ac:dyDescent="0.3">
      <c r="A24" s="80"/>
      <c r="B24" s="131"/>
      <c r="C24" s="131"/>
      <c r="D24" s="316"/>
      <c r="E24" s="131"/>
      <c r="F24" s="80"/>
      <c r="G24" s="80"/>
      <c r="H24" s="80"/>
      <c r="I24" s="321"/>
      <c r="J24" s="80"/>
      <c r="K24" s="80"/>
      <c r="L24" s="80"/>
      <c r="M24" s="80"/>
      <c r="N24" s="80"/>
    </row>
    <row r="25" spans="1:20" x14ac:dyDescent="0.3">
      <c r="A25" s="80"/>
      <c r="B25" s="131"/>
      <c r="C25" s="131"/>
      <c r="D25" s="316"/>
      <c r="E25" s="131"/>
      <c r="F25" s="80"/>
      <c r="G25" s="80"/>
      <c r="H25" s="80"/>
      <c r="I25" s="321"/>
      <c r="J25" s="80"/>
      <c r="K25" s="80"/>
      <c r="L25" s="80"/>
      <c r="M25" s="80"/>
      <c r="N25" s="80"/>
    </row>
    <row r="26" spans="1:20" x14ac:dyDescent="0.3">
      <c r="A26" s="80"/>
      <c r="B26" s="131"/>
      <c r="C26" s="131"/>
      <c r="D26" s="316"/>
      <c r="E26" s="131"/>
      <c r="F26" s="80"/>
      <c r="G26" s="80"/>
      <c r="H26" s="80"/>
      <c r="I26" s="321"/>
      <c r="J26" s="80"/>
      <c r="K26" s="80"/>
      <c r="L26" s="80"/>
      <c r="M26" s="80"/>
      <c r="N26" s="80"/>
    </row>
    <row r="27" spans="1:20" x14ac:dyDescent="0.3">
      <c r="A27" s="80"/>
      <c r="B27" s="131"/>
      <c r="C27" s="131"/>
      <c r="D27" s="316"/>
      <c r="E27" s="131"/>
      <c r="F27" s="80"/>
      <c r="G27" s="80"/>
      <c r="H27" s="80"/>
      <c r="I27" s="321"/>
      <c r="J27" s="80"/>
      <c r="K27" s="80"/>
      <c r="L27" s="80"/>
      <c r="M27" s="80"/>
      <c r="N27" s="80"/>
    </row>
    <row r="28" spans="1:20" x14ac:dyDescent="0.3">
      <c r="A28" s="80"/>
      <c r="B28" s="131"/>
      <c r="C28" s="131"/>
      <c r="D28" s="316"/>
      <c r="E28" s="131"/>
      <c r="F28" s="80"/>
      <c r="G28" s="80"/>
      <c r="H28" s="80"/>
      <c r="I28" s="321"/>
      <c r="J28" s="80"/>
      <c r="K28" s="80"/>
      <c r="L28" s="80"/>
      <c r="M28" s="80"/>
      <c r="N28" s="80"/>
    </row>
    <row r="29" spans="1:20" x14ac:dyDescent="0.3">
      <c r="A29" s="80"/>
      <c r="B29" s="131"/>
      <c r="C29" s="131"/>
      <c r="D29" s="316"/>
      <c r="E29" s="131"/>
      <c r="F29" s="80"/>
      <c r="G29" s="80"/>
      <c r="H29" s="80"/>
      <c r="I29" s="321"/>
      <c r="J29" s="80"/>
      <c r="K29" s="80"/>
      <c r="L29" s="80"/>
      <c r="M29" s="80"/>
      <c r="N29" s="80"/>
    </row>
    <row r="30" spans="1:20" x14ac:dyDescent="0.3">
      <c r="A30" s="80"/>
      <c r="B30" s="131"/>
      <c r="C30" s="131"/>
      <c r="D30" s="316"/>
      <c r="E30" s="131"/>
      <c r="F30" s="80"/>
      <c r="G30" s="80"/>
      <c r="H30" s="80"/>
      <c r="I30" s="321"/>
      <c r="J30" s="80"/>
      <c r="K30" s="80"/>
      <c r="L30" s="80"/>
      <c r="M30" s="80"/>
      <c r="N30" s="80"/>
    </row>
    <row r="31" spans="1:20" x14ac:dyDescent="0.3">
      <c r="A31" s="80"/>
      <c r="B31" s="131"/>
      <c r="C31" s="131"/>
      <c r="D31" s="316"/>
      <c r="E31" s="131"/>
      <c r="F31" s="80"/>
      <c r="G31" s="80"/>
      <c r="H31" s="80"/>
      <c r="I31" s="321"/>
      <c r="J31" s="80"/>
      <c r="K31" s="80"/>
      <c r="L31" s="80"/>
      <c r="M31" s="80"/>
      <c r="N31" s="80"/>
      <c r="T31" s="331"/>
    </row>
    <row r="32" spans="1:20" x14ac:dyDescent="0.3">
      <c r="A32" s="80"/>
      <c r="B32" s="131"/>
      <c r="C32" s="131"/>
      <c r="D32" s="316"/>
      <c r="E32" s="131"/>
      <c r="F32" s="80"/>
      <c r="G32" s="80"/>
      <c r="H32" s="80"/>
      <c r="I32" s="321"/>
      <c r="J32" s="80"/>
      <c r="K32" s="80"/>
      <c r="L32" s="80"/>
      <c r="M32" s="80"/>
      <c r="N32" s="80"/>
      <c r="T32" s="331"/>
    </row>
    <row r="33" spans="1:20" x14ac:dyDescent="0.3">
      <c r="A33" s="80"/>
      <c r="B33" s="131"/>
      <c r="C33" s="131"/>
      <c r="D33" s="316"/>
      <c r="E33" s="131"/>
      <c r="F33" s="80"/>
      <c r="G33" s="80"/>
      <c r="H33" s="80"/>
      <c r="I33" s="321"/>
      <c r="J33" s="80"/>
      <c r="K33" s="80"/>
      <c r="L33" s="80"/>
      <c r="M33" s="80"/>
      <c r="N33" s="80"/>
      <c r="T33" s="331"/>
    </row>
    <row r="34" spans="1:20" x14ac:dyDescent="0.3">
      <c r="A34" s="80"/>
      <c r="B34" s="131"/>
      <c r="C34" s="131"/>
      <c r="D34" s="316"/>
      <c r="E34" s="131"/>
      <c r="F34" s="80"/>
      <c r="G34" s="80"/>
      <c r="H34" s="80"/>
      <c r="I34" s="321"/>
      <c r="J34" s="80"/>
      <c r="K34" s="80"/>
      <c r="L34" s="80"/>
      <c r="M34" s="80"/>
      <c r="N34" s="80"/>
      <c r="T34" s="332"/>
    </row>
    <row r="35" spans="1:20" x14ac:dyDescent="0.3">
      <c r="A35" s="80"/>
      <c r="B35" s="131"/>
      <c r="C35" s="131"/>
      <c r="D35" s="316"/>
      <c r="E35" s="131"/>
      <c r="F35" s="80"/>
      <c r="G35" s="80"/>
      <c r="H35" s="80"/>
      <c r="I35" s="321"/>
      <c r="J35" s="80"/>
      <c r="K35" s="80"/>
      <c r="L35" s="80"/>
      <c r="M35" s="80"/>
      <c r="N35" s="80"/>
    </row>
    <row r="36" spans="1:20" x14ac:dyDescent="0.3">
      <c r="A36" s="80"/>
      <c r="B36" s="131"/>
      <c r="C36" s="131"/>
      <c r="D36" s="316"/>
      <c r="E36" s="131"/>
      <c r="F36" s="80"/>
      <c r="G36" s="80"/>
      <c r="H36" s="80"/>
      <c r="I36" s="321"/>
      <c r="J36" s="80"/>
      <c r="K36" s="80"/>
      <c r="L36" s="80"/>
      <c r="M36" s="80"/>
      <c r="N36" s="80"/>
    </row>
    <row r="37" spans="1:20" x14ac:dyDescent="0.3">
      <c r="A37" s="80"/>
      <c r="B37" s="131"/>
      <c r="C37" s="131"/>
      <c r="D37" s="316"/>
      <c r="E37" s="131"/>
      <c r="F37" s="80"/>
      <c r="G37" s="80"/>
      <c r="H37" s="80"/>
      <c r="I37" s="80"/>
      <c r="J37" s="80"/>
      <c r="K37" s="80"/>
      <c r="L37" s="80"/>
      <c r="M37" s="80"/>
      <c r="N37" s="80"/>
    </row>
    <row r="38" spans="1:20" x14ac:dyDescent="0.3">
      <c r="A38" s="80"/>
      <c r="B38" s="131"/>
      <c r="C38" s="131"/>
      <c r="D38" s="316"/>
      <c r="E38" s="131"/>
      <c r="F38" s="80"/>
      <c r="G38" s="80"/>
      <c r="H38" s="80"/>
      <c r="I38" s="80"/>
      <c r="J38" s="80"/>
      <c r="K38" s="80"/>
      <c r="L38" s="80"/>
      <c r="M38" s="80"/>
      <c r="N38" s="80"/>
    </row>
    <row r="39" spans="1:20" x14ac:dyDescent="0.3">
      <c r="A39" s="80"/>
      <c r="B39" s="131"/>
      <c r="C39" s="131"/>
      <c r="D39" s="316"/>
      <c r="E39" s="131"/>
      <c r="F39" s="80"/>
      <c r="G39" s="80"/>
      <c r="H39" s="80"/>
      <c r="I39" s="80"/>
      <c r="J39" s="80"/>
      <c r="K39" s="80"/>
      <c r="L39" s="80"/>
      <c r="M39" s="80"/>
      <c r="N39" s="80"/>
    </row>
    <row r="40" spans="1:20" x14ac:dyDescent="0.3">
      <c r="A40" s="80"/>
      <c r="B40" s="131"/>
      <c r="C40" s="131"/>
      <c r="D40" s="316"/>
      <c r="E40" s="131"/>
      <c r="F40" s="80"/>
      <c r="G40" s="80"/>
      <c r="H40" s="80"/>
      <c r="I40" s="80"/>
      <c r="J40" s="80"/>
      <c r="K40" s="80"/>
      <c r="L40" s="80"/>
      <c r="M40" s="80"/>
      <c r="N40" s="80"/>
    </row>
    <row r="41" spans="1:20" x14ac:dyDescent="0.3">
      <c r="A41" s="80"/>
      <c r="B41" s="131"/>
      <c r="C41" s="131"/>
      <c r="D41" s="316"/>
      <c r="E41" s="131"/>
      <c r="F41" s="80"/>
      <c r="G41" s="80"/>
      <c r="H41" s="80"/>
      <c r="I41" s="80"/>
      <c r="J41" s="80"/>
      <c r="K41" s="80"/>
      <c r="L41" s="80"/>
      <c r="M41" s="80"/>
      <c r="N41" s="80"/>
    </row>
    <row r="42" spans="1:20" x14ac:dyDescent="0.3">
      <c r="A42" s="80"/>
      <c r="B42" s="131"/>
      <c r="C42" s="131"/>
      <c r="D42" s="316"/>
      <c r="E42" s="131"/>
      <c r="F42" s="80"/>
      <c r="G42" s="80"/>
      <c r="H42" s="80"/>
      <c r="I42" s="80"/>
      <c r="J42" s="80"/>
      <c r="K42" s="80"/>
      <c r="L42" s="80"/>
      <c r="M42" s="80"/>
      <c r="N42" s="80"/>
    </row>
    <row r="43" spans="1:20" x14ac:dyDescent="0.3">
      <c r="A43" s="80"/>
      <c r="B43" s="131"/>
      <c r="C43" s="131"/>
      <c r="D43" s="316"/>
      <c r="E43" s="131"/>
      <c r="F43" s="80"/>
      <c r="G43" s="80"/>
      <c r="H43" s="80"/>
      <c r="I43" s="80"/>
      <c r="J43" s="80"/>
      <c r="K43" s="80"/>
      <c r="L43" s="80"/>
      <c r="M43" s="80"/>
      <c r="N43" s="80"/>
    </row>
    <row r="44" spans="1:20" x14ac:dyDescent="0.3">
      <c r="A44" s="80"/>
      <c r="B44" s="131"/>
      <c r="C44" s="131"/>
      <c r="D44" s="316"/>
      <c r="E44" s="131"/>
      <c r="F44" s="80"/>
      <c r="G44" s="80"/>
      <c r="H44" s="80"/>
      <c r="I44" s="80"/>
      <c r="J44" s="80"/>
      <c r="K44" s="80"/>
      <c r="L44" s="80"/>
      <c r="M44" s="80"/>
      <c r="N44" s="80"/>
    </row>
    <row r="45" spans="1:20" x14ac:dyDescent="0.3">
      <c r="A45" s="80"/>
      <c r="B45" s="131"/>
      <c r="C45" s="131"/>
      <c r="D45" s="316"/>
      <c r="E45" s="131"/>
      <c r="F45" s="80"/>
      <c r="G45" s="80"/>
      <c r="H45" s="80"/>
      <c r="I45" s="80"/>
      <c r="J45" s="80"/>
      <c r="K45" s="80"/>
      <c r="L45" s="80"/>
      <c r="M45" s="80"/>
      <c r="N45" s="80"/>
    </row>
    <row r="46" spans="1:20" x14ac:dyDescent="0.3">
      <c r="A46" s="80"/>
      <c r="B46" s="131"/>
      <c r="C46" s="131"/>
      <c r="D46" s="316"/>
      <c r="E46" s="131"/>
      <c r="F46" s="80"/>
      <c r="G46" s="80"/>
      <c r="H46" s="80"/>
      <c r="I46" s="80"/>
      <c r="J46" s="80"/>
      <c r="K46" s="80"/>
      <c r="L46" s="80"/>
      <c r="M46" s="80"/>
      <c r="N46" s="80"/>
    </row>
    <row r="47" spans="1:20" x14ac:dyDescent="0.3">
      <c r="A47" s="80"/>
      <c r="B47" s="131"/>
      <c r="C47" s="131"/>
      <c r="D47" s="316"/>
      <c r="E47" s="131"/>
      <c r="F47" s="80"/>
      <c r="G47" s="80"/>
      <c r="H47" s="80"/>
      <c r="I47" s="80"/>
      <c r="J47" s="80"/>
      <c r="K47" s="80"/>
      <c r="L47" s="80"/>
      <c r="M47" s="80"/>
      <c r="N47" s="80"/>
    </row>
    <row r="48" spans="1:20" x14ac:dyDescent="0.3">
      <c r="A48" s="80"/>
      <c r="B48" s="131"/>
      <c r="C48" s="131"/>
      <c r="D48" s="316"/>
      <c r="E48" s="131"/>
      <c r="F48" s="80"/>
      <c r="G48" s="80"/>
      <c r="H48" s="80"/>
      <c r="I48" s="80"/>
      <c r="J48" s="80"/>
      <c r="K48" s="80"/>
      <c r="L48" s="80"/>
      <c r="M48" s="80"/>
      <c r="N48" s="80"/>
    </row>
    <row r="49" spans="1:14" x14ac:dyDescent="0.3">
      <c r="A49" s="80"/>
      <c r="B49" s="131"/>
      <c r="C49" s="131"/>
      <c r="D49" s="316"/>
      <c r="E49" s="131"/>
      <c r="F49" s="80"/>
      <c r="G49" s="80"/>
      <c r="H49" s="80"/>
      <c r="I49" s="80"/>
      <c r="J49" s="80"/>
      <c r="K49" s="80"/>
      <c r="L49" s="80"/>
      <c r="M49" s="80"/>
      <c r="N49" s="80"/>
    </row>
    <row r="50" spans="1:14" x14ac:dyDescent="0.3">
      <c r="A50" s="80"/>
      <c r="B50" s="131"/>
      <c r="C50" s="131"/>
      <c r="D50" s="316"/>
      <c r="E50" s="131"/>
      <c r="F50" s="80"/>
      <c r="G50" s="80"/>
      <c r="H50" s="80"/>
      <c r="I50" s="80"/>
      <c r="J50" s="80"/>
      <c r="K50" s="80"/>
      <c r="L50" s="80"/>
      <c r="M50" s="80"/>
      <c r="N50" s="80"/>
    </row>
    <row r="51" spans="1:14" x14ac:dyDescent="0.3">
      <c r="A51" s="80"/>
      <c r="B51" s="131"/>
      <c r="C51" s="131"/>
      <c r="D51" s="316"/>
      <c r="E51" s="131"/>
      <c r="F51" s="80"/>
      <c r="G51" s="80"/>
      <c r="H51" s="80"/>
      <c r="I51" s="80"/>
      <c r="J51" s="80"/>
      <c r="K51" s="80"/>
      <c r="L51" s="80"/>
      <c r="M51" s="80"/>
      <c r="N51" s="80"/>
    </row>
    <row r="52" spans="1:14" x14ac:dyDescent="0.3">
      <c r="A52" s="80"/>
      <c r="B52" s="131"/>
      <c r="C52" s="131"/>
      <c r="D52" s="316"/>
      <c r="E52" s="131"/>
      <c r="F52" s="80"/>
      <c r="G52" s="80"/>
      <c r="H52" s="80"/>
      <c r="I52" s="80"/>
      <c r="J52" s="80"/>
      <c r="K52" s="80"/>
      <c r="L52" s="80"/>
      <c r="M52" s="80"/>
      <c r="N52" s="80"/>
    </row>
    <row r="53" spans="1:14" x14ac:dyDescent="0.3">
      <c r="A53" s="80"/>
      <c r="B53" s="131"/>
      <c r="C53" s="131"/>
      <c r="D53" s="316"/>
      <c r="E53" s="131"/>
      <c r="F53" s="80"/>
      <c r="G53" s="80"/>
      <c r="H53" s="80"/>
      <c r="I53" s="80"/>
      <c r="J53" s="80"/>
      <c r="K53" s="80"/>
      <c r="L53" s="80"/>
      <c r="M53" s="80"/>
      <c r="N53" s="80"/>
    </row>
    <row r="54" spans="1:14" x14ac:dyDescent="0.3">
      <c r="A54" s="80"/>
      <c r="B54" s="131"/>
      <c r="C54" s="131"/>
      <c r="D54" s="316"/>
      <c r="E54" s="131"/>
      <c r="F54" s="80"/>
      <c r="G54" s="80"/>
      <c r="H54" s="80"/>
      <c r="I54" s="80"/>
      <c r="J54" s="80"/>
      <c r="K54" s="80"/>
      <c r="L54" s="80"/>
      <c r="M54" s="80"/>
      <c r="N54" s="80"/>
    </row>
    <row r="55" spans="1:14" x14ac:dyDescent="0.3">
      <c r="A55" s="80"/>
      <c r="B55" s="131"/>
      <c r="C55" s="131"/>
      <c r="D55" s="316"/>
      <c r="E55" s="131"/>
      <c r="F55" s="80"/>
      <c r="G55" s="80"/>
      <c r="H55" s="80"/>
      <c r="I55" s="80"/>
      <c r="J55" s="80"/>
      <c r="K55" s="80"/>
      <c r="L55" s="80"/>
      <c r="M55" s="80"/>
      <c r="N55" s="80"/>
    </row>
    <row r="56" spans="1:14" x14ac:dyDescent="0.3">
      <c r="A56" s="80"/>
      <c r="B56" s="131"/>
      <c r="C56" s="131"/>
      <c r="D56" s="316"/>
      <c r="E56" s="131"/>
      <c r="F56" s="80"/>
      <c r="G56" s="80"/>
      <c r="H56" s="80"/>
      <c r="I56" s="80"/>
      <c r="J56" s="80"/>
      <c r="K56" s="80"/>
      <c r="L56" s="80"/>
      <c r="M56" s="80"/>
      <c r="N56" s="80"/>
    </row>
    <row r="57" spans="1:14" x14ac:dyDescent="0.3">
      <c r="A57" s="80"/>
      <c r="B57" s="131"/>
      <c r="C57" s="131"/>
      <c r="D57" s="316"/>
      <c r="E57" s="131"/>
      <c r="F57" s="80"/>
      <c r="G57" s="80"/>
      <c r="H57" s="80"/>
      <c r="I57" s="80"/>
      <c r="J57" s="80"/>
      <c r="K57" s="80"/>
      <c r="L57" s="80"/>
      <c r="M57" s="80"/>
      <c r="N57" s="80"/>
    </row>
    <row r="58" spans="1:14" x14ac:dyDescent="0.3">
      <c r="A58" s="80"/>
      <c r="B58" s="131"/>
      <c r="C58" s="131"/>
      <c r="D58" s="316"/>
      <c r="E58" s="131"/>
      <c r="F58" s="80"/>
      <c r="G58" s="80"/>
      <c r="H58" s="80"/>
      <c r="I58" s="80"/>
      <c r="J58" s="80"/>
      <c r="K58" s="80"/>
      <c r="L58" s="80"/>
      <c r="M58" s="80"/>
      <c r="N58" s="80"/>
    </row>
    <row r="59" spans="1:14" x14ac:dyDescent="0.3">
      <c r="A59" s="80"/>
      <c r="B59" s="131"/>
      <c r="C59" s="131"/>
      <c r="D59" s="316"/>
      <c r="E59" s="131"/>
      <c r="F59" s="80"/>
      <c r="G59" s="80"/>
      <c r="H59" s="80"/>
      <c r="I59" s="80"/>
      <c r="J59" s="80"/>
      <c r="K59" s="80"/>
      <c r="L59" s="80"/>
      <c r="M59" s="80"/>
      <c r="N59" s="80"/>
    </row>
    <row r="60" spans="1:14" x14ac:dyDescent="0.3">
      <c r="A60" s="80"/>
      <c r="B60" s="131"/>
      <c r="C60" s="131"/>
      <c r="D60" s="316"/>
      <c r="E60" s="131"/>
      <c r="F60" s="80"/>
      <c r="G60" s="80"/>
      <c r="H60" s="80"/>
      <c r="I60" s="80"/>
      <c r="J60" s="80"/>
      <c r="K60" s="80"/>
      <c r="L60" s="80"/>
      <c r="M60" s="80"/>
      <c r="N60" s="80"/>
    </row>
    <row r="61" spans="1:14" x14ac:dyDescent="0.3">
      <c r="A61" s="80"/>
      <c r="B61" s="131"/>
      <c r="C61" s="131"/>
      <c r="D61" s="316"/>
      <c r="E61" s="131"/>
      <c r="F61" s="80"/>
      <c r="G61" s="80"/>
      <c r="H61" s="80"/>
      <c r="I61" s="80"/>
      <c r="J61" s="80"/>
      <c r="K61" s="80"/>
      <c r="L61" s="80"/>
      <c r="M61" s="80"/>
      <c r="N61" s="80"/>
    </row>
    <row r="62" spans="1:14" x14ac:dyDescent="0.3">
      <c r="A62" s="80"/>
      <c r="B62" s="131"/>
      <c r="C62" s="131"/>
      <c r="D62" s="316"/>
      <c r="E62" s="131"/>
      <c r="F62" s="80"/>
      <c r="G62" s="80"/>
      <c r="H62" s="80"/>
      <c r="I62" s="80"/>
      <c r="J62" s="80"/>
      <c r="K62" s="80"/>
      <c r="L62" s="80"/>
      <c r="M62" s="80"/>
      <c r="N62" s="80"/>
    </row>
    <row r="63" spans="1:14" x14ac:dyDescent="0.3">
      <c r="A63" s="80"/>
      <c r="B63" s="131"/>
      <c r="C63" s="131"/>
      <c r="D63" s="316"/>
      <c r="E63" s="131"/>
      <c r="F63" s="80"/>
      <c r="G63" s="80"/>
      <c r="H63" s="80"/>
      <c r="I63" s="80"/>
      <c r="J63" s="80"/>
      <c r="K63" s="80"/>
      <c r="L63" s="80"/>
      <c r="M63" s="80"/>
      <c r="N63" s="80"/>
    </row>
    <row r="64" spans="1:14" x14ac:dyDescent="0.3">
      <c r="A64" s="80"/>
      <c r="B64" s="131"/>
      <c r="C64" s="131"/>
      <c r="D64" s="316"/>
      <c r="E64" s="131"/>
      <c r="F64" s="80"/>
      <c r="G64" s="80"/>
      <c r="H64" s="80"/>
      <c r="I64" s="80"/>
      <c r="J64" s="80"/>
      <c r="K64" s="80"/>
      <c r="L64" s="80"/>
      <c r="M64" s="80"/>
      <c r="N64" s="80"/>
    </row>
    <row r="65" spans="1:14" x14ac:dyDescent="0.3">
      <c r="A65" s="80"/>
      <c r="B65" s="131"/>
      <c r="C65" s="131"/>
      <c r="D65" s="316"/>
      <c r="E65" s="131"/>
      <c r="F65" s="80"/>
      <c r="G65" s="80"/>
      <c r="H65" s="80"/>
      <c r="I65" s="80"/>
      <c r="J65" s="80"/>
      <c r="K65" s="80"/>
      <c r="L65" s="80"/>
      <c r="M65" s="80"/>
      <c r="N65" s="80"/>
    </row>
    <row r="66" spans="1:14" x14ac:dyDescent="0.3">
      <c r="A66" s="80"/>
      <c r="B66" s="131"/>
      <c r="C66" s="131"/>
      <c r="D66" s="316"/>
      <c r="E66" s="131"/>
      <c r="F66" s="80"/>
      <c r="G66" s="80"/>
      <c r="H66" s="80"/>
      <c r="I66" s="80"/>
      <c r="J66" s="80"/>
      <c r="K66" s="80"/>
      <c r="L66" s="80"/>
      <c r="M66" s="80"/>
      <c r="N66" s="80"/>
    </row>
    <row r="67" spans="1:14" x14ac:dyDescent="0.3">
      <c r="A67" s="80"/>
      <c r="B67" s="131"/>
      <c r="C67" s="131"/>
      <c r="D67" s="316"/>
      <c r="E67" s="131"/>
      <c r="F67" s="80"/>
      <c r="G67" s="80"/>
      <c r="H67" s="80"/>
      <c r="I67" s="80"/>
      <c r="J67" s="80"/>
      <c r="K67" s="80"/>
      <c r="L67" s="80"/>
      <c r="M67" s="80"/>
      <c r="N67" s="80"/>
    </row>
    <row r="68" spans="1:14" x14ac:dyDescent="0.3">
      <c r="A68" s="80"/>
      <c r="B68" s="131"/>
      <c r="C68" s="131"/>
      <c r="D68" s="316"/>
      <c r="E68" s="131"/>
      <c r="F68" s="80"/>
      <c r="G68" s="80"/>
      <c r="H68" s="80"/>
      <c r="I68" s="80"/>
      <c r="J68" s="80"/>
      <c r="K68" s="80"/>
      <c r="L68" s="80"/>
      <c r="M68" s="80"/>
      <c r="N68" s="80"/>
    </row>
    <row r="69" spans="1:14" x14ac:dyDescent="0.3">
      <c r="A69" s="80"/>
      <c r="B69" s="131"/>
      <c r="C69" s="131"/>
      <c r="D69" s="316"/>
      <c r="E69" s="131"/>
      <c r="F69" s="80"/>
      <c r="G69" s="80"/>
      <c r="H69" s="80"/>
      <c r="I69" s="80"/>
      <c r="J69" s="80"/>
      <c r="K69" s="80"/>
      <c r="L69" s="80"/>
      <c r="M69" s="80"/>
      <c r="N69" s="80"/>
    </row>
    <row r="70" spans="1:14" x14ac:dyDescent="0.3">
      <c r="A70" s="80"/>
      <c r="B70" s="131"/>
      <c r="C70" s="131"/>
      <c r="D70" s="316"/>
      <c r="E70" s="131"/>
      <c r="F70" s="80"/>
      <c r="G70" s="80"/>
      <c r="H70" s="80"/>
      <c r="I70" s="80"/>
      <c r="J70" s="80"/>
      <c r="K70" s="80"/>
      <c r="L70" s="80"/>
      <c r="M70" s="80"/>
      <c r="N70" s="80"/>
    </row>
    <row r="71" spans="1:14" x14ac:dyDescent="0.3">
      <c r="A71" s="80"/>
      <c r="B71" s="131"/>
      <c r="C71" s="131"/>
      <c r="D71" s="316"/>
      <c r="E71" s="131"/>
      <c r="F71" s="80"/>
      <c r="G71" s="80"/>
      <c r="H71" s="80"/>
      <c r="I71" s="80"/>
      <c r="J71" s="80"/>
      <c r="K71" s="80"/>
      <c r="L71" s="80"/>
      <c r="M71" s="80"/>
      <c r="N71" s="80"/>
    </row>
    <row r="72" spans="1:14" x14ac:dyDescent="0.3">
      <c r="A72" s="80"/>
      <c r="B72" s="131"/>
      <c r="C72" s="131"/>
      <c r="D72" s="316"/>
      <c r="E72" s="131"/>
      <c r="F72" s="80"/>
      <c r="G72" s="80"/>
      <c r="H72" s="80"/>
      <c r="I72" s="80"/>
      <c r="J72" s="80"/>
      <c r="K72" s="80"/>
      <c r="L72" s="80"/>
      <c r="M72" s="80"/>
      <c r="N72" s="80"/>
    </row>
    <row r="73" spans="1:14" x14ac:dyDescent="0.3">
      <c r="A73" s="80"/>
      <c r="B73" s="131"/>
      <c r="C73" s="131"/>
      <c r="D73" s="316"/>
      <c r="E73" s="131"/>
      <c r="F73" s="80"/>
      <c r="G73" s="80"/>
      <c r="H73" s="80"/>
      <c r="I73" s="80"/>
      <c r="J73" s="80"/>
      <c r="K73" s="80"/>
      <c r="L73" s="80"/>
      <c r="M73" s="80"/>
      <c r="N73" s="80"/>
    </row>
    <row r="74" spans="1:14" x14ac:dyDescent="0.3">
      <c r="A74" s="80"/>
      <c r="B74" s="80"/>
      <c r="C74" s="80"/>
      <c r="D74" s="78"/>
      <c r="E74" s="80"/>
      <c r="F74" s="80"/>
      <c r="G74" s="80"/>
      <c r="H74" s="80"/>
      <c r="I74" s="80"/>
      <c r="J74" s="80"/>
      <c r="K74" s="80"/>
      <c r="L74" s="80"/>
      <c r="M74" s="80"/>
      <c r="N74" s="80"/>
    </row>
    <row r="75" spans="1:14" x14ac:dyDescent="0.3">
      <c r="A75" s="80"/>
      <c r="B75" s="80"/>
      <c r="C75" s="80"/>
      <c r="D75" s="78"/>
      <c r="E75" s="80"/>
      <c r="F75" s="80"/>
      <c r="G75" s="80"/>
      <c r="H75" s="80"/>
      <c r="I75" s="80"/>
      <c r="J75" s="80"/>
      <c r="K75" s="80"/>
      <c r="L75" s="80"/>
      <c r="M75" s="80"/>
      <c r="N75" s="80"/>
    </row>
    <row r="76" spans="1:14" x14ac:dyDescent="0.3">
      <c r="A76" s="80"/>
      <c r="B76" s="80"/>
      <c r="C76" s="80"/>
      <c r="D76" s="78"/>
      <c r="E76" s="80"/>
      <c r="F76" s="80"/>
      <c r="G76" s="80"/>
      <c r="H76" s="80"/>
      <c r="I76" s="80"/>
      <c r="J76" s="80"/>
      <c r="K76" s="80"/>
      <c r="L76" s="80"/>
      <c r="M76" s="80"/>
      <c r="N76" s="80"/>
    </row>
    <row r="77" spans="1:14" x14ac:dyDescent="0.3">
      <c r="A77" s="80"/>
      <c r="B77" s="80"/>
      <c r="C77" s="80"/>
      <c r="D77" s="78"/>
      <c r="E77" s="80"/>
      <c r="F77" s="80"/>
      <c r="G77" s="80"/>
      <c r="H77" s="80"/>
      <c r="I77" s="80"/>
      <c r="J77" s="80"/>
      <c r="K77" s="80"/>
      <c r="L77" s="80"/>
      <c r="M77" s="80"/>
      <c r="N77" s="80"/>
    </row>
    <row r="78" spans="1:14" x14ac:dyDescent="0.3">
      <c r="A78" s="80"/>
      <c r="B78" s="80"/>
      <c r="C78" s="80"/>
      <c r="D78" s="78"/>
      <c r="E78" s="80"/>
      <c r="F78" s="80"/>
      <c r="G78" s="80"/>
      <c r="H78" s="80"/>
      <c r="I78" s="80"/>
      <c r="J78" s="80"/>
      <c r="K78" s="80"/>
      <c r="L78" s="80"/>
      <c r="M78" s="80"/>
      <c r="N78" s="80"/>
    </row>
    <row r="79" spans="1:14" x14ac:dyDescent="0.3">
      <c r="A79" s="80"/>
      <c r="B79" s="80"/>
      <c r="C79" s="80"/>
      <c r="D79" s="78"/>
      <c r="E79" s="80"/>
      <c r="F79" s="80"/>
      <c r="G79" s="80"/>
      <c r="H79" s="80"/>
      <c r="I79" s="80"/>
      <c r="J79" s="80"/>
      <c r="K79" s="80"/>
      <c r="L79" s="80"/>
      <c r="M79" s="80"/>
      <c r="N79" s="80"/>
    </row>
    <row r="80" spans="1:14" x14ac:dyDescent="0.3">
      <c r="A80" s="80"/>
      <c r="B80" s="80"/>
      <c r="C80" s="80"/>
      <c r="D80" s="78"/>
      <c r="E80" s="80"/>
      <c r="F80" s="80"/>
      <c r="G80" s="80"/>
      <c r="H80" s="80"/>
      <c r="I80" s="80"/>
      <c r="J80" s="80"/>
      <c r="K80" s="80"/>
      <c r="L80" s="80"/>
      <c r="M80" s="80"/>
      <c r="N80" s="80"/>
    </row>
    <row r="81" spans="1:14" x14ac:dyDescent="0.3">
      <c r="A81" s="80"/>
      <c r="B81" s="80"/>
      <c r="C81" s="80"/>
      <c r="D81" s="78"/>
      <c r="E81" s="80"/>
      <c r="F81" s="80"/>
      <c r="G81" s="80"/>
      <c r="H81" s="80"/>
      <c r="I81" s="80"/>
      <c r="J81" s="80"/>
      <c r="K81" s="80"/>
      <c r="L81" s="80"/>
      <c r="M81" s="80"/>
      <c r="N81" s="80"/>
    </row>
    <row r="82" spans="1:14" x14ac:dyDescent="0.3">
      <c r="A82" s="80"/>
      <c r="B82" s="80"/>
      <c r="C82" s="80"/>
      <c r="D82" s="78"/>
      <c r="E82" s="80"/>
      <c r="F82" s="80"/>
      <c r="G82" s="80"/>
      <c r="H82" s="80"/>
      <c r="I82" s="80"/>
      <c r="J82" s="80"/>
      <c r="K82" s="80"/>
      <c r="L82" s="80"/>
      <c r="M82" s="80"/>
      <c r="N82" s="80"/>
    </row>
    <row r="83" spans="1:14" x14ac:dyDescent="0.3">
      <c r="A83" s="80"/>
      <c r="B83" s="80"/>
      <c r="C83" s="80"/>
      <c r="D83" s="78"/>
      <c r="E83" s="80"/>
      <c r="F83" s="80"/>
      <c r="G83" s="80"/>
      <c r="H83" s="80"/>
      <c r="I83" s="80"/>
      <c r="J83" s="80"/>
      <c r="K83" s="80"/>
      <c r="L83" s="80"/>
      <c r="M83" s="80"/>
      <c r="N83" s="80"/>
    </row>
    <row r="84" spans="1:14" x14ac:dyDescent="0.3">
      <c r="A84" s="80"/>
      <c r="B84" s="80"/>
      <c r="C84" s="80"/>
      <c r="D84" s="78"/>
      <c r="E84" s="80"/>
      <c r="F84" s="80"/>
      <c r="G84" s="80"/>
      <c r="H84" s="80"/>
      <c r="I84" s="80"/>
      <c r="J84" s="80"/>
      <c r="K84" s="80"/>
      <c r="L84" s="80"/>
      <c r="M84" s="80"/>
      <c r="N84" s="80"/>
    </row>
    <row r="85" spans="1:14" x14ac:dyDescent="0.3">
      <c r="A85" s="80"/>
      <c r="B85" s="80"/>
      <c r="C85" s="80"/>
      <c r="D85" s="78"/>
      <c r="E85" s="80"/>
      <c r="F85" s="80"/>
      <c r="G85" s="80"/>
      <c r="H85" s="80"/>
      <c r="I85" s="80"/>
      <c r="J85" s="80"/>
      <c r="K85" s="80"/>
      <c r="L85" s="80"/>
      <c r="M85" s="80"/>
      <c r="N85" s="80"/>
    </row>
    <row r="86" spans="1:14" x14ac:dyDescent="0.3">
      <c r="A86" s="80"/>
      <c r="B86" s="80"/>
      <c r="C86" s="80"/>
      <c r="D86" s="78"/>
      <c r="E86" s="80"/>
      <c r="F86" s="80"/>
      <c r="G86" s="80"/>
      <c r="H86" s="80"/>
      <c r="I86" s="80"/>
      <c r="J86" s="80"/>
      <c r="K86" s="80"/>
      <c r="L86" s="80"/>
      <c r="M86" s="80"/>
      <c r="N86" s="80"/>
    </row>
    <row r="87" spans="1:14" x14ac:dyDescent="0.3">
      <c r="A87" s="80"/>
      <c r="B87" s="80"/>
      <c r="C87" s="80"/>
      <c r="D87" s="78"/>
      <c r="E87" s="80"/>
      <c r="F87" s="80"/>
      <c r="G87" s="80"/>
      <c r="H87" s="80"/>
      <c r="I87" s="80"/>
      <c r="J87" s="80"/>
      <c r="K87" s="80"/>
      <c r="L87" s="80"/>
      <c r="M87" s="80"/>
      <c r="N87" s="80"/>
    </row>
    <row r="88" spans="1:14" x14ac:dyDescent="0.3">
      <c r="A88" s="80"/>
      <c r="B88" s="80"/>
      <c r="C88" s="80"/>
      <c r="D88" s="78"/>
      <c r="E88" s="80"/>
      <c r="F88" s="80"/>
      <c r="G88" s="80"/>
      <c r="H88" s="80"/>
      <c r="I88" s="80"/>
      <c r="J88" s="80"/>
      <c r="K88" s="80"/>
      <c r="L88" s="80"/>
      <c r="M88" s="80"/>
      <c r="N88" s="80"/>
    </row>
    <row r="89" spans="1:14" x14ac:dyDescent="0.3">
      <c r="A89" s="80"/>
      <c r="B89" s="80"/>
      <c r="C89" s="80"/>
      <c r="D89" s="78"/>
      <c r="E89" s="80"/>
      <c r="F89" s="80"/>
      <c r="G89" s="80"/>
      <c r="H89" s="80"/>
      <c r="I89" s="80"/>
      <c r="J89" s="80"/>
      <c r="K89" s="80"/>
      <c r="L89" s="80"/>
      <c r="M89" s="80"/>
      <c r="N89" s="80"/>
    </row>
    <row r="90" spans="1:14" x14ac:dyDescent="0.3">
      <c r="A90" s="80"/>
      <c r="B90" s="80"/>
      <c r="C90" s="80"/>
      <c r="D90" s="78"/>
      <c r="E90" s="80"/>
      <c r="F90" s="80"/>
      <c r="G90" s="80"/>
      <c r="H90" s="80"/>
      <c r="I90" s="80"/>
      <c r="J90" s="80"/>
      <c r="K90" s="80"/>
      <c r="L90" s="80"/>
      <c r="M90" s="80"/>
      <c r="N90" s="80"/>
    </row>
    <row r="91" spans="1:14" x14ac:dyDescent="0.3">
      <c r="A91" s="80"/>
      <c r="B91" s="80"/>
      <c r="C91" s="80"/>
      <c r="D91" s="78"/>
      <c r="E91" s="80"/>
      <c r="F91" s="80"/>
      <c r="G91" s="80"/>
      <c r="H91" s="80"/>
      <c r="I91" s="80"/>
      <c r="J91" s="80"/>
      <c r="K91" s="80"/>
      <c r="L91" s="80"/>
      <c r="M91" s="80"/>
      <c r="N91" s="80"/>
    </row>
    <row r="92" spans="1:14" x14ac:dyDescent="0.3">
      <c r="A92" s="80"/>
      <c r="B92" s="80"/>
      <c r="C92" s="80"/>
      <c r="D92" s="78"/>
      <c r="E92" s="80"/>
      <c r="F92" s="80"/>
      <c r="G92" s="80"/>
      <c r="H92" s="80"/>
      <c r="I92" s="80"/>
      <c r="J92" s="80"/>
      <c r="K92" s="80"/>
      <c r="L92" s="80"/>
      <c r="M92" s="80"/>
      <c r="N92" s="80"/>
    </row>
    <row r="93" spans="1:14" x14ac:dyDescent="0.3">
      <c r="A93" s="80"/>
      <c r="B93" s="80"/>
      <c r="C93" s="80"/>
      <c r="D93" s="78"/>
      <c r="E93" s="80"/>
      <c r="F93" s="80"/>
      <c r="G93" s="80"/>
      <c r="H93" s="80"/>
      <c r="I93" s="80"/>
      <c r="J93" s="80"/>
      <c r="K93" s="80"/>
      <c r="L93" s="80"/>
      <c r="M93" s="80"/>
      <c r="N93" s="80"/>
    </row>
    <row r="94" spans="1:14" x14ac:dyDescent="0.3">
      <c r="A94" s="80"/>
      <c r="B94" s="80"/>
      <c r="C94" s="80"/>
      <c r="D94" s="78"/>
      <c r="E94" s="80"/>
      <c r="F94" s="80"/>
      <c r="G94" s="80"/>
      <c r="H94" s="80"/>
      <c r="I94" s="80"/>
      <c r="J94" s="80"/>
      <c r="K94" s="80"/>
      <c r="L94" s="80"/>
      <c r="M94" s="80"/>
      <c r="N94" s="80"/>
    </row>
    <row r="95" spans="1:14" x14ac:dyDescent="0.3">
      <c r="A95" s="80"/>
      <c r="B95" s="80"/>
      <c r="C95" s="80"/>
      <c r="D95" s="78"/>
      <c r="E95" s="80"/>
      <c r="F95" s="80"/>
      <c r="G95" s="80"/>
      <c r="H95" s="80"/>
      <c r="I95" s="80"/>
      <c r="J95" s="80"/>
      <c r="K95" s="80"/>
      <c r="L95" s="80"/>
      <c r="M95" s="80"/>
      <c r="N95" s="80"/>
    </row>
    <row r="96" spans="1:14" x14ac:dyDescent="0.3">
      <c r="A96" s="80"/>
      <c r="B96" s="80"/>
      <c r="C96" s="80"/>
      <c r="D96" s="78"/>
      <c r="E96" s="80"/>
      <c r="F96" s="80"/>
      <c r="G96" s="80"/>
      <c r="H96" s="80"/>
      <c r="I96" s="80"/>
      <c r="J96" s="80"/>
      <c r="K96" s="80"/>
      <c r="L96" s="80"/>
      <c r="M96" s="80"/>
      <c r="N96" s="80"/>
    </row>
    <row r="97" spans="1:14" x14ac:dyDescent="0.3">
      <c r="A97" s="80"/>
      <c r="B97" s="80"/>
      <c r="C97" s="80"/>
      <c r="D97" s="78"/>
      <c r="E97" s="80"/>
      <c r="F97" s="80"/>
      <c r="G97" s="80"/>
      <c r="H97" s="80"/>
      <c r="I97" s="80"/>
      <c r="J97" s="80"/>
      <c r="K97" s="80"/>
      <c r="L97" s="80"/>
      <c r="M97" s="80"/>
      <c r="N97" s="80"/>
    </row>
    <row r="98" spans="1:14" x14ac:dyDescent="0.3">
      <c r="A98" s="80"/>
      <c r="B98" s="80"/>
      <c r="C98" s="80"/>
      <c r="D98" s="78"/>
      <c r="E98" s="80"/>
      <c r="F98" s="80"/>
      <c r="G98" s="80"/>
      <c r="H98" s="80"/>
      <c r="I98" s="80"/>
      <c r="J98" s="80"/>
      <c r="K98" s="80"/>
      <c r="L98" s="80"/>
      <c r="M98" s="80"/>
      <c r="N98" s="80"/>
    </row>
    <row r="99" spans="1:14" x14ac:dyDescent="0.3">
      <c r="A99" s="80"/>
      <c r="B99" s="80"/>
      <c r="C99" s="80"/>
      <c r="D99" s="78"/>
      <c r="E99" s="80"/>
      <c r="F99" s="80"/>
      <c r="G99" s="80"/>
      <c r="H99" s="80"/>
      <c r="I99" s="80"/>
      <c r="J99" s="80"/>
      <c r="K99" s="80"/>
      <c r="L99" s="80"/>
      <c r="M99" s="80"/>
      <c r="N99" s="80"/>
    </row>
    <row r="100" spans="1:14" x14ac:dyDescent="0.3">
      <c r="A100" s="80"/>
      <c r="B100" s="80"/>
      <c r="C100" s="80"/>
      <c r="D100" s="78"/>
      <c r="E100" s="80"/>
      <c r="F100" s="80"/>
      <c r="G100" s="80"/>
      <c r="H100" s="80"/>
      <c r="I100" s="80"/>
      <c r="J100" s="80"/>
      <c r="K100" s="80"/>
      <c r="L100" s="80"/>
      <c r="M100" s="80"/>
      <c r="N100" s="80"/>
    </row>
    <row r="101" spans="1:14" x14ac:dyDescent="0.3">
      <c r="A101" s="80"/>
      <c r="B101" s="80"/>
      <c r="C101" s="80"/>
      <c r="D101" s="78"/>
      <c r="E101" s="80"/>
      <c r="F101" s="80"/>
      <c r="G101" s="80"/>
      <c r="H101" s="80"/>
      <c r="I101" s="80"/>
      <c r="J101" s="80"/>
      <c r="K101" s="80"/>
      <c r="L101" s="80"/>
      <c r="M101" s="80"/>
      <c r="N101" s="80"/>
    </row>
    <row r="102" spans="1:14" x14ac:dyDescent="0.3">
      <c r="A102" s="80"/>
      <c r="B102" s="80"/>
      <c r="C102" s="80"/>
      <c r="D102" s="78"/>
      <c r="E102" s="80"/>
      <c r="F102" s="80"/>
      <c r="G102" s="80"/>
      <c r="H102" s="80"/>
      <c r="I102" s="80"/>
      <c r="J102" s="80"/>
      <c r="K102" s="80"/>
      <c r="L102" s="80"/>
      <c r="M102" s="80"/>
      <c r="N102" s="80"/>
    </row>
    <row r="103" spans="1:14" x14ac:dyDescent="0.3">
      <c r="A103" s="80"/>
      <c r="B103" s="80"/>
      <c r="C103" s="80"/>
      <c r="D103" s="78"/>
      <c r="E103" s="80"/>
      <c r="F103" s="80"/>
      <c r="G103" s="80"/>
      <c r="H103" s="80"/>
      <c r="I103" s="80"/>
      <c r="J103" s="80"/>
      <c r="K103" s="80"/>
      <c r="L103" s="80"/>
      <c r="M103" s="80"/>
      <c r="N103" s="8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DD922-29A3-46C7-8762-C310BEBBEDE3}">
  <sheetPr>
    <pageSetUpPr fitToPage="1"/>
  </sheetPr>
  <dimension ref="A1:AK57"/>
  <sheetViews>
    <sheetView topLeftCell="A21" zoomScale="80" zoomScaleNormal="80" workbookViewId="0">
      <selection activeCell="G31" sqref="G31"/>
    </sheetView>
  </sheetViews>
  <sheetFormatPr defaultColWidth="9.109375" defaultRowHeight="14.4" outlineLevelRow="1" x14ac:dyDescent="0.3"/>
  <cols>
    <col min="1" max="2" width="4.44140625" style="2" customWidth="1"/>
    <col min="3" max="3" width="3.33203125" style="2" customWidth="1"/>
    <col min="4" max="4" width="17.5546875" style="2" customWidth="1"/>
    <col min="5" max="5" width="4.109375" style="2" bestFit="1" customWidth="1"/>
    <col min="6" max="6" width="5.6640625" style="2" bestFit="1" customWidth="1"/>
    <col min="7" max="7" width="5.33203125" style="2" customWidth="1"/>
    <col min="8" max="8" width="8.44140625" style="2" bestFit="1" customWidth="1"/>
    <col min="9" max="9" width="8.33203125" style="2" bestFit="1" customWidth="1"/>
    <col min="10" max="11" width="6.44140625" style="2" bestFit="1" customWidth="1"/>
    <col min="12" max="30" width="8" style="2" bestFit="1" customWidth="1"/>
    <col min="31" max="31" width="7.6640625" style="2" customWidth="1"/>
    <col min="32" max="35" width="8" style="2" bestFit="1" customWidth="1"/>
    <col min="36" max="36" width="15" style="2" customWidth="1"/>
    <col min="37" max="16384" width="9.109375" style="2"/>
  </cols>
  <sheetData>
    <row r="1" spans="1:37" ht="15" customHeight="1" x14ac:dyDescent="0.35">
      <c r="A1" s="76" t="s">
        <v>350</v>
      </c>
      <c r="B1" s="76"/>
      <c r="C1" s="131"/>
      <c r="D1" s="131"/>
      <c r="E1" s="131"/>
      <c r="F1" s="80"/>
      <c r="G1" s="80"/>
      <c r="H1" s="80"/>
      <c r="I1" s="80"/>
      <c r="J1" s="80"/>
      <c r="K1" s="80"/>
      <c r="L1" s="80"/>
      <c r="M1" s="80"/>
      <c r="N1" s="80"/>
      <c r="O1" s="80"/>
      <c r="P1" s="80"/>
      <c r="Q1" s="80"/>
      <c r="R1" s="80"/>
      <c r="S1" s="80"/>
      <c r="T1" s="80"/>
      <c r="U1" s="80"/>
      <c r="V1" s="80"/>
      <c r="W1" s="80"/>
      <c r="X1" s="80"/>
      <c r="Y1" s="80"/>
      <c r="Z1" s="80"/>
      <c r="AA1" s="80"/>
      <c r="AB1" s="80"/>
      <c r="AC1" s="80"/>
      <c r="AD1" s="257"/>
      <c r="AE1" s="260" t="s">
        <v>378</v>
      </c>
      <c r="AF1" s="80"/>
      <c r="AG1" s="80"/>
      <c r="AH1" s="80"/>
      <c r="AI1" s="80"/>
      <c r="AJ1" s="80"/>
      <c r="AK1" s="80"/>
    </row>
    <row r="2" spans="1:37" ht="15" customHeight="1" x14ac:dyDescent="0.35">
      <c r="A2" s="158" t="s">
        <v>43</v>
      </c>
      <c r="B2" s="158"/>
      <c r="C2" s="131"/>
      <c r="D2" s="131"/>
      <c r="E2" s="131"/>
      <c r="F2" s="80"/>
      <c r="G2" s="80"/>
      <c r="H2" s="80"/>
      <c r="I2" s="80"/>
      <c r="J2" s="80"/>
      <c r="K2" s="80"/>
      <c r="L2" s="80"/>
      <c r="M2" s="80"/>
      <c r="N2" s="80"/>
      <c r="O2" s="80"/>
      <c r="P2" s="80"/>
      <c r="Q2" s="80"/>
      <c r="R2" s="80"/>
      <c r="S2" s="80"/>
      <c r="T2" s="80"/>
      <c r="U2" s="80"/>
      <c r="V2" s="80"/>
      <c r="W2" s="80"/>
      <c r="X2" s="80"/>
      <c r="Y2" s="80"/>
      <c r="Z2" s="80"/>
      <c r="AA2" s="80"/>
      <c r="AB2" s="80"/>
      <c r="AC2" s="80"/>
      <c r="AD2" s="258"/>
      <c r="AE2" s="260" t="s">
        <v>379</v>
      </c>
      <c r="AF2" s="80"/>
      <c r="AG2" s="80"/>
      <c r="AH2" s="80"/>
      <c r="AI2" s="80"/>
      <c r="AJ2" s="80"/>
      <c r="AK2" s="80"/>
    </row>
    <row r="3" spans="1:37" ht="15" customHeight="1" x14ac:dyDescent="0.35">
      <c r="A3" s="76"/>
      <c r="B3" s="76"/>
      <c r="C3" s="131"/>
      <c r="D3" s="131"/>
      <c r="E3" s="131"/>
      <c r="F3" s="80"/>
      <c r="G3" s="80"/>
      <c r="H3" s="80"/>
      <c r="I3" s="80"/>
      <c r="J3" s="80"/>
      <c r="K3" s="80"/>
      <c r="L3" s="80"/>
      <c r="M3" s="80"/>
      <c r="N3" s="80"/>
      <c r="O3" s="80"/>
      <c r="P3" s="80"/>
      <c r="Q3" s="80"/>
      <c r="R3" s="80"/>
      <c r="S3" s="80"/>
      <c r="T3" s="80"/>
      <c r="U3" s="80"/>
      <c r="V3" s="80"/>
      <c r="W3" s="80"/>
      <c r="X3" s="80"/>
      <c r="Y3" s="80"/>
      <c r="Z3" s="80"/>
      <c r="AA3" s="80"/>
      <c r="AB3" s="80"/>
      <c r="AC3" s="80"/>
      <c r="AD3" s="259"/>
      <c r="AE3" s="260" t="s">
        <v>380</v>
      </c>
      <c r="AF3" s="80"/>
      <c r="AG3" s="80"/>
      <c r="AH3" s="80"/>
      <c r="AI3" s="80"/>
      <c r="AJ3" s="80"/>
      <c r="AK3" s="80"/>
    </row>
    <row r="4" spans="1:37" ht="18" x14ac:dyDescent="0.35">
      <c r="A4" s="77"/>
      <c r="B4" s="77"/>
      <c r="C4" s="156" t="s">
        <v>317</v>
      </c>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hidden="1" outlineLevel="1" x14ac:dyDescent="0.3">
      <c r="A5" s="80"/>
      <c r="B5" s="80"/>
      <c r="C5" s="157" t="s">
        <v>393</v>
      </c>
      <c r="D5" s="83"/>
      <c r="E5" s="83"/>
      <c r="F5" s="132"/>
      <c r="G5" s="133"/>
      <c r="H5" s="341" t="s">
        <v>233</v>
      </c>
      <c r="I5" s="342"/>
      <c r="J5" s="115">
        <v>43392</v>
      </c>
      <c r="K5" s="115">
        <v>43394</v>
      </c>
      <c r="L5" s="115">
        <v>43397</v>
      </c>
      <c r="M5" s="115">
        <v>43399</v>
      </c>
      <c r="N5" s="115">
        <v>43401</v>
      </c>
      <c r="O5" s="115">
        <v>43405</v>
      </c>
      <c r="P5" s="115">
        <v>43407</v>
      </c>
      <c r="Q5" s="115">
        <v>43408</v>
      </c>
      <c r="R5" s="115">
        <v>43411</v>
      </c>
      <c r="S5" s="115">
        <v>43414</v>
      </c>
      <c r="T5" s="115">
        <v>43415</v>
      </c>
      <c r="U5" s="115">
        <v>43419</v>
      </c>
      <c r="V5" s="115">
        <v>43421</v>
      </c>
      <c r="W5" s="115">
        <v>43423</v>
      </c>
      <c r="X5" s="115">
        <v>43425</v>
      </c>
      <c r="Y5" s="115">
        <v>43426</v>
      </c>
      <c r="Z5" s="115">
        <v>43428</v>
      </c>
      <c r="AA5" s="115">
        <v>43430</v>
      </c>
      <c r="AB5" s="115">
        <v>43432</v>
      </c>
      <c r="AC5" s="115">
        <v>43434</v>
      </c>
      <c r="AD5" s="115">
        <v>43435</v>
      </c>
      <c r="AE5" s="115">
        <v>43438</v>
      </c>
      <c r="AF5" s="115">
        <v>43440</v>
      </c>
      <c r="AG5" s="115">
        <v>43442</v>
      </c>
      <c r="AH5" s="115">
        <v>43443</v>
      </c>
      <c r="AI5" s="115">
        <v>43445</v>
      </c>
      <c r="AJ5" s="116" t="s">
        <v>233</v>
      </c>
      <c r="AK5" s="80"/>
    </row>
    <row r="6" spans="1:37" s="4" customFormat="1" hidden="1" outlineLevel="1" x14ac:dyDescent="0.3">
      <c r="A6" s="78"/>
      <c r="B6" s="78"/>
      <c r="C6" s="83"/>
      <c r="D6" s="212"/>
      <c r="E6" s="212"/>
      <c r="F6" s="213"/>
      <c r="G6" s="213"/>
      <c r="H6" s="339" t="s">
        <v>234</v>
      </c>
      <c r="I6" s="340"/>
      <c r="J6" s="95" t="s">
        <v>17</v>
      </c>
      <c r="K6" s="95" t="s">
        <v>18</v>
      </c>
      <c r="L6" s="95" t="s">
        <v>19</v>
      </c>
      <c r="M6" s="95" t="s">
        <v>20</v>
      </c>
      <c r="N6" s="95" t="s">
        <v>21</v>
      </c>
      <c r="O6" s="95" t="s">
        <v>22</v>
      </c>
      <c r="P6" s="95" t="s">
        <v>23</v>
      </c>
      <c r="Q6" s="95" t="s">
        <v>24</v>
      </c>
      <c r="R6" s="95" t="s">
        <v>17</v>
      </c>
      <c r="S6" s="95" t="s">
        <v>25</v>
      </c>
      <c r="T6" s="95" t="s">
        <v>26</v>
      </c>
      <c r="U6" s="95" t="s">
        <v>27</v>
      </c>
      <c r="V6" s="95" t="s">
        <v>28</v>
      </c>
      <c r="W6" s="95" t="s">
        <v>29</v>
      </c>
      <c r="X6" s="95" t="s">
        <v>30</v>
      </c>
      <c r="Y6" s="95" t="s">
        <v>31</v>
      </c>
      <c r="Z6" s="95" t="s">
        <v>32</v>
      </c>
      <c r="AA6" s="95" t="s">
        <v>33</v>
      </c>
      <c r="AB6" s="95" t="s">
        <v>34</v>
      </c>
      <c r="AC6" s="95" t="s">
        <v>35</v>
      </c>
      <c r="AD6" s="95" t="s">
        <v>36</v>
      </c>
      <c r="AE6" s="95" t="s">
        <v>37</v>
      </c>
      <c r="AF6" s="95" t="s">
        <v>38</v>
      </c>
      <c r="AG6" s="95" t="s">
        <v>39</v>
      </c>
      <c r="AH6" s="95" t="s">
        <v>40</v>
      </c>
      <c r="AI6" s="95" t="s">
        <v>41</v>
      </c>
      <c r="AJ6" s="117" t="s">
        <v>234</v>
      </c>
      <c r="AK6" s="78"/>
    </row>
    <row r="7" spans="1:37" s="4" customFormat="1" hidden="1" outlineLevel="1" x14ac:dyDescent="0.3">
      <c r="A7" s="78"/>
      <c r="B7" s="78"/>
      <c r="C7" s="83"/>
      <c r="D7" s="286" t="s">
        <v>309</v>
      </c>
      <c r="E7" s="287"/>
      <c r="F7" s="256" t="s">
        <v>308</v>
      </c>
      <c r="G7" s="288"/>
      <c r="H7" s="339" t="s">
        <v>235</v>
      </c>
      <c r="I7" s="340"/>
      <c r="J7" s="118" t="s">
        <v>230</v>
      </c>
      <c r="K7" s="118" t="s">
        <v>231</v>
      </c>
      <c r="L7" s="118" t="s">
        <v>232</v>
      </c>
      <c r="M7" s="118"/>
      <c r="N7" s="118"/>
      <c r="O7" s="118"/>
      <c r="P7" s="118"/>
      <c r="Q7" s="118"/>
      <c r="R7" s="118"/>
      <c r="S7" s="118"/>
      <c r="T7" s="118"/>
      <c r="U7" s="118"/>
      <c r="V7" s="118"/>
      <c r="W7" s="118"/>
      <c r="X7" s="118"/>
      <c r="Y7" s="118"/>
      <c r="Z7" s="118"/>
      <c r="AA7" s="118"/>
      <c r="AB7" s="118"/>
      <c r="AC7" s="118"/>
      <c r="AD7" s="118"/>
      <c r="AE7" s="118"/>
      <c r="AF7" s="118"/>
      <c r="AG7" s="118"/>
      <c r="AH7" s="118"/>
      <c r="AI7" s="118"/>
      <c r="AJ7" s="117" t="s">
        <v>235</v>
      </c>
      <c r="AK7" s="78"/>
    </row>
    <row r="8" spans="1:37" s="4" customFormat="1" hidden="1" outlineLevel="1" x14ac:dyDescent="0.3">
      <c r="A8" s="78"/>
      <c r="B8" s="78"/>
      <c r="C8" s="83"/>
      <c r="D8" s="211" t="s">
        <v>318</v>
      </c>
      <c r="E8" s="205"/>
      <c r="F8" s="206">
        <v>1</v>
      </c>
      <c r="G8" s="206"/>
      <c r="H8" s="119"/>
      <c r="I8" s="94" t="s">
        <v>257</v>
      </c>
      <c r="J8" s="118"/>
      <c r="K8" s="118"/>
      <c r="L8" s="118" t="s">
        <v>258</v>
      </c>
      <c r="M8" s="118"/>
      <c r="N8" s="118"/>
      <c r="O8" s="118"/>
      <c r="P8" s="118"/>
      <c r="Q8" s="118"/>
      <c r="R8" s="118"/>
      <c r="S8" s="118"/>
      <c r="T8" s="118"/>
      <c r="U8" s="118"/>
      <c r="V8" s="118"/>
      <c r="W8" s="118"/>
      <c r="X8" s="118"/>
      <c r="Y8" s="118"/>
      <c r="Z8" s="118"/>
      <c r="AA8" s="118"/>
      <c r="AB8" s="118"/>
      <c r="AC8" s="118"/>
      <c r="AD8" s="118"/>
      <c r="AE8" s="118"/>
      <c r="AF8" s="118"/>
      <c r="AG8" s="118"/>
      <c r="AH8" s="118"/>
      <c r="AI8" s="118"/>
      <c r="AJ8" s="117" t="s">
        <v>257</v>
      </c>
      <c r="AK8" s="78"/>
    </row>
    <row r="9" spans="1:37" s="4" customFormat="1" hidden="1" outlineLevel="1" x14ac:dyDescent="0.3">
      <c r="A9" s="78"/>
      <c r="B9" s="78"/>
      <c r="C9" s="83"/>
      <c r="D9" s="211" t="s">
        <v>249</v>
      </c>
      <c r="E9" s="205"/>
      <c r="F9" s="207">
        <f>AVERAGE(J9:AI9)</f>
        <v>99.666666666666671</v>
      </c>
      <c r="G9" s="206"/>
      <c r="H9" s="119"/>
      <c r="I9" s="94" t="s">
        <v>249</v>
      </c>
      <c r="J9" s="118">
        <v>97</v>
      </c>
      <c r="K9" s="118">
        <v>98</v>
      </c>
      <c r="L9" s="118">
        <v>104</v>
      </c>
      <c r="M9" s="118"/>
      <c r="N9" s="118"/>
      <c r="O9" s="118"/>
      <c r="P9" s="118"/>
      <c r="Q9" s="118"/>
      <c r="R9" s="118"/>
      <c r="S9" s="118"/>
      <c r="T9" s="118"/>
      <c r="U9" s="118"/>
      <c r="V9" s="118"/>
      <c r="W9" s="118"/>
      <c r="X9" s="118"/>
      <c r="Y9" s="118"/>
      <c r="Z9" s="118"/>
      <c r="AA9" s="118"/>
      <c r="AB9" s="118"/>
      <c r="AC9" s="118"/>
      <c r="AD9" s="118"/>
      <c r="AE9" s="118"/>
      <c r="AF9" s="118"/>
      <c r="AG9" s="118"/>
      <c r="AH9" s="118"/>
      <c r="AI9" s="118"/>
      <c r="AJ9" s="120" t="s">
        <v>249</v>
      </c>
      <c r="AK9" s="78"/>
    </row>
    <row r="10" spans="1:37" s="4" customFormat="1" hidden="1" outlineLevel="1" x14ac:dyDescent="0.3">
      <c r="A10" s="78"/>
      <c r="B10" s="78"/>
      <c r="C10" s="83"/>
      <c r="D10" s="211" t="s">
        <v>250</v>
      </c>
      <c r="E10" s="205"/>
      <c r="F10" s="207">
        <f t="shared" ref="F10:F14" si="0">AVERAGE(J10:AI10)</f>
        <v>108.33333333333333</v>
      </c>
      <c r="G10" s="206"/>
      <c r="H10" s="119"/>
      <c r="I10" s="94" t="s">
        <v>250</v>
      </c>
      <c r="J10" s="118">
        <v>113</v>
      </c>
      <c r="K10" s="118">
        <v>109</v>
      </c>
      <c r="L10" s="118">
        <v>103</v>
      </c>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20" t="s">
        <v>250</v>
      </c>
      <c r="AK10" s="78"/>
    </row>
    <row r="11" spans="1:37" s="4" customFormat="1" hidden="1" outlineLevel="1" x14ac:dyDescent="0.3">
      <c r="A11" s="78"/>
      <c r="B11" s="78"/>
      <c r="C11" s="83"/>
      <c r="D11" s="211" t="s">
        <v>251</v>
      </c>
      <c r="E11" s="205"/>
      <c r="F11" s="207">
        <f t="shared" si="0"/>
        <v>208</v>
      </c>
      <c r="G11" s="206"/>
      <c r="H11" s="119"/>
      <c r="I11" s="94" t="s">
        <v>251</v>
      </c>
      <c r="J11" s="118">
        <f>J9+J10</f>
        <v>210</v>
      </c>
      <c r="K11" s="118">
        <f t="shared" ref="K11:L11" si="1">K9+K10</f>
        <v>207</v>
      </c>
      <c r="L11" s="118">
        <f t="shared" si="1"/>
        <v>207</v>
      </c>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20" t="s">
        <v>251</v>
      </c>
      <c r="AK11" s="78"/>
    </row>
    <row r="12" spans="1:37" s="4" customFormat="1" hidden="1" outlineLevel="1" x14ac:dyDescent="0.3">
      <c r="A12" s="78"/>
      <c r="B12" s="78"/>
      <c r="C12" s="83"/>
      <c r="D12" s="211" t="s">
        <v>244</v>
      </c>
      <c r="E12" s="205"/>
      <c r="F12" s="207">
        <f t="shared" si="0"/>
        <v>99.966666666666654</v>
      </c>
      <c r="G12" s="206"/>
      <c r="H12" s="119"/>
      <c r="I12" s="94" t="s">
        <v>244</v>
      </c>
      <c r="J12" s="121">
        <v>95.3</v>
      </c>
      <c r="K12" s="121">
        <v>100.6</v>
      </c>
      <c r="L12" s="121">
        <v>104</v>
      </c>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0" t="s">
        <v>244</v>
      </c>
      <c r="AK12" s="78"/>
    </row>
    <row r="13" spans="1:37" s="4" customFormat="1" hidden="1" outlineLevel="1" x14ac:dyDescent="0.3">
      <c r="A13" s="78"/>
      <c r="B13" s="78"/>
      <c r="C13" s="83"/>
      <c r="D13" s="211" t="s">
        <v>245</v>
      </c>
      <c r="E13" s="205"/>
      <c r="F13" s="207">
        <f t="shared" si="0"/>
        <v>108.89999999999999</v>
      </c>
      <c r="G13" s="206"/>
      <c r="H13" s="119"/>
      <c r="I13" s="94" t="s">
        <v>245</v>
      </c>
      <c r="J13" s="121">
        <v>111.8</v>
      </c>
      <c r="K13" s="121">
        <v>111.9</v>
      </c>
      <c r="L13" s="121">
        <v>103</v>
      </c>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0" t="s">
        <v>245</v>
      </c>
      <c r="AK13" s="78"/>
    </row>
    <row r="14" spans="1:37" s="4" customFormat="1" hidden="1" outlineLevel="1" x14ac:dyDescent="0.3">
      <c r="A14" s="78"/>
      <c r="B14" s="78"/>
      <c r="C14" s="83"/>
      <c r="D14" s="211" t="s">
        <v>248</v>
      </c>
      <c r="E14" s="205"/>
      <c r="F14" s="207">
        <f t="shared" si="0"/>
        <v>100.36666666666667</v>
      </c>
      <c r="G14" s="206"/>
      <c r="H14" s="119"/>
      <c r="I14" s="94" t="s">
        <v>248</v>
      </c>
      <c r="J14" s="121">
        <v>102.3</v>
      </c>
      <c r="K14" s="121">
        <v>98.8</v>
      </c>
      <c r="L14" s="121">
        <v>100</v>
      </c>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0" t="s">
        <v>248</v>
      </c>
      <c r="AK14" s="78"/>
    </row>
    <row r="15" spans="1:37" s="4" customFormat="1" hidden="1" outlineLevel="1" x14ac:dyDescent="0.3">
      <c r="A15" s="78"/>
      <c r="B15" s="78"/>
      <c r="C15" s="83"/>
      <c r="D15" s="211" t="s">
        <v>241</v>
      </c>
      <c r="E15" s="205"/>
      <c r="F15" s="208" t="s">
        <v>305</v>
      </c>
      <c r="G15" s="206"/>
      <c r="H15" s="339" t="s">
        <v>241</v>
      </c>
      <c r="I15" s="340"/>
      <c r="J15" s="122" t="s">
        <v>239</v>
      </c>
      <c r="K15" s="122" t="s">
        <v>240</v>
      </c>
      <c r="L15" s="122">
        <v>-2.5</v>
      </c>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17" t="s">
        <v>241</v>
      </c>
      <c r="AK15" s="78"/>
    </row>
    <row r="16" spans="1:37" s="4" customFormat="1" hidden="1" outlineLevel="1" x14ac:dyDescent="0.3">
      <c r="A16" s="78"/>
      <c r="B16" s="78"/>
      <c r="C16" s="83"/>
      <c r="D16" s="211" t="s">
        <v>304</v>
      </c>
      <c r="E16" s="205"/>
      <c r="F16" s="206" t="s">
        <v>306</v>
      </c>
      <c r="G16" s="206"/>
      <c r="H16" s="119"/>
      <c r="I16" s="94" t="s">
        <v>252</v>
      </c>
      <c r="J16" s="122" t="s">
        <v>254</v>
      </c>
      <c r="K16" s="122" t="s">
        <v>254</v>
      </c>
      <c r="L16" s="122" t="s">
        <v>254</v>
      </c>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0" t="s">
        <v>252</v>
      </c>
      <c r="AK16" s="78"/>
    </row>
    <row r="17" spans="1:37" s="4" customFormat="1" hidden="1" outlineLevel="1" x14ac:dyDescent="0.3">
      <c r="A17" s="78"/>
      <c r="B17" s="78"/>
      <c r="C17" s="83"/>
      <c r="D17" s="211" t="s">
        <v>236</v>
      </c>
      <c r="E17" s="205"/>
      <c r="F17" s="206">
        <v>-2.5</v>
      </c>
      <c r="G17" s="206"/>
      <c r="H17" s="339" t="s">
        <v>236</v>
      </c>
      <c r="I17" s="340"/>
      <c r="J17" s="122" t="s">
        <v>238</v>
      </c>
      <c r="K17" s="122">
        <v>-3.5</v>
      </c>
      <c r="L17" s="122">
        <v>-1.5</v>
      </c>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17" t="s">
        <v>236</v>
      </c>
      <c r="AK17" s="78"/>
    </row>
    <row r="18" spans="1:37" s="4" customFormat="1" hidden="1" outlineLevel="1" x14ac:dyDescent="0.3">
      <c r="A18" s="78"/>
      <c r="B18" s="78"/>
      <c r="C18" s="83"/>
      <c r="D18" s="211" t="s">
        <v>242</v>
      </c>
      <c r="E18" s="205"/>
      <c r="F18" s="207">
        <f>AVERAGE(J18:AI18)</f>
        <v>212</v>
      </c>
      <c r="G18" s="206"/>
      <c r="H18" s="339" t="s">
        <v>242</v>
      </c>
      <c r="I18" s="340"/>
      <c r="J18" s="122">
        <v>222.5</v>
      </c>
      <c r="K18" s="122">
        <v>203.5</v>
      </c>
      <c r="L18" s="122">
        <v>210</v>
      </c>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17" t="s">
        <v>242</v>
      </c>
      <c r="AK18" s="78"/>
    </row>
    <row r="19" spans="1:37" s="4" customFormat="1" hidden="1" outlineLevel="1" x14ac:dyDescent="0.3">
      <c r="A19" s="78"/>
      <c r="B19" s="78"/>
      <c r="C19" s="83"/>
      <c r="D19" s="211" t="s">
        <v>253</v>
      </c>
      <c r="E19" s="205"/>
      <c r="F19" s="210" t="s">
        <v>307</v>
      </c>
      <c r="G19" s="206"/>
      <c r="H19" s="119"/>
      <c r="I19" s="94" t="s">
        <v>265</v>
      </c>
      <c r="J19" s="122" t="s">
        <v>255</v>
      </c>
      <c r="K19" s="122" t="s">
        <v>256</v>
      </c>
      <c r="L19" s="122" t="s">
        <v>255</v>
      </c>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0" t="s">
        <v>265</v>
      </c>
      <c r="AK19" s="78"/>
    </row>
    <row r="20" spans="1:37" s="4" customFormat="1" hidden="1" outlineLevel="1" x14ac:dyDescent="0.3">
      <c r="A20" s="78"/>
      <c r="B20" s="78"/>
      <c r="C20" s="83"/>
      <c r="D20" s="211" t="s">
        <v>237</v>
      </c>
      <c r="E20" s="205"/>
      <c r="F20" s="206">
        <v>-3.8</v>
      </c>
      <c r="G20" s="206"/>
      <c r="H20" s="339" t="s">
        <v>237</v>
      </c>
      <c r="I20" s="340"/>
      <c r="J20" s="118">
        <v>-12</v>
      </c>
      <c r="K20" s="118" t="s">
        <v>243</v>
      </c>
      <c r="L20" s="118">
        <v>-3</v>
      </c>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23" t="s">
        <v>237</v>
      </c>
      <c r="AK20" s="78"/>
    </row>
    <row r="21" spans="1:37" s="4" customFormat="1" ht="17.399999999999999" collapsed="1" x14ac:dyDescent="0.35">
      <c r="A21" s="78"/>
      <c r="B21" s="78"/>
      <c r="C21" s="142"/>
      <c r="D21" s="261" t="s">
        <v>348</v>
      </c>
      <c r="E21" s="143"/>
      <c r="F21" s="144"/>
      <c r="G21" s="144"/>
      <c r="H21" s="145"/>
      <c r="I21" s="145"/>
      <c r="J21" s="242">
        <v>43392</v>
      </c>
      <c r="K21" s="242">
        <v>43394</v>
      </c>
      <c r="L21" s="242">
        <v>43397</v>
      </c>
      <c r="M21" s="242">
        <v>43399</v>
      </c>
      <c r="N21" s="242">
        <v>43401</v>
      </c>
      <c r="O21" s="242">
        <v>43405</v>
      </c>
      <c r="P21" s="242">
        <v>43407</v>
      </c>
      <c r="Q21" s="242">
        <v>43408</v>
      </c>
      <c r="R21" s="242">
        <v>43411</v>
      </c>
      <c r="S21" s="242">
        <v>43414</v>
      </c>
      <c r="T21" s="242">
        <v>43415</v>
      </c>
      <c r="U21" s="242">
        <v>43419</v>
      </c>
      <c r="V21" s="242">
        <v>43421</v>
      </c>
      <c r="W21" s="242">
        <v>43423</v>
      </c>
      <c r="X21" s="242">
        <v>43425</v>
      </c>
      <c r="Y21" s="242">
        <v>43426</v>
      </c>
      <c r="Z21" s="242">
        <v>43428</v>
      </c>
      <c r="AA21" s="242">
        <v>43430</v>
      </c>
      <c r="AB21" s="242">
        <v>43432</v>
      </c>
      <c r="AC21" s="242">
        <v>43434</v>
      </c>
      <c r="AD21" s="242">
        <v>43435</v>
      </c>
      <c r="AE21" s="242">
        <v>43438</v>
      </c>
      <c r="AF21" s="242">
        <v>43440</v>
      </c>
      <c r="AG21" s="242">
        <v>43442</v>
      </c>
      <c r="AH21" s="242">
        <v>43443</v>
      </c>
      <c r="AI21" s="243">
        <v>43445</v>
      </c>
      <c r="AJ21" s="134"/>
      <c r="AK21" s="78"/>
    </row>
    <row r="22" spans="1:37" s="4" customFormat="1" x14ac:dyDescent="0.3">
      <c r="A22" s="78"/>
      <c r="B22" s="78"/>
      <c r="C22" s="136"/>
      <c r="D22" s="146"/>
      <c r="E22" s="146"/>
      <c r="F22" s="147" t="s">
        <v>166</v>
      </c>
      <c r="G22" s="147" t="s">
        <v>44</v>
      </c>
      <c r="H22" s="148"/>
      <c r="I22" s="148"/>
      <c r="J22" s="149" t="s">
        <v>17</v>
      </c>
      <c r="K22" s="149" t="s">
        <v>18</v>
      </c>
      <c r="L22" s="149" t="s">
        <v>19</v>
      </c>
      <c r="M22" s="149" t="s">
        <v>20</v>
      </c>
      <c r="N22" s="149" t="s">
        <v>21</v>
      </c>
      <c r="O22" s="149" t="s">
        <v>22</v>
      </c>
      <c r="P22" s="149" t="s">
        <v>23</v>
      </c>
      <c r="Q22" s="149" t="s">
        <v>24</v>
      </c>
      <c r="R22" s="149" t="s">
        <v>17</v>
      </c>
      <c r="S22" s="149" t="s">
        <v>25</v>
      </c>
      <c r="T22" s="149" t="s">
        <v>26</v>
      </c>
      <c r="U22" s="149" t="s">
        <v>27</v>
      </c>
      <c r="V22" s="149" t="s">
        <v>28</v>
      </c>
      <c r="W22" s="149" t="s">
        <v>29</v>
      </c>
      <c r="X22" s="149" t="s">
        <v>30</v>
      </c>
      <c r="Y22" s="149" t="s">
        <v>31</v>
      </c>
      <c r="Z22" s="149" t="s">
        <v>32</v>
      </c>
      <c r="AA22" s="149" t="s">
        <v>33</v>
      </c>
      <c r="AB22" s="149" t="s">
        <v>34</v>
      </c>
      <c r="AC22" s="149" t="s">
        <v>35</v>
      </c>
      <c r="AD22" s="149" t="s">
        <v>36</v>
      </c>
      <c r="AE22" s="149" t="s">
        <v>37</v>
      </c>
      <c r="AF22" s="149" t="s">
        <v>38</v>
      </c>
      <c r="AG22" s="149" t="s">
        <v>39</v>
      </c>
      <c r="AH22" s="149" t="s">
        <v>40</v>
      </c>
      <c r="AI22" s="150" t="s">
        <v>41</v>
      </c>
      <c r="AJ22" s="134"/>
      <c r="AK22" s="78"/>
    </row>
    <row r="23" spans="1:37" s="6" customFormat="1" x14ac:dyDescent="0.3">
      <c r="A23" s="79"/>
      <c r="B23" s="79"/>
      <c r="C23" s="74"/>
      <c r="D23" s="75" t="s">
        <v>16</v>
      </c>
      <c r="E23" s="75" t="s">
        <v>79</v>
      </c>
      <c r="F23" s="75" t="s">
        <v>45</v>
      </c>
      <c r="G23" s="75" t="s">
        <v>45</v>
      </c>
      <c r="H23" s="75" t="s">
        <v>246</v>
      </c>
      <c r="I23" s="75" t="s">
        <v>247</v>
      </c>
      <c r="J23" s="151" t="s">
        <v>230</v>
      </c>
      <c r="K23" s="151" t="s">
        <v>231</v>
      </c>
      <c r="L23" s="151" t="s">
        <v>232</v>
      </c>
      <c r="M23" s="151" t="s">
        <v>232</v>
      </c>
      <c r="N23" s="151" t="s">
        <v>232</v>
      </c>
      <c r="O23" s="151" t="s">
        <v>232</v>
      </c>
      <c r="P23" s="151" t="s">
        <v>232</v>
      </c>
      <c r="Q23" s="151" t="s">
        <v>232</v>
      </c>
      <c r="R23" s="151" t="s">
        <v>232</v>
      </c>
      <c r="S23" s="151" t="s">
        <v>232</v>
      </c>
      <c r="T23" s="151" t="s">
        <v>232</v>
      </c>
      <c r="U23" s="151" t="s">
        <v>232</v>
      </c>
      <c r="V23" s="151" t="s">
        <v>232</v>
      </c>
      <c r="W23" s="151" t="s">
        <v>232</v>
      </c>
      <c r="X23" s="151" t="s">
        <v>232</v>
      </c>
      <c r="Y23" s="151" t="s">
        <v>232</v>
      </c>
      <c r="Z23" s="151" t="s">
        <v>232</v>
      </c>
      <c r="AA23" s="151" t="s">
        <v>232</v>
      </c>
      <c r="AB23" s="151" t="s">
        <v>232</v>
      </c>
      <c r="AC23" s="151" t="s">
        <v>232</v>
      </c>
      <c r="AD23" s="151" t="s">
        <v>232</v>
      </c>
      <c r="AE23" s="151" t="s">
        <v>232</v>
      </c>
      <c r="AF23" s="151" t="s">
        <v>232</v>
      </c>
      <c r="AG23" s="151" t="s">
        <v>232</v>
      </c>
      <c r="AH23" s="151" t="s">
        <v>232</v>
      </c>
      <c r="AI23" s="151" t="s">
        <v>232</v>
      </c>
      <c r="AJ23" s="135"/>
      <c r="AK23" s="79"/>
    </row>
    <row r="24" spans="1:37" x14ac:dyDescent="0.3">
      <c r="A24" s="80"/>
      <c r="B24" s="80"/>
      <c r="C24" s="137">
        <v>1</v>
      </c>
      <c r="D24" s="137" t="s">
        <v>1</v>
      </c>
      <c r="E24" s="139" t="s">
        <v>294</v>
      </c>
      <c r="F24" s="137">
        <f t="shared" ref="F24:F38" si="2">SUM(J24:AI24)</f>
        <v>850</v>
      </c>
      <c r="G24" s="138">
        <f t="shared" ref="G24:G38" si="3">IF(ISERR(AVERAGE(J24:AAB24)),"",AVERAGE(J24:AAB24))</f>
        <v>34</v>
      </c>
      <c r="H24" s="139">
        <v>107</v>
      </c>
      <c r="I24" s="139">
        <v>104</v>
      </c>
      <c r="J24" s="140">
        <v>35</v>
      </c>
      <c r="K24" s="140">
        <v>36</v>
      </c>
      <c r="L24" s="140">
        <v>37</v>
      </c>
      <c r="M24" s="140">
        <v>37</v>
      </c>
      <c r="N24" s="140">
        <v>32</v>
      </c>
      <c r="O24" s="140">
        <v>38</v>
      </c>
      <c r="P24" s="140">
        <v>29</v>
      </c>
      <c r="Q24" s="140">
        <v>43</v>
      </c>
      <c r="R24" s="140">
        <v>32</v>
      </c>
      <c r="S24" s="140">
        <v>30</v>
      </c>
      <c r="T24" s="140">
        <v>25</v>
      </c>
      <c r="U24" s="141"/>
      <c r="V24" s="140">
        <v>36</v>
      </c>
      <c r="W24" s="140">
        <v>37</v>
      </c>
      <c r="X24" s="140">
        <v>41</v>
      </c>
      <c r="Y24" s="140">
        <v>30</v>
      </c>
      <c r="Z24" s="140">
        <v>28</v>
      </c>
      <c r="AA24" s="140">
        <v>37</v>
      </c>
      <c r="AB24" s="140">
        <v>34</v>
      </c>
      <c r="AC24" s="140">
        <v>37</v>
      </c>
      <c r="AD24" s="140">
        <v>36</v>
      </c>
      <c r="AE24" s="140">
        <v>31</v>
      </c>
      <c r="AF24" s="140">
        <v>36</v>
      </c>
      <c r="AG24" s="140">
        <v>39</v>
      </c>
      <c r="AH24" s="140">
        <v>29</v>
      </c>
      <c r="AI24" s="140">
        <v>25</v>
      </c>
      <c r="AJ24" s="110"/>
      <c r="AK24" s="80"/>
    </row>
    <row r="25" spans="1:37" x14ac:dyDescent="0.3">
      <c r="A25" s="80"/>
      <c r="B25" s="80"/>
      <c r="C25" s="124">
        <v>2</v>
      </c>
      <c r="D25" s="124" t="s">
        <v>5</v>
      </c>
      <c r="E25" s="126" t="s">
        <v>83</v>
      </c>
      <c r="F25" s="124">
        <f t="shared" si="2"/>
        <v>786</v>
      </c>
      <c r="G25" s="125">
        <f t="shared" si="3"/>
        <v>30.23076923076923</v>
      </c>
      <c r="H25" s="126">
        <v>107</v>
      </c>
      <c r="I25" s="126">
        <v>104</v>
      </c>
      <c r="J25" s="127">
        <v>32</v>
      </c>
      <c r="K25" s="127">
        <v>30</v>
      </c>
      <c r="L25" s="127">
        <v>30</v>
      </c>
      <c r="M25" s="127">
        <v>36</v>
      </c>
      <c r="N25" s="127">
        <v>25</v>
      </c>
      <c r="O25" s="127">
        <v>34</v>
      </c>
      <c r="P25" s="127">
        <v>29</v>
      </c>
      <c r="Q25" s="127">
        <v>42</v>
      </c>
      <c r="R25" s="127">
        <v>25</v>
      </c>
      <c r="S25" s="127">
        <v>28</v>
      </c>
      <c r="T25" s="127">
        <v>28</v>
      </c>
      <c r="U25" s="127">
        <v>22</v>
      </c>
      <c r="V25" s="127">
        <v>28</v>
      </c>
      <c r="W25" s="127">
        <v>31</v>
      </c>
      <c r="X25" s="127">
        <v>33</v>
      </c>
      <c r="Y25" s="127">
        <v>25</v>
      </c>
      <c r="Z25" s="127">
        <v>26</v>
      </c>
      <c r="AA25" s="127">
        <v>27</v>
      </c>
      <c r="AB25" s="127">
        <v>34</v>
      </c>
      <c r="AC25" s="127">
        <v>34</v>
      </c>
      <c r="AD25" s="127">
        <v>29</v>
      </c>
      <c r="AE25" s="127">
        <v>26</v>
      </c>
      <c r="AF25" s="127">
        <v>34</v>
      </c>
      <c r="AG25" s="127">
        <v>43</v>
      </c>
      <c r="AH25" s="127">
        <v>31</v>
      </c>
      <c r="AI25" s="127">
        <v>24</v>
      </c>
      <c r="AJ25" s="110"/>
      <c r="AK25" s="80"/>
    </row>
    <row r="26" spans="1:37" x14ac:dyDescent="0.3">
      <c r="A26" s="80"/>
      <c r="B26" s="80"/>
      <c r="C26" s="124">
        <v>3</v>
      </c>
      <c r="D26" s="124" t="s">
        <v>2</v>
      </c>
      <c r="E26" s="126" t="s">
        <v>295</v>
      </c>
      <c r="F26" s="124">
        <f t="shared" si="2"/>
        <v>767</v>
      </c>
      <c r="G26" s="125">
        <f t="shared" si="3"/>
        <v>30.68</v>
      </c>
      <c r="H26" s="126">
        <v>107</v>
      </c>
      <c r="I26" s="126">
        <v>104</v>
      </c>
      <c r="J26" s="127">
        <v>33</v>
      </c>
      <c r="K26" s="127">
        <v>37</v>
      </c>
      <c r="L26" s="127">
        <v>32</v>
      </c>
      <c r="M26" s="127">
        <v>31</v>
      </c>
      <c r="N26" s="127">
        <v>28</v>
      </c>
      <c r="O26" s="127">
        <v>34</v>
      </c>
      <c r="P26" s="127">
        <v>28</v>
      </c>
      <c r="Q26" s="127">
        <v>40</v>
      </c>
      <c r="R26" s="127">
        <v>29</v>
      </c>
      <c r="S26" s="127">
        <v>28</v>
      </c>
      <c r="T26" s="127">
        <v>15</v>
      </c>
      <c r="U26" s="127">
        <v>32</v>
      </c>
      <c r="V26" s="127">
        <v>31</v>
      </c>
      <c r="W26" s="127">
        <v>34</v>
      </c>
      <c r="X26" s="127">
        <v>31</v>
      </c>
      <c r="Y26" s="127">
        <v>24</v>
      </c>
      <c r="Z26" s="127">
        <v>27</v>
      </c>
      <c r="AA26" s="127">
        <v>32</v>
      </c>
      <c r="AB26" s="127">
        <v>34</v>
      </c>
      <c r="AC26" s="127">
        <v>32</v>
      </c>
      <c r="AD26" s="127">
        <v>28</v>
      </c>
      <c r="AE26" s="127">
        <v>32</v>
      </c>
      <c r="AF26" s="127">
        <v>31</v>
      </c>
      <c r="AG26" s="127">
        <v>34</v>
      </c>
      <c r="AH26" s="127">
        <v>30</v>
      </c>
      <c r="AI26" s="128"/>
      <c r="AJ26" s="110"/>
      <c r="AK26" s="80"/>
    </row>
    <row r="27" spans="1:37" x14ac:dyDescent="0.3">
      <c r="A27" s="80"/>
      <c r="B27" s="80"/>
      <c r="C27" s="124">
        <v>4</v>
      </c>
      <c r="D27" s="124" t="s">
        <v>4</v>
      </c>
      <c r="E27" s="126" t="s">
        <v>296</v>
      </c>
      <c r="F27" s="124">
        <f t="shared" si="2"/>
        <v>748</v>
      </c>
      <c r="G27" s="125">
        <f t="shared" si="3"/>
        <v>28.76923076923077</v>
      </c>
      <c r="H27" s="126">
        <v>107</v>
      </c>
      <c r="I27" s="126">
        <v>104</v>
      </c>
      <c r="J27" s="126">
        <v>26</v>
      </c>
      <c r="K27" s="126">
        <v>27</v>
      </c>
      <c r="L27" s="126">
        <v>17</v>
      </c>
      <c r="M27" s="127">
        <v>36</v>
      </c>
      <c r="N27" s="126">
        <v>31</v>
      </c>
      <c r="O27" s="126">
        <v>16</v>
      </c>
      <c r="P27" s="126">
        <v>23</v>
      </c>
      <c r="Q27" s="126">
        <v>35</v>
      </c>
      <c r="R27" s="126">
        <v>27</v>
      </c>
      <c r="S27" s="126">
        <v>22</v>
      </c>
      <c r="T27" s="126">
        <v>30</v>
      </c>
      <c r="U27" s="126">
        <v>27</v>
      </c>
      <c r="V27" s="127">
        <v>32</v>
      </c>
      <c r="W27" s="127">
        <v>37</v>
      </c>
      <c r="X27" s="127">
        <v>38</v>
      </c>
      <c r="Y27" s="127">
        <v>22</v>
      </c>
      <c r="Z27" s="127">
        <v>21</v>
      </c>
      <c r="AA27" s="127">
        <v>40</v>
      </c>
      <c r="AB27" s="127">
        <v>39</v>
      </c>
      <c r="AC27" s="127">
        <v>40</v>
      </c>
      <c r="AD27" s="127">
        <v>26</v>
      </c>
      <c r="AE27" s="127">
        <v>30</v>
      </c>
      <c r="AF27" s="127">
        <v>32</v>
      </c>
      <c r="AG27" s="127">
        <v>25</v>
      </c>
      <c r="AH27" s="127">
        <v>19</v>
      </c>
      <c r="AI27" s="127">
        <v>30</v>
      </c>
      <c r="AJ27" s="110"/>
      <c r="AK27" s="80"/>
    </row>
    <row r="28" spans="1:37" x14ac:dyDescent="0.3">
      <c r="A28" s="80"/>
      <c r="B28" s="80"/>
      <c r="C28" s="124">
        <v>5</v>
      </c>
      <c r="D28" s="124" t="s">
        <v>8</v>
      </c>
      <c r="E28" s="126" t="s">
        <v>297</v>
      </c>
      <c r="F28" s="124">
        <f t="shared" si="2"/>
        <v>622</v>
      </c>
      <c r="G28" s="125">
        <f t="shared" si="3"/>
        <v>23.923076923076923</v>
      </c>
      <c r="H28" s="126">
        <v>107</v>
      </c>
      <c r="I28" s="126">
        <v>104</v>
      </c>
      <c r="J28" s="127">
        <v>27</v>
      </c>
      <c r="K28" s="127">
        <v>33</v>
      </c>
      <c r="L28" s="127">
        <v>32</v>
      </c>
      <c r="M28" s="127">
        <v>36</v>
      </c>
      <c r="N28" s="127">
        <v>21</v>
      </c>
      <c r="O28" s="127">
        <v>25</v>
      </c>
      <c r="P28" s="127">
        <v>22</v>
      </c>
      <c r="Q28" s="127">
        <v>36</v>
      </c>
      <c r="R28" s="127">
        <v>22</v>
      </c>
      <c r="S28" s="127">
        <v>17</v>
      </c>
      <c r="T28" s="127">
        <v>32</v>
      </c>
      <c r="U28" s="127">
        <v>27</v>
      </c>
      <c r="V28" s="127">
        <v>22</v>
      </c>
      <c r="W28" s="127">
        <v>21</v>
      </c>
      <c r="X28" s="126">
        <v>16</v>
      </c>
      <c r="Y28" s="126">
        <v>24</v>
      </c>
      <c r="Z28" s="126">
        <v>28</v>
      </c>
      <c r="AA28" s="126">
        <v>30</v>
      </c>
      <c r="AB28" s="126">
        <v>21</v>
      </c>
      <c r="AC28" s="126">
        <v>23</v>
      </c>
      <c r="AD28" s="126">
        <v>27</v>
      </c>
      <c r="AE28" s="126">
        <v>13</v>
      </c>
      <c r="AF28" s="126">
        <v>14</v>
      </c>
      <c r="AG28" s="126">
        <v>12</v>
      </c>
      <c r="AH28" s="126">
        <v>18</v>
      </c>
      <c r="AI28" s="126">
        <v>23</v>
      </c>
      <c r="AJ28" s="110"/>
      <c r="AK28" s="80"/>
    </row>
    <row r="29" spans="1:37" x14ac:dyDescent="0.3">
      <c r="A29" s="80"/>
      <c r="B29" s="80"/>
      <c r="C29" s="124">
        <v>6</v>
      </c>
      <c r="D29" s="124" t="s">
        <v>3</v>
      </c>
      <c r="E29" s="126" t="s">
        <v>297</v>
      </c>
      <c r="F29" s="124">
        <f t="shared" si="2"/>
        <v>616</v>
      </c>
      <c r="G29" s="125">
        <f t="shared" si="3"/>
        <v>28</v>
      </c>
      <c r="H29" s="126">
        <v>107</v>
      </c>
      <c r="I29" s="126">
        <v>104</v>
      </c>
      <c r="J29" s="129"/>
      <c r="K29" s="129"/>
      <c r="L29" s="129"/>
      <c r="M29" s="129"/>
      <c r="N29" s="126">
        <v>22</v>
      </c>
      <c r="O29" s="126">
        <v>29</v>
      </c>
      <c r="P29" s="126">
        <v>24</v>
      </c>
      <c r="Q29" s="126">
        <v>17</v>
      </c>
      <c r="R29" s="126">
        <v>26</v>
      </c>
      <c r="S29" s="126">
        <v>34</v>
      </c>
      <c r="T29" s="126">
        <v>26</v>
      </c>
      <c r="U29" s="127">
        <v>29</v>
      </c>
      <c r="V29" s="126">
        <v>26</v>
      </c>
      <c r="W29" s="126">
        <v>27</v>
      </c>
      <c r="X29" s="127">
        <v>32</v>
      </c>
      <c r="Y29" s="127">
        <v>27</v>
      </c>
      <c r="Z29" s="127">
        <v>25</v>
      </c>
      <c r="AA29" s="127">
        <v>23</v>
      </c>
      <c r="AB29" s="127">
        <v>33</v>
      </c>
      <c r="AC29" s="127">
        <v>27</v>
      </c>
      <c r="AD29" s="127">
        <v>28</v>
      </c>
      <c r="AE29" s="127">
        <v>31</v>
      </c>
      <c r="AF29" s="127">
        <v>34</v>
      </c>
      <c r="AG29" s="127">
        <v>41</v>
      </c>
      <c r="AH29" s="127">
        <v>30</v>
      </c>
      <c r="AI29" s="127">
        <v>25</v>
      </c>
      <c r="AJ29" s="110"/>
      <c r="AK29" s="80"/>
    </row>
    <row r="30" spans="1:37" x14ac:dyDescent="0.3">
      <c r="A30" s="80"/>
      <c r="B30" s="80"/>
      <c r="C30" s="124">
        <v>7</v>
      </c>
      <c r="D30" s="124" t="s">
        <v>12</v>
      </c>
      <c r="E30" s="126" t="s">
        <v>294</v>
      </c>
      <c r="F30" s="124">
        <f t="shared" si="2"/>
        <v>380</v>
      </c>
      <c r="G30" s="125">
        <f t="shared" si="3"/>
        <v>17.272727272727273</v>
      </c>
      <c r="H30" s="126">
        <v>107</v>
      </c>
      <c r="I30" s="126">
        <v>104</v>
      </c>
      <c r="J30" s="127">
        <v>24</v>
      </c>
      <c r="K30" s="127">
        <v>25</v>
      </c>
      <c r="L30" s="127">
        <v>34</v>
      </c>
      <c r="M30" s="126"/>
      <c r="N30" s="127">
        <v>17</v>
      </c>
      <c r="O30" s="126">
        <v>15</v>
      </c>
      <c r="P30" s="126">
        <v>22</v>
      </c>
      <c r="Q30" s="126">
        <v>18</v>
      </c>
      <c r="R30" s="127">
        <v>21</v>
      </c>
      <c r="S30" s="127">
        <v>13</v>
      </c>
      <c r="T30" s="127">
        <v>8</v>
      </c>
      <c r="U30" s="126">
        <v>17</v>
      </c>
      <c r="V30" s="126"/>
      <c r="W30" s="126"/>
      <c r="X30" s="126"/>
      <c r="Y30" s="126">
        <v>10</v>
      </c>
      <c r="Z30" s="126">
        <v>16</v>
      </c>
      <c r="AA30" s="126">
        <v>13</v>
      </c>
      <c r="AB30" s="126">
        <v>6</v>
      </c>
      <c r="AC30" s="126">
        <v>17</v>
      </c>
      <c r="AD30" s="126">
        <v>23</v>
      </c>
      <c r="AE30" s="126">
        <v>15</v>
      </c>
      <c r="AF30" s="126">
        <v>17</v>
      </c>
      <c r="AG30" s="126">
        <v>10</v>
      </c>
      <c r="AH30" s="126">
        <v>18</v>
      </c>
      <c r="AI30" s="126">
        <v>21</v>
      </c>
      <c r="AJ30" s="110"/>
      <c r="AK30" s="80"/>
    </row>
    <row r="31" spans="1:37" x14ac:dyDescent="0.3">
      <c r="A31" s="80"/>
      <c r="B31" s="80"/>
      <c r="C31" s="124">
        <v>8</v>
      </c>
      <c r="D31" s="124" t="s">
        <v>9</v>
      </c>
      <c r="E31" s="126" t="s">
        <v>296</v>
      </c>
      <c r="F31" s="124">
        <f t="shared" si="2"/>
        <v>364</v>
      </c>
      <c r="G31" s="125">
        <f>IF(ISERR(AVERAGE(J31:AAB31)),"",AVERAGE(J31:AAB31))</f>
        <v>21.411764705882351</v>
      </c>
      <c r="H31" s="126">
        <v>107</v>
      </c>
      <c r="I31" s="126">
        <v>104</v>
      </c>
      <c r="J31" s="130"/>
      <c r="K31" s="130"/>
      <c r="L31" s="130"/>
      <c r="M31" s="130"/>
      <c r="N31" s="130"/>
      <c r="O31" s="130"/>
      <c r="P31" s="130"/>
      <c r="Q31" s="130"/>
      <c r="R31" s="126">
        <v>24</v>
      </c>
      <c r="S31" s="126">
        <v>25</v>
      </c>
      <c r="T31" s="126">
        <v>30</v>
      </c>
      <c r="U31" s="126">
        <v>20</v>
      </c>
      <c r="V31" s="126">
        <v>17</v>
      </c>
      <c r="W31" s="126">
        <v>20</v>
      </c>
      <c r="X31" s="126">
        <v>20</v>
      </c>
      <c r="Y31" s="126">
        <v>25</v>
      </c>
      <c r="Z31" s="126">
        <v>24</v>
      </c>
      <c r="AA31" s="126">
        <v>24</v>
      </c>
      <c r="AB31" s="126">
        <v>18</v>
      </c>
      <c r="AC31" s="126">
        <v>17</v>
      </c>
      <c r="AD31" s="130"/>
      <c r="AE31" s="126">
        <v>27</v>
      </c>
      <c r="AF31" s="126">
        <v>19</v>
      </c>
      <c r="AG31" s="126">
        <v>15</v>
      </c>
      <c r="AH31" s="126">
        <v>16</v>
      </c>
      <c r="AI31" s="126">
        <v>23</v>
      </c>
      <c r="AJ31" s="110"/>
      <c r="AK31" s="80"/>
    </row>
    <row r="32" spans="1:37" x14ac:dyDescent="0.3">
      <c r="A32" s="80"/>
      <c r="B32" s="80"/>
      <c r="C32" s="124">
        <v>9</v>
      </c>
      <c r="D32" s="124" t="s">
        <v>7</v>
      </c>
      <c r="E32" s="126" t="s">
        <v>296</v>
      </c>
      <c r="F32" s="124">
        <f t="shared" si="2"/>
        <v>317</v>
      </c>
      <c r="G32" s="125">
        <f t="shared" si="3"/>
        <v>22.642857142857142</v>
      </c>
      <c r="H32" s="126">
        <v>107</v>
      </c>
      <c r="I32" s="126">
        <v>104</v>
      </c>
      <c r="J32" s="126">
        <v>13</v>
      </c>
      <c r="K32" s="126">
        <v>18</v>
      </c>
      <c r="L32" s="126">
        <v>13</v>
      </c>
      <c r="M32" s="126">
        <v>23</v>
      </c>
      <c r="N32" s="126">
        <v>16</v>
      </c>
      <c r="O32" s="127">
        <v>29</v>
      </c>
      <c r="P32" s="127">
        <v>35</v>
      </c>
      <c r="Q32" s="127">
        <v>20</v>
      </c>
      <c r="R32" s="130"/>
      <c r="S32" s="130"/>
      <c r="T32" s="130"/>
      <c r="U32" s="130"/>
      <c r="V32" s="130"/>
      <c r="W32" s="130"/>
      <c r="X32" s="130"/>
      <c r="Y32" s="130"/>
      <c r="Z32" s="130"/>
      <c r="AA32" s="130"/>
      <c r="AB32" s="130"/>
      <c r="AC32" s="130"/>
      <c r="AD32" s="126">
        <v>22</v>
      </c>
      <c r="AE32" s="126">
        <v>16</v>
      </c>
      <c r="AF32" s="126">
        <v>22</v>
      </c>
      <c r="AG32" s="126">
        <v>32</v>
      </c>
      <c r="AH32" s="126">
        <v>31</v>
      </c>
      <c r="AI32" s="126">
        <v>27</v>
      </c>
      <c r="AJ32" s="110"/>
      <c r="AK32" s="80"/>
    </row>
    <row r="33" spans="1:37" x14ac:dyDescent="0.3">
      <c r="A33" s="80"/>
      <c r="B33" s="80"/>
      <c r="C33" s="124">
        <v>10</v>
      </c>
      <c r="D33" s="124" t="s">
        <v>10</v>
      </c>
      <c r="E33" s="126" t="s">
        <v>294</v>
      </c>
      <c r="F33" s="124">
        <f t="shared" si="2"/>
        <v>310</v>
      </c>
      <c r="G33" s="125">
        <f t="shared" si="3"/>
        <v>14.761904761904763</v>
      </c>
      <c r="H33" s="126">
        <v>107</v>
      </c>
      <c r="I33" s="126">
        <v>104</v>
      </c>
      <c r="J33" s="126">
        <v>16</v>
      </c>
      <c r="K33" s="126">
        <v>18</v>
      </c>
      <c r="L33" s="126">
        <v>16</v>
      </c>
      <c r="M33" s="126">
        <v>12</v>
      </c>
      <c r="N33" s="126">
        <v>23</v>
      </c>
      <c r="O33" s="126">
        <v>13</v>
      </c>
      <c r="P33" s="126">
        <v>19</v>
      </c>
      <c r="Q33" s="126">
        <v>10</v>
      </c>
      <c r="R33" s="126">
        <v>17</v>
      </c>
      <c r="S33" s="126">
        <v>15</v>
      </c>
      <c r="T33" s="126">
        <v>19</v>
      </c>
      <c r="U33" s="126">
        <v>18</v>
      </c>
      <c r="V33" s="126">
        <v>20</v>
      </c>
      <c r="W33" s="126">
        <v>12</v>
      </c>
      <c r="X33" s="126">
        <v>12</v>
      </c>
      <c r="Y33" s="126">
        <v>12</v>
      </c>
      <c r="Z33" s="126">
        <v>16</v>
      </c>
      <c r="AA33" s="126"/>
      <c r="AB33" s="126">
        <v>10</v>
      </c>
      <c r="AC33" s="126"/>
      <c r="AD33" s="126">
        <v>16</v>
      </c>
      <c r="AE33" s="126">
        <v>12</v>
      </c>
      <c r="AF33" s="126"/>
      <c r="AG33" s="126"/>
      <c r="AH33" s="126"/>
      <c r="AI33" s="126">
        <v>4</v>
      </c>
      <c r="AJ33" s="110"/>
      <c r="AK33" s="80"/>
    </row>
    <row r="34" spans="1:37" x14ac:dyDescent="0.3">
      <c r="A34" s="80"/>
      <c r="B34" s="80"/>
      <c r="C34" s="124">
        <v>11</v>
      </c>
      <c r="D34" s="124" t="s">
        <v>11</v>
      </c>
      <c r="E34" s="126" t="s">
        <v>296</v>
      </c>
      <c r="F34" s="124">
        <f t="shared" si="2"/>
        <v>163</v>
      </c>
      <c r="G34" s="125">
        <f t="shared" si="3"/>
        <v>14.818181818181818</v>
      </c>
      <c r="H34" s="126">
        <v>107</v>
      </c>
      <c r="I34" s="126">
        <v>104</v>
      </c>
      <c r="J34" s="126">
        <v>1</v>
      </c>
      <c r="K34" s="126"/>
      <c r="L34" s="126"/>
      <c r="M34" s="126"/>
      <c r="N34" s="126"/>
      <c r="O34" s="126"/>
      <c r="P34" s="126"/>
      <c r="Q34" s="126"/>
      <c r="R34" s="126"/>
      <c r="S34" s="126"/>
      <c r="T34" s="126"/>
      <c r="U34" s="126">
        <v>26</v>
      </c>
      <c r="V34" s="126">
        <v>12</v>
      </c>
      <c r="W34" s="126">
        <v>19</v>
      </c>
      <c r="X34" s="126">
        <v>18</v>
      </c>
      <c r="Y34" s="126">
        <v>24</v>
      </c>
      <c r="Z34" s="126">
        <v>20</v>
      </c>
      <c r="AA34" s="126">
        <v>14</v>
      </c>
      <c r="AB34" s="126">
        <v>11</v>
      </c>
      <c r="AC34" s="126">
        <v>13</v>
      </c>
      <c r="AD34" s="126">
        <v>5</v>
      </c>
      <c r="AE34" s="126"/>
      <c r="AF34" s="126"/>
      <c r="AG34" s="126"/>
      <c r="AH34" s="126"/>
      <c r="AI34" s="126"/>
      <c r="AJ34" s="110"/>
      <c r="AK34" s="80"/>
    </row>
    <row r="35" spans="1:37" x14ac:dyDescent="0.3">
      <c r="A35" s="80"/>
      <c r="B35" s="80"/>
      <c r="C35" s="124">
        <v>12</v>
      </c>
      <c r="D35" s="124" t="s">
        <v>15</v>
      </c>
      <c r="E35" s="126" t="s">
        <v>296</v>
      </c>
      <c r="F35" s="124">
        <f t="shared" si="2"/>
        <v>161</v>
      </c>
      <c r="G35" s="125">
        <f t="shared" si="3"/>
        <v>10.0625</v>
      </c>
      <c r="H35" s="126">
        <v>107</v>
      </c>
      <c r="I35" s="126">
        <v>104</v>
      </c>
      <c r="J35" s="126">
        <v>12</v>
      </c>
      <c r="K35" s="126"/>
      <c r="L35" s="126">
        <v>13</v>
      </c>
      <c r="M35" s="126">
        <v>17</v>
      </c>
      <c r="N35" s="126">
        <v>20</v>
      </c>
      <c r="O35" s="126">
        <v>6</v>
      </c>
      <c r="P35" s="126">
        <v>6</v>
      </c>
      <c r="Q35" s="126">
        <v>3</v>
      </c>
      <c r="R35" s="126"/>
      <c r="S35" s="126">
        <v>9</v>
      </c>
      <c r="T35" s="126">
        <v>13</v>
      </c>
      <c r="U35" s="127">
        <v>21</v>
      </c>
      <c r="V35" s="126">
        <v>16</v>
      </c>
      <c r="W35" s="126">
        <v>4</v>
      </c>
      <c r="X35" s="126"/>
      <c r="Y35" s="126">
        <v>10</v>
      </c>
      <c r="Z35" s="126">
        <v>3</v>
      </c>
      <c r="AA35" s="126"/>
      <c r="AB35" s="126"/>
      <c r="AC35" s="126"/>
      <c r="AD35" s="126"/>
      <c r="AE35" s="126">
        <v>4</v>
      </c>
      <c r="AF35" s="126"/>
      <c r="AG35" s="126"/>
      <c r="AH35" s="126"/>
      <c r="AI35" s="126">
        <v>4</v>
      </c>
      <c r="AJ35" s="110"/>
      <c r="AK35" s="80"/>
    </row>
    <row r="36" spans="1:37" x14ac:dyDescent="0.3">
      <c r="A36" s="80"/>
      <c r="B36" s="80"/>
      <c r="C36" s="124">
        <v>13</v>
      </c>
      <c r="D36" s="124" t="s">
        <v>14</v>
      </c>
      <c r="E36" s="126" t="s">
        <v>294</v>
      </c>
      <c r="F36" s="124">
        <f t="shared" si="2"/>
        <v>134</v>
      </c>
      <c r="G36" s="125">
        <f t="shared" si="3"/>
        <v>10.307692307692308</v>
      </c>
      <c r="H36" s="126">
        <v>107</v>
      </c>
      <c r="I36" s="126">
        <v>104</v>
      </c>
      <c r="J36" s="126">
        <v>15</v>
      </c>
      <c r="K36" s="126">
        <v>15</v>
      </c>
      <c r="L36" s="126">
        <v>16</v>
      </c>
      <c r="M36" s="126">
        <v>12</v>
      </c>
      <c r="N36" s="126">
        <v>5</v>
      </c>
      <c r="O36" s="126"/>
      <c r="P36" s="126">
        <v>2</v>
      </c>
      <c r="Q36" s="126"/>
      <c r="R36" s="126">
        <v>16</v>
      </c>
      <c r="S36" s="126">
        <v>19</v>
      </c>
      <c r="T36" s="126">
        <v>15</v>
      </c>
      <c r="U36" s="126"/>
      <c r="V36" s="126"/>
      <c r="W36" s="126"/>
      <c r="X36" s="126"/>
      <c r="Y36" s="126">
        <v>6</v>
      </c>
      <c r="Z36" s="126">
        <v>6</v>
      </c>
      <c r="AA36" s="126"/>
      <c r="AB36" s="126"/>
      <c r="AC36" s="126"/>
      <c r="AD36" s="126"/>
      <c r="AE36" s="126">
        <v>4</v>
      </c>
      <c r="AF36" s="126"/>
      <c r="AG36" s="126"/>
      <c r="AH36" s="126"/>
      <c r="AI36" s="126">
        <v>3</v>
      </c>
      <c r="AJ36" s="110"/>
      <c r="AK36" s="80"/>
    </row>
    <row r="37" spans="1:37" x14ac:dyDescent="0.3">
      <c r="A37" s="80"/>
      <c r="B37" s="80"/>
      <c r="C37" s="124">
        <v>14</v>
      </c>
      <c r="D37" s="124" t="s">
        <v>6</v>
      </c>
      <c r="E37" s="126" t="s">
        <v>296</v>
      </c>
      <c r="F37" s="124">
        <f t="shared" si="2"/>
        <v>66</v>
      </c>
      <c r="G37" s="125">
        <f t="shared" si="3"/>
        <v>22</v>
      </c>
      <c r="H37" s="126">
        <v>107</v>
      </c>
      <c r="I37" s="126">
        <v>104</v>
      </c>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26">
        <v>15</v>
      </c>
      <c r="AH37" s="126">
        <v>20</v>
      </c>
      <c r="AI37" s="127">
        <v>31</v>
      </c>
      <c r="AJ37" s="110"/>
      <c r="AK37" s="80"/>
    </row>
    <row r="38" spans="1:37" x14ac:dyDescent="0.3">
      <c r="A38" s="80"/>
      <c r="B38" s="80"/>
      <c r="C38" s="153">
        <v>15</v>
      </c>
      <c r="D38" s="153" t="s">
        <v>13</v>
      </c>
      <c r="E38" s="155" t="s">
        <v>297</v>
      </c>
      <c r="F38" s="153">
        <f t="shared" si="2"/>
        <v>5</v>
      </c>
      <c r="G38" s="154">
        <f t="shared" si="3"/>
        <v>5</v>
      </c>
      <c r="H38" s="155">
        <v>107</v>
      </c>
      <c r="I38" s="155">
        <v>104</v>
      </c>
      <c r="J38" s="155">
        <v>5</v>
      </c>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10"/>
      <c r="AK38" s="80"/>
    </row>
    <row r="39" spans="1:37" ht="17.399999999999999" x14ac:dyDescent="0.35">
      <c r="A39" s="80"/>
      <c r="B39" s="80"/>
      <c r="C39" s="198"/>
      <c r="D39" s="199" t="s">
        <v>51</v>
      </c>
      <c r="E39" s="199"/>
      <c r="F39" s="200">
        <f>AVERAGE(J39:AI39)</f>
        <v>55.992997198879529</v>
      </c>
      <c r="G39" s="201"/>
      <c r="H39" s="202"/>
      <c r="I39" s="202"/>
      <c r="J39" s="203">
        <f>G29+G31+G37</f>
        <v>71.411764705882348</v>
      </c>
      <c r="K39" s="203">
        <f>G29+G31+G37</f>
        <v>71.411764705882348</v>
      </c>
      <c r="L39" s="203">
        <f>G29+G31+G37</f>
        <v>71.411764705882348</v>
      </c>
      <c r="M39" s="203">
        <f>G29+G31+G37</f>
        <v>71.411764705882348</v>
      </c>
      <c r="N39" s="203">
        <f>G31+G37</f>
        <v>43.411764705882348</v>
      </c>
      <c r="O39" s="203">
        <f>G31+G37</f>
        <v>43.411764705882348</v>
      </c>
      <c r="P39" s="203">
        <f>G31+G37</f>
        <v>43.411764705882348</v>
      </c>
      <c r="Q39" s="203">
        <f>G31+G37</f>
        <v>43.411764705882348</v>
      </c>
      <c r="R39" s="203">
        <f>G32+G37</f>
        <v>44.642857142857139</v>
      </c>
      <c r="S39" s="203"/>
      <c r="T39" s="203"/>
      <c r="U39" s="203"/>
      <c r="V39" s="203"/>
      <c r="W39" s="203"/>
      <c r="X39" s="203"/>
      <c r="Y39" s="203"/>
      <c r="Z39" s="203"/>
      <c r="AA39" s="203"/>
      <c r="AB39" s="203"/>
      <c r="AC39" s="203"/>
      <c r="AD39" s="203"/>
      <c r="AE39" s="203"/>
      <c r="AF39" s="203"/>
      <c r="AG39" s="203"/>
      <c r="AH39" s="203"/>
      <c r="AI39" s="204"/>
      <c r="AJ39" s="79"/>
      <c r="AK39" s="80"/>
    </row>
    <row r="40" spans="1:37" x14ac:dyDescent="0.3">
      <c r="A40" s="80"/>
      <c r="B40" s="80"/>
      <c r="C40" s="80"/>
      <c r="D40" s="80"/>
      <c r="E40" s="80"/>
      <c r="F40" s="80"/>
      <c r="G40" s="80"/>
      <c r="H40" s="80"/>
      <c r="I40" s="80"/>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80"/>
    </row>
    <row r="41" spans="1:37" x14ac:dyDescent="0.3">
      <c r="A41" s="80"/>
      <c r="B41" s="80"/>
      <c r="C41" s="80"/>
      <c r="D41" s="80"/>
      <c r="E41" s="80"/>
      <c r="F41" s="80"/>
      <c r="G41" s="80"/>
      <c r="H41" s="80"/>
      <c r="I41" s="80"/>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row>
    <row r="42" spans="1:37" x14ac:dyDescent="0.3">
      <c r="A42" s="80"/>
      <c r="B42" s="80"/>
      <c r="C42" s="80"/>
      <c r="D42" s="80"/>
      <c r="E42" s="80"/>
      <c r="F42" s="80"/>
      <c r="G42" s="80"/>
      <c r="H42" s="80"/>
      <c r="I42" s="80"/>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80"/>
    </row>
    <row r="43" spans="1:37" x14ac:dyDescent="0.3">
      <c r="A43" s="80"/>
      <c r="B43" s="80"/>
      <c r="C43" s="80"/>
      <c r="D43" s="80"/>
      <c r="E43" s="80"/>
      <c r="F43" s="80"/>
      <c r="G43" s="80"/>
      <c r="H43" s="80"/>
      <c r="I43" s="80"/>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80"/>
    </row>
    <row r="44" spans="1:37" x14ac:dyDescent="0.3">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7" x14ac:dyDescent="0.3">
      <c r="D45" s="41" t="s">
        <v>168</v>
      </c>
      <c r="E45" s="41"/>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7" x14ac:dyDescent="0.3">
      <c r="D46" s="41" t="s">
        <v>225</v>
      </c>
      <c r="E46" s="41"/>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7" x14ac:dyDescent="0.3">
      <c r="D47" s="41" t="s">
        <v>53</v>
      </c>
      <c r="E47" s="41"/>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7" x14ac:dyDescent="0.3">
      <c r="D48" s="13" t="s">
        <v>46</v>
      </c>
      <c r="E48" s="13"/>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4:36" x14ac:dyDescent="0.3">
      <c r="D49" s="13" t="s">
        <v>47</v>
      </c>
      <c r="E49" s="13"/>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4:36" x14ac:dyDescent="0.3">
      <c r="D50" s="13" t="s">
        <v>177</v>
      </c>
      <c r="E50" s="13"/>
    </row>
    <row r="51" spans="4:36" x14ac:dyDescent="0.3">
      <c r="D51" s="13" t="s">
        <v>52</v>
      </c>
      <c r="E51" s="13"/>
    </row>
    <row r="52" spans="4:36" x14ac:dyDescent="0.3">
      <c r="D52" s="13" t="s">
        <v>59</v>
      </c>
      <c r="E52" s="13"/>
    </row>
    <row r="53" spans="4:36" s="333" customFormat="1" x14ac:dyDescent="0.3">
      <c r="D53" s="334" t="s">
        <v>259</v>
      </c>
      <c r="E53" s="334"/>
      <c r="F53" s="335"/>
      <c r="G53" s="335"/>
      <c r="H53" s="335"/>
      <c r="I53" s="335"/>
      <c r="J53" s="335"/>
    </row>
    <row r="55" spans="4:36" x14ac:dyDescent="0.3">
      <c r="D55" s="13" t="s">
        <v>260</v>
      </c>
      <c r="E55" s="13"/>
    </row>
    <row r="56" spans="4:36" x14ac:dyDescent="0.3">
      <c r="D56" s="13" t="s">
        <v>261</v>
      </c>
      <c r="E56" s="13"/>
    </row>
    <row r="57" spans="4:36" x14ac:dyDescent="0.3">
      <c r="D57" s="13" t="s">
        <v>316</v>
      </c>
    </row>
  </sheetData>
  <sortState xmlns:xlrd2="http://schemas.microsoft.com/office/spreadsheetml/2017/richdata2" ref="D24:AI38">
    <sortCondition descending="1" ref="F24:F38"/>
  </sortState>
  <mergeCells count="7">
    <mergeCell ref="H20:I20"/>
    <mergeCell ref="H5:I5"/>
    <mergeCell ref="H6:I6"/>
    <mergeCell ref="H7:I7"/>
    <mergeCell ref="H15:I15"/>
    <mergeCell ref="H17:I17"/>
    <mergeCell ref="H18:I18"/>
  </mergeCells>
  <pageMargins left="0.7" right="0.7" top="0.75" bottom="0.75" header="0.3" footer="0.3"/>
  <pageSetup scale="43" orientation="portrait" horizontalDpi="0" verticalDpi="0" r:id="rId1"/>
  <ignoredErrors>
    <ignoredError sqref="J20:AI20 J15:AI15 J17:AI18 F15" numberStoredAsText="1"/>
    <ignoredError sqref="F24:G24 F25:I30 F32:I38 F31 H31:I3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27EE-DBB8-4EF9-B38A-6834B79F7AC2}">
  <dimension ref="B2:R17"/>
  <sheetViews>
    <sheetView workbookViewId="0">
      <selection activeCell="H23" sqref="H23"/>
    </sheetView>
  </sheetViews>
  <sheetFormatPr defaultRowHeight="14.4" x14ac:dyDescent="0.3"/>
  <sheetData>
    <row r="2" spans="2:18" x14ac:dyDescent="0.3">
      <c r="B2" s="42"/>
    </row>
    <row r="3" spans="2:18" x14ac:dyDescent="0.3">
      <c r="B3" s="262" t="s">
        <v>58</v>
      </c>
    </row>
    <row r="4" spans="2:18" x14ac:dyDescent="0.3">
      <c r="B4" s="42"/>
    </row>
    <row r="5" spans="2:18" x14ac:dyDescent="0.3">
      <c r="B5" s="41" t="s">
        <v>48</v>
      </c>
    </row>
    <row r="6" spans="2:18" x14ac:dyDescent="0.3">
      <c r="B6" s="42" t="s">
        <v>320</v>
      </c>
    </row>
    <row r="7" spans="2:18" x14ac:dyDescent="0.3">
      <c r="B7" s="42" t="s">
        <v>193</v>
      </c>
    </row>
    <row r="8" spans="2:18" x14ac:dyDescent="0.3">
      <c r="C8" s="39" t="s">
        <v>55</v>
      </c>
    </row>
    <row r="9" spans="2:18" x14ac:dyDescent="0.3">
      <c r="C9" s="39" t="s">
        <v>56</v>
      </c>
      <c r="E9" s="188" t="s">
        <v>300</v>
      </c>
    </row>
    <row r="10" spans="2:18" x14ac:dyDescent="0.3">
      <c r="C10" s="39" t="s">
        <v>57</v>
      </c>
    </row>
    <row r="11" spans="2:18" x14ac:dyDescent="0.3">
      <c r="C11" s="39" t="s">
        <v>192</v>
      </c>
    </row>
    <row r="12" spans="2:18" x14ac:dyDescent="0.3">
      <c r="C12" s="39" t="s">
        <v>299</v>
      </c>
    </row>
    <row r="13" spans="2:18" x14ac:dyDescent="0.3">
      <c r="B13" s="13" t="s">
        <v>169</v>
      </c>
      <c r="C13" s="2"/>
      <c r="D13" s="2"/>
      <c r="E13" s="2"/>
      <c r="F13" s="4"/>
      <c r="G13" s="4"/>
      <c r="H13" s="4"/>
      <c r="I13" s="4"/>
      <c r="J13" s="4"/>
      <c r="K13" s="4"/>
      <c r="L13" s="4"/>
      <c r="M13" s="4"/>
      <c r="N13" s="4"/>
      <c r="O13" s="4"/>
      <c r="P13" s="4"/>
      <c r="Q13" s="4"/>
      <c r="R13" s="4"/>
    </row>
    <row r="14" spans="2:18" x14ac:dyDescent="0.3">
      <c r="B14" s="13" t="s">
        <v>47</v>
      </c>
      <c r="C14" s="2"/>
      <c r="D14" s="2"/>
      <c r="E14" s="2"/>
      <c r="F14" s="4"/>
      <c r="G14" s="4"/>
      <c r="H14" s="4"/>
      <c r="I14" s="4"/>
      <c r="J14" s="4"/>
      <c r="K14" s="4"/>
      <c r="L14" s="4"/>
      <c r="M14" s="4"/>
      <c r="N14" s="4"/>
      <c r="O14" s="4"/>
    </row>
    <row r="15" spans="2:18" x14ac:dyDescent="0.3">
      <c r="B15" s="13" t="s">
        <v>50</v>
      </c>
      <c r="C15" s="2"/>
      <c r="D15" s="2"/>
      <c r="E15" s="2"/>
      <c r="F15" s="2"/>
      <c r="G15" s="2"/>
      <c r="H15" s="2"/>
      <c r="I15" s="2"/>
      <c r="J15" s="2"/>
      <c r="K15" s="2"/>
      <c r="L15" s="2"/>
      <c r="M15" s="2"/>
      <c r="N15" s="2"/>
      <c r="O15" s="2"/>
    </row>
    <row r="16" spans="2:18" x14ac:dyDescent="0.3">
      <c r="B16" s="13" t="s">
        <v>52</v>
      </c>
      <c r="C16" s="2"/>
      <c r="D16" s="2"/>
      <c r="E16" s="2"/>
      <c r="F16" s="2"/>
      <c r="G16" s="2"/>
      <c r="H16" s="2"/>
      <c r="I16" s="2"/>
      <c r="J16" s="2"/>
      <c r="K16" s="2"/>
      <c r="L16" s="2"/>
      <c r="M16" s="2"/>
      <c r="N16" s="2"/>
      <c r="O16" s="2"/>
    </row>
    <row r="17" spans="2:15" x14ac:dyDescent="0.3">
      <c r="B17" s="13" t="s">
        <v>59</v>
      </c>
      <c r="C17" s="2"/>
      <c r="D17" s="2"/>
      <c r="E17" s="2"/>
      <c r="F17" s="2"/>
      <c r="G17" s="2"/>
      <c r="H17" s="2"/>
      <c r="I17" s="2"/>
      <c r="J17" s="2"/>
      <c r="K17" s="2"/>
      <c r="L17" s="2"/>
      <c r="M17" s="2"/>
      <c r="N17" s="2"/>
      <c r="O17" s="2"/>
    </row>
  </sheetData>
  <hyperlinks>
    <hyperlink ref="C8" r:id="rId1" xr:uid="{2EAD0F6F-D9EB-4809-97A0-0D73F4E021EB}"/>
    <hyperlink ref="C9" r:id="rId2" xr:uid="{823D58CF-D3D0-43CC-8CA9-98B9F8C1019E}"/>
    <hyperlink ref="C11" r:id="rId3" xr:uid="{A8D534B0-F927-4950-8F2A-B441FECF5760}"/>
    <hyperlink ref="C12" r:id="rId4" xr:uid="{625F94D9-2A68-4A0D-A4A0-AC37AB209344}"/>
  </hyperlinks>
  <pageMargins left="0.7" right="0.7" top="0.75" bottom="0.75" header="0.3" footer="0.3"/>
  <pageSetup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Screen Shot</vt:lpstr>
      <vt:lpstr>All Sports</vt:lpstr>
      <vt:lpstr>Data Sources</vt:lpstr>
      <vt:lpstr>Sales Page</vt:lpstr>
      <vt:lpstr>By Conference</vt:lpstr>
      <vt:lpstr>Teams</vt:lpstr>
      <vt:lpstr>Current Injuries</vt:lpstr>
      <vt:lpstr>NBA</vt:lpstr>
      <vt:lpstr>CBB</vt:lpstr>
      <vt:lpstr>NFL</vt:lpstr>
      <vt:lpstr>CFB</vt:lpstr>
      <vt:lpstr>NHL</vt:lpstr>
      <vt:lpstr>MLB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Waz</dc:creator>
  <cp:lastModifiedBy>jeremy henderson</cp:lastModifiedBy>
  <cp:lastPrinted>2018-04-28T15:12:24Z</cp:lastPrinted>
  <dcterms:created xsi:type="dcterms:W3CDTF">2018-04-28T14:15:14Z</dcterms:created>
  <dcterms:modified xsi:type="dcterms:W3CDTF">2019-08-22T23:49:22Z</dcterms:modified>
</cp:coreProperties>
</file>