
<file path=[Content_Types].xml><?xml version="1.0" encoding="utf-8"?>
<Types xmlns="http://schemas.openxmlformats.org/package/2006/content-types">
  <Default Extension="bin" ContentType="application/vnd.openxmlformats-officedocument.spreadsheetml.customProperty"/>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rinterSettings/printerSettings1.bin" ContentType="application/vnd.openxmlformats-officedocument.spreadsheetml.printerSettings"/>
  <Override PartName="/xl/drawings/drawing2.xml" ContentType="application/vnd.openxmlformats-officedocument.drawing+xml"/>
  <Override PartName="/xl/printerSettings/printerSettings2.bin" ContentType="application/vnd.openxmlformats-officedocument.spreadsheetml.printerSettings"/>
  <Override PartName="/xl/printerSettings/printerSettings3.bin" ContentType="application/vnd.openxmlformats-officedocument.spreadsheetml.printerSettings"/>
  <Override PartName="/xl/drawings/drawing3.xml" ContentType="application/vnd.openxmlformats-officedocument.drawing+xml"/>
  <Override PartName="/xl/printerSettings/printerSettings4.bin" ContentType="application/vnd.openxmlformats-officedocument.spreadsheetml.printerSettings"/>
  <Override PartName="/xl/drawings/drawing4.xml" ContentType="application/vnd.openxmlformats-officedocument.drawing+xml"/>
  <Override PartName="/xl/comments1.xml" ContentType="application/vnd.openxmlformats-officedocument.spreadsheetml.comments+xml"/>
  <Override PartName="/xl/printerSettings/printerSettings5.bin" ContentType="application/vnd.openxmlformats-officedocument.spreadsheetml.printerSettings"/>
  <Override PartName="/xl/drawings/drawing5.xml" ContentType="application/vnd.openxmlformats-officedocument.drawing+xml"/>
  <Override PartName="/xl/printerSettings/printerSettings6.bin" ContentType="application/vnd.openxmlformats-officedocument.spreadsheetml.printerSettings"/>
  <Override PartName="/xl/drawings/drawing6.xml" ContentType="application/vnd.openxmlformats-officedocument.drawing+xml"/>
  <Override PartName="/xl/printerSettings/printerSettings7.bin" ContentType="application/vnd.openxmlformats-officedocument.spreadsheetml.printerSettings"/>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0.Local\17.DFV\FY2526 CSNP DFV Health Check supporting document\"/>
    </mc:Choice>
  </mc:AlternateContent>
  <xr:revisionPtr revIDLastSave="0" documentId="13_ncr:1_{448F640A-07B6-4431-A606-A18AD25E54BC}" xr6:coauthVersionLast="47" xr6:coauthVersionMax="47" xr10:uidLastSave="{00000000-0000-0000-0000-000000000000}"/>
  <bookViews>
    <workbookView xWindow="-120" yWindow="-120" windowWidth="29040" windowHeight="17520" tabRatio="700" activeTab="2" xr2:uid="{00000000-000D-0000-FFFF-FFFF00000000}"/>
  </bookViews>
  <sheets>
    <sheet name="CPS" sheetId="24" r:id="rId1"/>
    <sheet name="2Y # of  Qs compare" sheetId="22" state="hidden" r:id="rId2"/>
    <sheet name="FY2526 Questions &amp; Owners-All " sheetId="15" r:id="rId3"/>
    <sheet name="FY2425 CSNP HC Question &amp; Owner" sheetId="23" state="hidden" r:id="rId4"/>
    <sheet name="2Y # of  Qs compare (2)" sheetId="25" r:id="rId5"/>
    <sheet name="Integrated Inv. comp." sheetId="20" r:id="rId6"/>
    <sheet name="Integrated Service comp." sheetId="19" r:id="rId7"/>
    <sheet name="production capacity comp." sheetId="18" r:id="rId8"/>
    <sheet name="supply chain Orches comp." sheetId="17" r:id="rId9"/>
    <sheet name="Data Hub" sheetId="10" state="hidden" r:id="rId10"/>
    <sheet name="Work Process Assessmen 1t" sheetId="1" state="hidden" r:id="rId11"/>
    <sheet name="Maintenance Chart" sheetId="3" state="hidden" r:id="rId12"/>
    <sheet name="Flowchart" sheetId="5" state="hidden" r:id="rId13"/>
    <sheet name="Terminology" sheetId="6" state="hidden" r:id="rId14"/>
    <sheet name="Measures Definition &amp; Scorecard" sheetId="7" state="hidden" r:id="rId15"/>
  </sheets>
  <externalReferences>
    <externalReference r:id="rId16"/>
    <externalReference r:id="rId17"/>
    <externalReference r:id="rId18"/>
    <externalReference r:id="rId19"/>
    <externalReference r:id="rId20"/>
  </externalReferences>
  <definedNames>
    <definedName name="\0">[1]K!$D$1</definedName>
    <definedName name="\B">'[1]PRODUCT COST SHEET - PRIMA'!$B$86</definedName>
    <definedName name="\C">[1]SPLITLCP!$BA$1:$BA$3</definedName>
    <definedName name="\L">'[1]SS PRIMA PLUS'!$B$109</definedName>
    <definedName name="\M">'[1]SS PRIMA HC'!$B$110</definedName>
    <definedName name="\P">'[1]PRODUCT &amp; CATEGORY PROFITABILIT'!$B$72</definedName>
    <definedName name="\S">[1]K!$E$10</definedName>
    <definedName name="\T">[1]K!$K$11</definedName>
    <definedName name="\X">'[1]PRODUCT &amp; CATEGORY PROFITABILIT'!$B$74:$B$83</definedName>
    <definedName name="\Z">'[1]SS PRIMA UNI'!$B$114</definedName>
    <definedName name="_all1">[1]Summary!$A$269:$B$333,[1]Summary!$A$467:$B$531,[1]Summary!$A$929:$B$993,[1]Summary!$A$1127:$B$1191,[1]Summary!$A$1193:$B$1257,[1]Summary!$A$1259:$B$1325,[1]Summary!$A$5:$B$69,[1]Summary!$A$71:$B$135,[1]Summary!$A$203:$B$267,[1]Summary!#REF!,[1]Summary!$A$335:$B$399,[1]Summary!$A$665:$B$729,[1]Summary!#REF!,[1]Summary!$A$401:$B$465</definedName>
    <definedName name="_DCC4">[1]DISH!$D$29:$Q$29</definedName>
    <definedName name="_dd1">#REF!</definedName>
    <definedName name="_dd2">#REF!</definedName>
    <definedName name="_DSH1">[1]DISH!$D$11:$Q$14</definedName>
    <definedName name="_FCC1">[1]FCC!$D$11:$R$15</definedName>
    <definedName name="_FCC3">[1]FCC!$D$25:$R$25</definedName>
    <definedName name="_xlnm._FilterDatabase" localSheetId="3" hidden="1">'FY2425 CSNP HC Question &amp; Owner'!$A$1:$K$119</definedName>
    <definedName name="_xlnm._FilterDatabase" localSheetId="2" hidden="1">'FY2526 Questions &amp; Owners-All '!$A$1:$G$111</definedName>
    <definedName name="_xlnm._FilterDatabase" localSheetId="5" hidden="1">'Integrated Inv. comp.'!$A$1:$K$40</definedName>
    <definedName name="_xlnm._FilterDatabase" localSheetId="6" hidden="1">'Integrated Service comp.'!$A$1:$E$13</definedName>
    <definedName name="_xlnm._FilterDatabase" localSheetId="7" hidden="1">'production capacity comp.'!$A$1:$K$1</definedName>
    <definedName name="_xlnm._FilterDatabase" localSheetId="8" hidden="1">'supply chain Orches comp.'!$A$1:$K$54</definedName>
    <definedName name="_HSC1">[1]HSC!$D$11:$Q$11</definedName>
    <definedName name="_HSC4">[1]HSC!$D$29:$R$29</definedName>
    <definedName name="_LCP1">[1]SPLITLCP!$C$6:$P$13</definedName>
    <definedName name="_LCP2">[1]SPLITLCP!$C$24:$P$31</definedName>
    <definedName name="_LCP3">[1]SPLITLCP!$C$43:$P$50</definedName>
    <definedName name="_MLT3">[1]NBD!$D$24:$Q$24</definedName>
    <definedName name="_MLT4">[1]NBD!$D$31:$Q$31</definedName>
    <definedName name="_MLT5">[1]NBD!$D$35:$Q$35</definedName>
    <definedName name="_MLT7">[1]NBD!$D$48:$Q$48</definedName>
    <definedName name="_NBD1">[1]NBD!$D$11:$R$11</definedName>
    <definedName name="_RM426">'[1]SUMMARY REPORTS'!#REF!</definedName>
    <definedName name="a">#REF!</definedName>
    <definedName name="AA">[1]LCPSECT!$R$17:$R$27</definedName>
    <definedName name="aaa">#REF!</definedName>
    <definedName name="AB">#REF!</definedName>
    <definedName name="AII">#REF!</definedName>
    <definedName name="aile">[1]BLENDAX!#REF!</definedName>
    <definedName name="all">[1]Summary!$A$269:$B$333,[1]Summary!$A$467:$B$531,[1]Summary!$A$929:$B$993,[1]Summary!$A$1127:$B$1191,[1]Summary!$A$1193:$B$1257,[1]Summary!$A$1259:$B$1324,[1]Summary!$A$401:$B$465,[1]Summary!#REF!,[1]Summary!$A$665:$B$729,[1]Summary!$A$335:$B$399,[1]Summary!#REF!,[1]Summary!$A$71:$B$135,[1]Summary!$A$5:$B$69,[1]Summary!$A$203:$B$267</definedName>
    <definedName name="APAPCY">#REF!</definedName>
    <definedName name="APAPCY_1">#REF!</definedName>
    <definedName name="APAPCY_2">#REF!</definedName>
    <definedName name="APBYND">#REF!</definedName>
    <definedName name="APPREV">#REF!</definedName>
    <definedName name="APUNAPCY">#REF!</definedName>
    <definedName name="APUNAPCY_1">#REF!</definedName>
    <definedName name="APUNAPCY_2">#REF!</definedName>
    <definedName name="as">#REF!</definedName>
    <definedName name="asdf">#REF!</definedName>
    <definedName name="BA_1">'[1]Sched 8'!#REF!</definedName>
    <definedName name="BA_2">'[1]Sched 8'!#REF!</definedName>
    <definedName name="BA_3">'[1]Sched 8'!#REF!</definedName>
    <definedName name="BA_4">'[1]Sched 8'!#REF!</definedName>
    <definedName name="BA_5">'[1]Sched 8'!#REF!</definedName>
    <definedName name="BA_6">'[1]Sched 8'!#REF!</definedName>
    <definedName name="Baby">#REF!</definedName>
    <definedName name="baby1">#REF!</definedName>
    <definedName name="BB">[1]LCPSECT!$R$17:$R$27</definedName>
    <definedName name="bbb">'[1]Sched 8'!#REF!</definedName>
    <definedName name="Bev">#REF!</definedName>
    <definedName name="BOM_maintained">#REF!</definedName>
    <definedName name="Border11">#REF!</definedName>
    <definedName name="Border12">#REF!</definedName>
    <definedName name="Border13">#REF!</definedName>
    <definedName name="Border14">#REF!</definedName>
    <definedName name="Border15">#REF!</definedName>
    <definedName name="Border16">#REF!</definedName>
    <definedName name="Border17">#REF!</definedName>
    <definedName name="Border18">#REF!</definedName>
    <definedName name="CAAPCY">#REF!</definedName>
    <definedName name="CAAPCY_1">#REF!</definedName>
    <definedName name="CAAPCY_2">#REF!</definedName>
    <definedName name="CABYND">#REF!</definedName>
    <definedName name="CancelMultiSort" localSheetId="4">[1]!CancelMultiSort</definedName>
    <definedName name="CancelMultiSort" localSheetId="12">[1]!CancelMultiSort</definedName>
    <definedName name="CancelMultiSort" localSheetId="2">[1]!CancelMultiSort</definedName>
    <definedName name="CancelMultiSort">[1]!CancelMultiSort</definedName>
    <definedName name="CAPCY">[1]L!$I$6:$I$13</definedName>
    <definedName name="CAPCY_1">[1]L!$L$6:$L$13</definedName>
    <definedName name="CAPCY_2">[1]L!$O$6:$O$13</definedName>
    <definedName name="CAPREV">#REF!</definedName>
    <definedName name="CAUNAPCY">#REF!</definedName>
    <definedName name="CAUNAPCY_1">#REF!</definedName>
    <definedName name="CAUNAPCY_2">#REF!</definedName>
    <definedName name="CBYND">[1]L!$U$6:$U$13</definedName>
    <definedName name="CEE">#REF!</definedName>
    <definedName name="China">#REF!</definedName>
    <definedName name="CLEANING">[1]FORMULAS!#REF!</definedName>
    <definedName name="conservatism">[1]Prima!#REF!</definedName>
    <definedName name="Contacts">#REF!</definedName>
    <definedName name="Control" localSheetId="4">[1]!Control</definedName>
    <definedName name="Control" localSheetId="12">[1]!Control</definedName>
    <definedName name="Control" localSheetId="2">[1]!Control</definedName>
    <definedName name="Control">[1]!Control</definedName>
    <definedName name="Cosmetics">#REF!</definedName>
    <definedName name="cost">#REF!</definedName>
    <definedName name="cp">'[1]case per pallet'!$P$3:$R$848</definedName>
    <definedName name="CPG">#REF!</definedName>
    <definedName name="CPREV">[1]L!$T$6:$T$13</definedName>
    <definedName name="CUNAPCY">[1]L!$J$6:$J$13</definedName>
    <definedName name="CUNAPCY_1">[1]L!$M$6:$M$13</definedName>
    <definedName name="CUNAPCY_2">[1]L!$P$6:$P$13</definedName>
    <definedName name="CUNDAPCY">[1]L!$AD$6:$AD$13</definedName>
    <definedName name="CUNDAPCY_1">[1]L!$AG$6:$AG$13</definedName>
    <definedName name="CUNDAPCY_2">[1]L!$AJ$6:$AJ$13</definedName>
    <definedName name="CUNDUNAPCY">[1]L!$AE$6:$AE$13</definedName>
    <definedName name="CUNDUNAPCY_1">[1]L!$AH$6:$AH$13</definedName>
    <definedName name="CUNDUNAPCY_2">[1]L!$AK$6:$AK$13</definedName>
    <definedName name="CY">[1]J!$AY$3:$BJ$8</definedName>
    <definedName name="CY_1">[1]J!$BL$3:$BS$8</definedName>
    <definedName name="CY_2">[1]J!$BV$3:$CC$8</definedName>
    <definedName name="Days">#REF!</definedName>
    <definedName name="dbfgbfdszgt">'[1]Sched 8'!#REF!</definedName>
    <definedName name="dbsavcsja">'[1]Sched 8'!#REF!</definedName>
    <definedName name="DC1_">[1]DISH!$D$11:$Q$14</definedName>
    <definedName name="DC4_">[1]DISH!$D$29:$Q$29</definedName>
    <definedName name="dd">#REF!</definedName>
    <definedName name="dem">[1]Q1_ICBP!#REF!</definedName>
    <definedName name="direct_c">[1]Q1_ICBP!#REF!</definedName>
    <definedName name="direct_t17">[1]Q1_ICBP!#REF!</definedName>
    <definedName name="direct_ultra">[1]Q1_ICBP!#REF!</definedName>
    <definedName name="direct_uni">[1]Q1_ICBP!#REF!</definedName>
    <definedName name="DISH_TITLE">[1]DISH!$A$1:$S$9</definedName>
    <definedName name="DISHCARE">[1]DISH!$A$10:$S$75</definedName>
    <definedName name="DSHC1">[1]DISH!$D$11:$R$13</definedName>
    <definedName name="DSHC3">[1]DISH!$D$22:$R$22</definedName>
    <definedName name="dvbdb">'[1]Sched 8'!#REF!</definedName>
    <definedName name="dzdxagsxfjh">'[1]Sched 8'!#REF!</definedName>
    <definedName name="ELAPCY">#REF!</definedName>
    <definedName name="ELAPCY_1">#REF!</definedName>
    <definedName name="ELAPCY_2">#REF!</definedName>
    <definedName name="ELBYND">#REF!</definedName>
    <definedName name="ELMUS">[1]J!$A$19:$G$23</definedName>
    <definedName name="ELPREV">#REF!</definedName>
    <definedName name="ELUNAPCY">#REF!</definedName>
    <definedName name="ELUNAPCY_1">#REF!</definedName>
    <definedName name="ELUNAPCY_2">#REF!</definedName>
    <definedName name="EndRow">#REF!</definedName>
    <definedName name="Equipment">[1]Master!#REF!</definedName>
    <definedName name="Equipment1">[1]Master!#REF!</definedName>
    <definedName name="ER">[1]Ariel!$K$4</definedName>
    <definedName name="escalation">[1]Master!$E$2:$E$4</definedName>
    <definedName name="EUROP_TITLE">#REF!</definedName>
    <definedName name="EUROPE">#REF!</definedName>
    <definedName name="ExchRate">'[1]SCHEDULE 1 - TMC &amp; TLC  HISTORY'!$E$5</definedName>
    <definedName name="Fabric">#REF!</definedName>
    <definedName name="FABRIC_S">[1]FCC!$A$10:$S$75</definedName>
    <definedName name="FC_TITLE">[1]FCC!$A$1:$S$9</definedName>
    <definedName name="FC1_">[1]FCC!$D$11:$Q$15</definedName>
    <definedName name="FemPro">#REF!</definedName>
    <definedName name="FineFrag">#REF!</definedName>
    <definedName name="FirstRowRun1">#REF!</definedName>
    <definedName name="FirstRowRun2">#REF!</definedName>
    <definedName name="FirstRowRun3">#REF!</definedName>
    <definedName name="FirstRowRun4">#REF!</definedName>
    <definedName name="FirstRowRun5">#REF!</definedName>
    <definedName name="FirstRowRun6">#REF!</definedName>
    <definedName name="FirstRowRun7">#REF!</definedName>
    <definedName name="FirstRowRun8">#REF!</definedName>
    <definedName name="FMT">[1]FCC!$A$9:$S$61</definedName>
    <definedName name="FORMCY">[1]J!$A$3:$L$8</definedName>
    <definedName name="FORMCY_1">[1]J!$U$3:$AB$8</definedName>
    <definedName name="FORMCY_2">[1]J!$AH$3:$AO$8</definedName>
    <definedName name="gdhbdgdf">'[1]Sched 8'!#REF!</definedName>
    <definedName name="GEN_TITLE">[1]GENMULTI!$A$1:$S$9</definedName>
    <definedName name="GENERAL">[1]GENMULTI!$A$10:$S$75</definedName>
    <definedName name="GeneralLeadtimes">'[1]BC CPS'!$A$4:$IV$4</definedName>
    <definedName name="HAAPCY">#REF!</definedName>
    <definedName name="HAAPCY_1">#REF!</definedName>
    <definedName name="HAAPCY_2">#REF!</definedName>
    <definedName name="HABYND">#REF!</definedName>
    <definedName name="Hair">#REF!</definedName>
    <definedName name="HAPREV">#REF!</definedName>
    <definedName name="HARD_S">[1]HSC!$A$10:$S$75</definedName>
    <definedName name="HAUNAPCY">#REF!</definedName>
    <definedName name="HAUNAPCY_1">#REF!</definedName>
    <definedName name="HAUNAPCY_2">#REF!</definedName>
    <definedName name="HeaderRow">'[1]CEE Laundry'!#REF!</definedName>
    <definedName name="Home">#REF!</definedName>
    <definedName name="HSC_TITLE">[1]HSC!$A$1:$S$9</definedName>
    <definedName name="HSE">[1]Master!$C$2:$C$3</definedName>
    <definedName name="HUF">[1]Q1_ICBP!#REF!</definedName>
    <definedName name="indirect_c">[1]Q1_ICBP!#REF!</definedName>
    <definedName name="indirect_t17">[1]Q1_ICBP!#REF!</definedName>
    <definedName name="indirect_ultra">[1]Q1_ICBP!#REF!</definedName>
    <definedName name="indirect_uni">[1]Q1_ICBP!#REF!</definedName>
    <definedName name="interest">[1]Q1_ICBP!#REF!</definedName>
    <definedName name="JAAPCY">#REF!</definedName>
    <definedName name="JAAPCY_1">#REF!</definedName>
    <definedName name="JAAPCY_2">#REF!</definedName>
    <definedName name="JABYND">#REF!</definedName>
    <definedName name="JAPREV">#REF!</definedName>
    <definedName name="JAUNAPCY">#REF!</definedName>
    <definedName name="JAUNAPCY_1">#REF!</definedName>
    <definedName name="JAUNAPCY_2">#REF!</definedName>
    <definedName name="km">[1]Q1_ICBP!#REF!</definedName>
    <definedName name="laundry">#REF!</definedName>
    <definedName name="LC">[1]LCPSECT!$A$1:$S$8</definedName>
    <definedName name="LCperBF">'[1]SCHEDULE 1 - TMC &amp; TLC  HISTORY'!$K$5</definedName>
    <definedName name="LCPTOP">[1]N!$A$3:$E$33</definedName>
    <definedName name="LDCS1">[1]LCPSECT!$D$11:$R$75</definedName>
    <definedName name="LDR">#REF!</definedName>
    <definedName name="Leadtimes_Customizations">#REF!</definedName>
    <definedName name="LINE">[1]Master!$B$2:$B$20</definedName>
    <definedName name="List1" localSheetId="5">'[2]Data Hub'!$B$2:$B$4</definedName>
    <definedName name="List1" localSheetId="6">'[3]Data Hub'!$B$2:$B$4</definedName>
    <definedName name="List1" localSheetId="7">'[4]Data Hub'!$B$2:$B$4</definedName>
    <definedName name="List1">'Data Hub'!$B$2:$B$4</definedName>
    <definedName name="List2" localSheetId="5">'[2]Data Hub'!$B$2:$B$5</definedName>
    <definedName name="List2" localSheetId="6">'[3]Data Hub'!$B$2:$B$5</definedName>
    <definedName name="List2" localSheetId="7">'[4]Data Hub'!$B$2:$B$5</definedName>
    <definedName name="List2">'Data Hub'!$B$2:$B$5</definedName>
    <definedName name="List3" localSheetId="5">'[2]Data Hub'!$D$2:$D$5</definedName>
    <definedName name="List3" localSheetId="6">'[3]Data Hub'!$D$2:$D$5</definedName>
    <definedName name="List3" localSheetId="7">'[4]Data Hub'!$D$2:$D$5</definedName>
    <definedName name="List3">'Data Hub'!$D$2:$D$5</definedName>
    <definedName name="List4">'Data Hub'!$F$2:$F$5</definedName>
    <definedName name="List5" localSheetId="5">'[2]Data Hub'!$H$2:$H$3</definedName>
    <definedName name="List5" localSheetId="6">'[3]Data Hub'!$H$2:$H$3</definedName>
    <definedName name="List5" localSheetId="7">'[4]Data Hub'!$H$2:$H$3</definedName>
    <definedName name="List5">'Data Hub'!$H$2:$H$3</definedName>
    <definedName name="LNCP">[1]N!$A$3:$E$26</definedName>
    <definedName name="LOGISTIC_COST_TRACKING_SHEET">[1]Summary!$A$269:$B$333,[1]Summary!$A$467:$B$531,[1]Summary!$A$929:$B$993,[1]Summary!$A$1127:$B$1191,[1]Summary!$A$1193:$B$1257,[1]Summary!$A$1259:$B$1325,[1]Summary!$A$5:$B$69,[1]Summary!$A$71:$B$135,[1]Summary!#REF!,[1]Summary!$A$335:$B$399,[1]Summary!$A$665:$B$729,[1]Summary!#REF!,[1]Summary!$A$401:$B$465,[1]Summary!$A$203:$B$267</definedName>
    <definedName name="LTL">[1]SPLITLCP!$A$1:$P$4</definedName>
    <definedName name="MAP">'[1]SUMMARY REPORTS'!#REF!</definedName>
    <definedName name="MAPHABC">'[1]SUMMARY REPORTS'!#REF!</definedName>
    <definedName name="MAPL_C">'[1]SUMMARY REPORTS'!#REF!</definedName>
    <definedName name="MaxCol">'[1]CEE Laundry'!#REF!</definedName>
    <definedName name="MEAGE">#REF!</definedName>
    <definedName name="Module1.PrintMacro" localSheetId="4">[1]!Module1.PrintMacro</definedName>
    <definedName name="Module1.PrintMacro" localSheetId="12">[1]!Module1.PrintMacro</definedName>
    <definedName name="Module1.PrintMacro" localSheetId="2">[1]!Module1.PrintMacro</definedName>
    <definedName name="Module1.PrintMacro">[1]!Module1.PrintMacro</definedName>
    <definedName name="Month">#REF!</definedName>
    <definedName name="Monthly">#REF!</definedName>
    <definedName name="MPS">[1]Master!$E$1:$E$3</definedName>
    <definedName name="MPSA">[1]MPS2!$A$1:$A$2</definedName>
    <definedName name="MULT4">[1]GENMULTI!$D$29:$R$29</definedName>
    <definedName name="MultiSort" localSheetId="4">[1]!MultiSort</definedName>
    <definedName name="MultiSort" localSheetId="12">[1]!MultiSort</definedName>
    <definedName name="MultiSort" localSheetId="2">[1]!MultiSort</definedName>
    <definedName name="MultiSort">[1]!MultiSort</definedName>
    <definedName name="NBD">[1]K!$I$5</definedName>
    <definedName name="NBD_TITLE">[1]NBD!$A$1:$S$9</definedName>
    <definedName name="NEWBUSD">[1]NBD!$A$10:$S$75</definedName>
    <definedName name="nuvit">[1]Q1_ICBP!#REF!</definedName>
    <definedName name="ok">#REF!</definedName>
    <definedName name="Oral">#REF!</definedName>
    <definedName name="OTC">#REF!</definedName>
    <definedName name="OTH">#REF!</definedName>
    <definedName name="OtherProdVolApr">'[1]Other INPUT'!$R$83,'[1]Other INPUT'!$R$129,'[1]Other INPUT'!$R$175,'[1]Other INPUT'!$R$221</definedName>
    <definedName name="OtherProdVolAug">'[1]Other INPUT'!$J$83,'[1]Other INPUT'!$J$129,'[1]Other INPUT'!$J$175,'[1]Other INPUT'!$J$221</definedName>
    <definedName name="OtherProdVolDec">'[1]Other INPUT'!$N$83,'[1]Other INPUT'!$N$129,'[1]Other INPUT'!$N$175,'[1]Other INPUT'!$N$221</definedName>
    <definedName name="OtherProdVolFeb">'[1]Other INPUT'!$P$83,'[1]Other INPUT'!$P$129,'[1]Other INPUT'!$P$175,'[1]Other INPUT'!$P$221</definedName>
    <definedName name="OtherProdVolJan">'[1]Other INPUT'!$O$83,'[1]Other INPUT'!$O$129,'[1]Other INPUT'!$O$175,'[1]Other INPUT'!$O$221</definedName>
    <definedName name="OtherProdVolJul">'[1]Other INPUT'!$I$83,'[1]Other INPUT'!$I$129,'[1]Other INPUT'!$I$175,'[1]Other INPUT'!$I$221</definedName>
    <definedName name="OtherProdVolJun">'[1]Other INPUT'!$T$83,'[1]Other INPUT'!$T$129,'[1]Other INPUT'!$T$175,'[1]Other INPUT'!$T$221</definedName>
    <definedName name="OtherProdVolMar">'[1]Other INPUT'!$Q$83,'[1]Other INPUT'!$Q$129,'[1]Other INPUT'!$Q$175,'[1]Other INPUT'!$Q$221</definedName>
    <definedName name="OtherProdVolMay">'[1]Other INPUT'!$S$83,'[1]Other INPUT'!$S$129,'[1]Other INPUT'!$S$175,'[1]Other INPUT'!$S$221</definedName>
    <definedName name="OtherProdVolNov">'[1]Other INPUT'!$M$83,'[1]Other INPUT'!$M$129,'[1]Other INPUT'!$M$175,'[1]Other INPUT'!$M$221</definedName>
    <definedName name="OtherProdVolOct">'[1]Other INPUT'!$L$83,'[1]Other INPUT'!$L$129,'[1]Other INPUT'!$L$175,'[1]Other INPUT'!$L$221</definedName>
    <definedName name="OtherProdVolSep">'[1]Other INPUT'!$K$83,'[1]Other INPUT'!$K$129,'[1]Other INPUT'!$K$175,'[1]Other INPUT'!$K$221</definedName>
    <definedName name="OTLIN">#REF!</definedName>
    <definedName name="Pharm">#REF!</definedName>
    <definedName name="PLANT">'[1]SCHEDULE 1 - TMC &amp; TLC  HISTORY'!$C$2</definedName>
    <definedName name="PQCDSM">[1]Master!#REF!</definedName>
    <definedName name="pr">[1]Q1_ICBP!#REF!</definedName>
    <definedName name="PRINT">[1]K!$E$5</definedName>
    <definedName name="_xlnm.Print_Area" localSheetId="12">Flowchart!#REF!</definedName>
    <definedName name="_xlnm.Print_Area" localSheetId="11">'Maintenance Chart'!$B$1:$J$24</definedName>
    <definedName name="Print_Area_MI">[1]L!$A$4:$AN$14</definedName>
    <definedName name="Print_Titles_MI">#REF!</definedName>
    <definedName name="PrintA">#REF!</definedName>
    <definedName name="PrintB">#REF!</definedName>
    <definedName name="PrintC">#REF!</definedName>
    <definedName name="PrintD">#REF!</definedName>
    <definedName name="PrintE">#REF!</definedName>
    <definedName name="PrintF">#REF!</definedName>
    <definedName name="PrintMacro" localSheetId="4">[1]!PrintMacro</definedName>
    <definedName name="PrintMacro" localSheetId="12">[1]!PrintMacro</definedName>
    <definedName name="PrintMacro" localSheetId="2">[1]!PrintMacro</definedName>
    <definedName name="PrintMacro">[1]!PrintMacro</definedName>
    <definedName name="PRINTS">[1]K!$E$11</definedName>
    <definedName name="ProductionPlanned">#REF!</definedName>
    <definedName name="PSINT">'[1]FORECAST IN DOLLARS'!#REF!</definedName>
    <definedName name="PSREG">'[1]FORECAST IN DOLLARS'!#REF!</definedName>
    <definedName name="QA">[1]Master!$D$2:$D$3</definedName>
    <definedName name="QBA_C">[1]Q1_ICBP!#REF!</definedName>
    <definedName name="QBA_T17">[1]Q1_ICBP!#REF!</definedName>
    <definedName name="QBA_Ultra">[1]Q1_ICBP!#REF!</definedName>
    <definedName name="QBA_Uni">[1]Q1_ICBP!#REF!</definedName>
    <definedName name="qryStopHistoryDetail1">#REF!</definedName>
    <definedName name="qryStopHistoryDetail2">#REF!</definedName>
    <definedName name="qryStopHistoryDetail3">#REF!</definedName>
    <definedName name="qryStopHistoryDetail4">#REF!</definedName>
    <definedName name="qryStopHistoryDetail5">#REF!</definedName>
    <definedName name="qryStopHistoryDetail6">#REF!</definedName>
    <definedName name="qryStopHistoryDetail7">#REF!</definedName>
    <definedName name="qryStopHistoryDetail8">#REF!</definedName>
    <definedName name="RM_Ordered">#REF!</definedName>
    <definedName name="RMHABC">'[1]SUMMARY REPORTS'!#REF!</definedName>
    <definedName name="RML_C">'[1]SUMMARY REPORTS'!#REF!</definedName>
    <definedName name="RTITLEAPAC">#REF!</definedName>
    <definedName name="s">[1]Master!#REF!</definedName>
    <definedName name="s9c1_tot">'[1]Sched 8'!#REF!</definedName>
    <definedName name="s9c2_tot">'[1]Sched 8'!#REF!</definedName>
    <definedName name="s9c3_tot">'[1]Sched 8'!#REF!</definedName>
    <definedName name="s9c4_tot">'[1]Sched 8'!#REF!</definedName>
    <definedName name="s9c5_tot">'[1]Sched 8'!#REF!</definedName>
    <definedName name="s9c6_tot">'[1]Sched 8'!#REF!</definedName>
    <definedName name="s9c7_tot">'[1]Sched 8'!#REF!</definedName>
    <definedName name="SAPBEXdnldView" hidden="1">"4B12HJ430YHZHIR942SHKLND0"</definedName>
    <definedName name="SAPBEXrevision" hidden="1">5</definedName>
    <definedName name="SAPBEXsysID" hidden="1">"GRP"</definedName>
    <definedName name="SAPBEXwbID" hidden="1">"3JYHG132NW9AVJSD0JULPVCLC"</definedName>
    <definedName name="SECTOR_PROJ">[1]LCPSECT!$A$10:$S$78</definedName>
    <definedName name="SECTOR_TITLE">[1]LCPSECT!$A$1:$S$9</definedName>
    <definedName name="SIMPL">[1]Master!$B$1:$B$6</definedName>
    <definedName name="Skin">#REF!</definedName>
    <definedName name="Snacks">#REF!</definedName>
    <definedName name="SRAINT">'[1]FORECAST IN DOLLARS'!#REF!</definedName>
    <definedName name="SRAREG">'[1]FORECAST IN DOLLARS'!#REF!</definedName>
    <definedName name="StartOfProduction">'[1]BC CPS'!$AK$1:$AK$65536</definedName>
    <definedName name="StartOfShipment">#REF!</definedName>
    <definedName name="StartRow">'[1]CEE Laundry'!#REF!</definedName>
    <definedName name="Status">'[1]Plant IT projects (2)'!$V$20:$V$94</definedName>
    <definedName name="t">#REF!</definedName>
    <definedName name="temp">#REF!</definedName>
    <definedName name="temp2">#REF!</definedName>
    <definedName name="test">#REF!</definedName>
    <definedName name="test10">#REF!</definedName>
    <definedName name="test11">#REF!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issue">#REF!</definedName>
    <definedName name="tm">[1]Q1_ICBP!#REF!</definedName>
    <definedName name="TRLCP1">[1]SPLITLCP!$C$79:$P$87</definedName>
    <definedName name="TRLCP2">[1]SPLITLCP!$C$94:$Q$102</definedName>
    <definedName name="TRLCP3">[1]SPLITLCP!$C$113:$P$121</definedName>
    <definedName name="usdrate">[1]Timisoara!#REF!</definedName>
    <definedName name="USFORLM">[1]J!$A$15:$G$15</definedName>
    <definedName name="v">#REF!</definedName>
    <definedName name="ValidateChangeInDialogSelection" localSheetId="5">'Integrated Inv. comp.'!ValidateChangeInDialogSelection</definedName>
    <definedName name="ValidateChangeInDialogSelection" localSheetId="6">'Integrated Service comp.'!ValidateChangeInDialogSelection</definedName>
    <definedName name="ValidateChangeInDialogSelection" localSheetId="7">'production capacity comp.'!ValidateChangeInDialogSelection</definedName>
    <definedName name="ValidateChangeInDialogSelection">[0]!ValidateChangeInDialogSelection</definedName>
    <definedName name="vol">'[1]ICBP - LS 9900'!#REF!</definedName>
    <definedName name="WE">[1]Master!$F$1:$F$4</definedName>
    <definedName name="weekend">[1]MPS2!$B$1:$B$3</definedName>
    <definedName name="wfewrtg">'[1]Sched 8'!#REF!</definedName>
    <definedName name="x">'[1]Sched 8'!#REF!</definedName>
    <definedName name="XRate_Table">[1]Database!$D$85:$E$89</definedName>
    <definedName name="xxxx">'[1]Sched 8'!#REF!</definedName>
    <definedName name="xyz">#REF!</definedName>
    <definedName name="y">'[1]Sched 8'!#REF!</definedName>
    <definedName name="yeni">#REF!</definedName>
    <definedName name="YesNo">[1]Master!$A$1:$A$4</definedName>
    <definedName name="YTDMonth">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7" l="1"/>
  <c r="E4" i="17"/>
  <c r="E5" i="17"/>
  <c r="E6" i="17"/>
  <c r="E7" i="17"/>
  <c r="E8" i="17"/>
  <c r="E9" i="17"/>
  <c r="E12" i="17"/>
  <c r="E13" i="17"/>
  <c r="E14" i="17"/>
  <c r="E15" i="17"/>
  <c r="E16" i="17"/>
  <c r="E17" i="17"/>
  <c r="E18" i="17"/>
  <c r="E19" i="17"/>
  <c r="E20" i="17"/>
  <c r="E22" i="17"/>
  <c r="E23" i="17"/>
  <c r="E24" i="17"/>
  <c r="E25" i="17"/>
  <c r="E26" i="17"/>
  <c r="E27" i="17"/>
  <c r="E28" i="17"/>
  <c r="E29" i="17"/>
  <c r="E31" i="17"/>
  <c r="E33" i="17"/>
  <c r="E34" i="17"/>
  <c r="E39" i="17"/>
  <c r="E42" i="17"/>
  <c r="E43" i="17"/>
  <c r="E44" i="17"/>
  <c r="E45" i="17"/>
  <c r="E46" i="17"/>
  <c r="E47" i="17"/>
  <c r="E48" i="17"/>
  <c r="E50" i="17"/>
  <c r="E51" i="17"/>
  <c r="E52" i="17"/>
  <c r="E53" i="17"/>
  <c r="E54" i="17"/>
  <c r="E2" i="17"/>
  <c r="E4" i="20"/>
  <c r="E5" i="20"/>
  <c r="E6" i="20"/>
  <c r="E7" i="20"/>
  <c r="E8" i="20"/>
  <c r="E9" i="20"/>
  <c r="E11" i="20"/>
  <c r="E12" i="20"/>
  <c r="E13" i="20"/>
  <c r="E14" i="20"/>
  <c r="E15" i="20"/>
  <c r="E16" i="20"/>
  <c r="E17" i="20"/>
  <c r="E18" i="20"/>
  <c r="E19" i="20"/>
  <c r="E20" i="20"/>
  <c r="E21" i="20"/>
  <c r="E23" i="20"/>
  <c r="E24" i="20"/>
  <c r="E26" i="20"/>
  <c r="E27" i="20"/>
  <c r="E28" i="20"/>
  <c r="E29" i="20"/>
  <c r="E31" i="20"/>
  <c r="E33" i="20"/>
  <c r="E34" i="20"/>
  <c r="E35" i="20"/>
  <c r="E36" i="20"/>
  <c r="E37" i="20"/>
  <c r="E38" i="20"/>
  <c r="E39" i="20"/>
  <c r="E40" i="20"/>
  <c r="E3" i="20"/>
  <c r="I9" i="25"/>
  <c r="H9" i="25"/>
  <c r="G9" i="25"/>
  <c r="F9" i="25"/>
  <c r="E9" i="25"/>
  <c r="D9" i="25"/>
  <c r="C9" i="25"/>
  <c r="K9" i="25" s="1"/>
  <c r="B9" i="25"/>
  <c r="J9" i="25" s="1"/>
  <c r="K8" i="25"/>
  <c r="J8" i="25"/>
  <c r="K7" i="25"/>
  <c r="J7" i="25"/>
  <c r="K6" i="25"/>
  <c r="J6" i="25"/>
  <c r="K5" i="25"/>
  <c r="J5" i="25"/>
  <c r="J6" i="22" l="1"/>
  <c r="K6" i="22"/>
  <c r="J7" i="22"/>
  <c r="K7" i="22"/>
  <c r="J8" i="22"/>
  <c r="K8" i="22"/>
  <c r="K5" i="22"/>
  <c r="J5" i="22"/>
  <c r="H9" i="22"/>
  <c r="I9" i="22"/>
  <c r="G9" i="22"/>
  <c r="C9" i="22"/>
  <c r="D9" i="22"/>
  <c r="E9" i="22"/>
  <c r="F9" i="22"/>
  <c r="B9" i="22"/>
  <c r="K13" i="19"/>
  <c r="K12" i="19"/>
  <c r="K11" i="19"/>
  <c r="K10" i="19"/>
  <c r="K9" i="19"/>
  <c r="K8" i="19"/>
  <c r="K7" i="19"/>
  <c r="K6" i="19"/>
  <c r="K4" i="19"/>
  <c r="K3" i="19"/>
  <c r="K2" i="19"/>
  <c r="J9" i="22" l="1"/>
  <c r="K9" i="22"/>
  <c r="G5" i="1"/>
  <c r="G3" i="1"/>
  <c r="G7" i="1"/>
  <c r="G6" i="1"/>
  <c r="G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Nicole de Vitry</author>
    <author>doganer.s</author>
  </authors>
  <commentList>
    <comment ref="B3" authorId="0" shapeId="0" xr:uid="{00000000-0006-0000-0300-000001000000}">
      <text>
        <r>
          <rPr>
            <sz val="9"/>
            <color indexed="81"/>
            <rFont val="Tahoma"/>
            <family val="2"/>
          </rPr>
          <t xml:space="preserve">Which pillar is owning this DMS
</t>
        </r>
      </text>
    </comment>
    <comment ref="F3" authorId="1" shapeId="0" xr:uid="{00000000-0006-0000-0300-000002000000}">
      <text>
        <r>
          <rPr>
            <sz val="8"/>
            <color indexed="81"/>
            <rFont val="Tahoma"/>
            <family val="2"/>
          </rPr>
          <t>1. Last review date
2. Min requirement to review each DMS once a year</t>
        </r>
      </text>
    </comment>
    <comment ref="H3" authorId="1" shapeId="0" xr:uid="{00000000-0006-0000-0300-000003000000}">
      <text>
        <r>
          <rPr>
            <sz val="8"/>
            <color indexed="81"/>
            <rFont val="Tahoma"/>
            <family val="2"/>
          </rPr>
          <t>1. Version number which can change when you make a change on DMS</t>
        </r>
      </text>
    </comment>
    <comment ref="B4" authorId="0" shapeId="0" xr:uid="{00000000-0006-0000-0300-000004000000}">
      <text>
        <r>
          <rPr>
            <sz val="9"/>
            <color indexed="81"/>
            <rFont val="Tahoma"/>
            <family val="2"/>
          </rPr>
          <t xml:space="preserve">1.Who is the owner of this DMS 
2.At plant level this should be the name of the individual who owns this DMS
3.Picture of the owner can be added here - optional </t>
        </r>
      </text>
    </comment>
    <comment ref="F4" authorId="1" shapeId="0" xr:uid="{00000000-0006-0000-0300-000005000000}">
      <text>
        <r>
          <rPr>
            <sz val="8"/>
            <color indexed="81"/>
            <rFont val="Tahoma"/>
            <family val="2"/>
          </rPr>
          <t>1. DMS Name</t>
        </r>
      </text>
    </comment>
    <comment ref="H4" authorId="1" shapeId="0" xr:uid="{00000000-0006-0000-0300-000006000000}">
      <text>
        <r>
          <rPr>
            <sz val="8"/>
            <color indexed="81"/>
            <rFont val="Tahoma"/>
            <family val="2"/>
          </rPr>
          <t>1. What are the end products of this DMS such as key documentation or tools (exp: CIL standard, defect list , maintenace plan etc)</t>
        </r>
      </text>
    </comment>
    <comment ref="B5" authorId="1" shapeId="0" xr:uid="{00000000-0006-0000-0300-000007000000}">
      <text>
        <r>
          <rPr>
            <sz val="8"/>
            <color indexed="81"/>
            <rFont val="Tahoma"/>
            <family val="2"/>
          </rPr>
          <t xml:space="preserve">1. Why the system is important to the business
2. What is the key business link that the DMS will effect 
 (exp: PR , UPDT , BD, ppm etc.) </t>
        </r>
      </text>
    </comment>
    <comment ref="F5" authorId="1" shapeId="0" xr:uid="{00000000-0006-0000-0300-000008000000}">
      <text>
        <r>
          <rPr>
            <sz val="8"/>
            <color indexed="81"/>
            <rFont val="Tahoma"/>
            <family val="2"/>
          </rPr>
          <t>1.What are the departments/people who will be effected by this DMS</t>
        </r>
      </text>
    </comment>
    <comment ref="H5" authorId="1" shapeId="0" xr:uid="{00000000-0006-0000-0300-000009000000}">
      <text>
        <r>
          <rPr>
            <sz val="8"/>
            <color indexed="81"/>
            <rFont val="Tahoma"/>
            <family val="2"/>
          </rPr>
          <t>1. What are the specific requirements of the end user of this DMS (exp: simple , easy to use etc.)</t>
        </r>
      </text>
    </comment>
    <comment ref="B6" authorId="1" shapeId="0" xr:uid="{00000000-0006-0000-0300-00000A000000}">
      <text>
        <r>
          <rPr>
            <sz val="8"/>
            <color indexed="81"/>
            <rFont val="Tahoma"/>
            <family val="2"/>
          </rPr>
          <t>1. What is the key output measure that the DMS will drive</t>
        </r>
      </text>
    </comment>
    <comment ref="F6" authorId="1" shapeId="0" xr:uid="{00000000-0006-0000-0300-00000B000000}">
      <text>
        <r>
          <rPr>
            <sz val="8"/>
            <color indexed="81"/>
            <rFont val="Tahoma"/>
            <family val="2"/>
          </rPr>
          <t>1. What type of tracking will be required</t>
        </r>
      </text>
    </comment>
    <comment ref="B7" authorId="1" shapeId="0" xr:uid="{00000000-0006-0000-0300-00000C000000}">
      <text>
        <r>
          <rPr>
            <sz val="8"/>
            <color indexed="81"/>
            <rFont val="Tahoma"/>
            <family val="2"/>
          </rPr>
          <t>1.What is the step by step execution flow of the system
2.Insert picture of the flow chart here</t>
        </r>
      </text>
    </comment>
    <comment ref="F9" authorId="1" shapeId="0" xr:uid="{00000000-0006-0000-0300-00000D000000}">
      <text>
        <r>
          <rPr>
            <sz val="8"/>
            <color indexed="81"/>
            <rFont val="Tahoma"/>
            <family val="2"/>
          </rPr>
          <t xml:space="preserve">1. What the DMS delivers as business measure ( effectiveness)
</t>
        </r>
      </text>
    </comment>
    <comment ref="H9" authorId="1" shapeId="0" xr:uid="{00000000-0006-0000-0300-00000E000000}">
      <text>
        <r>
          <rPr>
            <sz val="8"/>
            <color indexed="81"/>
            <rFont val="Tahoma"/>
            <family val="2"/>
          </rPr>
          <t>1. How to track measures - action trigger system via PDCA cycle</t>
        </r>
      </text>
    </comment>
    <comment ref="F13" authorId="1" shapeId="0" xr:uid="{00000000-0006-0000-0300-00000F000000}">
      <text>
        <r>
          <rPr>
            <sz val="8"/>
            <color indexed="81"/>
            <rFont val="Tahoma"/>
            <family val="2"/>
          </rPr>
          <t xml:space="preserve">1. How the DMS works (efficiency)
</t>
        </r>
      </text>
    </comment>
    <comment ref="H13" authorId="1" shapeId="0" xr:uid="{00000000-0006-0000-0300-000010000000}">
      <text>
        <r>
          <rPr>
            <sz val="8"/>
            <color indexed="81"/>
            <rFont val="Tahoma"/>
            <family val="2"/>
          </rPr>
          <t>1. How to track measures - action trigger system via PDCA cycle</t>
        </r>
      </text>
    </comment>
    <comment ref="F19" authorId="1" shapeId="0" xr:uid="{00000000-0006-0000-0300-000011000000}">
      <text>
        <r>
          <rPr>
            <sz val="8"/>
            <color indexed="81"/>
            <rFont val="Tahoma"/>
            <family val="2"/>
          </rPr>
          <t xml:space="preserve">1. How the DMS works (efficiency)
</t>
        </r>
      </text>
    </comment>
    <comment ref="H19" authorId="1" shapeId="0" xr:uid="{00000000-0006-0000-0300-000012000000}">
      <text>
        <r>
          <rPr>
            <sz val="8"/>
            <color indexed="81"/>
            <rFont val="Tahoma"/>
            <family val="2"/>
          </rPr>
          <t>1. How to track measures - action trigger system via PDCA cycle</t>
        </r>
      </text>
    </comment>
  </commentList>
</comments>
</file>

<file path=xl/sharedStrings.xml><?xml version="1.0" encoding="utf-8"?>
<sst xmlns="http://schemas.openxmlformats.org/spreadsheetml/2006/main" count="2908" uniqueCount="780">
  <si>
    <t>Work Process Assessment</t>
  </si>
  <si>
    <t>Supply Chain Orchestration</t>
  </si>
  <si>
    <t>Section 2 - Capability</t>
  </si>
  <si>
    <t>Section 3 - Processes</t>
  </si>
  <si>
    <t>Section 4 - Systems</t>
  </si>
  <si>
    <t>Section</t>
  </si>
  <si>
    <t>Question</t>
  </si>
  <si>
    <t>Rational for Scoring</t>
  </si>
  <si>
    <t>Score</t>
  </si>
  <si>
    <t>Criteria for Score 0</t>
  </si>
  <si>
    <t>Criteria for Score 1</t>
  </si>
  <si>
    <t>Criteria for Score 2</t>
  </si>
  <si>
    <t>Question can be marked n/a ?</t>
  </si>
  <si>
    <t>Additional / Reference links</t>
  </si>
  <si>
    <r>
      <rPr>
        <b/>
        <sz val="11"/>
        <color rgb="FF000000"/>
        <rFont val="Calibri"/>
        <family val="2"/>
      </rPr>
      <t xml:space="preserve">Action Plan
</t>
    </r>
    <r>
      <rPr>
        <sz val="11"/>
        <color rgb="FF000000"/>
        <rFont val="Calibri"/>
        <family val="2"/>
      </rPr>
      <t>(Mandatory if Score = 0, 1)</t>
    </r>
  </si>
  <si>
    <r>
      <rPr>
        <sz val="11"/>
        <color rgb="FF000000"/>
        <rFont val="Calibri"/>
        <family val="2"/>
      </rPr>
      <t xml:space="preserve"> </t>
    </r>
    <r>
      <rPr>
        <b/>
        <sz val="11"/>
        <color rgb="FF000000"/>
        <rFont val="Calibri"/>
        <family val="2"/>
      </rPr>
      <t>Action Criticality</t>
    </r>
    <r>
      <rPr>
        <sz val="11"/>
        <color rgb="FF000000"/>
        <rFont val="Calibri"/>
        <family val="2"/>
      </rPr>
      <t xml:space="preserve"> 
(Critical / non-Critical)</t>
    </r>
  </si>
  <si>
    <t>Results</t>
  </si>
  <si>
    <t>2 of supply chain nodes DBNX gaps are improving vs. YA or meeting RBU glide path: DNBD vs. DBNC, DBNR vs. DBNS (or DBNO), DBNI vs. DBNO DC.</t>
  </si>
  <si>
    <t>No DBNX gap is improving vs. YA or meeting RBU glide path</t>
  </si>
  <si>
    <t>1 DBNX gap is improving vs. YA or meeting RBU glide path</t>
  </si>
  <si>
    <t>2 DBNXs gaps are improving vs. YA or meeting RBU glide path</t>
  </si>
  <si>
    <t>FALSE</t>
  </si>
  <si>
    <t>MPS - Is MPS Output measure consistently being tracked as per PMC and delivered vs sites IWS phase targets?</t>
  </si>
  <si>
    <t>PMC is not fully applied and output measure is not always consistently tracked and delivered</t>
  </si>
  <si>
    <t>PMC is fully applied and output measure is not always consistently tracked and delivered</t>
  </si>
  <si>
    <t>PMC is fully applied and output measure is consistently tracked and delivered</t>
  </si>
  <si>
    <t>Capability</t>
  </si>
  <si>
    <t>Staffing - Are all PSC Category CNL/CNA/CSNP Leader, and  Manf. Site SNO/SNP Leader(s) Roles filled?</t>
  </si>
  <si>
    <t>All (PSC and Manufacturing Site) Roles are not staffed.</t>
  </si>
  <si>
    <t>50% of (PSC and Manufacturing Site) Roles are staffed.</t>
  </si>
  <si>
    <t>All (PSC and Manufacturing Site) Roles are staffed.</t>
  </si>
  <si>
    <t>CNL/CNA/CSNP Resources Qualification is a Priority to ensure business continuity especially during transitions</t>
  </si>
  <si>
    <t xml:space="preserve">No Skills Matrix Tracking is established reflecting by individual qualification status vs Global role QLM. </t>
  </si>
  <si>
    <t>Skills Matrix Tracking is established reflecting by individual qualification status vs Global role QLM.
70% of the OU CNL/CNA/CSNP resources are qualified minimum Basic as per Global QLM requirements at any point in time (can run the business and also covers for org seniority during transitions)</t>
  </si>
  <si>
    <t>Skills Matrix Tracking is established reflecting by individual qualification status vs Global role QLM. 
70% of OU  CNL/CNA/CSNP are qualified minimum Basic as per Global QLM requirements at any point in time (can run the business and also covers for org seniority during transitions)
40% of employees are qualified Intermediate as per Global QLM requirements at any point in time</t>
  </si>
  <si>
    <t>Process owner defined for every work process and ensures in process/out process measures are tracked &amp; visible (MPS,DDS,POSS, PCL &amp; POW)</t>
  </si>
  <si>
    <t>owner assigned but in process/out process measures not tracked</t>
  </si>
  <si>
    <t>Owner assigned and in process/out process measures are tracked</t>
  </si>
  <si>
    <t>IR - Is Operations team trained on using the Issue Resolution template at least annually? Training Sessions or e-mail refreshers can be used to make sure the team enabled with the right capability and tools to communicate and solve issues effectively</t>
  </si>
  <si>
    <t>Neither training has been conducted within Category Operations team nor refreshers are being used.</t>
  </si>
  <si>
    <t>Training has been done once since more than 1 year.</t>
  </si>
  <si>
    <t>Annual training is being done annually within Category Operations team or refreshers is being sent out throughout the year.</t>
  </si>
  <si>
    <t>MPS - Is MPS System Owner &amp; Department DMS Owners trained and qualified (as per SUC at right proficiency level)?</t>
  </si>
  <si>
    <t>System Owner &amp; Department DMS Owners are not trained and not qualified yet</t>
  </si>
  <si>
    <t>System Owner is trained and qualified with SUC but Department Owners are not trained and qualified or vice versa</t>
  </si>
  <si>
    <t>System Owner &amp; Department DMS owners are trained and qualified with SUC at right proficiency level by Qualified assessor</t>
  </si>
  <si>
    <t>POSS - All relevant triggers/roles &amp; back up roles are defined with measurable conditions and the team executed those triggers per defined conditions and PACE model</t>
  </si>
  <si>
    <t>Less than 50% of roles fulfilled</t>
  </si>
  <si>
    <t>Less than 80% of roles fulfilled</t>
  </si>
  <si>
    <t>All roles fulfilled</t>
  </si>
  <si>
    <t>PCL - Does your RBU has an owner assigned to lead parameter center-lining work, who is trained on E2E Planning Parameter Centerline PDCA, qualified on PCL SUC, can explain the fundamentals of parameter, can explain the key concept and definition of critical parameters?</t>
  </si>
  <si>
    <t>PCL Key User not assigned</t>
  </si>
  <si>
    <t>PCL Key user assigned but not qualified</t>
  </si>
  <si>
    <t>PCL Key user assigned &amp; qualified</t>
  </si>
  <si>
    <t>POW - Is there a qualified POW facilitator in place to enable quality POW execution? &amp; the key participants trained on POW CBA, understand the role of POW in the E2E Operating Strategy process, knows the difference between POW and Parameter Loss Analysis Workshop, and can explain the inputs and outputs of a POW?</t>
  </si>
  <si>
    <t>No POW facilitator is in place &amp; key participants are not trained on POW CBA</t>
  </si>
  <si>
    <t>POW facilitator is in place but key participants are not trained on POW CBA or vice versa</t>
  </si>
  <si>
    <t>POW facilitator is in place &amp; key participants are trained on POW CBA</t>
  </si>
  <si>
    <t>SCSI - Does your RBU have a SCSI "go-to person" identified (e.g. Sync Leader, Key User) and qualified per SCSI Step-Up-Card to enable and sustain RBU's SCSI capability?</t>
  </si>
  <si>
    <t>SCSI Key user not assigned</t>
  </si>
  <si>
    <t>SCSI Key user assigned but not qualified</t>
  </si>
  <si>
    <t>SCSI Key use assigned &amp; qualified</t>
  </si>
  <si>
    <t>IWS - Are all E2E VS at their targeted measures based on current IWS Phase (SCCA/SNP WAP)?</t>
  </si>
  <si>
    <t>All E2E VS measures are not at their target as per IWS Phase</t>
  </si>
  <si>
    <t>50% of E2E VS measures are at their target as per IWS Phase</t>
  </si>
  <si>
    <t>All E2E VS measures are at the BU target IWS phase</t>
  </si>
  <si>
    <t>Processes</t>
  </si>
  <si>
    <t>IR - Is issue resolution handled through Decision Sheets covering key IR elements to drive resolution in a timely manner, following the Category Operating Strategy Principles?</t>
  </si>
  <si>
    <t>No decision sheets are being used in the category</t>
  </si>
  <si>
    <t>Non-standard decision sheets are used to take decisions</t>
  </si>
  <si>
    <t>Standard decision sheets are used indicating clear risk on service/cash/cost for the category</t>
  </si>
  <si>
    <t>MPS - Are MPS in-process measures at target/within limits (as per PMC)?</t>
  </si>
  <si>
    <t>PMC is not fully applied whatever is the result of in-process measures</t>
  </si>
  <si>
    <t>PMC is fully applied and in-process measures are not at target/within limits</t>
  </si>
  <si>
    <t>PMC is fully applied and in-process measures are at target/within limits</t>
  </si>
  <si>
    <t xml:space="preserve">MPS - Are 100% of unadjusted MPS misses properly analyzed and root caused </t>
  </si>
  <si>
    <t xml:space="preserve">&lt;80% of unadjusted misses are properly analyzed and root caused </t>
  </si>
  <si>
    <t xml:space="preserve">&lt;90% of unadjusted misses are properly analyzed and root caused </t>
  </si>
  <si>
    <t xml:space="preserve">100% of unadjusted misses are properly analyzed and root caused </t>
  </si>
  <si>
    <t>MPS - Are MPS measures reviewed during all steps of DDS cycle (Shift Handover, Line DDS, Planning/Manufacturing DDS (D2))?</t>
  </si>
  <si>
    <t>Measures are not reviewed during all steps of DDS cycle</t>
  </si>
  <si>
    <t>Measures are not constantly reviewed during all steps of DDS cycle (review during some steps is missing)</t>
  </si>
  <si>
    <t>Measures are constantly reviewed during all steps of DDS cycle</t>
  </si>
  <si>
    <t>MPS - Is MPS PDCA process in place and working as designed (focus on a formal review process with leadership and a continuous improvement action plan)?</t>
  </si>
  <si>
    <t>DMS is not managed with PDCA, plans are unreliable and review with leadership is missing/incomplete to manage reliable gap analysis/action plan</t>
  </si>
  <si>
    <t>DMS is managed with PDCA with unreliable Plans, Do, Check and Act steps detected and/or leadership reviews and/or insufficient gap analysis and action plan</t>
  </si>
  <si>
    <t>DMS is fully managed with PDCA with clear Plans, Do, Check and Act review with leadership reviews to develop solid gap analysis and action plan (as per PMC)</t>
  </si>
  <si>
    <t xml:space="preserve">MPS - Are MPS measures revised reviewed and aligned with PSC (as per PMC)? </t>
  </si>
  <si>
    <t>Measures are not constantly revised reviewed by System Owner with PSC counterpart as per PMC</t>
  </si>
  <si>
    <t>Measures are constantly revised reviewed by System Owner with PSC counterpart as per PMC but gap analysis and action plan are missing or incomplete</t>
  </si>
  <si>
    <t>Measures are constantly revised reviewed by System Owner with PSC counterpart as per PMC with gap analysis and action plan</t>
  </si>
  <si>
    <t>MPS - Is SNP scorecard updated with all MPS measures &amp; correct targets as per IWS Phase and reviewed at least on quarterly basis?</t>
  </si>
  <si>
    <t xml:space="preserve">Scorecard is not always updated with all measures and/or not always reviewed with insufficient gap analysis and action plan </t>
  </si>
  <si>
    <t>Scorecard is updated with all measures but not always reviewed or with insufficient gap analysis and action plan</t>
  </si>
  <si>
    <t>Scorecard is updated and reviewed with all measures with gap analysis and action plan</t>
  </si>
  <si>
    <t>DDS - Are the action plans updated prior the DDS (follow-ups from previous meeting + new known issues added + Actions are updated)? If no current actions because of no issues, check action plan history to confirm action planning is done.
This is applicable to D1,D2,D3,D5 &amp; D7</t>
  </si>
  <si>
    <t>No action plan exists.</t>
  </si>
  <si>
    <t>1 or More Action items exists with due date today or in the past and not resolved yet</t>
  </si>
  <si>
    <t>All Action Items have dates in the future and are reviewed with the same frequency as the DDS</t>
  </si>
  <si>
    <t>DDS - Are ALL off-track measures being action planned during the DDS?</t>
  </si>
  <si>
    <t>Off-Track in-process measures not actioned</t>
  </si>
  <si>
    <t>50% of off-track in-process measures are actioned</t>
  </si>
  <si>
    <t>All Off-Track in-process measures are actioned</t>
  </si>
  <si>
    <t>DDS - Are the mandatory attendees - as per the CBA - the only participants of the meeting?</t>
  </si>
  <si>
    <t>1 or more Mandatory Attendee are not regularly attending</t>
  </si>
  <si>
    <t xml:space="preserve">All mandatory attendees are regularly attending but 1 or More Non-Mandatory Attendee (not regularly) attending the meeting without adding value </t>
  </si>
  <si>
    <t xml:space="preserve">Only mandatory attendees are in the meeting, with clear ownership of their respective measures
OR 
1 or More Non-Mandatory Attendee attending the meeting but clearly adding value. </t>
  </si>
  <si>
    <t xml:space="preserve">DDS - Preparation - Are the latest measures  actuals completed in the review tool before the meeting? </t>
  </si>
  <si>
    <t>More than 2 measures have no data filled</t>
  </si>
  <si>
    <t>Maximum of 2 Measures not filled</t>
  </si>
  <si>
    <t>ALL in-process measures are filled</t>
  </si>
  <si>
    <t>DDS - Are the Targets &amp; Escalation Triggers documented and known by respective measure owners? Are targets shown in the review tool next to the actual results?</t>
  </si>
  <si>
    <t xml:space="preserve">More than 2 Measures have no clear targets or their targets are not shown in the review tool next to the actuals. </t>
  </si>
  <si>
    <t xml:space="preserve">Maximum of 2 Measures have no clear targets or their targets are not shown in the review tool next to the actuals. </t>
  </si>
  <si>
    <t xml:space="preserve">ALL in-process measures have clear targets and target owners know where the targets are originating from and  their targets are not shown in the review tool next to the actuals. </t>
  </si>
  <si>
    <t>DDS - Does the DDS review ALL and ONLY the standard measures as per the CBA?</t>
  </si>
  <si>
    <t xml:space="preserve">Not all Standard Measures as per the CBA are reviewed. 
</t>
  </si>
  <si>
    <t>All Standard Measures as per the CBA are reviewed 
AND
DDS discusses NON-Standard measures that have NOT been aligned with the HPN RPL</t>
  </si>
  <si>
    <t>All Standard Measures as per the CBA are reviewed 
AND (if applicable)
DDS discusses NON-Standard measures that have been aligned with the HPN RPL  - written alignment including rational required.</t>
  </si>
  <si>
    <t>DDS - Is the DDS frequency as per the CBA [Daily/Weekly/Monthly/Quarterly]?</t>
  </si>
  <si>
    <t>DDS Frequency is missed &gt;10% of the times 
Example: if frequency is Daily, the DDS gets missed 3 Days within 25 WDs in a month</t>
  </si>
  <si>
    <t>DDS Frequency is missed &lt;10% of the times 
Example: if frequency is Daily, the DDS gets missed 3 Days within 25 WDs in a month</t>
  </si>
  <si>
    <t>DDS is happening as per the correct frequency all the time</t>
  </si>
  <si>
    <t>DDS - Is the DDS taking proper time - No Gap No Yap?</t>
  </si>
  <si>
    <t>DDS timing expands into non-fruitful discussions and doesn't follow the standard time and agenda as per the CBA</t>
  </si>
  <si>
    <t>DDS timing expands into not-needed discussions but follows the standard time and agenda as per the CBA</t>
  </si>
  <si>
    <t>DDS time spent ONLY follows the standard time and agenda as per the CBA</t>
  </si>
  <si>
    <t>POSS - Is POSS available in ePOSS?</t>
  </si>
  <si>
    <t>All POSS are not available in E-POSS</t>
  </si>
  <si>
    <t>75% of POSS Available in E-POSS</t>
  </si>
  <si>
    <t>100% of POSS Available in E-POSS</t>
  </si>
  <si>
    <t xml:space="preserve">POSS - POSS is built in line with Site CBN, PSC and BU CBN, OGSM &amp; GTM Ops strategies. Strategies are differentiated via Segmentation and Replenishment Stream (when applicable). Link to E2E Ops strategy available. Site Finance Leader was involved and verified that POSS supports Firm targets delivery. </t>
  </si>
  <si>
    <t>Does not include Service-Cash-Cost-Performance Targets</t>
  </si>
  <si>
    <t>Includes partially Service-Cash-Cost-Performance Targets</t>
  </si>
  <si>
    <t>Includes all targets Service-Cash-Cost-Performance</t>
  </si>
  <si>
    <t>POSS - POSS alignment from BU SNO Senior Director happened within the last 12 month at min.</t>
  </si>
  <si>
    <t>No POSS updates in any section in the last 12 months</t>
  </si>
  <si>
    <t>POSS updated but not approved in last 12 months</t>
  </si>
  <si>
    <t>POSS approved within 12 months</t>
  </si>
  <si>
    <t>POSS - POSS deviations are monitored in the Mfg. Daily DDS (D2), and gap analysis on those deviations are reviewed in Weekly DDS (D6) Scheduling and Results review and PDCA is in place to reduce the number of POSS deviations.</t>
  </si>
  <si>
    <t>No POSS deviations review</t>
  </si>
  <si>
    <t>POSS deviations review on a monthly meeting</t>
  </si>
  <si>
    <t>POSS deviations review on daily/weekly DDS and monthly meeting</t>
  </si>
  <si>
    <t>PCL - Are the compliance results of your parameter governance measures reviewed monthly, gap analyzed with action plan identified?</t>
  </si>
  <si>
    <t>No tracking on monthly basis</t>
  </si>
  <si>
    <t>Tracking done on quarterly basis &amp; no clear action plan</t>
  </si>
  <si>
    <t>Tracking done on Monthly basis with clear action plan</t>
  </si>
  <si>
    <t>POW - Does your RBU have a Category Operating Strategy Choices (Step 9 in the E2E Operating Strategy process) in place with right level of granularity (e.g. by replenishment stream by segment choices are clear), which is renewed annually according to the Business Strategy?</t>
  </si>
  <si>
    <t>RBU doesn't have Category Operating Strategy Choices in place</t>
  </si>
  <si>
    <t>RBU has Category Operating Strategy Choices in place without right level of granularity</t>
  </si>
  <si>
    <t>RBU has Category Operating Strategy Choices in place with right level of granularity</t>
  </si>
  <si>
    <t>POW - Has there been a POW completed in the last 12 months (minimum) that follows the POW CBA, with the focus on the changes in the Category Operating Strategy Choices (rather than full parameter landscape loss analysis)?</t>
  </si>
  <si>
    <t>No POW has been completed in the last 12 months</t>
  </si>
  <si>
    <t>POW has been completed in the last 12 months but not following the POW CBA</t>
  </si>
  <si>
    <t>POW has been completed in the last 12 months following the POW CBA</t>
  </si>
  <si>
    <t>POW - As an outcome from the POW, does your RBU have an agreed &amp; updated (captured in the planning systems (SAP, OMP+)) set of Parameters(*) for use by the PSC and Plant which feed into the respective POSS (Plant), MOA (Market) and MOS (Materials) agreement documents for setting up in the planning systems?
* prioritize the critical 10 parameters</t>
  </si>
  <si>
    <t>No or &lt;75% of parameters agreed &amp; updated</t>
  </si>
  <si>
    <t>75% of parameters agreed &amp; updated (7 parameters out of 10 updated)</t>
  </si>
  <si>
    <t>100% of parameters agreed &amp; updated</t>
  </si>
  <si>
    <t>POW - As an outcome from the POW, have your RBU aligned on the critical 'governance measures' that will be reviewed monthly, where gaps will be analyzed with action plans identified?</t>
  </si>
  <si>
    <t>No action plan in place</t>
  </si>
  <si>
    <t xml:space="preserve">Action plan done , no monthly review documentation </t>
  </si>
  <si>
    <t>Action plan done and monthly documentation for PDCA</t>
  </si>
  <si>
    <t>SCSI - Are DBNx measures being reported on a monthly basis and reviewed with LT when gaps are found with action plans identified?</t>
  </si>
  <si>
    <t>DBNx measures are not reported on monthly basis</t>
  </si>
  <si>
    <t>DBNx measures are reported on monthly basis but without a gap analysis &amp; action plan</t>
  </si>
  <si>
    <t>DBNx measures are reported on monthly basis with a gap analysis &amp; action plan</t>
  </si>
  <si>
    <t>SCSI - Has your RBU identified  agility / SC resilience targets (DBNx target and SCT target) per appropriate  supply chain segment (value stream, market, material type, etc.)?</t>
  </si>
  <si>
    <t>No target for DBNX</t>
  </si>
  <si>
    <t>DBNX target is set but not aligned with RBU</t>
  </si>
  <si>
    <t>DBNX target for is set, aligned with RBU, and shared</t>
  </si>
  <si>
    <t>SCSI - Is SCSI used to identify losses as part of the annual RBU Inventory Loss analysis and/or the annual Plant Mfg. Sync/Agility workshops?</t>
  </si>
  <si>
    <t xml:space="preserve">SCSI is not used to identify losses that flow into the annual RBU Inventory loss analysis / Cash RCLA action plan or is used but doesn't flow into at least one annual Plant Mfg. Sync/Agility workshop action plan. </t>
  </si>
  <si>
    <t>SCSI is used to identify losses that flow into the annual RBU Inventory loss analysis / Cash RCLA action plan and that flow into at least one annual Plant Mfg. Sync/Agility workshop action plan.</t>
  </si>
  <si>
    <t>Annual loss analysis workshop done with clear action plan</t>
  </si>
  <si>
    <t>Manu. Agility Workshop - is RBU checking Manufacturing Agility opportunities at least once per plant in the last 12 months &amp; conducting agility workshops (MSAnT, QPQ, OSSM…etc.) accordingly as per BU alignment?</t>
  </si>
  <si>
    <t>RBU is not checking Manufacturing Agility opportunities</t>
  </si>
  <si>
    <t>RBU is checking Manufacturing Agility opportunities but workshop plan is not aligned with BU 
or it is not done for more than 50% of the plants</t>
  </si>
  <si>
    <t>RBU is checking Manufacturing Agility opportunities &amp; workshop conducted as per BU alignment</t>
  </si>
  <si>
    <t>Manu. Agility Workshop - Is your Manufacturing Agility Implementation plan up to date &amp; results tracked at least quarterly (preferrably monthly)?</t>
  </si>
  <si>
    <t>No Manufacturing Agility Implementation plan &amp; results are not tracked</t>
  </si>
  <si>
    <t xml:space="preserve"> Manufacturing Agility Implementation plan up to date &amp; results tracked every 6 months</t>
  </si>
  <si>
    <t xml:space="preserve"> Manufacturing Synchronization Implementation plan up to date &amp; results tracked at least Quarterly/monthly - Documentation to be shared</t>
  </si>
  <si>
    <t>Manu. Agility workshop - Have your updated parameters been captured in POSS &amp; SAP as outcome of MSAnT?</t>
  </si>
  <si>
    <t>Parameters are not captured in both POSS &amp; SAP</t>
  </si>
  <si>
    <t>Parameters are captured in POSS but not SAP or vice versa</t>
  </si>
  <si>
    <t>Parameters are captured in both POSS &amp; SAP</t>
  </si>
  <si>
    <t>IWS - SNP WAP has been done in the last 12 months &amp; action plan shared with PSC (For IWS phases 1-4) or all E2E VS Assessment has been done in the last 12 months (For IWS5.0 phases)?</t>
  </si>
  <si>
    <t>No SNP WAP or E2E VS had an assessment &amp; action plan in the last 12 months</t>
  </si>
  <si>
    <t>50% of the SNP WAPs or E2E VS had an assessment &amp; action plan in the last 12 months</t>
  </si>
  <si>
    <t>All SNP WAPs or E2E VS had an assessment &amp; action plan in the last 12 months</t>
  </si>
  <si>
    <t>Systems</t>
  </si>
  <si>
    <t>IR - Is there a central documentation gathering decision sheets for different issues to enable learning and reapplication and reduce repetition of similar issues</t>
  </si>
  <si>
    <t>No central documentation within the OU for decision sheets</t>
  </si>
  <si>
    <t>There is a central documentation within the OU gathering decision sheets</t>
  </si>
  <si>
    <t>MPS - Is master data updated by System Owner &amp; following MPS standard?</t>
  </si>
  <si>
    <t>SAP is not fully updated with right master and update is not managed by System Owner</t>
  </si>
  <si>
    <t>SAP is not fully updated with right master data but update is managed by System Owner</t>
  </si>
  <si>
    <t xml:space="preserve">SAP is updated with right master data following MPS Standard &amp; updated by System Owner </t>
  </si>
  <si>
    <t>DDS - Are the measures reviewed &amp; action planning done using the standard tool? [DDS-i OR a locally developed dashboard, only if aligned with respective HPN RPL for the region]</t>
  </si>
  <si>
    <t>DDS Reviewed &amp; action planning done through nonstandard tool not aligned with HPN RPL</t>
  </si>
  <si>
    <t>DDS reviewed using standard tool or aligned tool with HPN RPL but action planning done using nonstandard tool or tool not aligned with HPN RPL or vice versa - proof of alignment required</t>
  </si>
  <si>
    <t>DDS reviewed &amp; action planning done though standard tool or aligned tool with HPN RPL - proof of alignment required</t>
  </si>
  <si>
    <t>PCL- Is the E2E Parameter Centerline tool leveraged to support the execution of operating strategy execution, include planning orchestration workshop preparation, execution, and ongoing governance to enable identification of losses/opportunities?</t>
  </si>
  <si>
    <t>No workshop done</t>
  </si>
  <si>
    <t>Workshop done with no clear action plan</t>
  </si>
  <si>
    <t>Workshop done with clear action plan using E2E PCL tool</t>
  </si>
  <si>
    <t>SCORE grading</t>
  </si>
  <si>
    <t>WP Sections</t>
  </si>
  <si>
    <t>LDR Sections</t>
  </si>
  <si>
    <t>Boolean List</t>
  </si>
  <si>
    <t>Culture</t>
  </si>
  <si>
    <t>People</t>
  </si>
  <si>
    <t>n/a</t>
  </si>
  <si>
    <t>Key Projects</t>
  </si>
  <si>
    <t xml:space="preserve">Capacity Planning  Work Process Assessment </t>
  </si>
  <si>
    <r>
      <rPr>
        <b/>
        <sz val="12"/>
        <rFont val="等线"/>
        <family val="2"/>
        <scheme val="minor"/>
      </rPr>
      <t>HPN:</t>
    </r>
    <r>
      <rPr>
        <sz val="12"/>
        <rFont val="等线"/>
        <family val="2"/>
        <scheme val="minor"/>
      </rPr>
      <t xml:space="preserve"> SIP</t>
    </r>
  </si>
  <si>
    <r>
      <t xml:space="preserve">Capacity Planning  Adherence </t>
    </r>
    <r>
      <rPr>
        <sz val="12"/>
        <color theme="0"/>
        <rFont val="等线"/>
        <family val="2"/>
        <scheme val="minor"/>
      </rPr>
      <t>(total score)</t>
    </r>
  </si>
  <si>
    <r>
      <rPr>
        <b/>
        <sz val="12"/>
        <rFont val="等线"/>
        <family val="2"/>
        <scheme val="minor"/>
      </rPr>
      <t>Owner:</t>
    </r>
    <r>
      <rPr>
        <sz val="12"/>
        <rFont val="等线"/>
        <family val="2"/>
        <scheme val="minor"/>
      </rPr>
      <t xml:space="preserve"> Mya Darli</t>
    </r>
  </si>
  <si>
    <t>Section 1 - Results</t>
  </si>
  <si>
    <t>Date: Jan'23</t>
  </si>
  <si>
    <t>0-Score Criteria</t>
  </si>
  <si>
    <t>1-Score Criteria</t>
  </si>
  <si>
    <t>2-Score Criteria</t>
  </si>
  <si>
    <t>Additional Guidance link</t>
  </si>
  <si>
    <t>Long Term Capacity Planning : Is Capacity load % across next 18 months within operating stategy tolerance ?  
Note : Results can be displayed via  Planning Performance Measure (via ZC574/CM01) in SAP .</t>
  </si>
  <si>
    <t xml:space="preserve">Short Term Capacity Planning :  Is Capacity load % across next 13 weeks within operating stategy tolerance ?  
Note : Results can be displayed via  Planning Performance Measure (via ZC574/CM01) in SAP </t>
  </si>
  <si>
    <t>Has the SIP Planner been trained in the initial SIP training Class?</t>
  </si>
  <si>
    <t>All SIP functions (based on role skill map) have completed all stages of SIP Basic Step Up Card, and the SIP planner at least qualified as IRQ to independently execute the process?</t>
  </si>
  <si>
    <t xml:space="preserve">Section 3 - Processes </t>
  </si>
  <si>
    <t xml:space="preserve">Did the master data impacting capacity planning (e.g.intervals, recipe rates/setup, quota, time-phased rates, efficiency rate keys, time-phased safeties) get updated correctly as pre-requisite ? 
If using OMP , OMP Master data such as GDMProcess : PV Preference,PV cost , GDMMachine: MinNetUsage,MaxNetUsage, SeqDepStepSetup : Setup time should also be checked and updated accordingly . </t>
  </si>
  <si>
    <t xml:space="preserve">Was weekly demand verification process done by CSP to ensure valid demand plan get passed ? </t>
  </si>
  <si>
    <t xml:space="preserve">Did any temporary firm orders get unfirmed in SAP prior to evaluating capacity ? 
If using OMP , was fixed planned cells outside locked zone get unfixed and set plan to zero before running PG standard solver ? (optional) </t>
  </si>
  <si>
    <r>
      <t xml:space="preserve">If using OMP , was planned cells fixed according to new exceptions ( e.g. EO , any other constraints etc.) before running PG standard solver ? (optional) 
</t>
    </r>
    <r>
      <rPr>
        <sz val="9"/>
        <rFont val="等线"/>
        <family val="2"/>
        <scheme val="minor"/>
      </rPr>
      <t xml:space="preserve">N/A if business is using SAP for capacity planning </t>
    </r>
  </si>
  <si>
    <r>
      <t xml:space="preserve">If using SAP, did auto-leveling get reset and MRP batch job run prior to evaluating capacity?
 </t>
    </r>
    <r>
      <rPr>
        <sz val="9"/>
        <rFont val="等线"/>
        <family val="2"/>
        <scheme val="minor"/>
      </rPr>
      <t>N/A if business is using OMP for capacity planning.</t>
    </r>
  </si>
  <si>
    <t xml:space="preserve">If using SAP ,is operating strategy to balance capacity (e.g. prebuild periods, resources to offload) clear and does planner know which selection in auto leveling process can be adjusted ? 
If using OMP , is operating strategy to balance capacity clear and does planner know different types of basic solvers available to further balance ? </t>
  </si>
  <si>
    <t>Did each resource get balanced to within the tolerances, and according to the operating strategy, documented in POSS?</t>
  </si>
  <si>
    <t>Did the balanced plan, or any capacity gaps, get communicated to the CSP Planner after balancing was completed?</t>
  </si>
  <si>
    <t>Is the SAP Autoleveling or OMP  the only system for capacity planning process ? No other (ex. Excel files) solutions are in place?</t>
  </si>
  <si>
    <t>CAPACITY PLANNING</t>
  </si>
  <si>
    <r>
      <t xml:space="preserve">PILLAR: </t>
    </r>
    <r>
      <rPr>
        <sz val="12"/>
        <rFont val="等线"/>
        <family val="2"/>
        <scheme val="minor"/>
      </rPr>
      <t xml:space="preserve"> Site Integrated Planning HPN</t>
    </r>
  </si>
  <si>
    <r>
      <t xml:space="preserve">Review Date: </t>
    </r>
    <r>
      <rPr>
        <sz val="12"/>
        <rFont val="等线"/>
        <family val="2"/>
        <scheme val="minor"/>
      </rPr>
      <t>03.03.2022</t>
    </r>
  </si>
  <si>
    <r>
      <t xml:space="preserve">Version: </t>
    </r>
    <r>
      <rPr>
        <b/>
        <sz val="12"/>
        <color rgb="FFFF0000"/>
        <rFont val="等线"/>
        <family val="2"/>
        <scheme val="minor"/>
      </rPr>
      <t>0.1</t>
    </r>
  </si>
  <si>
    <r>
      <t>1. System Owner:</t>
    </r>
    <r>
      <rPr>
        <sz val="12"/>
        <rFont val="等线"/>
        <family val="2"/>
        <scheme val="minor"/>
      </rPr>
      <t xml:space="preserve"> Site Integrated Planner</t>
    </r>
    <r>
      <rPr>
        <b/>
        <sz val="12"/>
        <color indexed="12"/>
        <rFont val="等线"/>
        <family val="2"/>
        <scheme val="minor"/>
      </rPr>
      <t xml:space="preserve">
1.1 Process SIP BPX Owner: </t>
    </r>
    <r>
      <rPr>
        <b/>
        <sz val="12"/>
        <rFont val="等线"/>
        <family val="2"/>
        <scheme val="minor"/>
      </rPr>
      <t>Mya Darli</t>
    </r>
  </si>
  <si>
    <r>
      <t>2. Process Name:</t>
    </r>
    <r>
      <rPr>
        <sz val="12"/>
        <rFont val="等线"/>
        <family val="2"/>
        <scheme val="minor"/>
      </rPr>
      <t xml:space="preserve"> Capacity Planning</t>
    </r>
  </si>
  <si>
    <r>
      <rPr>
        <b/>
        <sz val="12"/>
        <color rgb="FF0033CC"/>
        <rFont val="等线"/>
        <family val="2"/>
        <scheme val="minor"/>
      </rPr>
      <t xml:space="preserve">3. Products of the System: 
</t>
    </r>
    <r>
      <rPr>
        <sz val="12"/>
        <rFont val="等线"/>
        <family val="2"/>
        <scheme val="minor"/>
      </rPr>
      <t xml:space="preserve">The resulting plan is balanced across the entire planning horizon such that the business possesses sufficient capacity to deliver the plan in line with the parameters of the site and category operating strategies.  This analysis identifies shortages in capacity and supports development of contingency plans where and when appropriate.
</t>
    </r>
  </si>
  <si>
    <r>
      <t xml:space="preserve">4. Business Customer/Requirements: 
</t>
    </r>
    <r>
      <rPr>
        <sz val="12"/>
        <rFont val="等线"/>
        <family val="2"/>
        <scheme val="minor"/>
      </rPr>
      <t>ensure production is planned in the most efficient, lowest cost manner with the intent of delivering customer service while maximizing cash efficiency. Balancing capacity across the planning horizon enables all other organizations to develop executable plans.</t>
    </r>
  </si>
  <si>
    <r>
      <t xml:space="preserve">5. Customers: </t>
    </r>
    <r>
      <rPr>
        <sz val="12"/>
        <rFont val="等线"/>
        <family val="2"/>
        <scheme val="minor"/>
      </rPr>
      <t xml:space="preserve">
- CSNP
- MSM 
- Initiative Delivery Teams
- Business Leader</t>
    </r>
  </si>
  <si>
    <r>
      <t xml:space="preserve">6. Customer Requirements: 
</t>
    </r>
    <r>
      <rPr>
        <sz val="12"/>
        <rFont val="等线"/>
        <family val="2"/>
        <scheme val="minor"/>
      </rPr>
      <t>-</t>
    </r>
    <r>
      <rPr>
        <b/>
        <sz val="12"/>
        <color indexed="12"/>
        <rFont val="等线"/>
        <family val="2"/>
        <scheme val="minor"/>
      </rPr>
      <t xml:space="preserve"> </t>
    </r>
    <r>
      <rPr>
        <sz val="12"/>
        <rFont val="等线"/>
        <family val="2"/>
        <scheme val="minor"/>
      </rPr>
      <t xml:space="preserve">Short term balanced plan at least weekly
- Long term balanced plan at least monthly in line with the BOP schedule
- Capacity issues identified and resolved with sufficient lead time to deliver business objectives
- Communication of capacity position to all appropriate customers (ex: C:D compliance)
</t>
    </r>
  </si>
  <si>
    <r>
      <rPr>
        <b/>
        <sz val="12"/>
        <color rgb="FF0033CC"/>
        <rFont val="等线"/>
        <family val="2"/>
        <scheme val="minor"/>
      </rPr>
      <t xml:space="preserve">7. Process Measures: </t>
    </r>
    <r>
      <rPr>
        <b/>
        <sz val="12"/>
        <color rgb="FFFF0000"/>
        <rFont val="等线"/>
        <family val="2"/>
        <scheme val="minor"/>
      </rPr>
      <t xml:space="preserve">
</t>
    </r>
    <r>
      <rPr>
        <sz val="12"/>
        <rFont val="等线"/>
        <family val="2"/>
        <scheme val="minor"/>
      </rPr>
      <t>CASH – Inventory builds due to lack of capacity
COST – Site costs due to under-utilized resources and Overtime/expediting costs due to capacity shortages
CFR – Service issues due to lack of capacity</t>
    </r>
  </si>
  <si>
    <r>
      <t xml:space="preserve">8. Results Tracking:
</t>
    </r>
    <r>
      <rPr>
        <sz val="12"/>
        <rFont val="等线"/>
        <family val="2"/>
        <scheme val="minor"/>
      </rPr>
      <t xml:space="preserve">Intervals Maintenance Executed (in Resource PMC)
Recipe Rate Analysis executed (in Recipe PMC)
Monthly Capacity Load Balanced for LTP no greater than operating strategy tolerance
Weekly Capacity Load Balanced for STP no greater than operating strategy tolerance                                     </t>
    </r>
  </si>
  <si>
    <t>9. Process Flow Chart</t>
  </si>
  <si>
    <t>10. Process Maintenance Chart</t>
  </si>
  <si>
    <t>Measures</t>
  </si>
  <si>
    <t>Who Monitors?</t>
  </si>
  <si>
    <t>Monitoring Frequency</t>
  </si>
  <si>
    <t>Control or Action Limits</t>
  </si>
  <si>
    <t>Who Investigates?</t>
  </si>
  <si>
    <t>Output Measures</t>
  </si>
  <si>
    <t>Process Monitoring</t>
  </si>
  <si>
    <t>CFR</t>
  </si>
  <si>
    <t>CSNP</t>
  </si>
  <si>
    <t>Monthly</t>
  </si>
  <si>
    <t>SIP</t>
  </si>
  <si>
    <t>Cash</t>
  </si>
  <si>
    <t>Cost</t>
  </si>
  <si>
    <t>F&amp;A</t>
  </si>
  <si>
    <t>In-Process Measures</t>
  </si>
  <si>
    <t>Supply Parameter Update
Intervals Update</t>
  </si>
  <si>
    <t>SIP Planner</t>
  </si>
  <si>
    <t>Weekly</t>
  </si>
  <si>
    <t>Yes</t>
  </si>
  <si>
    <t>Supply Parameter Update
Rates Updated</t>
  </si>
  <si>
    <t>Quarterly</t>
  </si>
  <si>
    <t>Final Evaluation:
Monthly Capacity Load Balanced</t>
  </si>
  <si>
    <t>Process Control Measures</t>
  </si>
  <si>
    <t>Capacity Planning Health Check score</t>
  </si>
  <si>
    <t>SIP Ops Leader</t>
  </si>
  <si>
    <t>Yearly</t>
  </si>
  <si>
    <t>executed</t>
  </si>
  <si>
    <t>Term</t>
  </si>
  <si>
    <t>Description</t>
  </si>
  <si>
    <t>Planning Time Fence (PTF)</t>
  </si>
  <si>
    <t>Time frame in which you plan to have some control over the changes
made to your production schedule</t>
  </si>
  <si>
    <t>Recipe</t>
  </si>
  <si>
    <t>Define how a finished product is made. In SAP it is the set of instructions
for making a product. There may be alternate instructions for making the
same product so there may be multiple recipes for one material</t>
  </si>
  <si>
    <t>Finite Schedule</t>
  </si>
  <si>
    <t>This is a planning system for manufacturing that is planned within the
capacity limits of work centers</t>
  </si>
  <si>
    <t>Capacity Evaluation</t>
  </si>
  <si>
    <t>Comparison of required capacity to available capacity</t>
  </si>
  <si>
    <t>Material Requirement Planning (MRP)</t>
  </si>
  <si>
    <t>Programs that calculate the requirements and procurement plans for nonmaster scheduled materials</t>
  </si>
  <si>
    <t>Lot Size</t>
  </si>
  <si>
    <t>The specified quantity of an order that is to be delivered at a particular
point in time.</t>
  </si>
  <si>
    <t>Quota</t>
  </si>
  <si>
    <t>Determine which Production Version will be used for each Planned Order
created by SAP. Also allow for flexible control of time-phased periods and
quantities from one or more other Plants, and are used by Purchasing to
split purchases across more than one Vendor</t>
  </si>
  <si>
    <t>MEASURE</t>
  </si>
  <si>
    <t>DEFINITION</t>
  </si>
  <si>
    <t>Monthly Capacity Load Balanced for LTP no greater than operating strategy tolerance</t>
  </si>
  <si>
    <t>Monthly capacity load in CM01/ZC574 for next 18 months for each resource/plant combination is not greater than the tolerance defined in POSS in attachment "Autoleveling Strategy" (max. Load level for capacity field e.g.: 100% or 95%).</t>
  </si>
  <si>
    <t>Weekly Capacity Load Balanced for STP no greater than operating strategy tolerance</t>
  </si>
  <si>
    <t xml:space="preserve">STP capacity load in CM01/ZC574 for next 13 weeks for each resource/plant combination is is not greater than the tolerance defined in POSS in attachment "Autoleveling Strategy" (max. Load level for capacity field e.g.: 100% or 95%) and is the result is reviewed in weekly VS Planning DDS and documented in meeting notes </t>
  </si>
  <si>
    <t>Intervals Maintenance weekly for STP and Monthly for LTP</t>
  </si>
  <si>
    <t>Intervals should be updated weekly for next 13 weeks and monthly for next 18 months to reflect the real uptime of resources, the source of this information is the output of Weekly Scheduling and Results Review DDS were requests of PE uploaded in SharePoint are discussed</t>
  </si>
  <si>
    <t>Recipe Rate Analysis Report monthly</t>
  </si>
  <si>
    <t>This report should be run monthly to audit the rate stated in recipes and the actual rate of process orders based on date/time they were started and finished by PE</t>
  </si>
  <si>
    <t>Scorecard for Process / DMS Owner to Execute</t>
  </si>
  <si>
    <t>Defined Target / Control Limit</t>
  </si>
  <si>
    <t>Jul'23</t>
  </si>
  <si>
    <t>Aug'23</t>
  </si>
  <si>
    <t>Sep'23</t>
  </si>
  <si>
    <t>Oct'23</t>
  </si>
  <si>
    <t>Nov'23</t>
  </si>
  <si>
    <t>Dec'23</t>
  </si>
  <si>
    <t>Jan'24</t>
  </si>
  <si>
    <t>Feb'24</t>
  </si>
  <si>
    <t>Mar'24</t>
  </si>
  <si>
    <t>Apr'24</t>
  </si>
  <si>
    <t>May'24</t>
  </si>
  <si>
    <t>Jun'24</t>
  </si>
  <si>
    <t>In process Measure 1</t>
  </si>
  <si>
    <t>xxx</t>
  </si>
  <si>
    <t>In process Measure 2</t>
  </si>
  <si>
    <t>In process Measure xx</t>
  </si>
  <si>
    <t>Output Measure 1</t>
  </si>
  <si>
    <t>Output Measure 2</t>
  </si>
  <si>
    <t>FY2526</t>
  </si>
  <si>
    <t>No</t>
  </si>
  <si>
    <t xml:space="preserve">2 of supply chain nodes DBNX gaps are improving vs. YA or meeting RBU glide path: DNBD vs. DBNC, DBNR vs. DBNS (or DBNO), DBNI vs. DBNO DC.
</t>
  </si>
  <si>
    <t>Staffing - Are all PSC Category CNL/CNA/CSNP Leader, and  Manuf. Site SNO/SNP Leader(s) Roles filled?</t>
  </si>
  <si>
    <t>Process owner defined for every work process and ensures in process/out process measures are tracked &amp; visible</t>
  </si>
  <si>
    <t xml:space="preserve">MPS - Are 100% of MPS misses properly analyzed and root caused (independent if adjusted or unadjusted tracking) </t>
  </si>
  <si>
    <t>MPS - Are MPS measures reviewed during all steps of DDS cycle (Shift Handover, Line DDS, etc.)?</t>
  </si>
  <si>
    <t>DDS - Are the action plans updated prior the DDS (follow-ups from previous meeting + new known issues added + Actions are updated)? If no current actions because of no issues, check action plan history to confirm action planning is done.</t>
  </si>
  <si>
    <t>POSS - POSS is known and used by both plant and BU organizations (PSC). (Random check of parameters aligned with plant SPOCs and PSC Planners)</t>
  </si>
  <si>
    <t>PCL - Is the monthly/weekly pit-stop and daily DDS in place for both RPI and FP parameter centerline improvement, reflecting the demonstrated capability?</t>
  </si>
  <si>
    <t>PCL - Is your category leveraging standard parameter center-lining tools to drive parameter center-lining (e.g. MD&amp;CL, IP@100, etc.)</t>
  </si>
  <si>
    <t>POW Are your RBU SNO leader and GTM Director enrolled in the E2E Operating Strategy process, and understand the role of POW in the process include its purpose and value?</t>
  </si>
  <si>
    <t>POW - Has your operating strategy (POSS, MOA, MOS/SLEA) been updated according to POW alignment to reflect your updated supply chain capabilities?</t>
  </si>
  <si>
    <t>MSAnT - is RBU checking Manufacturing Agility opportunities at least once per plant in the last 12 months &amp; conducting MSAnT workshops accordingly as per BU alignment?</t>
  </si>
  <si>
    <t>MSAnT - Is your Manufacturing Agility Implementation plan up to date &amp; results tracked at least quarterly (preferably monthly)?</t>
  </si>
  <si>
    <t>MSAnT - Have your updated parameters been captured in POSS &amp; SAP as outcome of MSAnT?</t>
  </si>
  <si>
    <t>MSAnT - Has your DDS process been enhanced to include Manufacturing Synchronization RTT and defects being closed on time?</t>
  </si>
  <si>
    <t>Is the E2E Parameter Centerline tool leveraged to support the execution of operating strategy execution, include planning orchestration workshop preparation, execution, and ongoing governance to enable identification of losses/opportunities?</t>
  </si>
  <si>
    <t>FY2425</t>
  </si>
  <si>
    <r>
      <t xml:space="preserve">Process owner defined for every work process and ensures in process/out process measures are tracked &amp; visible </t>
    </r>
    <r>
      <rPr>
        <sz val="10"/>
        <color rgb="FFFF0000"/>
        <rFont val="等线 Light"/>
        <family val="2"/>
        <scheme val="major"/>
      </rPr>
      <t>(MPS,DDS,POSS, PCL &amp; POW)</t>
    </r>
  </si>
  <si>
    <t>更具体的process</t>
  </si>
  <si>
    <r>
      <t xml:space="preserve">MPS - Are 100% of </t>
    </r>
    <r>
      <rPr>
        <sz val="10"/>
        <color rgb="FFFF0000"/>
        <rFont val="等线 Light"/>
        <family val="2"/>
        <scheme val="major"/>
      </rPr>
      <t xml:space="preserve">unadjusted </t>
    </r>
    <r>
      <rPr>
        <sz val="10"/>
        <rFont val="等线 Light"/>
        <family val="2"/>
        <scheme val="major"/>
      </rPr>
      <t xml:space="preserve">MPS misses properly analyzed and root caused </t>
    </r>
  </si>
  <si>
    <t>有改动</t>
  </si>
  <si>
    <r>
      <t xml:space="preserve">MPS - Are MPS measures reviewed during all steps of DDS cycle (Shift Handover, Line DDS, </t>
    </r>
    <r>
      <rPr>
        <sz val="10"/>
        <color rgb="FFFF0000"/>
        <rFont val="等线 Light"/>
        <family val="2"/>
        <scheme val="major"/>
      </rPr>
      <t>Planning/Manufacturing DDS (D2)</t>
    </r>
    <r>
      <rPr>
        <sz val="10"/>
        <rFont val="等线 Light"/>
        <family val="2"/>
        <scheme val="major"/>
      </rPr>
      <t>)?</t>
    </r>
  </si>
  <si>
    <t>有改动，增加D2 review MPS</t>
  </si>
  <si>
    <r>
      <t xml:space="preserve">DDS - Are the action plans updated prior the DDS (follow-ups from previous meeting + new known issues added + Actions are updated)? If no current actions because of no issues, check action plan history to confirm action planning is done.
</t>
    </r>
    <r>
      <rPr>
        <sz val="10"/>
        <color rgb="FFFF0000"/>
        <rFont val="等线 Light"/>
        <family val="2"/>
        <scheme val="major"/>
      </rPr>
      <t>This is applicable to D1,D2,D3,D5 &amp; D7</t>
    </r>
  </si>
  <si>
    <t>有改动， 更具体哪些DDS apply</t>
  </si>
  <si>
    <t>删除</t>
  </si>
  <si>
    <t>有改动，MSAnT 换成Manu. Agility Workshop</t>
  </si>
  <si>
    <t>PSC-Yan</t>
  </si>
  <si>
    <t>HP/TC/XQ Plant SNP Yantong/Zhelun/Lijun</t>
  </si>
  <si>
    <t>owner</t>
  </si>
  <si>
    <t>PSC-Cookie</t>
  </si>
  <si>
    <t>HP/TC/XQ/LY Plant SNP Yantong/Zhelun/Lijun/Xiaoye</t>
  </si>
  <si>
    <t>HP/TC/XQ Plant SNP Yantong/Zhelun/Lijun/PSC-Yan</t>
  </si>
  <si>
    <t>HP/TC/XQ/LY Plant SNP Yantong/Zhelun/Lijun/Xiaoye for D2,
PSC Initial/Cookie/Yan for D1/D3/D5/D7</t>
  </si>
  <si>
    <t>Year</t>
  </si>
  <si>
    <t>Owner</t>
  </si>
  <si>
    <t>same</t>
  </si>
  <si>
    <t>PSC-Suz.</t>
  </si>
  <si>
    <t>IM- UPI:  Total (FP + RPI) % UPI FYTD and Glide path (remainder of the FY)  is on or below BU target for the current FY</t>
  </si>
  <si>
    <t>No Glidepaths identified and FYTD UPI off track</t>
  </si>
  <si>
    <t>FYTD UPI off track but glidepath is set to be on track by FY end</t>
  </si>
  <si>
    <t xml:space="preserve">UPI Glidepaths set and FYTD UPI on track </t>
  </si>
  <si>
    <t>IM: Is the evaluation for NPI is performed within 90 days of NPI is identified? Is the action plan for disposal or depletion of NPI physically executed within 90 days after evaluated?</t>
  </si>
  <si>
    <t>NPI is not evaluated fully within 90 days &amp; NPI is not disposed fully within 90 days after evaluation across the RBU.</t>
  </si>
  <si>
    <t>NPI evaluated  fully within 90 Days or NPI disposed fully within 90 days after evaluation across the RBU.</t>
  </si>
  <si>
    <t>NPI is evaluated fully within 90 days and NPI is disposed fully within 90 days after evaluation across the RBU (Zero overdue NPI evaluation/disposal)</t>
  </si>
  <si>
    <t>ITS – FP: ITS  Users are able to run scenarios to investigate impacts of supply chain changes or parameter changes into Safety calculations</t>
  </si>
  <si>
    <t>missing capability to use what ifs</t>
  </si>
  <si>
    <t>BU choices done without using what ifs (even though capability exists)</t>
  </si>
  <si>
    <t>tool if fully leveraged to run scenarios if needed
A-ITS
- Is the SNP PE capable of running scenarios with minimal or zero help?
- Does the scenario outputs require Operational Strategy updates?
IBPI: Manual triggering of IBPI engine to reflect changes of masterdata, active participation in tests improving tool</t>
  </si>
  <si>
    <t>ITS – FP&amp; RPM : Are all KU or/and system owners qualified within 6 months from starting role?</t>
  </si>
  <si>
    <t>KU not trained and qualified within 6 months</t>
  </si>
  <si>
    <t>KU qualified but after 6 months in the role
[SUC Targets end users as basic / Key users as Intermediate – CSNP/SNP PE is targeted as a KU]</t>
  </si>
  <si>
    <t>KU trained and qualified within 6 months in the role
A-ITS
- Is the SNP PE  trained and qualified within first 6 months.
IBPI&amp; Prima: IBPI KU trained and qualified within first 6 months
[SUC Targets end users as basic / Key users as Intermediate – CSNP/SNP PE is targeted as a KU]</t>
  </si>
  <si>
    <t xml:space="preserve">IM- Leadership: Are the Regional inventory solutions Key Users in place and qualified by Regional BPX via the Step Up Card? 
</t>
  </si>
  <si>
    <t xml:space="preserve"> No IM Key User assigned </t>
  </si>
  <si>
    <t>Inventory key user assigned but not qualified on IM SUC</t>
  </si>
  <si>
    <t>Inventory key user assigned and qualified with IM SUC</t>
  </si>
  <si>
    <t>Cash RCLA: Is there a Loss Analysis Leader identified for the RBU and is qualified on RCLA Step Up Card ?</t>
  </si>
  <si>
    <t xml:space="preserve">No BU Inventory RBU Leader assigned </t>
  </si>
  <si>
    <t xml:space="preserve"> RBU Inventory Leader assigned but not qualified on Cash RCLA SUC</t>
  </si>
  <si>
    <t>RBU Inventory Leader assigned and qualified with Cash RCLA SUC</t>
  </si>
  <si>
    <t>Process owner defined for every work process and ensures in process/out process measures are tracked &amp; visible (FP ITS, RPM ITS, Cash RCLA &amp; IM)</t>
  </si>
  <si>
    <t xml:space="preserve">No assigned owner </t>
  </si>
  <si>
    <t>ITS – FP: Was standard PACE model and SWP followed throughout the process?</t>
  </si>
  <si>
    <t>process not followed (no review process established, no writeback using standard tool, no owner for BU assigned to work on safety)</t>
  </si>
  <si>
    <t>some of elements of SWP not applied (like owner not in CSNP team,  HPPP manually in  planning system,  and for IBPI  IOPT not incorporated)</t>
  </si>
  <si>
    <t>All elements working which is proved by results
A-ITS
P - SNP PE
A - SCL
C - SCL, IOL, CSP, SIP
E - SNP PE, SIP
IBPI: weekly process, led by CNA team, Review process done (preferably with dynamic review), end users' business knowledge pulled (preferably inside IBPI, but can be offline), safety on aggregate level in line with glidepath, HPPP done inside IBPI, IOPT linkage opened for 90% of matlocs</t>
  </si>
  <si>
    <t xml:space="preserve">ITS FP: Is master data in ITS tool correct and verified on weekly basis, including parameters coming from ITS operating strategy </t>
  </si>
  <si>
    <t>no audit</t>
  </si>
  <si>
    <t>partial, not regular audit</t>
  </si>
  <si>
    <t>A-ITS: 
 99% Overall Masterdata compliance score to ensure mandatory elements including examples: APO Layer 1, Network Completeness, and Centerline Compliance review. 
IBPI: At least mandatory elements are captured in MD checks: production details, IOPT publishing rate, decision where to store safety
+ all elements required based on ITS strategy</t>
  </si>
  <si>
    <t>ITS – FP: Are you reviewing SS from all location/code combinations for all Codes that carrying safety is required (Sites that are stocking locations)</t>
  </si>
  <si>
    <t>no review process established</t>
  </si>
  <si>
    <t>1/3 of weeks off track (no review)</t>
  </si>
  <si>
    <t>AITS: Are you utilizing the AITS DMS tracker to document root cause and corrective actions following weekly pit stop review? - DMS Compliance &gt; 90%
IBPI: Weekly review, preferably using dynamic review template, review completion &gt;90%</t>
  </si>
  <si>
    <t xml:space="preserve">ITS – FP: Do you have an up to date ITS Operating Strategy as per CBA  (including exception handling), to communicate critical inventory target setting parameters supporting different business cases and supply chains. </t>
  </si>
  <si>
    <t xml:space="preserve"> no ITS operating strategy</t>
  </si>
  <si>
    <t>ITS Operating strategy exists but is not up to date or doesn't contain all elements as per CBA</t>
  </si>
  <si>
    <t xml:space="preserve">ITS strategy up to date, complete and reviewed regularly as per CBA
A-ITS: 
- Op Strategy includes default (sys) values and exception criteria
- Op Strategy is revised and updated quarterly
IBPI:  ITS strategy part of yearly POW  (CBA: vision tab in SWP) &amp; review triggers are to be reviewed at least  Quarterly.
</t>
  </si>
  <si>
    <t>ITS – FP: Were identified safety concerns troubleshot to root cause and addressed in a timely manner?</t>
  </si>
  <si>
    <t>no trouble shooting.</t>
  </si>
  <si>
    <t>no regular process to handle troubleshooting</t>
  </si>
  <si>
    <t xml:space="preserve">structural process to handle troubleshooting
A-ITS: Is there a weekly (IP @ 100) pit stop review between SNP PE/CSP/IOL ?
IBPI: is there proper pit stop structure (IP@100)  as platform to raise queries, benchmark and identify opportunities.
 </t>
  </si>
  <si>
    <t>ITS-RPM:Is ITS RPM review conducted on monthly basis for all supply chains ? "Quarterly If aligned"</t>
  </si>
  <si>
    <t>Done every 6 months</t>
  </si>
  <si>
    <t xml:space="preserve">Done monthly/quarterly based on BU alignment </t>
  </si>
  <si>
    <t>ITS-RPM: Is agreed SSS aligned with the supply chain leader before upload?</t>
  </si>
  <si>
    <t>Not aligned</t>
  </si>
  <si>
    <t>50% of PRIMA cycles alignment</t>
  </si>
  <si>
    <t>100% of PRIMA cycles alignment</t>
  </si>
  <si>
    <t>Cash RCLA: Is CASH RCLA SWP being applied in BU and the loss analysis occurred during last 12 months to feed following FY Inventory FIRM ?</t>
  </si>
  <si>
    <t>No Cash RCLA SWP applied and no Cash RCLA session occurred in past 12 months to feed following year Inventory FIRM</t>
  </si>
  <si>
    <t xml:space="preserve"> Cash RCLA SWP applied but no Cash RCLA session occurred in last 12 months or session occurred but not strictly following RCLA approach</t>
  </si>
  <si>
    <t>Cash RCLA SWP fully applied in BU and Cash RCLA session occurred in past 12 months feeding following FY Inventory FIRM</t>
  </si>
  <si>
    <t>Cash RCLA:Is there a regular PDCA cycle that includes the measures &amp; actions tracking ? Are the losses eliminated as per plan ?</t>
  </si>
  <si>
    <t>No inventory PDCA in BU</t>
  </si>
  <si>
    <t>Inventory PDCA in place but not structurally followed, no regular drumbeat</t>
  </si>
  <si>
    <t>BU Inventory PDCA in place, regular drumbeat in place, actions tracking and losses eliminated as per plan</t>
  </si>
  <si>
    <t>Cash RCLA: Are there clear Cash DOH or FCF targets for the next 3 years ahead of  RCLA deployed by leadership ?</t>
  </si>
  <si>
    <t xml:space="preserve">No clear target for BU/region deployed </t>
  </si>
  <si>
    <t>Target deployed but not across the 3 years</t>
  </si>
  <si>
    <t xml:space="preserve">Target deployed for the full three years </t>
  </si>
  <si>
    <t>Cash RCLA: Are the loss elimination opportunities (TAPA) sufficient to meet the business requirements?</t>
  </si>
  <si>
    <t>Action plan opportunities not meeting the business needs (less than 50%)</t>
  </si>
  <si>
    <t>Action plan opportunities in range of 50% - 100% of business needs (TAPA assumed)</t>
  </si>
  <si>
    <t>Action plan opportunities exceeding business needs (buffer in TAPA)</t>
  </si>
  <si>
    <t>IM- UPI :Is the VS / Category tracking UPI at the bucket level on a weekly basis and communicating  internally and to RBU, PSC and SMO leadership on a monthly basis, including leadership reviews?   Are the defined and agreed actions sufficient to prevent the inventory gaps from reoccurring?</t>
  </si>
  <si>
    <t>NO communication shared internally or externally to ALL UPI buckets</t>
  </si>
  <si>
    <t xml:space="preserve">Root causing internally on monthly only for  all UPI </t>
  </si>
  <si>
    <t xml:space="preserve">Root causing  done on weekly basis all UPI and shared with RBU &amp; SMO  on monthly basis with action plans sufficient to prevent reoccurring </t>
  </si>
  <si>
    <t xml:space="preserve">IM- UPI: Are NPI codes &gt;90d in Evaluation and Execution being reviewed on a weekly basis and prioritized for action planning.
</t>
  </si>
  <si>
    <t>Overdue NPI isn't reviewed</t>
  </si>
  <si>
    <t>overdue NPI is reviewed on bi-weekly/Monthly</t>
  </si>
  <si>
    <t>Overdue NPI is reviewed on weekly basis</t>
  </si>
  <si>
    <t>IM-UPI: Is NPI accrual done on quarterly basis following the accruals SWP</t>
  </si>
  <si>
    <t>Accrual process isn't done</t>
  </si>
  <si>
    <t>Accrual process is done but not on quarter basis</t>
  </si>
  <si>
    <t>Accrual is done on quarter basis following SWP</t>
  </si>
  <si>
    <t>IM: Does the VS / Category have scheduled active reviews within the category, RBU and sites to discuss inventory/ UPI issues( Gap versus glidepath) on a weekly basis (weekly Category DDS)?
AND on a monthly basis to discuss inv/ UPI issues ( Gap versus glidepath), obstacles and action plans (SNA )?</t>
  </si>
  <si>
    <t xml:space="preserve">NO tracking on Weekly Category DDS and SNA </t>
  </si>
  <si>
    <t xml:space="preserve">yes , yet no action plan / root causing shared  </t>
  </si>
  <si>
    <t>yes, root causing and  action plan discussed - share documentation</t>
  </si>
  <si>
    <t>IM: Are the Daily/Weekly VS (Value Stream), Category, and Demand/Supply DDS covering Inventory/UPI?</t>
  </si>
  <si>
    <t xml:space="preserve"> NO inventory discussed in daily basis </t>
  </si>
  <si>
    <t xml:space="preserve"> NPI is discussed on weekly basis only and not UPI discussed or ME discussion weekly</t>
  </si>
  <si>
    <t>NPI discussed on daily , UPI discussed in weekly and ME discussed weekly</t>
  </si>
  <si>
    <t>IM: Is inventory FF is conducted on monthly basis with clear targets for FP &amp; RPM month closure ?</t>
  </si>
  <si>
    <t>No FF conducted</t>
  </si>
  <si>
    <t>FF done on quarterly basis</t>
  </si>
  <si>
    <t>FF done on monthly basis with clear monthly targets</t>
  </si>
  <si>
    <t>IM- Initiatives: Is the VS / Category executing the PIPO DMS as required for all their initiatives?</t>
  </si>
  <si>
    <t>UPI not discussed in initiatives  DTM D13 - PIPO codes resulting in UPI</t>
  </si>
  <si>
    <t>ONLY forecasted RPI hurt is discussed and not current PIPO hurt due to FCST adjustments needed from IOL</t>
  </si>
  <si>
    <t>UPI behind IOLs id discussed in weekly basis and action plan documented in D13 summary</t>
  </si>
  <si>
    <t xml:space="preserve">IM- Initiative: Has the VS / Category documented Anticipation Inventory assumptions into Operating Strategy and executing it ?
</t>
  </si>
  <si>
    <t>No anticipation % set in OS</t>
  </si>
  <si>
    <t>Anticipation strategy set in OS and not followed in execution</t>
  </si>
  <si>
    <t xml:space="preserve">Anticipation strategy set in OS and followed in exception </t>
  </si>
  <si>
    <t>IM- Initiatives: Does the VS / Category have a robust process to ensure quarterly initiative reviews to reflect as building blocks to the inventory glidepath as part of the Master Plan review and are the building blocks properly communicated and incorporated into the glidepath?</t>
  </si>
  <si>
    <t xml:space="preserve">No quarter review for initiative </t>
  </si>
  <si>
    <t xml:space="preserve">Quarter review for initiative and building block set yet not added in glidepaths </t>
  </si>
  <si>
    <t xml:space="preserve">Quarter review for initiative done &amp; building block and added in glidepaths </t>
  </si>
  <si>
    <t>IM- RTT: (IWL) FYTD on track or as per OU aligned glidepaths ? Is action plan set for codes exceeding limits ?</t>
  </si>
  <si>
    <t>IWL is off track and no action plan</t>
  </si>
  <si>
    <t xml:space="preserve">IWL off track and action plan reviewed </t>
  </si>
  <si>
    <t xml:space="preserve">IWL  on track and action plan reviewed </t>
  </si>
  <si>
    <t>ITS – FP: Is Standard ITS tool used for calculating and writing back safety (and max stock) settings for finished products ( A-ITS in NA, rest IBPI)</t>
  </si>
  <si>
    <t xml:space="preserve"> results off track</t>
  </si>
  <si>
    <t>1/3 of weeks off track</t>
  </si>
  <si>
    <t xml:space="preserve"> results on track full year
A-ITS 
- Has the OU adopted A-ITS as the standardized tool for safety target settings? (Publishing% &gt; 90%)
- Are manual safety uploads infrequent (&lt;100 matlocs per week) and exceptions are documented or root caused? 
IBPI - all regions beside NA (publish SU&gt;95%)</t>
  </si>
  <si>
    <t>ITS – FP: Are you adhering to ITS tools recommendations? Are action plans in place to improve?</t>
  </si>
  <si>
    <t>IBPI Touchless &lt; 50%
AITS Adherence &lt; 50%</t>
  </si>
  <si>
    <t>IBPI Touchless &gt; 50% but &lt; 85%
AITS Adherence &gt; 50% but &lt; 85%</t>
  </si>
  <si>
    <t>IBPI  Touchless Adherence &gt;= 85%
AITS Adherence &gt; =85%</t>
  </si>
  <si>
    <t>ITS-RPM: Is the standard parameter matrix file is updated for 100% of the sites of your BU? (excluding Contract manufacturing as it's not P&amp;G owned )</t>
  </si>
  <si>
    <t xml:space="preserve"> Not all sites</t>
  </si>
  <si>
    <t>50% of the sites maintained</t>
  </si>
  <si>
    <t xml:space="preserve"> yes 100% for all sites</t>
  </si>
  <si>
    <t>ITS-RPM: Is the writeback% is 90% or more ?</t>
  </si>
  <si>
    <t xml:space="preserve"> below 80%</t>
  </si>
  <si>
    <t xml:space="preserve">between 80% to 90% </t>
  </si>
  <si>
    <t>Writeback% target is 90%</t>
  </si>
  <si>
    <t>ITS-RPM: Are 80% of the aligned SS within tolerance of SS recommendation? (+/- 20%) [if SS is exceeding tolerance, please add reason in a comment]</t>
  </si>
  <si>
    <t>below 70%</t>
  </si>
  <si>
    <t>between 70% to 80%</t>
  </si>
  <si>
    <t>adherence target more than 80%</t>
  </si>
  <si>
    <t>Cash RCLA: Is Cash RCLA and Ideal state calculator standard tools used to run the analysis and define losses ?</t>
  </si>
  <si>
    <t xml:space="preserve"> Cash RCLA tool is not used </t>
  </si>
  <si>
    <t xml:space="preserve"> Cash RCLA tools used </t>
  </si>
  <si>
    <t xml:space="preserve">IM- UPI: Is UPI portal used for UPI actioning ?
</t>
  </si>
  <si>
    <t xml:space="preserve">with action target less than 50% on UPI portal </t>
  </si>
  <si>
    <t xml:space="preserve">With action target between 50% to 80% </t>
  </si>
  <si>
    <t xml:space="preserve">with action target at 80% or average UPI% for FYTD  is single digit and documentation shared </t>
  </si>
  <si>
    <t>IM- UPI: Is the VS / Category executing in depth analysis of top issues utilizing HIT graphs (ISC PBI) at least quarterly for FP and RPI ?</t>
  </si>
  <si>
    <t>No hit graphs used</t>
  </si>
  <si>
    <t>Hit graphs used but only in cash workshops</t>
  </si>
  <si>
    <t xml:space="preserve">Hit graphs used on monthly basis - shared documentation , OR no hit graphs used and UPI % is single digit </t>
  </si>
  <si>
    <t>Unanalyzed cuts (Cuts root caused 7.1.1) are &lt; 5% for at least 9 months out of the last 12 months</t>
  </si>
  <si>
    <t>unanalyzed cuts &gt; 5% for last 12 months</t>
  </si>
  <si>
    <t>unanalyzed cuts &lt; 5% for only 4 months out of last 12 months</t>
  </si>
  <si>
    <t>unanalyzed cuts &lt;5% for at least 9 out of last 12 months</t>
  </si>
  <si>
    <t>Are the Regional TOF Key Users in place?</t>
  </si>
  <si>
    <t>No key user defined</t>
  </si>
  <si>
    <t xml:space="preserve">Yes, Key User in place </t>
  </si>
  <si>
    <t>Is the TOF Key User knowledge sufficient to help the Organization leverage service tools to drive appropriate action plans and insights?</t>
  </si>
  <si>
    <t>Key user isn't supporting the organization</t>
  </si>
  <si>
    <t>Key user isn't fully knowledgeable about all service Tools/Work processes</t>
  </si>
  <si>
    <t xml:space="preserve">Key User has knowledge necessary to support the Organization. </t>
  </si>
  <si>
    <t>Are the Leaders validating the proper use of Root Causes? And intervening where needed to address and remove the main TOF Root Causes?
(For Example: Which system or Work Process failed ?  Are Leaders assessing the plausibility of the proposed actions ?  Are the defined and agreed actions sufficient to prevent the TOF from reoccurring?)</t>
  </si>
  <si>
    <t xml:space="preserve">Leaders do not engage or evaluate root causes. </t>
  </si>
  <si>
    <t xml:space="preserve">Leaders review the root causes at a high level but do not reach for systemic/work process failures and improvements </t>
  </si>
  <si>
    <t xml:space="preserve">Leaders regularly review root causes at the true failure level and review action plans for plausibility and completeness. </t>
  </si>
  <si>
    <t>Process owner defined for every work process and ensures in process/out process measures are tracked &amp; visible (Service Management)</t>
  </si>
  <si>
    <t>Does our Codes @ risk process happens at least once/week , covers all gaps within Supply Chain Lead time and mitigation plans are in place?</t>
  </si>
  <si>
    <t>No process for Codes @Risk</t>
  </si>
  <si>
    <t>Process happens but not weekly</t>
  </si>
  <si>
    <t>process happens at least once/week and mitigation plans being worked to all FPCs on risk</t>
  </si>
  <si>
    <t>Is critical Code List (FPCs with gaps against orders in coming 2-3 days) being shared &amp; actioned 100% or as per  market defined threshold on daily basis?</t>
  </si>
  <si>
    <t>critical code list not shared/actioned</t>
  </si>
  <si>
    <t>critical code list not shared daily or not 100% actioned/not meeting market defined threshold</t>
  </si>
  <si>
    <t>critical code list shared daily and 100% actioned/as per Market defined threshold</t>
  </si>
  <si>
    <t>Does the OU has defined PACE for escalation, escalation threshold agreed and action plans triggered after escalation</t>
  </si>
  <si>
    <t>No PACE/Escalation threshold defined</t>
  </si>
  <si>
    <t>PACE,Triggers and escalation process defined but not being consistently followed</t>
  </si>
  <si>
    <t>PACE is defined and action plans are triggered upon escalation</t>
  </si>
  <si>
    <t>Are the TOF weekly or monthly action plans documented, reviewed, and made available to all parties/posted online with link to document?</t>
  </si>
  <si>
    <t xml:space="preserve">No, all plans were not documented, not reviewed, and/or not uploaded </t>
  </si>
  <si>
    <t>Monthly plans only are reviewed &amp; documented</t>
  </si>
  <si>
    <t xml:space="preserve">Monthly &amp; weekly plans documented, reviewed and uploaded </t>
  </si>
  <si>
    <t>Are the regional hypercare guidelines and triggers being applied and used consistently?</t>
  </si>
  <si>
    <t>No hypercare guidelines or triggers defined or used</t>
  </si>
  <si>
    <t xml:space="preserve">Guidelines and triggers identified but not consistently followed </t>
  </si>
  <si>
    <t xml:space="preserve">Guidelines and triggers identified and consistently followed </t>
  </si>
  <si>
    <t>Are exceptions (restatements) and exclusions to TOF results being done using the PACE model as outlined in the TOF CBA?</t>
  </si>
  <si>
    <t xml:space="preserve">No, the PACE was not followed for any exception or exclusion </t>
  </si>
  <si>
    <t>PACE is sometimes not followed</t>
  </si>
  <si>
    <t xml:space="preserve"> PACE is always followed for any exceptions or exclusions </t>
  </si>
  <si>
    <t>Do you use standard global reporting tool or regional aligned tool for tracking &amp; rootcausing TOF?</t>
  </si>
  <si>
    <t>Not using any standard/aligned tool</t>
  </si>
  <si>
    <t>Using aligned tool for tracking but rootcausing is done offline</t>
  </si>
  <si>
    <t>Tracking &amp; root causing are done on standard/aligned tool</t>
  </si>
  <si>
    <t>DFV - Is % difference FYTD average between BW demand hub and planning system &lt; 2% over 18 Months ?</t>
  </si>
  <si>
    <t>No Tracking measure'</t>
  </si>
  <si>
    <t xml:space="preserve"> Difference of BW Demand Hub and Planning System FYTD &gt;2% and &lt; 5% over 18 months
</t>
  </si>
  <si>
    <t xml:space="preserve"> Difference of BW Demand Hub and Planning System FYTD &lt;2% over 18 months
</t>
  </si>
  <si>
    <t>ALL except NA: Production C:D compliance above 90% for the next 18 months for all the resources identified as critical
NA only: No RCCP resources identified as critical with 1) 2 or more months with CtD &lt; 1.0 or 2) More than 10% of total production requirements volume is below CtD target (Months 2-17, for both Balanced 50/50 and High Side scenarios)</t>
  </si>
  <si>
    <t xml:space="preserve"> All except NA:C:D Compliance not measured
NA only: Not measuring 1) When CtD &lt; 1.0 for 2 or more months or 2) More than 10% of total production requirements volume is below CtD target</t>
  </si>
  <si>
    <t xml:space="preserve"> All except NA: C:D compliance measured but &lt; 90% over 18 months
NA only: At least 1 RCCP resource with 1) 2 or more months with CtD &lt; 1.0 or 2) More than 10% of total production requirements volume is below CtD target</t>
  </si>
  <si>
    <t>All except NA: C:D compliance &gt; 90% next 18 months
NA only: No RCCP resource with 1) 2 or more months with CtD &lt; 1.0 or 2) More than 10% of total production requirements volume is below CtD target</t>
  </si>
  <si>
    <t>Do all Supply Chains have an identified DFV owner in place and fully trained?</t>
  </si>
  <si>
    <t>Does not have all owners identified</t>
  </si>
  <si>
    <t>Has owners identified but not fully trained</t>
  </si>
  <si>
    <t>All SC's have owner in place &amp; fully trained: A documented succession plan exists sustaining capability/business continuity.  The BU has suffered no losses or erosion or slowdown of results related to staffing  or training issues</t>
  </si>
  <si>
    <t>Do all RCCP families have an identified RCCP owner in place &amp; fully trained?</t>
  </si>
  <si>
    <t>All RCCP families have owner in place &amp; fully trained: A documented succession plan exists sustaining capability/business continuity.  The BU has suffered no losses or erosion or slowdown of results related to staffing  or training issues</t>
  </si>
  <si>
    <t>Process owner defined for every work process and ensures in process/out process measures are tracked &amp; visible (RCCP &amp; DFV)</t>
  </si>
  <si>
    <t>DFV SWP being followed according to the PMC</t>
  </si>
  <si>
    <t>Not following SWP</t>
  </si>
  <si>
    <t>SWP partially followed</t>
  </si>
  <si>
    <t>SWP fully followed: Checking validation report weekly for differences in the demand flow from Demand Planning system (BW Demand HUB) to Supply Planning systems (e.g. APO DRP, SAP DRP, SAP R3), then working to resolve errors, following a documented process</t>
  </si>
  <si>
    <t>If you have Global Supply Chains (GSC): Is DFV process in place?</t>
  </si>
  <si>
    <t>No process in place</t>
  </si>
  <si>
    <t>Partial process in place</t>
  </si>
  <si>
    <t>Full process in place or don't have GSC (For Global Supply Chains, the CSP in the Destination Region performs DFV)</t>
  </si>
  <si>
    <t>RCCP SWP being followed according to the RCCP PMC</t>
  </si>
  <si>
    <t>SWP fully followed
RCCP's done on all critical Making &amp; Packing constraints 
All critical constraints from other nodes (Supplier, T&amp;W) are incorporated into Production RCCP plans
All Critical constraints have a monthly RCCP process, In monthly buckets and goes out 18 months
All Capacity &amp; Demand Below the Line are being added in</t>
  </si>
  <si>
    <t>RCCP data inputs are coming from the source system</t>
  </si>
  <si>
    <t>Not using source system as starting point for capacity &amp; demand data</t>
  </si>
  <si>
    <t>Not fully using source system as starting point for capacity &amp; demand data but using source system to confirm capacity &amp; demand values are in range with the source system</t>
  </si>
  <si>
    <t>Fully using source system as starting point for capacity &amp; demand data including pulling the data the week after the official BOP Pass weekend
Using Production Requirements (From planning system) as the Demand starting point &amp; using Intervals of Available capacity (from planning system) as the Capacity Starting point
Capacity Parameters maintained for the RCCP model are based on demonstrated rates, actual staffed operating hours / weeks, plant calendar days.  These parameters are documented, and reviewed at least quarterly</t>
  </si>
  <si>
    <t>Identification of recommended C:D targets is complete</t>
  </si>
  <si>
    <t>No annual process in place</t>
  </si>
  <si>
    <t>Annual process in place but not using the CtD target setting tool/aligned OU tool</t>
  </si>
  <si>
    <t>Annual process in place &amp; using standard tool:
Reviewed Annually for all RCCP families. CSNP recommendations are communicated to the BP for input into aligned to CtD target that is included in the Operating Strategy
Running new CtD target setting solution (AI Apps) or another aligned standard statistical tools to get recommended CtD for each RCCP family</t>
  </si>
  <si>
    <t>Is there a 50/50 &amp; High Side forecast scenario done for all RCCP Families each month?</t>
  </si>
  <si>
    <t>Neither 50/50 or High side RCCP being completed</t>
  </si>
  <si>
    <t>Only doing 50/50 RCCP: Assumptions are documented regarding Demand / Volume used as inputs for the RCCP volume</t>
  </si>
  <si>
    <t>Doing both 50/50 &amp; High Side: 
Assumptions are documented regarding Demand / Volume used as inputs for the RCCP volume
Other "what if's" besides High Side are evaluated as needed</t>
  </si>
  <si>
    <t>RCCP issues or deviations from Operating strategy are getting discussed &amp; resolved in SNA?</t>
  </si>
  <si>
    <t>RCCP Risks not being discussed in SNA</t>
  </si>
  <si>
    <t>Capacity related issues or Operating Strategy deviations (service, inventory, etc.) are being discussed in SNA but no clear plan to reduce risks</t>
  </si>
  <si>
    <t xml:space="preserve">RCCP risks are talked and clear plan to reduce risks aligned &amp; shared
Capacity related issues or Operating Strategy deviations (service, inventory, etc.) are being discussed in SNA including options and an aligned plan to eliminate or resolve capacity risk is completely
All parties affected by decision (PSM, Warehouse, Transportation, etc.) are informed
Any aligned changes to the plan (Pre-build, sourcing changes, overtime, etc.) should be added to the Planning Systems of Record to let the systems plan accordingly, where applicable </t>
  </si>
  <si>
    <t>For Global Supply Chains: Are RCCP’s aggregated across regions for clear view of overall C:D</t>
  </si>
  <si>
    <t>Partial process in place for RCCP’s aggregated across regions for clear view of overall C:D</t>
  </si>
  <si>
    <t>Full process in place (RCCP’s aggregated across regions for clear view of overall C:D) or don't have GSC</t>
  </si>
  <si>
    <t>CSNP is using the standard  Demand Flow Verification CSP-BW report</t>
  </si>
  <si>
    <t>Not using standard report</t>
  </si>
  <si>
    <t>No 1 score for this question</t>
  </si>
  <si>
    <t xml:space="preserve">Using standard report:
APO-DRP BU's: DRP Forecast Flow Validation Report (FFVR)
Non APO-DRP BU's: G-CSP-AO-Demand Flow Verification (DFV) report </t>
  </si>
  <si>
    <t>CSNP is using an aligned  RCCP solution</t>
  </si>
  <si>
    <t>Not using standard solution</t>
  </si>
  <si>
    <t>Using aligned to solution: RCCP workbooks in Rapid response, Standard CSP-BW report or another aligned to RCCP solution (approved by Global RCCP Process Leader)</t>
  </si>
  <si>
    <t>Production Capacity Management</t>
  </si>
  <si>
    <t>Production Capacity</t>
  </si>
  <si>
    <t>No.</t>
  </si>
  <si>
    <t>difference</t>
  </si>
  <si>
    <t>PSC-Huarong</t>
  </si>
  <si>
    <t>DFV - Is % difference between BW demand hub and planning system &lt; 2% over 18 Months?</t>
  </si>
  <si>
    <t>PSC-Ann</t>
  </si>
  <si>
    <t>PSC-Initial</t>
  </si>
  <si>
    <t xml:space="preserve">Production C:D compliance above 90% for the next 18 months for all the resources identified as critical </t>
  </si>
  <si>
    <t>PSC- Suz.</t>
  </si>
  <si>
    <r>
      <t xml:space="preserve">Process owner defined for every work process and ensures in process/out process measures are tracked &amp; visible </t>
    </r>
    <r>
      <rPr>
        <sz val="11"/>
        <color rgb="FFFF0000"/>
        <rFont val="等线"/>
        <family val="2"/>
        <scheme val="minor"/>
      </rPr>
      <t>(RCCP &amp; DFV)</t>
    </r>
  </si>
  <si>
    <t>PSC-Chang</t>
  </si>
  <si>
    <t>CSNP is using the standard CSP-BW report</t>
  </si>
  <si>
    <t>CSNP is using an aligned to RCCP solution</t>
  </si>
  <si>
    <t>PSC-Yuchen</t>
  </si>
  <si>
    <r>
      <t xml:space="preserve">Process owner defined for every work process and ensures in process/out process measures are tracked &amp; visible </t>
    </r>
    <r>
      <rPr>
        <sz val="10"/>
        <color rgb="FFFF0000"/>
        <rFont val="等线"/>
        <family val="2"/>
        <scheme val="minor"/>
      </rPr>
      <t>(Service Management)</t>
    </r>
  </si>
  <si>
    <t>Is critical Code List (FPCs with gaps against orders in coming 2-3 days) being shared &amp; actioned 100% or as per market defined threshold on daily basis?</t>
  </si>
  <si>
    <t>有改动 有没有用global/regional standard tool vs. 有没有tool</t>
  </si>
  <si>
    <t xml:space="preserve">Does the TOF data systems /Visualization Tools (TOF, Replenishment/SPACED), Root Cause Tool, Analytics etc.) provide sufficient information to formulate action plans to recover TOF to target ? </t>
  </si>
  <si>
    <t>Work Process</t>
  </si>
  <si>
    <t>Integrated Inventory Management</t>
  </si>
  <si>
    <t>Integrated Service</t>
  </si>
  <si>
    <t>QS</t>
  </si>
  <si>
    <t xml:space="preserve"> ITS-FP &amp; RPM: Situational Safety less than or equal  2%  average FYTD or as per BU aligned glidepaths ?</t>
  </si>
  <si>
    <t>PSC-Sophia</t>
  </si>
  <si>
    <r>
      <t xml:space="preserve">IM- UPI:  </t>
    </r>
    <r>
      <rPr>
        <sz val="10"/>
        <color rgb="FFFF0000"/>
        <rFont val="等线 Light"/>
        <family val="2"/>
        <scheme val="major"/>
      </rPr>
      <t>Total (FP + RPI)</t>
    </r>
    <r>
      <rPr>
        <sz val="10"/>
        <rFont val="等线 Light"/>
        <family val="2"/>
        <scheme val="major"/>
      </rPr>
      <t xml:space="preserve"> % UPI FYTD and Glide path (remainder of the FY)  is on or below BU target for the current FY</t>
    </r>
  </si>
  <si>
    <t>IM- UPI: % UPI and Glide path (remainder of the FY)  is on or below BU target for the current FY</t>
  </si>
  <si>
    <t>改动过</t>
  </si>
  <si>
    <t>PSC-Sophia for FP, Jiawen for RPM</t>
  </si>
  <si>
    <t>PSC-Ann for FP, Jiawen for RM</t>
  </si>
  <si>
    <t xml:space="preserve">PSC-Suz. </t>
  </si>
  <si>
    <t>IM - UPI:Is there any  physical NPI exceeding 180 days ? Is exception granted from B4 F&amp;A ?</t>
  </si>
  <si>
    <t>PSC-Jiawen</t>
  </si>
  <si>
    <r>
      <t xml:space="preserve">Cash RCLA: Are there clear Cash DOH or </t>
    </r>
    <r>
      <rPr>
        <sz val="10"/>
        <color rgb="FFFF0000"/>
        <rFont val="等线 Light"/>
        <family val="2"/>
        <scheme val="major"/>
      </rPr>
      <t>FCF</t>
    </r>
    <r>
      <rPr>
        <sz val="10"/>
        <rFont val="等线 Light"/>
        <family val="2"/>
        <scheme val="major"/>
      </rPr>
      <t xml:space="preserve"> targets for the next 3 years ahead of  RCLA deployed by leadership ?</t>
    </r>
  </si>
  <si>
    <t>Cash RCLA: Are there clear Cash DOH targets for the next 3 years ahead of  RCLA deployed by leadership ?</t>
  </si>
  <si>
    <r>
      <t xml:space="preserve">IM- UPI: Are NPI codes &gt;90d in Decision and Execution "Decision Phase" being reviewed on a weekly basis and prioritized for action planning.
</t>
    </r>
    <r>
      <rPr>
        <sz val="10"/>
        <color rgb="FFFF0000"/>
        <rFont val="Calibri"/>
        <family val="2"/>
      </rPr>
      <t>Is the NPI Accrual SWP being followed each Quarter?</t>
    </r>
  </si>
  <si>
    <t>拆分出来单独一个问题</t>
  </si>
  <si>
    <t>IM-OS: Does the VS / Category have scheduled active reviews within the category, RBU and sites to discuss inventory/ UPI issues( Gap versus glidepath) on a weekly basis (weekly Category DDS)?
AND on a monthly basis to discuss inv/ UPI issues ( Gap versus glidepath), obstacles and action plans (SNA )?</t>
  </si>
  <si>
    <r>
      <t>IM: Are the Daily/Weekly VS (Value Stream), Category, and Demand/Supply DDS covering Inventory</t>
    </r>
    <r>
      <rPr>
        <sz val="10"/>
        <color rgb="FFFF0000"/>
        <rFont val="等线 Light"/>
        <family val="2"/>
        <scheme val="major"/>
      </rPr>
      <t>/UPI</t>
    </r>
    <r>
      <rPr>
        <sz val="10"/>
        <rFont val="等线 Light"/>
        <family val="2"/>
        <scheme val="major"/>
      </rPr>
      <t>?</t>
    </r>
  </si>
  <si>
    <t>IM- RTT: Are the Daily/Weekly VS (Value Stream), Category, and Demand/Supply DDS covering Inventory?</t>
  </si>
  <si>
    <t>IM- target: Is inventory FF is conducted on monthly basis with clear targets for FP &amp; RPM month closure ?</t>
  </si>
  <si>
    <t>IM- Demand: Is UPI behind demand discussed in D12 ( Demand WTP) ?</t>
  </si>
  <si>
    <t>ITS – FP: There is healthy level of statistical/strategic safety as communicated in process measures? Or were action plans set in place as needed to improve in-process and output measures?</t>
  </si>
  <si>
    <t>Assessment</t>
  </si>
  <si>
    <t>Rationale/Supporting for Scoring</t>
  </si>
  <si>
    <t>Link to SWP Benchmarking FY2324 Question &amp; SHA</t>
  </si>
  <si>
    <t xml:space="preserve"> Not on target for RPM and FP</t>
  </si>
  <si>
    <t>Results on track for one ( FP or RPM only )</t>
  </si>
  <si>
    <t xml:space="preserve">Results on track for both FP and RPM </t>
  </si>
  <si>
    <t>IM</t>
  </si>
  <si>
    <t>No Glidepaths identified and UPI off track</t>
  </si>
  <si>
    <t>UPI Glidepaths set and UPI on track only for FP or RPM</t>
  </si>
  <si>
    <t>UPI Glidepaths set and UPI on track for both FP and RPM FYTD</t>
  </si>
  <si>
    <t>NPI is evaluated fully within 90 days and NPI is disposed fully within 90 days after evaluation across the RBU</t>
  </si>
  <si>
    <t>tool what if fully leveraged
A-ITS
- Is the SNP PE capable of running scenarios with minimal or zero help?
- Does the scenario outputs require Operational Strategy updates?
IBPI: Manual triggering of IBPI engine to reflect changes of masterdata, active participation in tests improving tool</t>
  </si>
  <si>
    <t>ITS</t>
  </si>
  <si>
    <t xml:space="preserve"> No IM Keyuser assigned </t>
  </si>
  <si>
    <t>Inventory keyuser assigned but not qualified on IM SUC</t>
  </si>
  <si>
    <t>Inventory keyuser assigned and qualified with IM SUC</t>
  </si>
  <si>
    <t>Cash RCLA</t>
  </si>
  <si>
    <t xml:space="preserve">There's physical NPI &gt;180 and no exception granted </t>
  </si>
  <si>
    <t xml:space="preserve"> There's physical NPI &gt; 180 and all has exception granted </t>
  </si>
  <si>
    <t xml:space="preserve"> NO physical NPI more than 180 days </t>
  </si>
  <si>
    <t>weekly auditA-ITS: 
- 0 APO Layer 1
- 0 Network Completeness errors
- 99.8% Overall Centerline
IBPI: At least mandatory elements are captured in MD checks:
- production details, IOPT publishing rate, decision where to store safety
+ all elements required based on ITS strategy</t>
  </si>
  <si>
    <t xml:space="preserve"> results on track full year
A-ITS: Weekly review between SNP PE/CSP/IOL
IBPI: Weekly review, preferably using dynamic review template, review completion &gt;90%</t>
  </si>
  <si>
    <t xml:space="preserve">structural process to handle troubleshooting
A-ITS
Are you having your IP@100 reviews and utilizing the AITS Heat Map and additional SNP SWP which the central team has put in place? Are action plans documented, including power and estimated completion date?
IBPI: is there proper pit stop structure (IP@100) to ensure there is platform to raise queries, benchmark and identify opportunities.
 </t>
  </si>
  <si>
    <t xml:space="preserve">Yes for every PRIMA cycle - share documentation </t>
  </si>
  <si>
    <t>BU Inventory PDCA in place, regular drumbeat in please, actions tracking and losses eliminated as per plan</t>
  </si>
  <si>
    <t xml:space="preserve">Target deployed dor the full three years </t>
  </si>
  <si>
    <t>IM- UPI: Are NPI codes &gt;90d in Decision and Execution "Decision Phase" being reviewed on a weekly basis and prioritized for action planning.
Is the NPI Accrual SWP being followed each Quarter?</t>
  </si>
  <si>
    <t xml:space="preserve">NPI &gt; 90 days and SWP isn't applied </t>
  </si>
  <si>
    <t>NPI &gt; 90 days yet SWP is applied</t>
  </si>
  <si>
    <t>NO NPI &gt; 90 days in Decision Phase in UPI portal and SWP is applied</t>
  </si>
  <si>
    <t xml:space="preserve"> NPI is discussed on weekly basis only and not UPI discussing or ME discussion weekly</t>
  </si>
  <si>
    <t xml:space="preserve">Yes and not documented in D12 summary </t>
  </si>
  <si>
    <t>yes discussed with clear action plan and documented in D12 summary</t>
  </si>
  <si>
    <t xml:space="preserve"> results on track full year
A-ITS for NA 
- Has the OU adopted A-ITS as the standardized tool for safety target settings?
- Are manual safety uploads infrequent (&lt;100 matlocs per week) and exceptions are documented or root caused? 
IBPI - all regions beside NA (publish SU&gt;95%)</t>
  </si>
  <si>
    <t>results off track (all measure)</t>
  </si>
  <si>
    <t>results partially on track (one off, one on)</t>
  </si>
  <si>
    <t xml:space="preserve">results partially on track (one off, one on)
A-ITS
Are the IP@100 Measures on track?
- % $Published &gt; 70%
- No Touch Published DRP SS &gt; 60%
- Publishing Master Data compliance &gt; 99.75%
IBPI: Adoption ("publish SU")&gt;95%, Adherence &gt;75% </t>
  </si>
  <si>
    <t>Hit graphs used but only in cashwork shops</t>
  </si>
  <si>
    <t>Integrated Service Management</t>
  </si>
  <si>
    <t>Service</t>
  </si>
  <si>
    <t>PACE, Triggers and escalation process defined but not being consistently followed</t>
  </si>
  <si>
    <t xml:space="preserve">TOF systems don't provide visibility to all data needed to formulate action plans and drive TOF recovery. </t>
  </si>
  <si>
    <t>TOF systems are good but not sufficient for visibility &amp; action planning</t>
  </si>
  <si>
    <t xml:space="preserve">TOF systems provide all data necessary and support action plans and TOF recover. </t>
  </si>
  <si>
    <t>DFV process not done/No Tracking measure</t>
  </si>
  <si>
    <t>Tracking measure but off track one or both metrics: 
All BU's: Difference of BW Demand Hub and Planning System &lt; 2% over 18 months
APO-DRP BU's: All errors are actively being worked weekly to be resolved 
Non APO-DRP BU's: All code/sites flowing over the next 13 weeks</t>
  </si>
  <si>
    <t xml:space="preserve">Tracking and 2 metrics on track:
All BU's: Difference of BW Demand Hub and Planning System &lt; 2% over 18 months
APO-DRP BU's: All errors are actively being worked weekly to be resolved 
Non APO-DRP BU's: All code/sites flowing over the next 13 weeks
</t>
  </si>
  <si>
    <t>DFV</t>
  </si>
  <si>
    <t>C:D Compliance not measured</t>
  </si>
  <si>
    <t>C:D compliance measured but &lt; 90% over 18 months</t>
  </si>
  <si>
    <t xml:space="preserve">C:D compliance &gt; 90% next 18 months </t>
  </si>
  <si>
    <t>RCCP</t>
  </si>
  <si>
    <t>SCSI</t>
  </si>
  <si>
    <t>MPS</t>
  </si>
  <si>
    <t>IR</t>
  </si>
  <si>
    <t>POSS</t>
  </si>
  <si>
    <t>PCL</t>
  </si>
  <si>
    <t>POW</t>
  </si>
  <si>
    <t>IWS</t>
  </si>
  <si>
    <t>&lt;80% of MISS are properly analyzed and root caused (both unadjusted and adjusted)</t>
  </si>
  <si>
    <t>&lt;90% of MISS are properly analyzed and root caused (both unadjusted and adjusted)</t>
  </si>
  <si>
    <t>100% of MISS are properly analyzed and root caused (both unadjusted and adjusted)</t>
  </si>
  <si>
    <r>
      <t xml:space="preserve">Action plan has beend documented and tracking completion status. </t>
    </r>
    <r>
      <rPr>
        <i/>
        <sz val="10"/>
        <rFont val="Calibri"/>
        <family val="2"/>
      </rPr>
      <t>(See screen shot in Column K)</t>
    </r>
    <r>
      <rPr>
        <sz val="10"/>
        <rFont val="Calibri"/>
        <family val="2"/>
      </rPr>
      <t xml:space="preserve">
</t>
    </r>
  </si>
  <si>
    <t>DDS</t>
  </si>
  <si>
    <t>If yesterday service offtrack, we will review 空仓点回补action plan, and focus check production trigger and reflect it into today's production scheduling.
If yesterday production have gap will identify mitigation plan, and call out risk if any.</t>
  </si>
  <si>
    <t>In DDS1, we will have plant spoc/MRP/SIP/DRP to review identified triggers and define action plan</t>
  </si>
  <si>
    <t>we use DDS1 dashboard, so measures will reflect before DDS</t>
  </si>
  <si>
    <t>we use DDS1 dashboard, so target clear show nest to results</t>
  </si>
  <si>
    <t>same as above</t>
  </si>
  <si>
    <t>All Standard Measures as per the CBA are reviewed 
AND
DDS discusses NON-Standard measures that have NOT been aligned with the global BU HPN leader AND the HPN RPL</t>
  </si>
  <si>
    <t>All Standard Measures as per the CBA are reviewed 
AND (if applicable)
DDS discusses NON-Standard measures that have been aligned with the global BU HPN leader AND the HPN RPL  - written alignment including rational required.</t>
  </si>
  <si>
    <t>DDS1 is daily drumbeat</t>
  </si>
  <si>
    <t>DDS1 will close within 15~30mins</t>
  </si>
  <si>
    <t>No audit performed</t>
  </si>
  <si>
    <t>Audit performed every 12 months</t>
  </si>
  <si>
    <t>Audit performed every 6 months</t>
  </si>
  <si>
    <t>No Pit stops are in place to review &amp; gap analyze issues</t>
  </si>
  <si>
    <t>Pit stops are in place but no gap analysis is shared</t>
  </si>
  <si>
    <t>Pit stops are in place to review &amp; gap analyze issues</t>
  </si>
  <si>
    <t>NO tracking on monthly basis</t>
  </si>
  <si>
    <t>Tracking done on monthly basis but score Red</t>
  </si>
  <si>
    <t>Tracking done on Monthly basis and score green</t>
  </si>
  <si>
    <t>RBU SNO leader and GTM Director are not enrolled in the E2E Operating Strategy process</t>
  </si>
  <si>
    <t>One of the RBU SNO Leader or GTM Director is enrolled in the E2E Operating Strategy Process</t>
  </si>
  <si>
    <t>RBU SNO leader and GTM Director are enrolled in the E2E Operating Strategy process</t>
  </si>
  <si>
    <t>Operating strategies are not updated</t>
  </si>
  <si>
    <t>50% of the operating strategies are updated</t>
  </si>
  <si>
    <t>Operating Strategies are updated</t>
  </si>
  <si>
    <t>MSAnT</t>
  </si>
  <si>
    <t xml:space="preserve"> No Manufacturing Agility Implementation plan &amp; results are not tracked</t>
  </si>
  <si>
    <t xml:space="preserve"> Manufacturing Agility Implementation plan up to date &amp; results tracked monthly - Documentation to be shared</t>
  </si>
  <si>
    <t xml:space="preserve"> Manufacturing Synchronization Implementation plan up to date &amp; results tracked monthly - Documentation to be shared</t>
  </si>
  <si>
    <t xml:space="preserve">DDS Process doesn't include Manufacturing Synchronization RTT  </t>
  </si>
  <si>
    <t>DDS Process includes Manufacturing Synchronization RTT but defects are not closed on time</t>
  </si>
  <si>
    <t>DDS Process includes Manufacturing Synchronization RTT &amp; defects are closed on time</t>
  </si>
  <si>
    <t>SAP is updated with right master data following MPS Standard &amp; updated by System Owner</t>
  </si>
  <si>
    <t>All measures are reviewed via standard Dashboard, and action plan we are using excel to document.</t>
  </si>
  <si>
    <t>DDS Reviewed &amp; action planning done through non standard tool not aligned with HPN RPL</t>
  </si>
  <si>
    <t>DDS reviewed using standard tool or aligned tool with HPN RPL but action planning done using non standard tool or tool not aligned with HPN RPL or vice versa - proof of alignment required</t>
  </si>
  <si>
    <t>Total</t>
  </si>
  <si>
    <t>FY2425 Result</t>
  </si>
  <si>
    <t># of Questions Compare</t>
  </si>
  <si>
    <t>Highlights changes:</t>
  </si>
  <si>
    <t xml:space="preserve">1. Integrated Inv. management, 3 QS reduced, 1 is from result- situational safety tracking cancelled. 2 Qs. cancelled from process- NPI physically exceed 180 days, UPI discussed in D12. QS NPI qs. &gt;90 evaluation and execution being reviewd and quarterly accural qs. split to 2 qs. </t>
  </si>
  <si>
    <t xml:space="preserve">2. Supply chain Orchestration- Cancel  1 QS- POSS, 2 QS-PCL, 2 QS-POW, 1 QS- MSAnT . MSAnT name changes to Manufacturing agility workshop. </t>
  </si>
  <si>
    <r>
      <t xml:space="preserve">Do you use </t>
    </r>
    <r>
      <rPr>
        <sz val="10"/>
        <color rgb="FFFF0000"/>
        <rFont val="等线"/>
        <family val="2"/>
        <scheme val="minor"/>
      </rPr>
      <t>standard global reporting tool or regional aligned tool</t>
    </r>
    <r>
      <rPr>
        <sz val="10"/>
        <rFont val="等线"/>
        <family val="2"/>
        <scheme val="minor"/>
      </rPr>
      <t xml:space="preserve"> for tracking &amp; rootcausing TOF?</t>
    </r>
  </si>
  <si>
    <r>
      <t xml:space="preserve">CSNP is </t>
    </r>
    <r>
      <rPr>
        <sz val="11"/>
        <color rgb="FFFF0000"/>
        <rFont val="等线"/>
        <family val="2"/>
        <scheme val="minor"/>
      </rPr>
      <t>using the standard  Demand Flow Verification</t>
    </r>
    <r>
      <rPr>
        <sz val="11"/>
        <color theme="1"/>
        <rFont val="等线"/>
        <family val="2"/>
        <scheme val="minor"/>
      </rPr>
      <t xml:space="preserve"> CSP-BW report</t>
    </r>
  </si>
  <si>
    <t>HP/TC/XQ Plant SNP Ziwei/Jason/Matt</t>
  </si>
  <si>
    <t>HP/TC/XQ Plant SNP Ziwei/Jason/Matt &amp; PSC Suz.</t>
  </si>
  <si>
    <t>HP/TC/XQ Plant SNP Ziwei/Jason/Matt/Xiaoye</t>
  </si>
  <si>
    <t xml:space="preserve">Suz. </t>
  </si>
  <si>
    <t>HP/TC/XQ Plant SNP Ziwei/Jason/Matt/Xiaoye for D2, PSC Initial/Cookie/Suz. for D1/D3/D5/D7</t>
  </si>
  <si>
    <t>Task</t>
  </si>
  <si>
    <t xml:space="preserve">Time </t>
  </si>
  <si>
    <t>Health check kick off/Communication email shared</t>
  </si>
  <si>
    <t>Finish Health check questions &amp; assessment</t>
  </si>
  <si>
    <t xml:space="preserve">Clarification with Plant/PSC owners </t>
  </si>
  <si>
    <t>5/11</t>
  </si>
  <si>
    <t>5/11-5/20</t>
  </si>
  <si>
    <t>5/21-5/26</t>
  </si>
  <si>
    <t>5/29</t>
  </si>
  <si>
    <t>Health check result peer reviewed/calibrated and action plan aligned</t>
  </si>
  <si>
    <t>Critical Actions closed</t>
  </si>
  <si>
    <t>Major Actions closed</t>
  </si>
  <si>
    <t>Review with Lawrence/Approval in system</t>
  </si>
  <si>
    <t>6/25</t>
  </si>
  <si>
    <t>9/30</t>
  </si>
  <si>
    <t>12/30</t>
  </si>
  <si>
    <t>Plant/ESS SNP leaders, PSC Owners</t>
  </si>
  <si>
    <t>Suz./Plant/ESS SNP leaders, PSC owners</t>
  </si>
  <si>
    <t>Suz. /Grace/Zhang Sen</t>
  </si>
  <si>
    <t>Suz./Grace/Lawrence</t>
  </si>
  <si>
    <t>-</t>
  </si>
  <si>
    <t xml:space="preserve">Difference of BW Demand Hub and Planning System FYTD &lt;2% over 18 months，detail scorecard refer to the DFV result update email </t>
  </si>
  <si>
    <t xml:space="preserve">DFV process follow the global standard working process to excute including the tool/Issue identify/action plan and owner identify. </t>
  </si>
  <si>
    <t>We also cover the HKTW score,follow the same standard to excute.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</si>
</sst>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7">
    <font>
      <sz val="11"/>
      <color theme="1"/>
      <name val="等线"/>
      <family val="2"/>
      <scheme val="minor"/>
    </font>
    <font>
      <sz val="11"/>
      <color theme="1"/>
      <name val="等线"/>
      <family val="2"/>
      <charset val="134"/>
      <scheme val="minor"/>
    </font>
    <font>
      <sz val="11"/>
      <color theme="1"/>
      <name val="等线"/>
      <family val="2"/>
      <charset val="134"/>
      <scheme val="minor"/>
    </font>
    <font>
      <u/>
      <sz val="10"/>
      <color theme="10"/>
      <name val="Arial"/>
      <family val="2"/>
    </font>
    <font>
      <sz val="10"/>
      <name val="Arial"/>
      <family val="2"/>
    </font>
    <font>
      <sz val="20"/>
      <color theme="0"/>
      <name val="等线"/>
      <family val="2"/>
      <scheme val="minor"/>
    </font>
    <font>
      <sz val="10"/>
      <name val="等线"/>
      <family val="2"/>
      <scheme val="minor"/>
    </font>
    <font>
      <sz val="12"/>
      <name val="等线"/>
      <family val="2"/>
      <scheme val="minor"/>
    </font>
    <font>
      <b/>
      <sz val="12"/>
      <name val="等线"/>
      <family val="2"/>
      <scheme val="minor"/>
    </font>
    <font>
      <sz val="18"/>
      <color theme="0"/>
      <name val="等线"/>
      <family val="2"/>
      <scheme val="minor"/>
    </font>
    <font>
      <sz val="10"/>
      <color theme="0"/>
      <name val="等线"/>
      <family val="2"/>
      <scheme val="minor"/>
    </font>
    <font>
      <b/>
      <sz val="10"/>
      <color theme="0"/>
      <name val="等线"/>
      <family val="2"/>
      <scheme val="minor"/>
    </font>
    <font>
      <sz val="9"/>
      <name val="等线"/>
      <family val="2"/>
      <scheme val="minor"/>
    </font>
    <font>
      <sz val="8"/>
      <name val="等线"/>
      <family val="2"/>
      <scheme val="minor"/>
    </font>
    <font>
      <b/>
      <sz val="12"/>
      <color indexed="12"/>
      <name val="等线"/>
      <family val="2"/>
      <scheme val="minor"/>
    </font>
    <font>
      <b/>
      <sz val="12"/>
      <color rgb="FFFF0000"/>
      <name val="等线"/>
      <family val="2"/>
      <scheme val="minor"/>
    </font>
    <font>
      <b/>
      <sz val="12"/>
      <color rgb="FF0033CC"/>
      <name val="等线"/>
      <family val="2"/>
      <scheme val="minor"/>
    </font>
    <font>
      <b/>
      <sz val="10"/>
      <name val="等线"/>
      <family val="2"/>
      <scheme val="minor"/>
    </font>
    <font>
      <b/>
      <sz val="11"/>
      <name val="等线"/>
      <family val="2"/>
      <scheme val="minor"/>
    </font>
    <font>
      <i/>
      <sz val="10"/>
      <color rgb="FFFF0000"/>
      <name val="等线"/>
      <family val="2"/>
      <scheme val="minor"/>
    </font>
    <font>
      <sz val="8"/>
      <color rgb="FFFF0000"/>
      <name val="等线"/>
      <family val="2"/>
      <scheme val="minor"/>
    </font>
    <font>
      <sz val="11"/>
      <name val="等线"/>
      <family val="2"/>
      <scheme val="minor"/>
    </font>
    <font>
      <b/>
      <sz val="12"/>
      <name val="Arial"/>
      <family val="2"/>
    </font>
    <font>
      <sz val="9"/>
      <color indexed="81"/>
      <name val="Tahoma"/>
      <family val="2"/>
    </font>
    <font>
      <sz val="8"/>
      <color indexed="81"/>
      <name val="Tahoma"/>
      <family val="2"/>
    </font>
    <font>
      <b/>
      <sz val="36"/>
      <color theme="0"/>
      <name val="等线"/>
      <family val="2"/>
      <scheme val="minor"/>
    </font>
    <font>
      <sz val="36"/>
      <color theme="0"/>
      <name val="等线"/>
      <family val="2"/>
      <scheme val="minor"/>
    </font>
    <font>
      <sz val="20"/>
      <name val="Arial"/>
      <family val="2"/>
    </font>
    <font>
      <sz val="16"/>
      <name val="Arial"/>
      <family val="2"/>
    </font>
    <font>
      <b/>
      <sz val="10"/>
      <name val="Arial"/>
      <family val="2"/>
    </font>
    <font>
      <sz val="10"/>
      <name val="Calibri"/>
      <family val="2"/>
    </font>
    <font>
      <sz val="9"/>
      <name val="Calibri"/>
      <family val="2"/>
    </font>
    <font>
      <b/>
      <sz val="11"/>
      <color theme="1"/>
      <name val="等线"/>
      <family val="2"/>
      <scheme val="minor"/>
    </font>
    <font>
      <b/>
      <sz val="24"/>
      <color theme="0"/>
      <name val="等线"/>
      <family val="2"/>
      <scheme val="minor"/>
    </font>
    <font>
      <b/>
      <u/>
      <sz val="11"/>
      <color theme="1"/>
      <name val="等线"/>
      <family val="2"/>
      <scheme val="minor"/>
    </font>
    <font>
      <sz val="12"/>
      <color theme="0"/>
      <name val="等线"/>
      <family val="2"/>
      <scheme val="minor"/>
    </font>
    <font>
      <b/>
      <i/>
      <sz val="10"/>
      <color theme="1"/>
      <name val="等线"/>
      <family val="2"/>
      <scheme val="minor"/>
    </font>
    <font>
      <b/>
      <i/>
      <sz val="10"/>
      <name val="等线"/>
      <family val="2"/>
      <scheme val="minor"/>
    </font>
    <font>
      <sz val="10"/>
      <color theme="1"/>
      <name val="等线"/>
      <family val="2"/>
      <scheme val="minor"/>
    </font>
    <font>
      <sz val="10"/>
      <name val="等线 Light"/>
      <family val="2"/>
      <scheme val="major"/>
    </font>
    <font>
      <sz val="10"/>
      <color rgb="FF000000"/>
      <name val="等线 Light"/>
      <family val="2"/>
      <scheme val="major"/>
    </font>
    <font>
      <sz val="10"/>
      <color theme="1"/>
      <name val="等线 Light"/>
      <family val="2"/>
      <scheme val="major"/>
    </font>
    <font>
      <b/>
      <u/>
      <sz val="11"/>
      <color theme="0"/>
      <name val="等线"/>
      <family val="2"/>
      <scheme val="minor"/>
    </font>
    <font>
      <u/>
      <sz val="11"/>
      <color theme="10"/>
      <name val="等线"/>
      <family val="2"/>
      <scheme val="minor"/>
    </font>
    <font>
      <i/>
      <sz val="9"/>
      <color theme="1"/>
      <name val="等线"/>
      <family val="2"/>
      <scheme val="minor"/>
    </font>
    <font>
      <b/>
      <sz val="11"/>
      <color rgb="FF000000"/>
      <name val="Calibri"/>
      <family val="2"/>
    </font>
    <font>
      <sz val="11"/>
      <color rgb="FF000000"/>
      <name val="Calibri"/>
      <family val="2"/>
    </font>
    <font>
      <b/>
      <sz val="11"/>
      <color theme="1"/>
      <name val="Calibri"/>
      <family val="2"/>
    </font>
    <font>
      <b/>
      <sz val="11"/>
      <name val="Calibri"/>
      <family val="2"/>
    </font>
    <font>
      <b/>
      <sz val="10"/>
      <name val="Calibri"/>
      <family val="2"/>
    </font>
    <font>
      <sz val="10"/>
      <color theme="1"/>
      <name val="Calibri"/>
      <family val="2"/>
    </font>
    <font>
      <sz val="10"/>
      <color rgb="FFFF0000"/>
      <name val="等线 Light"/>
      <family val="2"/>
      <scheme val="major"/>
    </font>
    <font>
      <strike/>
      <sz val="10"/>
      <name val="Calibri"/>
      <family val="2"/>
    </font>
    <font>
      <b/>
      <strike/>
      <sz val="10"/>
      <name val="Calibri"/>
      <family val="2"/>
    </font>
    <font>
      <strike/>
      <sz val="11"/>
      <color theme="1"/>
      <name val="等线"/>
      <family val="2"/>
      <scheme val="minor"/>
    </font>
    <font>
      <sz val="10"/>
      <color rgb="FF000000"/>
      <name val="Calibri Light"/>
      <family val="2"/>
    </font>
    <font>
      <sz val="10"/>
      <color rgb="FF000000"/>
      <name val="等线"/>
      <family val="2"/>
      <scheme val="minor"/>
    </font>
    <font>
      <b/>
      <sz val="10"/>
      <color theme="1"/>
      <name val="等线"/>
      <family val="2"/>
      <scheme val="minor"/>
    </font>
    <font>
      <sz val="11"/>
      <color rgb="FFFF0000"/>
      <name val="等线"/>
      <family val="2"/>
      <scheme val="minor"/>
    </font>
    <font>
      <sz val="10"/>
      <color rgb="FFFF0000"/>
      <name val="等线"/>
      <family val="2"/>
      <scheme val="minor"/>
    </font>
    <font>
      <sz val="10"/>
      <color rgb="FFFF0000"/>
      <name val="Calibri"/>
      <family val="2"/>
    </font>
    <font>
      <b/>
      <i/>
      <sz val="11"/>
      <name val="Calibri"/>
      <family val="2"/>
    </font>
    <font>
      <sz val="11"/>
      <color theme="1"/>
      <name val="Calibri"/>
      <family val="2"/>
    </font>
    <font>
      <sz val="10"/>
      <color rgb="FF000000"/>
      <name val="Calibri"/>
      <family val="2"/>
    </font>
    <font>
      <i/>
      <sz val="10"/>
      <name val="Calibri"/>
      <family val="2"/>
    </font>
    <font>
      <sz val="11"/>
      <name val="Calibri"/>
      <family val="2"/>
    </font>
    <font>
      <sz val="11"/>
      <color rgb="FF000000"/>
      <name val="Aptos"/>
      <family val="2"/>
    </font>
  </fonts>
  <fills count="23">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000000"/>
        <bgColor indexed="64"/>
      </patternFill>
    </fill>
    <fill>
      <patternFill patternType="solid">
        <fgColor theme="0" tint="-0.14999847407452621"/>
        <bgColor indexed="64"/>
      </patternFill>
    </fill>
    <fill>
      <patternFill patternType="solid">
        <fgColor theme="0"/>
        <bgColor theme="0" tint="-0.24994659260841701"/>
      </patternFill>
    </fill>
    <fill>
      <patternFill patternType="solid">
        <fgColor theme="0" tint="-4.9989318521683403E-2"/>
        <bgColor indexed="64"/>
      </patternFill>
    </fill>
    <fill>
      <patternFill patternType="solid">
        <fgColor rgb="FF99CCFF"/>
        <bgColor theme="0" tint="-0.24994659260841701"/>
      </patternFill>
    </fill>
    <fill>
      <patternFill patternType="solid">
        <fgColor rgb="FFFFFF99"/>
        <bgColor theme="0" tint="-0.24994659260841701"/>
      </patternFill>
    </fill>
    <fill>
      <patternFill patternType="solid">
        <fgColor theme="4" tint="-0.249977111117893"/>
        <bgColor indexed="64"/>
      </patternFill>
    </fill>
    <fill>
      <patternFill patternType="solid">
        <fgColor indexed="9"/>
        <bgColor indexed="64"/>
      </patternFill>
    </fill>
    <fill>
      <patternFill patternType="solid">
        <fgColor rgb="FF99CCFF"/>
        <bgColor indexed="64"/>
      </patternFill>
    </fill>
    <fill>
      <patternFill patternType="solid">
        <fgColor rgb="FFFFFF99"/>
        <bgColor indexed="64"/>
      </patternFill>
    </fill>
    <fill>
      <patternFill patternType="solid">
        <fgColor theme="0" tint="-0.34998626667073579"/>
        <bgColor indexed="64"/>
      </patternFill>
    </fill>
    <fill>
      <patternFill patternType="solid">
        <fgColor theme="3"/>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rgb="FF2CC66A"/>
        <bgColor indexed="64"/>
      </patternFill>
    </fill>
    <fill>
      <patternFill patternType="solid">
        <fgColor rgb="FFFFFF00"/>
        <bgColor indexed="64"/>
      </patternFill>
    </fill>
    <fill>
      <patternFill patternType="solid">
        <fgColor rgb="FF00B050"/>
        <bgColor indexed="64"/>
      </patternFill>
    </fill>
    <fill>
      <patternFill patternType="solid">
        <fgColor rgb="FF00B0F0"/>
        <bgColor indexed="64"/>
      </patternFill>
    </fill>
    <fill>
      <patternFill patternType="solid">
        <fgColor rgb="FF92D050"/>
        <bgColor indexed="64"/>
      </patternFill>
    </fill>
  </fills>
  <borders count="8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right style="thin">
        <color indexed="64"/>
      </right>
      <top/>
      <bottom/>
      <diagonal/>
    </border>
    <border>
      <left style="thin">
        <color indexed="64"/>
      </left>
      <right/>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ck">
        <color auto="1"/>
      </left>
      <right style="hair">
        <color auto="1"/>
      </right>
      <top style="thick">
        <color auto="1"/>
      </top>
      <bottom style="hair">
        <color auto="1"/>
      </bottom>
      <diagonal/>
    </border>
    <border>
      <left style="hair">
        <color auto="1"/>
      </left>
      <right style="hair">
        <color auto="1"/>
      </right>
      <top style="thick">
        <color auto="1"/>
      </top>
      <bottom style="hair">
        <color auto="1"/>
      </bottom>
      <diagonal/>
    </border>
    <border>
      <left style="hair">
        <color auto="1"/>
      </left>
      <right style="thick">
        <color auto="1"/>
      </right>
      <top style="thick">
        <color auto="1"/>
      </top>
      <bottom style="hair">
        <color auto="1"/>
      </bottom>
      <diagonal/>
    </border>
    <border>
      <left style="thick">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ck">
        <color auto="1"/>
      </right>
      <top style="hair">
        <color auto="1"/>
      </top>
      <bottom style="hair">
        <color auto="1"/>
      </bottom>
      <diagonal/>
    </border>
    <border>
      <left style="thick">
        <color auto="1"/>
      </left>
      <right style="hair">
        <color auto="1"/>
      </right>
      <top style="hair">
        <color auto="1"/>
      </top>
      <bottom style="thick">
        <color auto="1"/>
      </bottom>
      <diagonal/>
    </border>
    <border>
      <left style="hair">
        <color auto="1"/>
      </left>
      <right style="hair">
        <color auto="1"/>
      </right>
      <top style="hair">
        <color auto="1"/>
      </top>
      <bottom style="thick">
        <color auto="1"/>
      </bottom>
      <diagonal/>
    </border>
    <border>
      <left style="hair">
        <color auto="1"/>
      </left>
      <right style="thick">
        <color auto="1"/>
      </right>
      <top style="hair">
        <color auto="1"/>
      </top>
      <bottom style="thick">
        <color auto="1"/>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right style="medium">
        <color rgb="FF000000"/>
      </right>
      <top style="thin">
        <color indexed="64"/>
      </top>
      <bottom style="thin">
        <color indexed="64"/>
      </bottom>
      <diagonal/>
    </border>
    <border>
      <left style="medium">
        <color rgb="FF000000"/>
      </left>
      <right style="thin">
        <color indexed="64"/>
      </right>
      <top/>
      <bottom style="thin">
        <color indexed="64"/>
      </bottom>
      <diagonal/>
    </border>
    <border>
      <left/>
      <right style="medium">
        <color rgb="FF000000"/>
      </right>
      <top/>
      <bottom style="thin">
        <color indexed="64"/>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medium">
        <color rgb="FF000000"/>
      </right>
      <top style="thin">
        <color rgb="FF000000"/>
      </top>
      <bottom style="thin">
        <color rgb="FF000000"/>
      </bottom>
      <diagonal/>
    </border>
    <border>
      <left style="thin">
        <color indexed="64"/>
      </left>
      <right/>
      <top style="thin">
        <color indexed="64"/>
      </top>
      <bottom style="medium">
        <color indexed="64"/>
      </bottom>
      <diagonal/>
    </border>
  </borders>
  <cellStyleXfs count="9">
    <xf numFmtId="0" fontId="0" fillId="0" borderId="0"/>
    <xf numFmtId="0" fontId="3" fillId="0" borderId="0" applyNumberFormat="0" applyFill="0" applyBorder="0" applyAlignment="0" applyProtection="0"/>
    <xf numFmtId="0" fontId="4" fillId="0" borderId="0"/>
    <xf numFmtId="9" fontId="4" fillId="0" borderId="0" applyFont="0" applyFill="0" applyBorder="0" applyAlignment="0" applyProtection="0"/>
    <xf numFmtId="0" fontId="4" fillId="0" borderId="0"/>
    <xf numFmtId="9" fontId="4" fillId="0" borderId="0" applyFont="0" applyFill="0" applyBorder="0" applyAlignment="0" applyProtection="0"/>
    <xf numFmtId="0" fontId="43" fillId="0" borderId="0" applyNumberFormat="0" applyFill="0" applyBorder="0" applyAlignment="0" applyProtection="0"/>
    <xf numFmtId="0" fontId="4" fillId="0" borderId="0"/>
    <xf numFmtId="0" fontId="2" fillId="0" borderId="0"/>
  </cellStyleXfs>
  <cellXfs count="385">
    <xf numFmtId="0" fontId="0" fillId="0" borderId="0" xfId="0"/>
    <xf numFmtId="0" fontId="7" fillId="3" borderId="1" xfId="2" applyFont="1" applyFill="1" applyBorder="1" applyAlignment="1">
      <alignment horizontal="left" vertical="center"/>
    </xf>
    <xf numFmtId="0" fontId="7" fillId="3" borderId="0" xfId="2" applyFont="1" applyFill="1" applyAlignment="1">
      <alignment horizontal="left" vertical="center"/>
    </xf>
    <xf numFmtId="0" fontId="7" fillId="0" borderId="1" xfId="2" applyFont="1" applyBorder="1" applyAlignment="1">
      <alignment horizontal="left" vertical="center"/>
    </xf>
    <xf numFmtId="0" fontId="6" fillId="3" borderId="0" xfId="2" applyFont="1" applyFill="1" applyAlignment="1">
      <alignment horizontal="left" vertical="center"/>
    </xf>
    <xf numFmtId="0" fontId="8" fillId="3" borderId="1" xfId="2" applyFont="1" applyFill="1" applyBorder="1" applyAlignment="1">
      <alignment horizontal="left" vertical="center"/>
    </xf>
    <xf numFmtId="9" fontId="6" fillId="0" borderId="1" xfId="3" applyFont="1" applyBorder="1" applyAlignment="1">
      <alignment horizontal="center" vertical="center"/>
    </xf>
    <xf numFmtId="0" fontId="6" fillId="3" borderId="0" xfId="2" applyFont="1" applyFill="1"/>
    <xf numFmtId="0" fontId="6" fillId="3" borderId="0" xfId="2" applyFont="1" applyFill="1" applyAlignment="1">
      <alignment horizontal="center"/>
    </xf>
    <xf numFmtId="9" fontId="6" fillId="0" borderId="3" xfId="3" applyFont="1" applyBorder="1" applyAlignment="1">
      <alignment horizontal="center" vertical="center"/>
    </xf>
    <xf numFmtId="0" fontId="6" fillId="0" borderId="0" xfId="0" applyFont="1"/>
    <xf numFmtId="0" fontId="6" fillId="3" borderId="0" xfId="0" applyFont="1" applyFill="1"/>
    <xf numFmtId="0" fontId="10" fillId="2" borderId="0" xfId="0" applyFont="1" applyFill="1"/>
    <xf numFmtId="0" fontId="11" fillId="2" borderId="0" xfId="0" applyFont="1" applyFill="1" applyAlignment="1">
      <alignment horizontal="center" vertical="center"/>
    </xf>
    <xf numFmtId="0" fontId="6" fillId="0" borderId="8" xfId="0" applyFont="1" applyBorder="1" applyAlignment="1">
      <alignment horizontal="center" vertical="center"/>
    </xf>
    <xf numFmtId="0" fontId="6" fillId="0" borderId="3" xfId="0" applyFont="1" applyBorder="1" applyAlignment="1">
      <alignment horizontal="center" vertical="center"/>
    </xf>
    <xf numFmtId="0" fontId="6" fillId="0" borderId="12" xfId="0" applyFont="1" applyBorder="1" applyAlignment="1">
      <alignment horizontal="center" vertical="center"/>
    </xf>
    <xf numFmtId="0" fontId="6" fillId="0" borderId="13" xfId="0" applyFont="1" applyBorder="1" applyAlignment="1">
      <alignment horizontal="center" vertical="center"/>
    </xf>
    <xf numFmtId="0" fontId="13" fillId="0" borderId="16" xfId="0" applyFont="1" applyBorder="1" applyAlignment="1">
      <alignment vertical="center" wrapText="1"/>
    </xf>
    <xf numFmtId="0" fontId="6" fillId="3" borderId="0" xfId="0" applyFont="1" applyFill="1" applyAlignment="1">
      <alignment vertical="top" wrapText="1"/>
    </xf>
    <xf numFmtId="0" fontId="6" fillId="3" borderId="0" xfId="0" applyFont="1" applyFill="1" applyAlignment="1">
      <alignment vertical="top"/>
    </xf>
    <xf numFmtId="0" fontId="17" fillId="3" borderId="0" xfId="0" applyFont="1" applyFill="1"/>
    <xf numFmtId="0" fontId="13" fillId="3" borderId="0" xfId="0" applyFont="1" applyFill="1" applyAlignment="1">
      <alignment horizontal="center" vertical="center" wrapText="1"/>
    </xf>
    <xf numFmtId="0" fontId="6" fillId="3" borderId="37" xfId="0" applyFont="1" applyFill="1" applyBorder="1"/>
    <xf numFmtId="0" fontId="6" fillId="3" borderId="38" xfId="0" applyFont="1" applyFill="1" applyBorder="1"/>
    <xf numFmtId="0" fontId="6" fillId="3" borderId="39" xfId="0" applyFont="1" applyFill="1" applyBorder="1"/>
    <xf numFmtId="0" fontId="18" fillId="0" borderId="18" xfId="0" applyFont="1" applyBorder="1" applyAlignment="1">
      <alignment horizontal="center" vertical="center" wrapText="1"/>
    </xf>
    <xf numFmtId="0" fontId="18" fillId="0" borderId="20" xfId="0" applyFont="1" applyBorder="1" applyAlignment="1">
      <alignment horizontal="center" vertical="center" wrapText="1"/>
    </xf>
    <xf numFmtId="0" fontId="18" fillId="0" borderId="40" xfId="0" applyFont="1" applyBorder="1" applyAlignment="1">
      <alignment horizontal="center" vertical="center" wrapText="1"/>
    </xf>
    <xf numFmtId="0" fontId="18" fillId="0" borderId="41" xfId="0" applyFont="1" applyBorder="1" applyAlignment="1">
      <alignment horizontal="center" vertical="center" wrapText="1"/>
    </xf>
    <xf numFmtId="0" fontId="18" fillId="0" borderId="42" xfId="0" applyFont="1" applyBorder="1" applyAlignment="1">
      <alignment horizontal="center" vertical="center" wrapText="1"/>
    </xf>
    <xf numFmtId="0" fontId="6" fillId="3" borderId="4" xfId="0" applyFont="1" applyFill="1" applyBorder="1"/>
    <xf numFmtId="0" fontId="6" fillId="3" borderId="16" xfId="0" applyFont="1" applyFill="1" applyBorder="1"/>
    <xf numFmtId="0" fontId="8" fillId="6" borderId="18" xfId="0" applyFont="1" applyFill="1" applyBorder="1" applyAlignment="1">
      <alignment horizontal="left" vertical="center" wrapText="1"/>
    </xf>
    <xf numFmtId="0" fontId="7" fillId="6" borderId="43" xfId="0" applyFont="1" applyFill="1" applyBorder="1" applyAlignment="1">
      <alignment horizontal="center" vertical="center" wrapText="1"/>
    </xf>
    <xf numFmtId="0" fontId="7" fillId="6" borderId="17" xfId="0" applyFont="1" applyFill="1" applyBorder="1" applyAlignment="1">
      <alignment horizontal="center" vertical="center" wrapText="1"/>
    </xf>
    <xf numFmtId="9" fontId="13" fillId="3" borderId="19" xfId="5" quotePrefix="1" applyFont="1" applyFill="1" applyBorder="1" applyAlignment="1">
      <alignment horizontal="center" vertical="center" wrapText="1"/>
    </xf>
    <xf numFmtId="0" fontId="7" fillId="6" borderId="20" xfId="0" applyFont="1" applyFill="1" applyBorder="1" applyAlignment="1">
      <alignment horizontal="center" vertical="center" wrapText="1"/>
    </xf>
    <xf numFmtId="0" fontId="19" fillId="3" borderId="0" xfId="0" applyFont="1" applyFill="1" applyAlignment="1">
      <alignment horizontal="left" vertical="center"/>
    </xf>
    <xf numFmtId="0" fontId="19" fillId="3" borderId="0" xfId="0" applyFont="1" applyFill="1" applyAlignment="1">
      <alignment vertical="top"/>
    </xf>
    <xf numFmtId="0" fontId="8" fillId="6" borderId="44" xfId="0" applyFont="1" applyFill="1" applyBorder="1" applyAlignment="1">
      <alignment horizontal="left" vertical="center" wrapText="1"/>
    </xf>
    <xf numFmtId="0" fontId="7" fillId="6" borderId="45" xfId="0" applyFont="1" applyFill="1" applyBorder="1" applyAlignment="1">
      <alignment horizontal="center" vertical="center" wrapText="1"/>
    </xf>
    <xf numFmtId="0" fontId="7" fillId="6" borderId="46" xfId="0" applyFont="1" applyFill="1" applyBorder="1" applyAlignment="1">
      <alignment horizontal="center" vertical="center" wrapText="1"/>
    </xf>
    <xf numFmtId="9" fontId="13" fillId="3" borderId="47" xfId="5" quotePrefix="1" applyFont="1" applyFill="1" applyBorder="1" applyAlignment="1">
      <alignment horizontal="center" vertical="center" wrapText="1"/>
    </xf>
    <xf numFmtId="0" fontId="8" fillId="6" borderId="23" xfId="0" applyFont="1" applyFill="1" applyBorder="1" applyAlignment="1">
      <alignment horizontal="left" vertical="center" wrapText="1"/>
    </xf>
    <xf numFmtId="0" fontId="7" fillId="6" borderId="22" xfId="0" applyFont="1" applyFill="1" applyBorder="1" applyAlignment="1">
      <alignment horizontal="center" vertical="center" wrapText="1"/>
    </xf>
    <xf numFmtId="0" fontId="7" fillId="6" borderId="48" xfId="0" applyFont="1" applyFill="1" applyBorder="1" applyAlignment="1">
      <alignment horizontal="center" vertical="center" wrapText="1"/>
    </xf>
    <xf numFmtId="9" fontId="7" fillId="3" borderId="49" xfId="5" quotePrefix="1" applyFont="1" applyFill="1" applyBorder="1" applyAlignment="1">
      <alignment horizontal="center" vertical="center" wrapText="1"/>
    </xf>
    <xf numFmtId="0" fontId="21" fillId="8" borderId="18" xfId="0" applyFont="1" applyFill="1" applyBorder="1" applyAlignment="1">
      <alignment horizontal="left" vertical="center" wrapText="1"/>
    </xf>
    <xf numFmtId="0" fontId="7" fillId="3" borderId="19" xfId="0" applyFont="1" applyFill="1" applyBorder="1" applyAlignment="1">
      <alignment horizontal="center" vertical="center" wrapText="1"/>
    </xf>
    <xf numFmtId="0" fontId="19" fillId="3" borderId="0" xfId="0" applyFont="1" applyFill="1" applyAlignment="1">
      <alignment horizontal="left"/>
    </xf>
    <xf numFmtId="0" fontId="21" fillId="8" borderId="40" xfId="0" applyFont="1" applyFill="1" applyBorder="1" applyAlignment="1">
      <alignment horizontal="left" vertical="center" wrapText="1"/>
    </xf>
    <xf numFmtId="0" fontId="7" fillId="3" borderId="41" xfId="0" applyFont="1" applyFill="1" applyBorder="1" applyAlignment="1">
      <alignment horizontal="center" vertical="center" wrapText="1"/>
    </xf>
    <xf numFmtId="0" fontId="7" fillId="6" borderId="42" xfId="0" applyFont="1" applyFill="1" applyBorder="1" applyAlignment="1">
      <alignment horizontal="center" vertical="center" wrapText="1"/>
    </xf>
    <xf numFmtId="0" fontId="21" fillId="9" borderId="40" xfId="0" applyFont="1" applyFill="1" applyBorder="1" applyAlignment="1">
      <alignment horizontal="left" vertical="center" wrapText="1"/>
    </xf>
    <xf numFmtId="9" fontId="7" fillId="3" borderId="41" xfId="0" applyNumberFormat="1" applyFont="1" applyFill="1" applyBorder="1" applyAlignment="1">
      <alignment horizontal="center" vertical="center" wrapText="1"/>
    </xf>
    <xf numFmtId="0" fontId="6" fillId="3" borderId="0" xfId="0" applyFont="1" applyFill="1" applyAlignment="1">
      <alignment horizontal="left"/>
    </xf>
    <xf numFmtId="0" fontId="21" fillId="6" borderId="40" xfId="0" applyFont="1" applyFill="1" applyBorder="1" applyAlignment="1">
      <alignment horizontal="left" vertical="center" wrapText="1"/>
    </xf>
    <xf numFmtId="0" fontId="22" fillId="0" borderId="0" xfId="0" applyFont="1" applyAlignment="1">
      <alignment horizontal="left" vertical="center"/>
    </xf>
    <xf numFmtId="0" fontId="7" fillId="6" borderId="2" xfId="0" applyFont="1" applyFill="1" applyBorder="1" applyAlignment="1">
      <alignment horizontal="left" vertical="center" wrapText="1"/>
    </xf>
    <xf numFmtId="0" fontId="7" fillId="3" borderId="30" xfId="0" applyFont="1" applyFill="1" applyBorder="1" applyAlignment="1">
      <alignment horizontal="center" vertical="center" wrapText="1"/>
    </xf>
    <xf numFmtId="0" fontId="7" fillId="6" borderId="10" xfId="0" applyFont="1" applyFill="1" applyBorder="1" applyAlignment="1">
      <alignment horizontal="center" vertical="center" wrapText="1"/>
    </xf>
    <xf numFmtId="9" fontId="7" fillId="3" borderId="10" xfId="0" applyNumberFormat="1" applyFont="1" applyFill="1" applyBorder="1" applyAlignment="1">
      <alignment horizontal="center" vertical="center" wrapText="1"/>
    </xf>
    <xf numFmtId="0" fontId="7" fillId="3" borderId="50" xfId="0" applyFont="1" applyFill="1" applyBorder="1" applyAlignment="1">
      <alignment horizontal="center" vertical="center" wrapText="1"/>
    </xf>
    <xf numFmtId="0" fontId="6" fillId="3" borderId="51" xfId="0" applyFont="1" applyFill="1" applyBorder="1"/>
    <xf numFmtId="0" fontId="6" fillId="3" borderId="52" xfId="0" applyFont="1" applyFill="1" applyBorder="1"/>
    <xf numFmtId="0" fontId="6" fillId="3" borderId="53" xfId="0" applyFont="1" applyFill="1" applyBorder="1"/>
    <xf numFmtId="0" fontId="0" fillId="10" borderId="0" xfId="0" applyFill="1"/>
    <xf numFmtId="0" fontId="8" fillId="3" borderId="37" xfId="4" applyFont="1" applyFill="1" applyBorder="1" applyAlignment="1">
      <alignment vertical="top" wrapText="1"/>
    </xf>
    <xf numFmtId="0" fontId="8" fillId="3" borderId="38" xfId="4" applyFont="1" applyFill="1" applyBorder="1" applyAlignment="1">
      <alignment vertical="top" wrapText="1"/>
    </xf>
    <xf numFmtId="0" fontId="8" fillId="3" borderId="39" xfId="4" applyFont="1" applyFill="1" applyBorder="1" applyAlignment="1">
      <alignment vertical="top" wrapText="1"/>
    </xf>
    <xf numFmtId="0" fontId="15" fillId="3" borderId="4" xfId="4" applyFont="1" applyFill="1" applyBorder="1" applyAlignment="1">
      <alignment vertical="top" wrapText="1"/>
    </xf>
    <xf numFmtId="0" fontId="15" fillId="3" borderId="0" xfId="4" applyFont="1" applyFill="1" applyAlignment="1">
      <alignment vertical="top" wrapText="1"/>
    </xf>
    <xf numFmtId="0" fontId="15" fillId="3" borderId="16" xfId="4" applyFont="1" applyFill="1" applyBorder="1" applyAlignment="1">
      <alignment vertical="top" wrapText="1"/>
    </xf>
    <xf numFmtId="0" fontId="6" fillId="0" borderId="0" xfId="4" applyFont="1"/>
    <xf numFmtId="0" fontId="15" fillId="11" borderId="4" xfId="4" applyFont="1" applyFill="1" applyBorder="1" applyAlignment="1">
      <alignment vertical="top" wrapText="1"/>
    </xf>
    <xf numFmtId="0" fontId="15" fillId="11" borderId="0" xfId="4" applyFont="1" applyFill="1" applyAlignment="1">
      <alignment vertical="top" wrapText="1"/>
    </xf>
    <xf numFmtId="0" fontId="15" fillId="11" borderId="16" xfId="4" applyFont="1" applyFill="1" applyBorder="1" applyAlignment="1">
      <alignment vertical="top" wrapText="1"/>
    </xf>
    <xf numFmtId="0" fontId="15" fillId="11" borderId="51" xfId="4" applyFont="1" applyFill="1" applyBorder="1" applyAlignment="1">
      <alignment vertical="top" wrapText="1"/>
    </xf>
    <xf numFmtId="0" fontId="15" fillId="11" borderId="52" xfId="4" applyFont="1" applyFill="1" applyBorder="1" applyAlignment="1">
      <alignment vertical="top" wrapText="1"/>
    </xf>
    <xf numFmtId="0" fontId="15" fillId="11" borderId="53" xfId="4" applyFont="1" applyFill="1" applyBorder="1" applyAlignment="1">
      <alignment vertical="top" wrapText="1"/>
    </xf>
    <xf numFmtId="0" fontId="10" fillId="10" borderId="0" xfId="0" applyFont="1" applyFill="1"/>
    <xf numFmtId="0" fontId="26" fillId="10" borderId="0" xfId="0" applyFont="1" applyFill="1" applyAlignment="1">
      <alignment horizontal="center" vertical="center"/>
    </xf>
    <xf numFmtId="0" fontId="27" fillId="12" borderId="1" xfId="0" applyFont="1" applyFill="1" applyBorder="1"/>
    <xf numFmtId="0" fontId="28" fillId="0" borderId="41" xfId="0" applyFont="1" applyBorder="1" applyAlignment="1">
      <alignment vertical="center"/>
    </xf>
    <xf numFmtId="0" fontId="28" fillId="0" borderId="41" xfId="0" applyFont="1" applyBorder="1" applyAlignment="1">
      <alignment wrapText="1"/>
    </xf>
    <xf numFmtId="0" fontId="28" fillId="0" borderId="6" xfId="0" applyFont="1" applyBorder="1" applyAlignment="1">
      <alignment vertical="center"/>
    </xf>
    <xf numFmtId="0" fontId="28" fillId="0" borderId="6" xfId="0" applyFont="1" applyBorder="1" applyAlignment="1">
      <alignment wrapText="1"/>
    </xf>
    <xf numFmtId="0" fontId="28" fillId="0" borderId="6" xfId="0" applyFont="1" applyBorder="1" applyAlignment="1">
      <alignment vertical="center" wrapText="1"/>
    </xf>
    <xf numFmtId="0" fontId="29" fillId="0" borderId="35" xfId="0" applyFont="1" applyBorder="1" applyAlignment="1">
      <alignment horizontal="center" vertical="center"/>
    </xf>
    <xf numFmtId="0" fontId="29" fillId="0" borderId="1" xfId="0" applyFont="1" applyBorder="1" applyAlignment="1">
      <alignment horizontal="center" vertical="center"/>
    </xf>
    <xf numFmtId="0" fontId="30" fillId="12" borderId="6" xfId="0" applyFont="1" applyFill="1" applyBorder="1" applyAlignment="1">
      <alignment horizontal="left" vertical="center" wrapText="1"/>
    </xf>
    <xf numFmtId="0" fontId="31" fillId="12" borderId="21" xfId="0" applyFont="1" applyFill="1" applyBorder="1" applyAlignment="1">
      <alignment horizontal="left" vertical="center" wrapText="1"/>
    </xf>
    <xf numFmtId="0" fontId="30" fillId="13" borderId="6" xfId="0" applyFont="1" applyFill="1" applyBorder="1" applyAlignment="1">
      <alignment horizontal="left" vertical="center" wrapText="1"/>
    </xf>
    <xf numFmtId="0" fontId="12" fillId="13" borderId="21" xfId="0" applyFont="1" applyFill="1" applyBorder="1" applyAlignment="1">
      <alignment horizontal="left" vertical="center" wrapText="1"/>
    </xf>
    <xf numFmtId="0" fontId="25" fillId="10" borderId="0" xfId="0" applyFont="1" applyFill="1" applyAlignment="1">
      <alignment horizontal="center" vertical="center"/>
    </xf>
    <xf numFmtId="0" fontId="33" fillId="10" borderId="0" xfId="0" applyFont="1" applyFill="1" applyAlignment="1">
      <alignment horizontal="center" vertical="center"/>
    </xf>
    <xf numFmtId="0" fontId="34" fillId="0" borderId="0" xfId="0" applyFont="1"/>
    <xf numFmtId="0" fontId="32" fillId="14" borderId="54" xfId="0" applyFont="1" applyFill="1" applyBorder="1" applyAlignment="1">
      <alignment horizontal="center"/>
    </xf>
    <xf numFmtId="0" fontId="32" fillId="14" borderId="55" xfId="0" applyFont="1" applyFill="1" applyBorder="1" applyAlignment="1">
      <alignment horizontal="center"/>
    </xf>
    <xf numFmtId="16" fontId="32" fillId="14" borderId="55" xfId="0" applyNumberFormat="1" applyFont="1" applyFill="1" applyBorder="1" applyAlignment="1">
      <alignment horizontal="center"/>
    </xf>
    <xf numFmtId="0" fontId="32" fillId="14" borderId="56" xfId="0" applyFont="1" applyFill="1" applyBorder="1" applyAlignment="1">
      <alignment horizontal="center"/>
    </xf>
    <xf numFmtId="0" fontId="0" fillId="0" borderId="57" xfId="0" applyBorder="1"/>
    <xf numFmtId="0" fontId="0" fillId="0" borderId="58" xfId="0" applyBorder="1"/>
    <xf numFmtId="0" fontId="0" fillId="0" borderId="59" xfId="0" applyBorder="1"/>
    <xf numFmtId="0" fontId="0" fillId="0" borderId="60" xfId="0" applyBorder="1"/>
    <xf numFmtId="0" fontId="0" fillId="0" borderId="61" xfId="0" applyBorder="1"/>
    <xf numFmtId="0" fontId="0" fillId="0" borderId="62" xfId="0" applyBorder="1"/>
    <xf numFmtId="0" fontId="6" fillId="0" borderId="6" xfId="0" applyFont="1" applyBorder="1"/>
    <xf numFmtId="0" fontId="6" fillId="0" borderId="63" xfId="0" applyFont="1" applyBorder="1" applyAlignment="1">
      <alignment horizontal="center" vertical="center"/>
    </xf>
    <xf numFmtId="0" fontId="6" fillId="0" borderId="64" xfId="0" applyFont="1" applyBorder="1" applyAlignment="1">
      <alignment horizontal="center" vertical="center"/>
    </xf>
    <xf numFmtId="0" fontId="6" fillId="0" borderId="35" xfId="0" applyFont="1" applyBorder="1" applyAlignment="1">
      <alignment horizontal="center" vertical="center"/>
    </xf>
    <xf numFmtId="0" fontId="6" fillId="0" borderId="1" xfId="0" applyFont="1" applyBorder="1" applyAlignment="1">
      <alignment horizontal="center" vertical="center"/>
    </xf>
    <xf numFmtId="0" fontId="6" fillId="0" borderId="51" xfId="0" applyFont="1" applyBorder="1" applyAlignment="1">
      <alignment horizontal="center" vertical="center"/>
    </xf>
    <xf numFmtId="0" fontId="6" fillId="0" borderId="65" xfId="0" applyFont="1" applyBorder="1" applyAlignment="1">
      <alignment horizontal="center" vertical="center"/>
    </xf>
    <xf numFmtId="0" fontId="6" fillId="0" borderId="17" xfId="0" applyFont="1" applyBorder="1"/>
    <xf numFmtId="0" fontId="6" fillId="0" borderId="19" xfId="0" applyFont="1" applyBorder="1"/>
    <xf numFmtId="0" fontId="0" fillId="0" borderId="20" xfId="0" applyBorder="1"/>
    <xf numFmtId="0" fontId="6" fillId="0" borderId="9" xfId="0" applyFont="1" applyBorder="1"/>
    <xf numFmtId="0" fontId="6" fillId="0" borderId="10" xfId="0" applyFont="1" applyBorder="1"/>
    <xf numFmtId="0" fontId="0" fillId="0" borderId="11" xfId="0" applyBorder="1"/>
    <xf numFmtId="0" fontId="6" fillId="0" borderId="5" xfId="0" applyFont="1" applyBorder="1"/>
    <xf numFmtId="0" fontId="0" fillId="0" borderId="7" xfId="0" applyBorder="1"/>
    <xf numFmtId="0" fontId="6" fillId="0" borderId="31" xfId="0" applyFont="1" applyBorder="1"/>
    <xf numFmtId="0" fontId="6" fillId="0" borderId="33" xfId="0" applyFont="1" applyBorder="1"/>
    <xf numFmtId="0" fontId="0" fillId="0" borderId="34" xfId="0" applyBorder="1"/>
    <xf numFmtId="0" fontId="0" fillId="0" borderId="3" xfId="0" applyBorder="1"/>
    <xf numFmtId="0" fontId="0" fillId="0" borderId="64" xfId="0" applyBorder="1"/>
    <xf numFmtId="0" fontId="0" fillId="0" borderId="8" xfId="0" applyBorder="1"/>
    <xf numFmtId="0" fontId="0" fillId="0" borderId="1" xfId="0" applyBorder="1"/>
    <xf numFmtId="0" fontId="11" fillId="2" borderId="0" xfId="0" applyFont="1" applyFill="1" applyAlignment="1">
      <alignment horizontal="left" indent="1"/>
    </xf>
    <xf numFmtId="0" fontId="0" fillId="0" borderId="0" xfId="0" applyAlignment="1">
      <alignment horizontal="left" indent="1"/>
    </xf>
    <xf numFmtId="0" fontId="11" fillId="2" borderId="66" xfId="0" applyFont="1" applyFill="1" applyBorder="1" applyAlignment="1">
      <alignment horizontal="left" indent="1"/>
    </xf>
    <xf numFmtId="0" fontId="38" fillId="0" borderId="0" xfId="0" applyFont="1" applyAlignment="1">
      <alignment vertical="center"/>
    </xf>
    <xf numFmtId="0" fontId="6" fillId="0" borderId="0" xfId="0" applyFont="1" applyAlignment="1">
      <alignment vertical="center"/>
    </xf>
    <xf numFmtId="0" fontId="39" fillId="0" borderId="6" xfId="0" applyFont="1" applyBorder="1" applyAlignment="1">
      <alignment horizontal="left" vertical="center" wrapText="1"/>
    </xf>
    <xf numFmtId="0" fontId="39" fillId="0" borderId="6" xfId="0" applyFont="1" applyBorder="1" applyAlignment="1">
      <alignment vertical="center" wrapText="1"/>
    </xf>
    <xf numFmtId="0" fontId="39" fillId="0" borderId="6" xfId="4" applyFont="1" applyBorder="1" applyAlignment="1">
      <alignment horizontal="left" vertical="center" wrapText="1"/>
    </xf>
    <xf numFmtId="0" fontId="40" fillId="0" borderId="6" xfId="4" applyFont="1" applyBorder="1" applyAlignment="1">
      <alignment vertical="center" wrapText="1"/>
    </xf>
    <xf numFmtId="0" fontId="41" fillId="0" borderId="6" xfId="0" applyFont="1" applyBorder="1" applyAlignment="1">
      <alignment vertical="center" wrapText="1"/>
    </xf>
    <xf numFmtId="0" fontId="39" fillId="0" borderId="7" xfId="0" applyFont="1" applyBorder="1" applyAlignment="1">
      <alignment vertical="center" wrapText="1"/>
    </xf>
    <xf numFmtId="0" fontId="39" fillId="0" borderId="7" xfId="4" applyFont="1" applyBorder="1" applyAlignment="1">
      <alignment vertical="center" wrapText="1"/>
    </xf>
    <xf numFmtId="0" fontId="41" fillId="0" borderId="7" xfId="0" applyFont="1" applyBorder="1" applyAlignment="1">
      <alignment vertical="center" wrapText="1"/>
    </xf>
    <xf numFmtId="0" fontId="39" fillId="0" borderId="17" xfId="0" applyFont="1" applyBorder="1" applyAlignment="1">
      <alignment horizontal="left" vertical="center" wrapText="1"/>
    </xf>
    <xf numFmtId="0" fontId="39" fillId="0" borderId="19" xfId="0" applyFont="1" applyBorder="1" applyAlignment="1">
      <alignment horizontal="left" vertical="center" wrapText="1"/>
    </xf>
    <xf numFmtId="0" fontId="39" fillId="0" borderId="5" xfId="0" applyFont="1" applyBorder="1" applyAlignment="1">
      <alignment horizontal="left" vertical="center" wrapText="1"/>
    </xf>
    <xf numFmtId="0" fontId="39" fillId="0" borderId="5" xfId="0" applyFont="1" applyBorder="1" applyAlignment="1">
      <alignment vertical="center" wrapText="1"/>
    </xf>
    <xf numFmtId="0" fontId="40" fillId="0" borderId="7" xfId="0" applyFont="1" applyBorder="1" applyAlignment="1">
      <alignment vertical="center" wrapText="1"/>
    </xf>
    <xf numFmtId="0" fontId="39" fillId="0" borderId="7" xfId="4" applyFont="1" applyBorder="1" applyAlignment="1">
      <alignment horizontal="left" vertical="center" wrapText="1"/>
    </xf>
    <xf numFmtId="0" fontId="41" fillId="0" borderId="5" xfId="0" applyFont="1" applyBorder="1" applyAlignment="1">
      <alignment vertical="center" wrapText="1"/>
    </xf>
    <xf numFmtId="0" fontId="37" fillId="0" borderId="0" xfId="0" applyFont="1" applyAlignment="1">
      <alignment vertical="center"/>
    </xf>
    <xf numFmtId="0" fontId="17" fillId="0" borderId="3" xfId="0" applyFont="1" applyBorder="1" applyAlignment="1">
      <alignment horizontal="center" vertical="center" wrapText="1"/>
    </xf>
    <xf numFmtId="0" fontId="38" fillId="0" borderId="0" xfId="0" applyFont="1" applyAlignment="1">
      <alignment vertical="center" wrapText="1"/>
    </xf>
    <xf numFmtId="0" fontId="38" fillId="0" borderId="0" xfId="0" applyFont="1" applyAlignment="1">
      <alignment horizontal="center" vertical="center"/>
    </xf>
    <xf numFmtId="0" fontId="0" fillId="0" borderId="0" xfId="0" applyAlignment="1">
      <alignment horizontal="center"/>
    </xf>
    <xf numFmtId="0" fontId="42" fillId="15" borderId="0" xfId="0" applyFont="1" applyFill="1" applyAlignment="1">
      <alignment horizontal="center"/>
    </xf>
    <xf numFmtId="0" fontId="17" fillId="0" borderId="8" xfId="0" applyFont="1" applyBorder="1" applyAlignment="1">
      <alignment horizontal="center" vertical="center" wrapText="1"/>
    </xf>
    <xf numFmtId="0" fontId="43" fillId="0" borderId="15" xfId="6" applyFill="1" applyBorder="1" applyAlignment="1">
      <alignment horizontal="center" vertical="top" wrapText="1"/>
    </xf>
    <xf numFmtId="0" fontId="43" fillId="0" borderId="29" xfId="6" applyFill="1" applyBorder="1" applyAlignment="1">
      <alignment horizontal="center" vertical="top" wrapText="1"/>
    </xf>
    <xf numFmtId="0" fontId="43" fillId="0" borderId="29" xfId="6" applyFill="1" applyBorder="1" applyAlignment="1">
      <alignment horizontal="center" vertical="top"/>
    </xf>
    <xf numFmtId="0" fontId="44" fillId="0" borderId="3" xfId="0" applyFont="1" applyBorder="1" applyAlignment="1">
      <alignment horizontal="center" vertical="center" wrapText="1"/>
    </xf>
    <xf numFmtId="0" fontId="44" fillId="0" borderId="8" xfId="0" applyFont="1" applyBorder="1" applyAlignment="1">
      <alignment horizontal="center" vertical="center" wrapText="1"/>
    </xf>
    <xf numFmtId="0" fontId="17" fillId="0" borderId="19" xfId="0" applyFont="1" applyBorder="1" applyAlignment="1">
      <alignment horizontal="center" vertical="center" wrapText="1"/>
    </xf>
    <xf numFmtId="0" fontId="39" fillId="0" borderId="20" xfId="0" applyFont="1" applyBorder="1" applyAlignment="1">
      <alignment horizontal="left" vertical="center" wrapText="1"/>
    </xf>
    <xf numFmtId="0" fontId="17" fillId="0" borderId="6" xfId="0" applyFont="1" applyBorder="1" applyAlignment="1">
      <alignment horizontal="center" vertical="center" wrapText="1"/>
    </xf>
    <xf numFmtId="0" fontId="39" fillId="0" borderId="7" xfId="0" applyFont="1" applyBorder="1" applyAlignment="1">
      <alignment horizontal="left" vertical="center" wrapText="1"/>
    </xf>
    <xf numFmtId="0" fontId="38" fillId="16" borderId="68" xfId="0" applyFont="1" applyFill="1" applyBorder="1" applyAlignment="1">
      <alignment vertical="center" wrapText="1"/>
    </xf>
    <xf numFmtId="0" fontId="38" fillId="16" borderId="70" xfId="0" applyFont="1" applyFill="1" applyBorder="1" applyAlignment="1">
      <alignment vertical="center" wrapText="1"/>
    </xf>
    <xf numFmtId="0" fontId="38" fillId="16" borderId="67" xfId="0" applyFont="1" applyFill="1" applyBorder="1" applyAlignment="1">
      <alignment vertical="center"/>
    </xf>
    <xf numFmtId="0" fontId="38" fillId="16" borderId="69" xfId="0" applyFont="1" applyFill="1" applyBorder="1" applyAlignment="1">
      <alignment vertical="center"/>
    </xf>
    <xf numFmtId="0" fontId="6" fillId="0" borderId="6" xfId="0" applyFont="1" applyBorder="1" applyAlignment="1">
      <alignment horizontal="left" vertical="center" wrapText="1"/>
    </xf>
    <xf numFmtId="0" fontId="47" fillId="17" borderId="6" xfId="0" applyFont="1" applyFill="1" applyBorder="1" applyAlignment="1">
      <alignment horizontal="center" vertical="center"/>
    </xf>
    <xf numFmtId="0" fontId="48" fillId="17" borderId="6" xfId="0" applyFont="1" applyFill="1" applyBorder="1" applyAlignment="1">
      <alignment horizontal="center" vertical="center"/>
    </xf>
    <xf numFmtId="0" fontId="30" fillId="0" borderId="6" xfId="0" applyFont="1" applyBorder="1" applyAlignment="1">
      <alignment horizontal="center" vertical="center" wrapText="1"/>
    </xf>
    <xf numFmtId="0" fontId="49" fillId="0" borderId="6" xfId="0" applyFont="1" applyBorder="1" applyAlignment="1">
      <alignment horizontal="center" vertical="center" wrapText="1"/>
    </xf>
    <xf numFmtId="0" fontId="30" fillId="0" borderId="6" xfId="0" applyFont="1" applyBorder="1" applyAlignment="1">
      <alignment horizontal="left" vertical="center" wrapText="1"/>
    </xf>
    <xf numFmtId="0" fontId="30" fillId="0" borderId="6" xfId="0" applyFont="1" applyBorder="1" applyAlignment="1">
      <alignment vertical="center" wrapText="1"/>
    </xf>
    <xf numFmtId="0" fontId="30" fillId="0" borderId="6" xfId="7" applyFont="1" applyBorder="1" applyAlignment="1">
      <alignment vertical="center" wrapText="1"/>
    </xf>
    <xf numFmtId="0" fontId="50" fillId="0" borderId="6" xfId="0" applyFont="1" applyBorder="1" applyAlignment="1">
      <alignment vertical="center" wrapText="1"/>
    </xf>
    <xf numFmtId="0" fontId="0" fillId="0" borderId="6" xfId="0" applyBorder="1"/>
    <xf numFmtId="0" fontId="17" fillId="18" borderId="6" xfId="0" applyFont="1" applyFill="1" applyBorder="1" applyAlignment="1">
      <alignment horizontal="center" vertical="center" wrapText="1"/>
    </xf>
    <xf numFmtId="0" fontId="53" fillId="19" borderId="6" xfId="0" applyFont="1" applyFill="1" applyBorder="1" applyAlignment="1">
      <alignment horizontal="center" vertical="center" wrapText="1"/>
    </xf>
    <xf numFmtId="0" fontId="52" fillId="19" borderId="6" xfId="0" applyFont="1" applyFill="1" applyBorder="1" applyAlignment="1">
      <alignment horizontal="left" vertical="center" wrapText="1"/>
    </xf>
    <xf numFmtId="0" fontId="54" fillId="19" borderId="6" xfId="0" applyFont="1" applyFill="1" applyBorder="1"/>
    <xf numFmtId="0" fontId="17" fillId="20" borderId="6" xfId="0" applyFont="1" applyFill="1" applyBorder="1" applyAlignment="1">
      <alignment horizontal="center" vertical="center" wrapText="1"/>
    </xf>
    <xf numFmtId="0" fontId="30" fillId="0" borderId="6" xfId="0" applyFont="1" applyBorder="1" applyAlignment="1">
      <alignment vertical="center"/>
    </xf>
    <xf numFmtId="0" fontId="6" fillId="0" borderId="6" xfId="0" applyFont="1" applyBorder="1" applyAlignment="1">
      <alignment horizontal="center" vertical="center" wrapText="1"/>
    </xf>
    <xf numFmtId="0" fontId="0" fillId="0" borderId="6" xfId="0" applyBorder="1" applyAlignment="1">
      <alignment horizontal="left"/>
    </xf>
    <xf numFmtId="0" fontId="39" fillId="18" borderId="6" xfId="0" applyFont="1" applyFill="1" applyBorder="1" applyAlignment="1">
      <alignment vertical="center" wrapText="1"/>
    </xf>
    <xf numFmtId="0" fontId="0" fillId="18" borderId="6" xfId="0" applyFill="1" applyBorder="1" applyAlignment="1">
      <alignment horizontal="left"/>
    </xf>
    <xf numFmtId="0" fontId="39" fillId="0" borderId="6" xfId="4" applyFont="1" applyBorder="1" applyAlignment="1">
      <alignment vertical="center" wrapText="1"/>
    </xf>
    <xf numFmtId="0" fontId="39" fillId="18" borderId="6" xfId="0" applyFont="1" applyFill="1" applyBorder="1" applyAlignment="1">
      <alignment horizontal="left" vertical="center" wrapText="1"/>
    </xf>
    <xf numFmtId="0" fontId="38" fillId="18" borderId="6" xfId="0" applyFont="1" applyFill="1" applyBorder="1" applyAlignment="1">
      <alignment horizontal="left"/>
    </xf>
    <xf numFmtId="0" fontId="0" fillId="18" borderId="6" xfId="0" applyFill="1" applyBorder="1" applyAlignment="1">
      <alignment horizontal="left" wrapText="1"/>
    </xf>
    <xf numFmtId="0" fontId="39" fillId="20" borderId="6" xfId="0" applyFont="1" applyFill="1" applyBorder="1" applyAlignment="1">
      <alignment horizontal="left" vertical="center" wrapText="1"/>
    </xf>
    <xf numFmtId="0" fontId="0" fillId="20" borderId="6" xfId="0" applyFill="1" applyBorder="1" applyAlignment="1">
      <alignment horizontal="left" wrapText="1"/>
    </xf>
    <xf numFmtId="0" fontId="0" fillId="0" borderId="6" xfId="0" applyBorder="1" applyAlignment="1">
      <alignment horizontal="left" wrapText="1"/>
    </xf>
    <xf numFmtId="0" fontId="0" fillId="0" borderId="0" xfId="0" applyAlignment="1">
      <alignment wrapText="1"/>
    </xf>
    <xf numFmtId="0" fontId="38" fillId="21" borderId="0" xfId="0" applyFont="1" applyFill="1" applyAlignment="1">
      <alignment vertical="center"/>
    </xf>
    <xf numFmtId="0" fontId="36" fillId="21" borderId="0" xfId="0" applyFont="1" applyFill="1" applyAlignment="1">
      <alignment horizontal="center" vertical="center"/>
    </xf>
    <xf numFmtId="0" fontId="37" fillId="21" borderId="0" xfId="0" applyFont="1" applyFill="1" applyAlignment="1">
      <alignment horizontal="left" vertical="center"/>
    </xf>
    <xf numFmtId="0" fontId="37" fillId="21" borderId="0" xfId="0" applyFont="1" applyFill="1" applyAlignment="1">
      <alignment horizontal="center" vertical="center"/>
    </xf>
    <xf numFmtId="0" fontId="37" fillId="21" borderId="0" xfId="0" applyFont="1" applyFill="1" applyAlignment="1">
      <alignment horizontal="center" vertical="center" wrapText="1"/>
    </xf>
    <xf numFmtId="0" fontId="45" fillId="21" borderId="0" xfId="0" applyFont="1" applyFill="1" applyAlignment="1">
      <alignment vertical="center" wrapText="1"/>
    </xf>
    <xf numFmtId="0" fontId="55" fillId="0" borderId="6" xfId="0" applyFont="1" applyBorder="1" applyAlignment="1">
      <alignment vertical="center" wrapText="1"/>
    </xf>
    <xf numFmtId="0" fontId="6" fillId="0" borderId="73" xfId="0" applyFont="1" applyBorder="1" applyAlignment="1">
      <alignment horizontal="left" vertical="center" wrapText="1"/>
    </xf>
    <xf numFmtId="0" fontId="6" fillId="0" borderId="71" xfId="0" applyFont="1" applyBorder="1" applyAlignment="1">
      <alignment horizontal="left" vertical="center" wrapText="1"/>
    </xf>
    <xf numFmtId="0" fontId="6" fillId="0" borderId="72" xfId="0" applyFont="1" applyBorder="1" applyAlignment="1">
      <alignment horizontal="left" vertical="center" wrapText="1"/>
    </xf>
    <xf numFmtId="0" fontId="44" fillId="0" borderId="15" xfId="0" applyFont="1" applyBorder="1" applyAlignment="1">
      <alignment horizontal="center" vertical="center" wrapText="1"/>
    </xf>
    <xf numFmtId="0" fontId="43" fillId="0" borderId="15" xfId="6" applyFill="1" applyBorder="1" applyAlignment="1">
      <alignment horizontal="center" vertical="center" wrapText="1"/>
    </xf>
    <xf numFmtId="0" fontId="56" fillId="0" borderId="75" xfId="0" applyFont="1" applyBorder="1" applyAlignment="1">
      <alignment vertical="center" wrapText="1"/>
    </xf>
    <xf numFmtId="0" fontId="56" fillId="0" borderId="74" xfId="0" applyFont="1" applyBorder="1" applyAlignment="1">
      <alignment vertical="center" wrapText="1"/>
    </xf>
    <xf numFmtId="0" fontId="56" fillId="0" borderId="21" xfId="0" applyFont="1" applyBorder="1" applyAlignment="1">
      <alignment vertical="center" wrapText="1"/>
    </xf>
    <xf numFmtId="0" fontId="56" fillId="0" borderId="76" xfId="0" applyFont="1" applyBorder="1" applyAlignment="1">
      <alignment vertical="center" wrapText="1"/>
    </xf>
    <xf numFmtId="0" fontId="44" fillId="0" borderId="29" xfId="0" applyFont="1" applyBorder="1" applyAlignment="1">
      <alignment horizontal="center" vertical="center" wrapText="1"/>
    </xf>
    <xf numFmtId="0" fontId="43" fillId="0" borderId="29" xfId="6" applyFill="1" applyBorder="1" applyAlignment="1">
      <alignment horizontal="center" vertical="center" wrapText="1"/>
    </xf>
    <xf numFmtId="0" fontId="56" fillId="0" borderId="77" xfId="0" applyFont="1" applyBorder="1" applyAlignment="1">
      <alignment vertical="center" wrapText="1"/>
    </xf>
    <xf numFmtId="0" fontId="56" fillId="0" borderId="40" xfId="0" applyFont="1" applyBorder="1" applyAlignment="1">
      <alignment vertical="center" wrapText="1"/>
    </xf>
    <xf numFmtId="0" fontId="56" fillId="0" borderId="78" xfId="0" applyFont="1" applyBorder="1" applyAlignment="1">
      <alignment vertical="center" wrapText="1"/>
    </xf>
    <xf numFmtId="0" fontId="6" fillId="0" borderId="77" xfId="0" applyFont="1" applyBorder="1" applyAlignment="1">
      <alignment vertical="center" wrapText="1"/>
    </xf>
    <xf numFmtId="0" fontId="6" fillId="0" borderId="40" xfId="0" applyFont="1" applyBorder="1" applyAlignment="1">
      <alignment vertical="center" wrapText="1"/>
    </xf>
    <xf numFmtId="0" fontId="6" fillId="0" borderId="78" xfId="0" applyFont="1" applyBorder="1" applyAlignment="1">
      <alignment vertical="center" wrapText="1"/>
    </xf>
    <xf numFmtId="0" fontId="43" fillId="0" borderId="29" xfId="6" applyFill="1" applyBorder="1" applyAlignment="1">
      <alignment horizontal="center" vertical="center"/>
    </xf>
    <xf numFmtId="0" fontId="6" fillId="0" borderId="74" xfId="0" applyFont="1" applyBorder="1" applyAlignment="1">
      <alignment vertical="center" wrapText="1"/>
    </xf>
    <xf numFmtId="0" fontId="6" fillId="0" borderId="6" xfId="0" applyFont="1" applyBorder="1" applyAlignment="1">
      <alignment vertical="center" wrapText="1"/>
    </xf>
    <xf numFmtId="0" fontId="6" fillId="0" borderId="75" xfId="0" applyFont="1" applyBorder="1" applyAlignment="1">
      <alignment vertical="center" wrapText="1"/>
    </xf>
    <xf numFmtId="0" fontId="38" fillId="0" borderId="75" xfId="0" applyFont="1" applyBorder="1" applyAlignment="1">
      <alignment vertical="center" wrapText="1"/>
    </xf>
    <xf numFmtId="0" fontId="38" fillId="0" borderId="74" xfId="0" applyFont="1" applyBorder="1" applyAlignment="1">
      <alignment vertical="center" wrapText="1"/>
    </xf>
    <xf numFmtId="0" fontId="38" fillId="0" borderId="6" xfId="0" applyFont="1" applyBorder="1" applyAlignment="1">
      <alignment vertical="center" wrapText="1"/>
    </xf>
    <xf numFmtId="0" fontId="6" fillId="0" borderId="79" xfId="0" applyFont="1" applyBorder="1" applyAlignment="1">
      <alignment vertical="center" wrapText="1"/>
    </xf>
    <xf numFmtId="0" fontId="56" fillId="0" borderId="49" xfId="4" applyFont="1" applyBorder="1" applyAlignment="1">
      <alignment vertical="center" wrapText="1"/>
    </xf>
    <xf numFmtId="0" fontId="6" fillId="0" borderId="80" xfId="4" applyFont="1" applyBorder="1" applyAlignment="1">
      <alignment vertical="center" wrapText="1"/>
    </xf>
    <xf numFmtId="0" fontId="38" fillId="0" borderId="81" xfId="0" applyFont="1" applyBorder="1" applyAlignment="1">
      <alignment vertical="center" wrapText="1"/>
    </xf>
    <xf numFmtId="0" fontId="38" fillId="0" borderId="82" xfId="0" applyFont="1" applyBorder="1" applyAlignment="1">
      <alignment vertical="center" wrapText="1"/>
    </xf>
    <xf numFmtId="0" fontId="38" fillId="0" borderId="83" xfId="0" applyFont="1" applyBorder="1" applyAlignment="1">
      <alignment vertical="center" wrapText="1"/>
    </xf>
    <xf numFmtId="0" fontId="6" fillId="0" borderId="19" xfId="0" applyFont="1" applyBorder="1" applyAlignment="1">
      <alignment horizontal="center" vertical="center" wrapText="1"/>
    </xf>
    <xf numFmtId="0" fontId="57" fillId="0" borderId="0" xfId="0" applyFont="1" applyAlignment="1">
      <alignment vertical="center"/>
    </xf>
    <xf numFmtId="0" fontId="56" fillId="0" borderId="6" xfId="0" applyFont="1" applyBorder="1" applyAlignment="1">
      <alignment vertical="center" wrapText="1"/>
    </xf>
    <xf numFmtId="0" fontId="6" fillId="0" borderId="6" xfId="4" applyFont="1" applyBorder="1" applyAlignment="1">
      <alignment vertical="center" wrapText="1"/>
    </xf>
    <xf numFmtId="0" fontId="6" fillId="0" borderId="10" xfId="0" applyFont="1" applyBorder="1" applyAlignment="1">
      <alignment horizontal="center" vertical="center" wrapText="1"/>
    </xf>
    <xf numFmtId="0" fontId="17" fillId="0" borderId="10" xfId="0" applyFont="1" applyBorder="1" applyAlignment="1">
      <alignment horizontal="center" vertical="center" wrapText="1"/>
    </xf>
    <xf numFmtId="0" fontId="47" fillId="17" borderId="6" xfId="0" applyFont="1" applyFill="1" applyBorder="1" applyAlignment="1">
      <alignment horizontal="left" vertical="center"/>
    </xf>
    <xf numFmtId="0" fontId="30" fillId="18" borderId="6" xfId="0" applyFont="1" applyFill="1" applyBorder="1" applyAlignment="1">
      <alignment horizontal="center" vertical="center" wrapText="1"/>
    </xf>
    <xf numFmtId="0" fontId="49" fillId="18" borderId="6" xfId="0" applyFont="1" applyFill="1" applyBorder="1" applyAlignment="1">
      <alignment horizontal="center" vertical="center" wrapText="1"/>
    </xf>
    <xf numFmtId="0" fontId="30" fillId="18" borderId="6" xfId="0" applyFont="1" applyFill="1" applyBorder="1" applyAlignment="1">
      <alignment vertical="center" wrapText="1"/>
    </xf>
    <xf numFmtId="0" fontId="0" fillId="18" borderId="6" xfId="0" applyFill="1" applyBorder="1"/>
    <xf numFmtId="0" fontId="6" fillId="18" borderId="6" xfId="0" applyFont="1" applyFill="1" applyBorder="1" applyAlignment="1">
      <alignment horizontal="center" vertical="center" wrapText="1"/>
    </xf>
    <xf numFmtId="0" fontId="56" fillId="18" borderId="6" xfId="0" applyFont="1" applyFill="1" applyBorder="1" applyAlignment="1">
      <alignment vertical="center" wrapText="1"/>
    </xf>
    <xf numFmtId="0" fontId="6" fillId="18" borderId="6" xfId="0" applyFont="1" applyFill="1" applyBorder="1" applyAlignment="1">
      <alignment horizontal="left" vertical="center" wrapText="1"/>
    </xf>
    <xf numFmtId="0" fontId="6" fillId="18" borderId="6" xfId="0" applyFont="1" applyFill="1" applyBorder="1" applyAlignment="1">
      <alignment vertical="center" wrapText="1"/>
    </xf>
    <xf numFmtId="0" fontId="38" fillId="0" borderId="10" xfId="0" applyFont="1" applyBorder="1" applyAlignment="1">
      <alignment vertical="center" wrapText="1"/>
    </xf>
    <xf numFmtId="0" fontId="38" fillId="0" borderId="17" xfId="0" applyFont="1" applyBorder="1" applyAlignment="1">
      <alignment horizontal="center" vertical="center" wrapText="1"/>
    </xf>
    <xf numFmtId="0" fontId="38" fillId="0" borderId="5" xfId="0" applyFont="1" applyBorder="1" applyAlignment="1">
      <alignment horizontal="center" vertical="center" wrapText="1"/>
    </xf>
    <xf numFmtId="0" fontId="38" fillId="0" borderId="9" xfId="0" applyFont="1" applyBorder="1" applyAlignment="1">
      <alignment horizontal="center" vertical="center" wrapText="1"/>
    </xf>
    <xf numFmtId="0" fontId="2" fillId="0" borderId="6" xfId="8" applyBorder="1"/>
    <xf numFmtId="0" fontId="47" fillId="17" borderId="6" xfId="8" applyFont="1" applyFill="1" applyBorder="1" applyAlignment="1">
      <alignment horizontal="center" vertical="center"/>
    </xf>
    <xf numFmtId="0" fontId="48" fillId="17" borderId="6" xfId="8" applyFont="1" applyFill="1" applyBorder="1" applyAlignment="1">
      <alignment horizontal="center" vertical="center"/>
    </xf>
    <xf numFmtId="0" fontId="2" fillId="0" borderId="0" xfId="8"/>
    <xf numFmtId="0" fontId="53" fillId="19" borderId="6" xfId="8" applyFont="1" applyFill="1" applyBorder="1" applyAlignment="1">
      <alignment horizontal="center" vertical="center" wrapText="1"/>
    </xf>
    <xf numFmtId="0" fontId="52" fillId="19" borderId="6" xfId="8" applyFont="1" applyFill="1" applyBorder="1" applyAlignment="1">
      <alignment vertical="center" wrapText="1"/>
    </xf>
    <xf numFmtId="0" fontId="54" fillId="0" borderId="6" xfId="8" applyFont="1" applyBorder="1"/>
    <xf numFmtId="0" fontId="30" fillId="19" borderId="6" xfId="8" applyFont="1" applyFill="1" applyBorder="1" applyAlignment="1">
      <alignment horizontal="center" vertical="center" wrapText="1"/>
    </xf>
    <xf numFmtId="0" fontId="49" fillId="19" borderId="6" xfId="8" applyFont="1" applyFill="1" applyBorder="1" applyAlignment="1">
      <alignment horizontal="center" vertical="center" wrapText="1"/>
    </xf>
    <xf numFmtId="0" fontId="30" fillId="19" borderId="6" xfId="8" applyFont="1" applyFill="1" applyBorder="1" applyAlignment="1">
      <alignment horizontal="left" vertical="center" wrapText="1"/>
    </xf>
    <xf numFmtId="0" fontId="17" fillId="0" borderId="6" xfId="8" applyFont="1" applyBorder="1" applyAlignment="1">
      <alignment horizontal="center" vertical="center" wrapText="1"/>
    </xf>
    <xf numFmtId="0" fontId="39" fillId="20" borderId="6" xfId="8" applyFont="1" applyFill="1" applyBorder="1" applyAlignment="1">
      <alignment horizontal="left" vertical="center" wrapText="1"/>
    </xf>
    <xf numFmtId="0" fontId="30" fillId="0" borderId="6" xfId="8" applyFont="1" applyBorder="1" applyAlignment="1">
      <alignment horizontal="center" vertical="center" wrapText="1"/>
    </xf>
    <xf numFmtId="0" fontId="49" fillId="0" borderId="6" xfId="8" applyFont="1" applyBorder="1" applyAlignment="1">
      <alignment horizontal="center" vertical="center" wrapText="1"/>
    </xf>
    <xf numFmtId="0" fontId="30" fillId="20" borderId="6" xfId="8" applyFont="1" applyFill="1" applyBorder="1" applyAlignment="1">
      <alignment horizontal="left" vertical="center" wrapText="1"/>
    </xf>
    <xf numFmtId="0" fontId="39" fillId="0" borderId="6" xfId="8" applyFont="1" applyBorder="1" applyAlignment="1">
      <alignment horizontal="left" vertical="center" wrapText="1"/>
    </xf>
    <xf numFmtId="0" fontId="30" fillId="0" borderId="6" xfId="8" applyFont="1" applyBorder="1" applyAlignment="1">
      <alignment horizontal="left" vertical="center" wrapText="1"/>
    </xf>
    <xf numFmtId="0" fontId="39" fillId="0" borderId="6" xfId="8" applyFont="1" applyBorder="1" applyAlignment="1">
      <alignment vertical="center" wrapText="1"/>
    </xf>
    <xf numFmtId="0" fontId="2" fillId="0" borderId="6" xfId="8" applyBorder="1" applyAlignment="1">
      <alignment wrapText="1"/>
    </xf>
    <xf numFmtId="0" fontId="30" fillId="0" borderId="6" xfId="8" applyFont="1" applyBorder="1" applyAlignment="1">
      <alignment vertical="center" wrapText="1"/>
    </xf>
    <xf numFmtId="0" fontId="41" fillId="20" borderId="6" xfId="8" applyFont="1" applyFill="1" applyBorder="1" applyAlignment="1">
      <alignment vertical="center" wrapText="1"/>
    </xf>
    <xf numFmtId="0" fontId="50" fillId="20" borderId="6" xfId="8" applyFont="1" applyFill="1" applyBorder="1" applyAlignment="1">
      <alignment vertical="center" wrapText="1"/>
    </xf>
    <xf numFmtId="0" fontId="30" fillId="19" borderId="6" xfId="8" applyFont="1" applyFill="1" applyBorder="1" applyAlignment="1">
      <alignment vertical="center" wrapText="1"/>
    </xf>
    <xf numFmtId="0" fontId="17" fillId="18" borderId="6" xfId="8" applyFont="1" applyFill="1" applyBorder="1" applyAlignment="1">
      <alignment horizontal="center" vertical="center" wrapText="1"/>
    </xf>
    <xf numFmtId="0" fontId="39" fillId="18" borderId="6" xfId="8" applyFont="1" applyFill="1" applyBorder="1" applyAlignment="1">
      <alignment horizontal="left" vertical="center" wrapText="1"/>
    </xf>
    <xf numFmtId="0" fontId="30" fillId="18" borderId="6" xfId="8" applyFont="1" applyFill="1" applyBorder="1" applyAlignment="1">
      <alignment horizontal="left" vertical="center" wrapText="1"/>
    </xf>
    <xf numFmtId="0" fontId="39" fillId="0" borderId="43" xfId="0" applyFont="1" applyBorder="1" applyAlignment="1">
      <alignment horizontal="left" vertical="center" wrapText="1"/>
    </xf>
    <xf numFmtId="0" fontId="39" fillId="0" borderId="27" xfId="0" applyFont="1" applyBorder="1" applyAlignment="1">
      <alignment horizontal="left" vertical="center" wrapText="1"/>
    </xf>
    <xf numFmtId="0" fontId="39" fillId="0" borderId="27" xfId="0" applyFont="1" applyBorder="1" applyAlignment="1">
      <alignment vertical="center" wrapText="1"/>
    </xf>
    <xf numFmtId="0" fontId="39" fillId="0" borderId="27" xfId="4" applyFont="1" applyBorder="1" applyAlignment="1">
      <alignment vertical="center" wrapText="1"/>
    </xf>
    <xf numFmtId="0" fontId="41" fillId="0" borderId="27" xfId="0" applyFont="1" applyBorder="1" applyAlignment="1">
      <alignment vertical="center" wrapText="1"/>
    </xf>
    <xf numFmtId="0" fontId="6" fillId="0" borderId="27" xfId="0" applyFont="1" applyBorder="1" applyAlignment="1">
      <alignment horizontal="left" vertical="center" wrapText="1"/>
    </xf>
    <xf numFmtId="0" fontId="56" fillId="0" borderId="27" xfId="0" applyFont="1" applyBorder="1" applyAlignment="1">
      <alignment vertical="center" wrapText="1"/>
    </xf>
    <xf numFmtId="0" fontId="6" fillId="0" borderId="27" xfId="4" applyFont="1" applyBorder="1" applyAlignment="1">
      <alignment vertical="center" wrapText="1"/>
    </xf>
    <xf numFmtId="0" fontId="38" fillId="0" borderId="27" xfId="0" applyFont="1" applyBorder="1" applyAlignment="1">
      <alignment vertical="center" wrapText="1"/>
    </xf>
    <xf numFmtId="0" fontId="6" fillId="0" borderId="27" xfId="0" applyFont="1" applyBorder="1" applyAlignment="1">
      <alignment vertical="center" wrapText="1"/>
    </xf>
    <xf numFmtId="0" fontId="39" fillId="0" borderId="84" xfId="0" applyFont="1" applyBorder="1" applyAlignment="1">
      <alignment horizontal="left" vertical="center" wrapText="1"/>
    </xf>
    <xf numFmtId="0" fontId="38" fillId="16" borderId="15" xfId="0" applyFont="1" applyFill="1" applyBorder="1" applyAlignment="1">
      <alignment vertical="center" wrapText="1"/>
    </xf>
    <xf numFmtId="0" fontId="38" fillId="16" borderId="29" xfId="0" applyFont="1" applyFill="1" applyBorder="1" applyAlignment="1">
      <alignment vertical="center" wrapText="1"/>
    </xf>
    <xf numFmtId="0" fontId="6" fillId="0" borderId="3" xfId="0" applyFont="1" applyBorder="1" applyAlignment="1">
      <alignment vertical="center" wrapText="1"/>
    </xf>
    <xf numFmtId="0" fontId="6" fillId="0" borderId="8" xfId="0" applyFont="1" applyBorder="1" applyAlignment="1">
      <alignment vertical="center" wrapText="1"/>
    </xf>
    <xf numFmtId="0" fontId="47" fillId="17" borderId="6" xfId="8" applyFont="1" applyFill="1" applyBorder="1" applyAlignment="1">
      <alignment horizontal="center" vertical="center" wrapText="1"/>
    </xf>
    <xf numFmtId="0" fontId="48" fillId="19" borderId="6" xfId="8" applyFont="1" applyFill="1" applyBorder="1" applyAlignment="1">
      <alignment horizontal="center" vertical="center"/>
    </xf>
    <xf numFmtId="0" fontId="48" fillId="19" borderId="6" xfId="8" applyFont="1" applyFill="1" applyBorder="1" applyAlignment="1">
      <alignment horizontal="left" vertical="center" wrapText="1"/>
    </xf>
    <xf numFmtId="0" fontId="61" fillId="19" borderId="6" xfId="8" applyFont="1" applyFill="1" applyBorder="1" applyAlignment="1">
      <alignment horizontal="center" vertical="center"/>
    </xf>
    <xf numFmtId="0" fontId="61" fillId="17" borderId="6" xfId="8" applyFont="1" applyFill="1" applyBorder="1" applyAlignment="1">
      <alignment horizontal="left" vertical="center"/>
    </xf>
    <xf numFmtId="0" fontId="48" fillId="0" borderId="21" xfId="8" applyFont="1" applyBorder="1" applyAlignment="1">
      <alignment horizontal="center" vertical="center" wrapText="1"/>
    </xf>
    <xf numFmtId="0" fontId="62" fillId="0" borderId="0" xfId="8" applyFont="1"/>
    <xf numFmtId="0" fontId="50" fillId="0" borderId="6" xfId="8" applyFont="1" applyBorder="1" applyAlignment="1">
      <alignment wrapText="1"/>
    </xf>
    <xf numFmtId="0" fontId="30" fillId="0" borderId="0" xfId="8" applyFont="1" applyAlignment="1">
      <alignment horizontal="center" vertical="center" wrapText="1"/>
    </xf>
    <xf numFmtId="0" fontId="30" fillId="0" borderId="6" xfId="7" applyFont="1" applyBorder="1" applyAlignment="1">
      <alignment horizontal="left" vertical="center" wrapText="1"/>
    </xf>
    <xf numFmtId="0" fontId="63" fillId="0" borderId="6" xfId="8" applyFont="1" applyBorder="1" applyAlignment="1">
      <alignment vertical="center" wrapText="1"/>
    </xf>
    <xf numFmtId="0" fontId="50" fillId="0" borderId="6" xfId="8" applyFont="1" applyBorder="1" applyAlignment="1">
      <alignment vertical="center" wrapText="1"/>
    </xf>
    <xf numFmtId="0" fontId="50" fillId="0" borderId="0" xfId="8" applyFont="1" applyAlignment="1">
      <alignment horizontal="center" vertical="center" wrapText="1"/>
    </xf>
    <xf numFmtId="0" fontId="63" fillId="0" borderId="6" xfId="7" applyFont="1" applyBorder="1" applyAlignment="1">
      <alignment vertical="center" wrapText="1"/>
    </xf>
    <xf numFmtId="0" fontId="30" fillId="0" borderId="6" xfId="8" applyFont="1" applyBorder="1" applyAlignment="1">
      <alignment vertical="center"/>
    </xf>
    <xf numFmtId="0" fontId="62" fillId="0" borderId="0" xfId="8" applyFont="1" applyAlignment="1">
      <alignment wrapText="1"/>
    </xf>
    <xf numFmtId="0" fontId="65" fillId="0" borderId="0" xfId="8" applyFont="1"/>
    <xf numFmtId="0" fontId="62" fillId="0" borderId="0" xfId="8" applyFont="1" applyAlignment="1">
      <alignment horizontal="center"/>
    </xf>
    <xf numFmtId="0" fontId="0" fillId="0" borderId="6" xfId="0" applyBorder="1" applyAlignment="1">
      <alignment horizontal="center"/>
    </xf>
    <xf numFmtId="0" fontId="0" fillId="22" borderId="6" xfId="0" applyFill="1" applyBorder="1" applyAlignment="1">
      <alignment horizontal="center"/>
    </xf>
    <xf numFmtId="0" fontId="46" fillId="0" borderId="6" xfId="0" applyFont="1" applyBorder="1" applyAlignment="1">
      <alignment vertical="center"/>
    </xf>
    <xf numFmtId="16" fontId="46" fillId="0" borderId="6" xfId="0" quotePrefix="1" applyNumberFormat="1" applyFont="1" applyBorder="1" applyAlignment="1">
      <alignment vertical="center"/>
    </xf>
    <xf numFmtId="0" fontId="46" fillId="0" borderId="6" xfId="0" applyFont="1" applyBorder="1" applyAlignment="1">
      <alignment vertical="center" wrapText="1"/>
    </xf>
    <xf numFmtId="0" fontId="66" fillId="0" borderId="6" xfId="0" applyFont="1" applyBorder="1" applyAlignment="1">
      <alignment vertical="center"/>
    </xf>
    <xf numFmtId="0" fontId="1" fillId="0" borderId="6" xfId="8" applyFont="1" applyBorder="1"/>
    <xf numFmtId="0" fontId="66" fillId="0" borderId="53" xfId="0" applyFont="1" applyBorder="1" applyAlignment="1">
      <alignment vertical="center"/>
    </xf>
    <xf numFmtId="0" fontId="0" fillId="0" borderId="6" xfId="0" applyBorder="1" applyAlignment="1">
      <alignment horizontal="center"/>
    </xf>
    <xf numFmtId="0" fontId="6" fillId="0" borderId="35" xfId="0" applyFont="1" applyBorder="1" applyAlignment="1">
      <alignment horizontal="left" vertical="center" wrapText="1"/>
    </xf>
    <xf numFmtId="0" fontId="6" fillId="0" borderId="36" xfId="0" applyFont="1" applyBorder="1" applyAlignment="1">
      <alignment horizontal="left" vertical="center" wrapText="1"/>
    </xf>
    <xf numFmtId="0" fontId="6" fillId="0" borderId="2" xfId="0" applyFont="1" applyBorder="1" applyAlignment="1">
      <alignment horizontal="lef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11" fillId="4" borderId="4" xfId="4" applyFont="1" applyFill="1" applyBorder="1" applyAlignment="1">
      <alignment horizontal="center" vertical="center" wrapText="1"/>
    </xf>
    <xf numFmtId="0" fontId="11" fillId="4" borderId="0" xfId="4" applyFont="1" applyFill="1" applyAlignment="1">
      <alignment horizontal="center" vertical="center" wrapText="1"/>
    </xf>
    <xf numFmtId="0" fontId="9" fillId="2" borderId="0" xfId="2" applyFont="1" applyFill="1" applyAlignment="1">
      <alignment horizontal="center" vertical="center"/>
    </xf>
    <xf numFmtId="0" fontId="6" fillId="0" borderId="17" xfId="0" applyFont="1" applyBorder="1" applyAlignment="1">
      <alignment horizontal="left" vertical="center" wrapText="1"/>
    </xf>
    <xf numFmtId="0" fontId="6" fillId="0" borderId="19" xfId="0" applyFont="1" applyBorder="1" applyAlignment="1">
      <alignment horizontal="left" vertical="center" wrapText="1"/>
    </xf>
    <xf numFmtId="0" fontId="6" fillId="0" borderId="20" xfId="0" applyFont="1" applyBorder="1" applyAlignment="1">
      <alignment horizontal="left" vertical="center" wrapText="1"/>
    </xf>
    <xf numFmtId="0" fontId="5" fillId="2" borderId="0" xfId="2" applyFont="1" applyFill="1" applyAlignment="1">
      <alignment horizontal="center" vertical="center"/>
    </xf>
    <xf numFmtId="0" fontId="6" fillId="0" borderId="12" xfId="0" applyFont="1" applyBorder="1" applyAlignment="1">
      <alignment horizontal="left" vertical="center" wrapText="1"/>
    </xf>
    <xf numFmtId="0" fontId="6" fillId="0" borderId="14" xfId="0" applyFont="1" applyBorder="1" applyAlignment="1">
      <alignment horizontal="left" vertical="center" wrapText="1"/>
    </xf>
    <xf numFmtId="0" fontId="6" fillId="0" borderId="15" xfId="0" applyFont="1" applyBorder="1" applyAlignment="1">
      <alignment horizontal="left" vertical="center" wrapText="1"/>
    </xf>
    <xf numFmtId="0" fontId="6" fillId="0" borderId="51" xfId="0" applyFont="1" applyBorder="1" applyAlignment="1">
      <alignment horizontal="left" vertical="center" wrapText="1"/>
    </xf>
    <xf numFmtId="0" fontId="6" fillId="0" borderId="52" xfId="0" applyFont="1" applyBorder="1" applyAlignment="1">
      <alignment horizontal="left" vertical="center" wrapText="1"/>
    </xf>
    <xf numFmtId="0" fontId="6" fillId="0" borderId="53" xfId="0" applyFont="1" applyBorder="1" applyAlignment="1">
      <alignment horizontal="left" vertical="center" wrapText="1"/>
    </xf>
    <xf numFmtId="0" fontId="14" fillId="7" borderId="32" xfId="0" applyFont="1" applyFill="1" applyBorder="1" applyAlignment="1">
      <alignment horizontal="center" vertical="center"/>
    </xf>
    <xf numFmtId="0" fontId="14" fillId="7" borderId="34" xfId="0" applyFont="1" applyFill="1" applyBorder="1" applyAlignment="1">
      <alignment horizontal="center" vertical="center"/>
    </xf>
    <xf numFmtId="0" fontId="14" fillId="7" borderId="33" xfId="0" applyFont="1" applyFill="1" applyBorder="1" applyAlignment="1">
      <alignment horizontal="center" vertical="center"/>
    </xf>
    <xf numFmtId="0" fontId="25" fillId="10" borderId="0" xfId="0" applyFont="1" applyFill="1" applyAlignment="1">
      <alignment horizontal="left" vertical="center"/>
    </xf>
    <xf numFmtId="0" fontId="25" fillId="10" borderId="52" xfId="0" applyFont="1" applyFill="1" applyBorder="1" applyAlignment="1">
      <alignment horizontal="left" vertical="center"/>
    </xf>
    <xf numFmtId="0" fontId="14" fillId="5" borderId="38" xfId="0" applyFont="1" applyFill="1" applyBorder="1" applyAlignment="1">
      <alignment horizontal="center" vertical="center"/>
    </xf>
    <xf numFmtId="0" fontId="14" fillId="5" borderId="39" xfId="0" applyFont="1" applyFill="1" applyBorder="1" applyAlignment="1">
      <alignment horizontal="center" vertical="center"/>
    </xf>
    <xf numFmtId="0" fontId="14" fillId="0" borderId="17" xfId="0" applyFont="1" applyBorder="1" applyAlignment="1">
      <alignment vertical="center" wrapText="1"/>
    </xf>
    <xf numFmtId="0" fontId="14" fillId="0" borderId="18" xfId="0" applyFont="1" applyBorder="1" applyAlignment="1">
      <alignment vertical="center" wrapText="1"/>
    </xf>
    <xf numFmtId="0" fontId="14" fillId="0" borderId="19" xfId="0" applyFont="1" applyBorder="1" applyAlignment="1">
      <alignment vertical="center" wrapText="1"/>
    </xf>
    <xf numFmtId="0" fontId="14" fillId="0" borderId="19" xfId="0" applyFont="1" applyBorder="1" applyAlignment="1">
      <alignment horizontal="left" vertical="center" wrapText="1"/>
    </xf>
    <xf numFmtId="0" fontId="14" fillId="0" borderId="19" xfId="0" applyFont="1" applyBorder="1" applyAlignment="1">
      <alignment horizontal="left" vertical="center"/>
    </xf>
    <xf numFmtId="0" fontId="14" fillId="0" borderId="20" xfId="0" applyFont="1" applyBorder="1" applyAlignment="1">
      <alignment horizontal="left" vertical="center"/>
    </xf>
    <xf numFmtId="0" fontId="14" fillId="0" borderId="5" xfId="0" applyFont="1" applyBorder="1" applyAlignment="1">
      <alignment vertical="top" wrapText="1"/>
    </xf>
    <xf numFmtId="0" fontId="14" fillId="0" borderId="21" xfId="0" applyFont="1" applyBorder="1" applyAlignment="1">
      <alignment vertical="top" wrapText="1"/>
    </xf>
    <xf numFmtId="0" fontId="14" fillId="0" borderId="6" xfId="0" applyFont="1" applyBorder="1" applyAlignment="1">
      <alignment vertical="top" wrapText="1"/>
    </xf>
    <xf numFmtId="0" fontId="14" fillId="0" borderId="22" xfId="0" applyFont="1" applyBorder="1" applyAlignment="1">
      <alignment horizontal="left" vertical="top"/>
    </xf>
    <xf numFmtId="0" fontId="14" fillId="0" borderId="23" xfId="0" applyFont="1" applyBorder="1" applyAlignment="1">
      <alignment horizontal="left" vertical="top"/>
    </xf>
    <xf numFmtId="0" fontId="7" fillId="3" borderId="22" xfId="0" applyFont="1" applyFill="1" applyBorder="1" applyAlignment="1">
      <alignment horizontal="left" vertical="top" wrapText="1"/>
    </xf>
    <xf numFmtId="0" fontId="14" fillId="3" borderId="24" xfId="0" applyFont="1" applyFill="1" applyBorder="1" applyAlignment="1">
      <alignment horizontal="left" vertical="top" wrapText="1"/>
    </xf>
    <xf numFmtId="0" fontId="14" fillId="3" borderId="25" xfId="0" applyFont="1" applyFill="1" applyBorder="1" applyAlignment="1">
      <alignment horizontal="left" vertical="top" wrapText="1"/>
    </xf>
    <xf numFmtId="0" fontId="20" fillId="3" borderId="0" xfId="0" applyFont="1" applyFill="1" applyAlignment="1">
      <alignment horizontal="left" wrapText="1"/>
    </xf>
    <xf numFmtId="0" fontId="14" fillId="0" borderId="26" xfId="0" applyFont="1" applyBorder="1" applyAlignment="1">
      <alignment vertical="top" wrapText="1"/>
    </xf>
    <xf numFmtId="0" fontId="14" fillId="0" borderId="24" xfId="0" applyFont="1" applyBorder="1" applyAlignment="1">
      <alignment vertical="top" wrapText="1"/>
    </xf>
    <xf numFmtId="0" fontId="14" fillId="0" borderId="23" xfId="0" applyFont="1" applyBorder="1" applyAlignment="1">
      <alignment vertical="top" wrapText="1"/>
    </xf>
    <xf numFmtId="0" fontId="14" fillId="0" borderId="27" xfId="0" applyFont="1" applyBorder="1" applyAlignment="1">
      <alignment horizontal="left" vertical="top" wrapText="1"/>
    </xf>
    <xf numFmtId="0" fontId="14" fillId="0" borderId="21" xfId="0" applyFont="1" applyBorder="1" applyAlignment="1">
      <alignment horizontal="left" vertical="top" wrapText="1"/>
    </xf>
    <xf numFmtId="0" fontId="14" fillId="0" borderId="28" xfId="0" applyFont="1" applyBorder="1" applyAlignment="1">
      <alignment horizontal="left" vertical="top" wrapText="1"/>
    </xf>
    <xf numFmtId="0" fontId="14" fillId="0" borderId="29" xfId="0" applyFont="1" applyBorder="1" applyAlignment="1">
      <alignment horizontal="left" vertical="top" wrapText="1"/>
    </xf>
    <xf numFmtId="0" fontId="15" fillId="0" borderId="9" xfId="0" applyFont="1" applyBorder="1" applyAlignment="1">
      <alignment vertical="top" wrapText="1"/>
    </xf>
    <xf numFmtId="0" fontId="14" fillId="0" borderId="30" xfId="0" applyFont="1" applyBorder="1" applyAlignment="1">
      <alignment vertical="top" wrapText="1"/>
    </xf>
    <xf numFmtId="0" fontId="14" fillId="0" borderId="10" xfId="0" applyFont="1" applyBorder="1" applyAlignment="1">
      <alignment vertical="top" wrapText="1"/>
    </xf>
    <xf numFmtId="0" fontId="14" fillId="0" borderId="10" xfId="0" applyFont="1" applyBorder="1" applyAlignment="1">
      <alignment horizontal="left" vertical="top" wrapText="1"/>
    </xf>
    <xf numFmtId="0" fontId="14" fillId="0" borderId="11" xfId="0" applyFont="1" applyBorder="1" applyAlignment="1">
      <alignment horizontal="left" vertical="top" wrapText="1"/>
    </xf>
    <xf numFmtId="0" fontId="14" fillId="0" borderId="31" xfId="0" applyFont="1" applyBorder="1" applyAlignment="1">
      <alignment horizontal="left" vertical="center" wrapText="1"/>
    </xf>
    <xf numFmtId="0" fontId="14" fillId="0" borderId="32" xfId="0" applyFont="1" applyBorder="1" applyAlignment="1">
      <alignment horizontal="left" vertical="center" wrapText="1"/>
    </xf>
    <xf numFmtId="0" fontId="14" fillId="0" borderId="33" xfId="0" applyFont="1" applyBorder="1" applyAlignment="1">
      <alignment horizontal="left" vertical="center" wrapText="1"/>
    </xf>
    <xf numFmtId="0" fontId="14" fillId="0" borderId="34" xfId="0" applyFont="1" applyBorder="1" applyAlignment="1">
      <alignment horizontal="left" vertical="center" wrapText="1"/>
    </xf>
    <xf numFmtId="0" fontId="14" fillId="0" borderId="35" xfId="0" applyFont="1" applyBorder="1" applyAlignment="1">
      <alignment horizontal="left" vertical="center" wrapText="1"/>
    </xf>
    <xf numFmtId="0" fontId="14" fillId="0" borderId="36" xfId="0" applyFont="1" applyBorder="1" applyAlignment="1">
      <alignment horizontal="left" vertical="center" wrapText="1"/>
    </xf>
    <xf numFmtId="0" fontId="14" fillId="0" borderId="2" xfId="0" applyFont="1" applyBorder="1" applyAlignment="1">
      <alignment horizontal="left" vertical="center" wrapText="1"/>
    </xf>
  </cellXfs>
  <cellStyles count="9">
    <cellStyle name="Hyperlink" xfId="6" builtinId="8"/>
    <cellStyle name="Hyperlink 2" xfId="1" xr:uid="{00000000-0005-0000-0000-000001000000}"/>
    <cellStyle name="Normal" xfId="0" builtinId="0"/>
    <cellStyle name="Normal 2" xfId="4" xr:uid="{00000000-0005-0000-0000-000002000000}"/>
    <cellStyle name="Normal 2 2" xfId="7" xr:uid="{3349611F-E348-4AAD-9E58-78609EE8518D}"/>
    <cellStyle name="Normal 26" xfId="2" xr:uid="{00000000-0005-0000-0000-000003000000}"/>
    <cellStyle name="Normal 3" xfId="8" xr:uid="{4A768B21-E7B1-4FDD-8A36-36F2BD7A03D1}"/>
    <cellStyle name="Percent 2" xfId="3" xr:uid="{00000000-0005-0000-0000-000005000000}"/>
    <cellStyle name="Percent 2 2" xfId="5" xr:uid="{00000000-0005-0000-0000-000006000000}"/>
  </cellStyles>
  <dxfs count="25">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i val="0"/>
        <color rgb="FF2CC66A"/>
      </font>
    </dxf>
    <dxf>
      <font>
        <color theme="0" tint="-0.499984740745262"/>
      </font>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0" tint="-0.14996795556505021"/>
        </patternFill>
      </fill>
    </dxf>
  </dxfs>
  <tableStyles count="0" defaultTableStyle="TableStyleMedium2" defaultPivotStyle="PivotStyleLight16"/>
  <colors>
    <mruColors>
      <color rgb="FF2CC66A"/>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jpe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about:blank" TargetMode="External"/><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hyperlink" Target="about:blank" TargetMode="External"/><Relationship Id="rId2" Type="http://schemas.openxmlformats.org/officeDocument/2006/relationships/image" Target="../media/image9.png"/><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12</xdr:col>
      <xdr:colOff>203662</xdr:colOff>
      <xdr:row>40</xdr:row>
      <xdr:rowOff>12937</xdr:rowOff>
    </xdr:to>
    <xdr:pic>
      <xdr:nvPicPr>
        <xdr:cNvPr id="2" name="Picture 1">
          <a:extLst>
            <a:ext uri="{FF2B5EF4-FFF2-40B4-BE49-F238E27FC236}">
              <a16:creationId xmlns:a16="http://schemas.microsoft.com/office/drawing/2014/main" id="{5DE88B7E-3D66-99AC-8EDE-30CAD2FCE23A}"/>
            </a:ext>
          </a:extLst>
        </xdr:cNvPr>
        <xdr:cNvPicPr>
          <a:picLocks noChangeAspect="1"/>
        </xdr:cNvPicPr>
      </xdr:nvPicPr>
      <xdr:blipFill>
        <a:blip xmlns:r="http://schemas.openxmlformats.org/officeDocument/2006/relationships" r:embed="rId1"/>
        <a:stretch>
          <a:fillRect/>
        </a:stretch>
      </xdr:blipFill>
      <xdr:spPr>
        <a:xfrm>
          <a:off x="0" y="3867150"/>
          <a:ext cx="8998412" cy="46166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114300</xdr:colOff>
      <xdr:row>85</xdr:row>
      <xdr:rowOff>129072</xdr:rowOff>
    </xdr:from>
    <xdr:to>
      <xdr:col>16</xdr:col>
      <xdr:colOff>191737</xdr:colOff>
      <xdr:row>128</xdr:row>
      <xdr:rowOff>41874</xdr:rowOff>
    </xdr:to>
    <xdr:pic>
      <xdr:nvPicPr>
        <xdr:cNvPr id="2" name="Picture 1">
          <a:extLst>
            <a:ext uri="{FF2B5EF4-FFF2-40B4-BE49-F238E27FC236}">
              <a16:creationId xmlns:a16="http://schemas.microsoft.com/office/drawing/2014/main" id="{33EC6827-C8F5-44D7-8D3D-26500AB556E9}"/>
            </a:ext>
          </a:extLst>
        </xdr:cNvPr>
        <xdr:cNvPicPr>
          <a:picLocks noChangeAspect="1"/>
        </xdr:cNvPicPr>
      </xdr:nvPicPr>
      <xdr:blipFill>
        <a:blip xmlns:r="http://schemas.openxmlformats.org/officeDocument/2006/relationships" r:embed="rId1"/>
        <a:stretch>
          <a:fillRect/>
        </a:stretch>
      </xdr:blipFill>
      <xdr:spPr>
        <a:xfrm>
          <a:off x="19177000" y="62587672"/>
          <a:ext cx="4693887" cy="1684937"/>
        </a:xfrm>
        <a:prstGeom prst="rect">
          <a:avLst/>
        </a:prstGeom>
      </xdr:spPr>
    </xdr:pic>
    <xdr:clientData/>
  </xdr:twoCellAnchor>
  <xdr:twoCellAnchor editAs="oneCell">
    <xdr:from>
      <xdr:col>10</xdr:col>
      <xdr:colOff>82270</xdr:colOff>
      <xdr:row>86</xdr:row>
      <xdr:rowOff>72771</xdr:rowOff>
    </xdr:from>
    <xdr:to>
      <xdr:col>13</xdr:col>
      <xdr:colOff>534295</xdr:colOff>
      <xdr:row>128</xdr:row>
      <xdr:rowOff>13907</xdr:rowOff>
    </xdr:to>
    <xdr:pic>
      <xdr:nvPicPr>
        <xdr:cNvPr id="3" name="Picture 2">
          <a:extLst>
            <a:ext uri="{FF2B5EF4-FFF2-40B4-BE49-F238E27FC236}">
              <a16:creationId xmlns:a16="http://schemas.microsoft.com/office/drawing/2014/main" id="{76CBE017-2A8A-4441-8B6C-76DC0ABAC8CB}"/>
            </a:ext>
          </a:extLst>
        </xdr:cNvPr>
        <xdr:cNvPicPr>
          <a:picLocks noChangeAspect="1"/>
        </xdr:cNvPicPr>
      </xdr:nvPicPr>
      <xdr:blipFill>
        <a:blip xmlns:r="http://schemas.openxmlformats.org/officeDocument/2006/relationships" r:embed="rId2"/>
        <a:stretch>
          <a:fillRect/>
        </a:stretch>
      </xdr:blipFill>
      <xdr:spPr>
        <a:xfrm>
          <a:off x="19144970" y="64563371"/>
          <a:ext cx="3239675" cy="1656970"/>
        </a:xfrm>
        <a:prstGeom prst="rect">
          <a:avLst/>
        </a:prstGeom>
      </xdr:spPr>
    </xdr:pic>
    <xdr:clientData/>
  </xdr:twoCellAnchor>
  <xdr:twoCellAnchor editAs="oneCell">
    <xdr:from>
      <xdr:col>10</xdr:col>
      <xdr:colOff>83820</xdr:colOff>
      <xdr:row>88</xdr:row>
      <xdr:rowOff>118606</xdr:rowOff>
    </xdr:from>
    <xdr:to>
      <xdr:col>16</xdr:col>
      <xdr:colOff>281940</xdr:colOff>
      <xdr:row>133</xdr:row>
      <xdr:rowOff>128545</xdr:rowOff>
    </xdr:to>
    <xdr:pic>
      <xdr:nvPicPr>
        <xdr:cNvPr id="4" name="Picture 3">
          <a:extLst>
            <a:ext uri="{FF2B5EF4-FFF2-40B4-BE49-F238E27FC236}">
              <a16:creationId xmlns:a16="http://schemas.microsoft.com/office/drawing/2014/main" id="{F434D88E-EEED-47E7-88E3-46A953926C8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9146520" y="67282556"/>
          <a:ext cx="4814570" cy="2684420"/>
        </a:xfrm>
        <a:prstGeom prst="rect">
          <a:avLst/>
        </a:prstGeom>
        <a:noFill/>
        <a:ln>
          <a:noFill/>
        </a:ln>
      </xdr:spPr>
    </xdr:pic>
    <xdr:clientData/>
  </xdr:twoCellAnchor>
  <xdr:twoCellAnchor editAs="oneCell">
    <xdr:from>
      <xdr:col>10</xdr:col>
      <xdr:colOff>129540</xdr:colOff>
      <xdr:row>91</xdr:row>
      <xdr:rowOff>91440</xdr:rowOff>
    </xdr:from>
    <xdr:to>
      <xdr:col>15</xdr:col>
      <xdr:colOff>587551</xdr:colOff>
      <xdr:row>125</xdr:row>
      <xdr:rowOff>94066</xdr:rowOff>
    </xdr:to>
    <xdr:pic>
      <xdr:nvPicPr>
        <xdr:cNvPr id="5" name="Picture 4">
          <a:extLst>
            <a:ext uri="{FF2B5EF4-FFF2-40B4-BE49-F238E27FC236}">
              <a16:creationId xmlns:a16="http://schemas.microsoft.com/office/drawing/2014/main" id="{7722954D-F685-4642-A541-77B439C20029}"/>
            </a:ext>
          </a:extLst>
        </xdr:cNvPr>
        <xdr:cNvPicPr>
          <a:picLocks noChangeAspect="1"/>
        </xdr:cNvPicPr>
      </xdr:nvPicPr>
      <xdr:blipFill>
        <a:blip xmlns:r="http://schemas.openxmlformats.org/officeDocument/2006/relationships" r:embed="rId4"/>
        <a:stretch>
          <a:fillRect/>
        </a:stretch>
      </xdr:blipFill>
      <xdr:spPr>
        <a:xfrm>
          <a:off x="19192240" y="71897240"/>
          <a:ext cx="4464861" cy="1189441"/>
        </a:xfrm>
        <a:prstGeom prst="rect">
          <a:avLst/>
        </a:prstGeom>
        <a:ln>
          <a:solidFill>
            <a:schemeClr val="bg1">
              <a:lumMod val="50000"/>
            </a:schemeClr>
          </a:solidFill>
        </a:ln>
      </xdr:spPr>
    </xdr:pic>
    <xdr:clientData/>
  </xdr:twoCellAnchor>
  <xdr:twoCellAnchor editAs="oneCell">
    <xdr:from>
      <xdr:col>10</xdr:col>
      <xdr:colOff>129540</xdr:colOff>
      <xdr:row>117</xdr:row>
      <xdr:rowOff>99061</xdr:rowOff>
    </xdr:from>
    <xdr:to>
      <xdr:col>18</xdr:col>
      <xdr:colOff>548640</xdr:colOff>
      <xdr:row>124</xdr:row>
      <xdr:rowOff>7981</xdr:rowOff>
    </xdr:to>
    <xdr:pic>
      <xdr:nvPicPr>
        <xdr:cNvPr id="6" name="Picture 5">
          <a:extLst>
            <a:ext uri="{FF2B5EF4-FFF2-40B4-BE49-F238E27FC236}">
              <a16:creationId xmlns:a16="http://schemas.microsoft.com/office/drawing/2014/main" id="{C1863E19-FAF6-43F5-AAEF-8C53014618C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192240" y="87551261"/>
          <a:ext cx="6254750" cy="9207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350520</xdr:colOff>
      <xdr:row>3</xdr:row>
      <xdr:rowOff>184150</xdr:rowOff>
    </xdr:from>
    <xdr:to>
      <xdr:col>12</xdr:col>
      <xdr:colOff>1742558</xdr:colOff>
      <xdr:row>7</xdr:row>
      <xdr:rowOff>153670</xdr:rowOff>
    </xdr:to>
    <xdr:pic>
      <xdr:nvPicPr>
        <xdr:cNvPr id="2" name="Picture 1">
          <a:extLst>
            <a:ext uri="{FF2B5EF4-FFF2-40B4-BE49-F238E27FC236}">
              <a16:creationId xmlns:a16="http://schemas.microsoft.com/office/drawing/2014/main" id="{A2A1EFED-CD78-4C99-AE6A-972F843C7D1A}"/>
            </a:ext>
          </a:extLst>
        </xdr:cNvPr>
        <xdr:cNvPicPr>
          <a:picLocks noChangeAspect="1"/>
        </xdr:cNvPicPr>
      </xdr:nvPicPr>
      <xdr:blipFill>
        <a:blip xmlns:r="http://schemas.openxmlformats.org/officeDocument/2006/relationships" r:embed="rId1"/>
        <a:stretch>
          <a:fillRect/>
        </a:stretch>
      </xdr:blipFill>
      <xdr:spPr>
        <a:xfrm>
          <a:off x="10339070" y="1009650"/>
          <a:ext cx="4589263" cy="7569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xdr:col>
      <xdr:colOff>53340</xdr:colOff>
      <xdr:row>3</xdr:row>
      <xdr:rowOff>53340</xdr:rowOff>
    </xdr:to>
    <xdr:pic>
      <xdr:nvPicPr>
        <xdr:cNvPr id="2" name="Image1" descr="coment">
          <a:extLst>
            <a:ext uri="{FF2B5EF4-FFF2-40B4-BE49-F238E27FC236}">
              <a16:creationId xmlns:a16="http://schemas.microsoft.com/office/drawing/2014/main" id="{3584477D-DAA6-4D31-A65B-23B28D702B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9120" y="2606040"/>
          <a:ext cx="53340" cy="53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4</xdr:row>
      <xdr:rowOff>0</xdr:rowOff>
    </xdr:from>
    <xdr:to>
      <xdr:col>1</xdr:col>
      <xdr:colOff>53340</xdr:colOff>
      <xdr:row>4</xdr:row>
      <xdr:rowOff>53340</xdr:rowOff>
    </xdr:to>
    <xdr:pic>
      <xdr:nvPicPr>
        <xdr:cNvPr id="3" name="Image3" descr="coment">
          <a:extLst>
            <a:ext uri="{FF2B5EF4-FFF2-40B4-BE49-F238E27FC236}">
              <a16:creationId xmlns:a16="http://schemas.microsoft.com/office/drawing/2014/main" id="{E762399D-AB2D-4747-A446-9AF6D653F5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9120" y="4069080"/>
          <a:ext cx="53340" cy="53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5</xdr:row>
      <xdr:rowOff>0</xdr:rowOff>
    </xdr:from>
    <xdr:to>
      <xdr:col>1</xdr:col>
      <xdr:colOff>53340</xdr:colOff>
      <xdr:row>5</xdr:row>
      <xdr:rowOff>53340</xdr:rowOff>
    </xdr:to>
    <xdr:pic>
      <xdr:nvPicPr>
        <xdr:cNvPr id="4" name="Image6" descr="coment">
          <a:extLst>
            <a:ext uri="{FF2B5EF4-FFF2-40B4-BE49-F238E27FC236}">
              <a16:creationId xmlns:a16="http://schemas.microsoft.com/office/drawing/2014/main" id="{48BBB0CD-48C8-4316-AE6B-8BFC838CAB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9120" y="5288280"/>
          <a:ext cx="53340" cy="53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0</xdr:colOff>
      <xdr:row>7</xdr:row>
      <xdr:rowOff>0</xdr:rowOff>
    </xdr:from>
    <xdr:to>
      <xdr:col>8</xdr:col>
      <xdr:colOff>53340</xdr:colOff>
      <xdr:row>7</xdr:row>
      <xdr:rowOff>53340</xdr:rowOff>
    </xdr:to>
    <xdr:pic>
      <xdr:nvPicPr>
        <xdr:cNvPr id="5" name="Image4" descr="coment">
          <a:extLst>
            <a:ext uri="{FF2B5EF4-FFF2-40B4-BE49-F238E27FC236}">
              <a16:creationId xmlns:a16="http://schemas.microsoft.com/office/drawing/2014/main" id="{92097C9D-D344-4D58-973F-573337426F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52960" y="6812280"/>
          <a:ext cx="53340" cy="53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0</xdr:colOff>
      <xdr:row>2</xdr:row>
      <xdr:rowOff>0</xdr:rowOff>
    </xdr:from>
    <xdr:ext cx="47625" cy="47625"/>
    <xdr:pic>
      <xdr:nvPicPr>
        <xdr:cNvPr id="6" name="Image4" descr="coment">
          <a:extLst>
            <a:ext uri="{FF2B5EF4-FFF2-40B4-BE49-F238E27FC236}">
              <a16:creationId xmlns:a16="http://schemas.microsoft.com/office/drawing/2014/main" id="{D5239EF5-0C6C-43D4-BB6E-4673924D3A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52960" y="2240280"/>
          <a:ext cx="4762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0</xdr:colOff>
      <xdr:row>6</xdr:row>
      <xdr:rowOff>188595</xdr:rowOff>
    </xdr:from>
    <xdr:ext cx="39178" cy="162224"/>
    <xdr:sp macro="" textlink="">
      <xdr:nvSpPr>
        <xdr:cNvPr id="7" name="Rectangle 172">
          <a:extLst>
            <a:ext uri="{FF2B5EF4-FFF2-40B4-BE49-F238E27FC236}">
              <a16:creationId xmlns:a16="http://schemas.microsoft.com/office/drawing/2014/main" id="{2C8E9EE6-CC98-474B-81A4-FD6CD4E67B62}"/>
            </a:ext>
          </a:extLst>
        </xdr:cNvPr>
        <xdr:cNvSpPr>
          <a:spLocks noChangeArrowheads="1"/>
        </xdr:cNvSpPr>
      </xdr:nvSpPr>
      <xdr:spPr bwMode="auto">
        <a:xfrm>
          <a:off x="7071360" y="6543675"/>
          <a:ext cx="39178" cy="162224"/>
        </a:xfrm>
        <a:prstGeom prst="rect">
          <a:avLst/>
        </a:prstGeom>
        <a:noFill/>
        <a:ln w="9525">
          <a:noFill/>
          <a:miter lim="800000"/>
          <a:headEnd/>
          <a:tailEnd/>
        </a:ln>
      </xdr:spPr>
      <xdr:txBody>
        <a:bodyPr wrap="none" lIns="0" tIns="0" rIns="0" bIns="0" anchor="t" upright="1">
          <a:spAutoFit/>
        </a:bodyPr>
        <a:lstStyle/>
        <a:p>
          <a:pPr algn="l" rtl="0">
            <a:defRPr sz="1000"/>
          </a:pPr>
          <a:r>
            <a:rPr lang="en-GB" sz="1100" b="0" i="0" strike="noStrike">
              <a:solidFill>
                <a:srgbClr val="000000"/>
              </a:solidFill>
              <a:latin typeface="Arial"/>
              <a:cs typeface="Arial"/>
            </a:rPr>
            <a:t> </a:t>
          </a:r>
        </a:p>
      </xdr:txBody>
    </xdr:sp>
    <xdr:clientData/>
  </xdr:oneCellAnchor>
  <xdr:oneCellAnchor>
    <xdr:from>
      <xdr:col>5</xdr:col>
      <xdr:colOff>0</xdr:colOff>
      <xdr:row>6</xdr:row>
      <xdr:rowOff>123825</xdr:rowOff>
    </xdr:from>
    <xdr:ext cx="39178" cy="162224"/>
    <xdr:sp macro="" textlink="">
      <xdr:nvSpPr>
        <xdr:cNvPr id="8" name="Rectangle 174">
          <a:extLst>
            <a:ext uri="{FF2B5EF4-FFF2-40B4-BE49-F238E27FC236}">
              <a16:creationId xmlns:a16="http://schemas.microsoft.com/office/drawing/2014/main" id="{21543362-FCFE-4EFB-95B6-38C9081D6BEE}"/>
            </a:ext>
          </a:extLst>
        </xdr:cNvPr>
        <xdr:cNvSpPr>
          <a:spLocks noChangeArrowheads="1"/>
        </xdr:cNvSpPr>
      </xdr:nvSpPr>
      <xdr:spPr bwMode="auto">
        <a:xfrm>
          <a:off x="7071360" y="6478905"/>
          <a:ext cx="39178" cy="162224"/>
        </a:xfrm>
        <a:prstGeom prst="rect">
          <a:avLst/>
        </a:prstGeom>
        <a:noFill/>
        <a:ln w="9525">
          <a:noFill/>
          <a:miter lim="800000"/>
          <a:headEnd/>
          <a:tailEnd/>
        </a:ln>
      </xdr:spPr>
      <xdr:txBody>
        <a:bodyPr wrap="none" lIns="0" tIns="0" rIns="0" bIns="0" anchor="t" upright="1">
          <a:spAutoFit/>
        </a:bodyPr>
        <a:lstStyle/>
        <a:p>
          <a:pPr algn="l" rtl="0">
            <a:defRPr sz="1000"/>
          </a:pPr>
          <a:r>
            <a:rPr lang="en-GB" sz="1100" b="0" i="0" strike="noStrike">
              <a:solidFill>
                <a:srgbClr val="000000"/>
              </a:solidFill>
              <a:latin typeface="Arial"/>
              <a:cs typeface="Arial"/>
            </a:rPr>
            <a:t> </a:t>
          </a:r>
        </a:p>
      </xdr:txBody>
    </xdr:sp>
    <xdr:clientData/>
  </xdr:oneCellAnchor>
  <xdr:oneCellAnchor>
    <xdr:from>
      <xdr:col>5</xdr:col>
      <xdr:colOff>0</xdr:colOff>
      <xdr:row>6</xdr:row>
      <xdr:rowOff>152400</xdr:rowOff>
    </xdr:from>
    <xdr:ext cx="39178" cy="162224"/>
    <xdr:sp macro="" textlink="">
      <xdr:nvSpPr>
        <xdr:cNvPr id="9" name="Rectangle 177">
          <a:extLst>
            <a:ext uri="{FF2B5EF4-FFF2-40B4-BE49-F238E27FC236}">
              <a16:creationId xmlns:a16="http://schemas.microsoft.com/office/drawing/2014/main" id="{BA5F6CC1-74A9-4335-835F-3B8D3416CAB8}"/>
            </a:ext>
          </a:extLst>
        </xdr:cNvPr>
        <xdr:cNvSpPr>
          <a:spLocks noChangeArrowheads="1"/>
        </xdr:cNvSpPr>
      </xdr:nvSpPr>
      <xdr:spPr bwMode="auto">
        <a:xfrm>
          <a:off x="7071360" y="6507480"/>
          <a:ext cx="39178" cy="162224"/>
        </a:xfrm>
        <a:prstGeom prst="rect">
          <a:avLst/>
        </a:prstGeom>
        <a:noFill/>
        <a:ln w="9525">
          <a:noFill/>
          <a:miter lim="800000"/>
          <a:headEnd/>
          <a:tailEnd/>
        </a:ln>
      </xdr:spPr>
      <xdr:txBody>
        <a:bodyPr wrap="none" lIns="0" tIns="0" rIns="0" bIns="0" anchor="t" upright="1">
          <a:spAutoFit/>
        </a:bodyPr>
        <a:lstStyle/>
        <a:p>
          <a:pPr algn="l" rtl="0">
            <a:defRPr sz="1000"/>
          </a:pPr>
          <a:r>
            <a:rPr lang="en-GB" sz="1100" b="0" i="0" strike="noStrike">
              <a:solidFill>
                <a:srgbClr val="000000"/>
              </a:solidFill>
              <a:latin typeface="Arial"/>
              <a:cs typeface="Arial"/>
            </a:rPr>
            <a:t> </a:t>
          </a:r>
        </a:p>
      </xdr:txBody>
    </xdr:sp>
    <xdr:clientData/>
  </xdr:oneCellAnchor>
  <xdr:oneCellAnchor>
    <xdr:from>
      <xdr:col>5</xdr:col>
      <xdr:colOff>0</xdr:colOff>
      <xdr:row>6</xdr:row>
      <xdr:rowOff>188595</xdr:rowOff>
    </xdr:from>
    <xdr:ext cx="39178" cy="162224"/>
    <xdr:sp macro="" textlink="">
      <xdr:nvSpPr>
        <xdr:cNvPr id="10" name="Rectangle 172">
          <a:extLst>
            <a:ext uri="{FF2B5EF4-FFF2-40B4-BE49-F238E27FC236}">
              <a16:creationId xmlns:a16="http://schemas.microsoft.com/office/drawing/2014/main" id="{09520E41-3EE1-426F-A979-2403BB1BEF15}"/>
            </a:ext>
          </a:extLst>
        </xdr:cNvPr>
        <xdr:cNvSpPr>
          <a:spLocks noChangeArrowheads="1"/>
        </xdr:cNvSpPr>
      </xdr:nvSpPr>
      <xdr:spPr bwMode="auto">
        <a:xfrm>
          <a:off x="7071360" y="6543675"/>
          <a:ext cx="39178" cy="162224"/>
        </a:xfrm>
        <a:prstGeom prst="rect">
          <a:avLst/>
        </a:prstGeom>
        <a:noFill/>
        <a:ln w="9525">
          <a:noFill/>
          <a:miter lim="800000"/>
          <a:headEnd/>
          <a:tailEnd/>
        </a:ln>
      </xdr:spPr>
      <xdr:txBody>
        <a:bodyPr wrap="none" lIns="0" tIns="0" rIns="0" bIns="0" anchor="t" upright="1">
          <a:spAutoFit/>
        </a:bodyPr>
        <a:lstStyle/>
        <a:p>
          <a:pPr algn="l" rtl="0">
            <a:defRPr sz="1000"/>
          </a:pPr>
          <a:r>
            <a:rPr lang="en-GB" sz="1100" b="0" i="0" strike="noStrike">
              <a:solidFill>
                <a:srgbClr val="000000"/>
              </a:solidFill>
              <a:latin typeface="Arial"/>
              <a:cs typeface="Arial"/>
            </a:rPr>
            <a:t> </a:t>
          </a:r>
        </a:p>
      </xdr:txBody>
    </xdr:sp>
    <xdr:clientData/>
  </xdr:oneCellAnchor>
  <xdr:oneCellAnchor>
    <xdr:from>
      <xdr:col>7</xdr:col>
      <xdr:colOff>1333499</xdr:colOff>
      <xdr:row>7</xdr:row>
      <xdr:rowOff>357187</xdr:rowOff>
    </xdr:from>
    <xdr:ext cx="47625" cy="47625"/>
    <xdr:pic>
      <xdr:nvPicPr>
        <xdr:cNvPr id="11" name="Image4" descr="coment">
          <a:extLst>
            <a:ext uri="{FF2B5EF4-FFF2-40B4-BE49-F238E27FC236}">
              <a16:creationId xmlns:a16="http://schemas.microsoft.com/office/drawing/2014/main" id="{AEE75A05-6553-4BEA-B073-9E1700C4ED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09119" y="7169467"/>
          <a:ext cx="4762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1961127</xdr:colOff>
      <xdr:row>7</xdr:row>
      <xdr:rowOff>249980</xdr:rowOff>
    </xdr:from>
    <xdr:to>
      <xdr:col>3</xdr:col>
      <xdr:colOff>1163774</xdr:colOff>
      <xdr:row>9</xdr:row>
      <xdr:rowOff>358777</xdr:rowOff>
    </xdr:to>
    <xdr:sp macro="" textlink="">
      <xdr:nvSpPr>
        <xdr:cNvPr id="12" name="Rectangle 11">
          <a:extLst>
            <a:ext uri="{FF2B5EF4-FFF2-40B4-BE49-F238E27FC236}">
              <a16:creationId xmlns:a16="http://schemas.microsoft.com/office/drawing/2014/main" id="{8A8C580E-E567-4CB4-B34C-D0F46FF44930}"/>
            </a:ext>
          </a:extLst>
        </xdr:cNvPr>
        <xdr:cNvSpPr/>
      </xdr:nvSpPr>
      <xdr:spPr bwMode="auto">
        <a:xfrm>
          <a:off x="2540247" y="7062260"/>
          <a:ext cx="3774647" cy="1114637"/>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1400" b="1" u="sng">
              <a:solidFill>
                <a:sysClr val="windowText" lastClr="000000"/>
              </a:solidFill>
            </a:rPr>
            <a:t>Standard Timing</a:t>
          </a:r>
        </a:p>
        <a:p>
          <a:pPr algn="ctr"/>
          <a:r>
            <a:rPr lang="en-US" sz="1100">
              <a:solidFill>
                <a:sysClr val="windowText" lastClr="000000"/>
              </a:solidFill>
            </a:rPr>
            <a:t>For Long Term Planning, Monthky</a:t>
          </a:r>
          <a:r>
            <a:rPr lang="en-US" sz="1100" baseline="0">
              <a:solidFill>
                <a:sysClr val="windowText" lastClr="000000"/>
              </a:solidFill>
            </a:rPr>
            <a:t> for 18 Months</a:t>
          </a:r>
        </a:p>
        <a:p>
          <a:pPr algn="ctr"/>
          <a:r>
            <a:rPr lang="en-US" sz="1100" baseline="0">
              <a:solidFill>
                <a:sysClr val="windowText" lastClr="000000"/>
              </a:solidFill>
            </a:rPr>
            <a:t>For Short Term Planning, Weekly for 13 Weeks</a:t>
          </a:r>
          <a:endParaRPr lang="en-US" sz="1100">
            <a:solidFill>
              <a:sysClr val="windowText" lastClr="000000"/>
            </a:solidFill>
          </a:endParaRPr>
        </a:p>
      </xdr:txBody>
    </xdr:sp>
    <xdr:clientData/>
  </xdr:twoCellAnchor>
  <xdr:twoCellAnchor>
    <xdr:from>
      <xdr:col>1</xdr:col>
      <xdr:colOff>1979930</xdr:colOff>
      <xdr:row>11</xdr:row>
      <xdr:rowOff>254000</xdr:rowOff>
    </xdr:from>
    <xdr:to>
      <xdr:col>3</xdr:col>
      <xdr:colOff>1174749</xdr:colOff>
      <xdr:row>14</xdr:row>
      <xdr:rowOff>286597</xdr:rowOff>
    </xdr:to>
    <xdr:sp macro="" textlink="">
      <xdr:nvSpPr>
        <xdr:cNvPr id="13" name="Rectangle 12">
          <a:extLst>
            <a:ext uri="{FF2B5EF4-FFF2-40B4-BE49-F238E27FC236}">
              <a16:creationId xmlns:a16="http://schemas.microsoft.com/office/drawing/2014/main" id="{1D6038FA-8DE4-4C46-83CA-FE7E349CEB9C}"/>
            </a:ext>
          </a:extLst>
        </xdr:cNvPr>
        <xdr:cNvSpPr/>
      </xdr:nvSpPr>
      <xdr:spPr bwMode="auto">
        <a:xfrm>
          <a:off x="2559050" y="8788400"/>
          <a:ext cx="3766819" cy="1137497"/>
        </a:xfrm>
        <a:prstGeom prst="rect">
          <a:avLst/>
        </a:prstGeom>
        <a:solidFill>
          <a:srgbClr val="99CC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1400" b="1"/>
            <a:t>Complete Preparation Steps (1.1)</a:t>
          </a:r>
        </a:p>
        <a:p>
          <a:pPr algn="ctr"/>
          <a:r>
            <a:rPr lang="en-US" sz="1100"/>
            <a:t>Preparation is required to ensure that assumptions and parameters are current with Operating Strategy, initiative plans and demonstrated performance,</a:t>
          </a:r>
          <a:r>
            <a:rPr lang="en-US" sz="1100" baseline="0"/>
            <a:t> and that balancing process begins with an uncosntrained inventory gaps</a:t>
          </a:r>
          <a:endParaRPr lang="en-US" sz="1100"/>
        </a:p>
      </xdr:txBody>
    </xdr:sp>
    <xdr:clientData/>
  </xdr:twoCellAnchor>
  <xdr:twoCellAnchor>
    <xdr:from>
      <xdr:col>1</xdr:col>
      <xdr:colOff>1951080</xdr:colOff>
      <xdr:row>15</xdr:row>
      <xdr:rowOff>231654</xdr:rowOff>
    </xdr:from>
    <xdr:to>
      <xdr:col>3</xdr:col>
      <xdr:colOff>1189930</xdr:colOff>
      <xdr:row>18</xdr:row>
      <xdr:rowOff>66130</xdr:rowOff>
    </xdr:to>
    <xdr:sp macro="" textlink="">
      <xdr:nvSpPr>
        <xdr:cNvPr id="14" name="Rectangle 13">
          <a:extLst>
            <a:ext uri="{FF2B5EF4-FFF2-40B4-BE49-F238E27FC236}">
              <a16:creationId xmlns:a16="http://schemas.microsoft.com/office/drawing/2014/main" id="{4517E220-658E-4D37-9BA7-AB67761F7508}"/>
            </a:ext>
          </a:extLst>
        </xdr:cNvPr>
        <xdr:cNvSpPr/>
      </xdr:nvSpPr>
      <xdr:spPr bwMode="auto">
        <a:xfrm>
          <a:off x="2530200" y="10251954"/>
          <a:ext cx="3810850" cy="1068916"/>
        </a:xfrm>
        <a:prstGeom prst="rec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1400" b="1"/>
            <a:t>Complete</a:t>
          </a:r>
          <a:r>
            <a:rPr lang="en-US" sz="1400" b="1" baseline="0"/>
            <a:t> Balancing Steps (1.2)</a:t>
          </a:r>
        </a:p>
        <a:p>
          <a:pPr algn="ctr"/>
          <a:r>
            <a:rPr lang="en-US" sz="1100" baseline="0"/>
            <a:t>Balancing uses SAP Sutomatic Levelinmg as much as possible ro share capacity accross production lines and/or pre-build inventory to resolve overloaded periods.  Manual balancing uses MF50 table and other options like interplants (as POSS definition).</a:t>
          </a:r>
        </a:p>
        <a:p>
          <a:pPr algn="ctr"/>
          <a:r>
            <a:rPr lang="en-US" sz="1100" baseline="0"/>
            <a:t>Other SIP Capability Tools may be used for more complex scenarios like OMP</a:t>
          </a:r>
          <a:endParaRPr lang="en-US" sz="1100"/>
        </a:p>
      </xdr:txBody>
    </xdr:sp>
    <xdr:clientData/>
  </xdr:twoCellAnchor>
  <xdr:twoCellAnchor>
    <xdr:from>
      <xdr:col>1</xdr:col>
      <xdr:colOff>1969288</xdr:colOff>
      <xdr:row>19</xdr:row>
      <xdr:rowOff>48897</xdr:rowOff>
    </xdr:from>
    <xdr:to>
      <xdr:col>3</xdr:col>
      <xdr:colOff>1189084</xdr:colOff>
      <xdr:row>22</xdr:row>
      <xdr:rowOff>201932</xdr:rowOff>
    </xdr:to>
    <xdr:sp macro="" textlink="">
      <xdr:nvSpPr>
        <xdr:cNvPr id="15" name="Rectangle 14">
          <a:hlinkClick xmlns:r="http://schemas.openxmlformats.org/officeDocument/2006/relationships" r:id="rId2"/>
          <a:extLst>
            <a:ext uri="{FF2B5EF4-FFF2-40B4-BE49-F238E27FC236}">
              <a16:creationId xmlns:a16="http://schemas.microsoft.com/office/drawing/2014/main" id="{D45AE793-98BE-43CD-AAD6-A29DBF808679}"/>
            </a:ext>
          </a:extLst>
        </xdr:cNvPr>
        <xdr:cNvSpPr/>
      </xdr:nvSpPr>
      <xdr:spPr bwMode="auto">
        <a:xfrm>
          <a:off x="2548408" y="11638917"/>
          <a:ext cx="3791796" cy="1334135"/>
        </a:xfrm>
        <a:prstGeom prst="rect">
          <a:avLst/>
        </a:prstGeom>
        <a:solidFill>
          <a:srgbClr val="FFFF99"/>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1400" b="1"/>
            <a:t>Verify and Communicate (1.3)</a:t>
          </a:r>
        </a:p>
        <a:p>
          <a:pPr algn="ctr"/>
          <a:r>
            <a:rPr lang="en-US" sz="1100"/>
            <a:t>Quotas and Time-Phased Safeties created by SAP Auto-Leveling</a:t>
          </a:r>
          <a:r>
            <a:rPr lang="en-US" sz="1100" baseline="0"/>
            <a:t> verified after the MRP run has renewed the plan. Use Capacity Evaluation tools </a:t>
          </a:r>
          <a:r>
            <a:rPr lang="en-US" sz="1100" baseline="0">
              <a:solidFill>
                <a:srgbClr val="00B0F0"/>
              </a:solidFill>
            </a:rPr>
            <a:t>CM01</a:t>
          </a:r>
          <a:r>
            <a:rPr lang="en-US" sz="1100" baseline="0"/>
            <a:t>/ </a:t>
          </a:r>
          <a:r>
            <a:rPr lang="en-US" sz="1100" baseline="0">
              <a:solidFill>
                <a:srgbClr val="00B0F0"/>
              </a:solidFill>
            </a:rPr>
            <a:t>ZC574</a:t>
          </a:r>
          <a:r>
            <a:rPr lang="en-US" sz="1100" baseline="0"/>
            <a:t> in SAP or other SIP HPN supported tools to verify that the plan was balanced before running reports or notifying partners that the plan was balanced. Verification is not needed it for LTP in OMP</a:t>
          </a:r>
          <a:endParaRPr lang="en-US" sz="1100"/>
        </a:p>
      </xdr:txBody>
    </xdr:sp>
    <xdr:clientData/>
  </xdr:twoCellAnchor>
  <xdr:oneCellAnchor>
    <xdr:from>
      <xdr:col>16</xdr:col>
      <xdr:colOff>160655</xdr:colOff>
      <xdr:row>8</xdr:row>
      <xdr:rowOff>190500</xdr:rowOff>
    </xdr:from>
    <xdr:ext cx="184731" cy="264560"/>
    <xdr:sp macro="" textlink="">
      <xdr:nvSpPr>
        <xdr:cNvPr id="16" name="TextBox 15">
          <a:extLst>
            <a:ext uri="{FF2B5EF4-FFF2-40B4-BE49-F238E27FC236}">
              <a16:creationId xmlns:a16="http://schemas.microsoft.com/office/drawing/2014/main" id="{BF93E2DA-6649-462F-9F47-818A43E2ED07}"/>
            </a:ext>
          </a:extLst>
        </xdr:cNvPr>
        <xdr:cNvSpPr txBox="1"/>
      </xdr:nvSpPr>
      <xdr:spPr>
        <a:xfrm>
          <a:off x="18631535" y="7665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xdr:col>
      <xdr:colOff>134620</xdr:colOff>
      <xdr:row>7</xdr:row>
      <xdr:rowOff>299296</xdr:rowOff>
    </xdr:from>
    <xdr:to>
      <xdr:col>1</xdr:col>
      <xdr:colOff>1860762</xdr:colOff>
      <xdr:row>9</xdr:row>
      <xdr:rowOff>299297</xdr:rowOff>
    </xdr:to>
    <xdr:sp macro="" textlink="">
      <xdr:nvSpPr>
        <xdr:cNvPr id="17" name="Flowchart: Data 16">
          <a:extLst>
            <a:ext uri="{FF2B5EF4-FFF2-40B4-BE49-F238E27FC236}">
              <a16:creationId xmlns:a16="http://schemas.microsoft.com/office/drawing/2014/main" id="{1CA9CA15-CDD3-4518-94FA-2716AEAEAF95}"/>
            </a:ext>
          </a:extLst>
        </xdr:cNvPr>
        <xdr:cNvSpPr/>
      </xdr:nvSpPr>
      <xdr:spPr bwMode="auto">
        <a:xfrm>
          <a:off x="713740" y="7111576"/>
          <a:ext cx="1726142" cy="1005841"/>
        </a:xfrm>
        <a:prstGeom prst="flowChartInputOutput">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1400" b="1"/>
            <a:t>From CSNP:</a:t>
          </a:r>
        </a:p>
        <a:p>
          <a:pPr algn="ctr"/>
          <a:r>
            <a:rPr lang="en-US" sz="1100"/>
            <a:t>Timing of the mobthly balancing as input to BOP</a:t>
          </a:r>
        </a:p>
      </xdr:txBody>
    </xdr:sp>
    <xdr:clientData/>
  </xdr:twoCellAnchor>
  <xdr:twoCellAnchor>
    <xdr:from>
      <xdr:col>1</xdr:col>
      <xdr:colOff>1686052</xdr:colOff>
      <xdr:row>8</xdr:row>
      <xdr:rowOff>134106</xdr:rowOff>
    </xdr:from>
    <xdr:to>
      <xdr:col>1</xdr:col>
      <xdr:colOff>1964937</xdr:colOff>
      <xdr:row>8</xdr:row>
      <xdr:rowOff>141093</xdr:rowOff>
    </xdr:to>
    <xdr:cxnSp macro="">
      <xdr:nvCxnSpPr>
        <xdr:cNvPr id="18" name="Straight Arrow Connector 17">
          <a:extLst>
            <a:ext uri="{FF2B5EF4-FFF2-40B4-BE49-F238E27FC236}">
              <a16:creationId xmlns:a16="http://schemas.microsoft.com/office/drawing/2014/main" id="{7B984C5E-D9C5-45EC-BE14-7BCF802B75E9}"/>
            </a:ext>
          </a:extLst>
        </xdr:cNvPr>
        <xdr:cNvCxnSpPr>
          <a:stCxn id="17" idx="5"/>
          <a:endCxn id="12" idx="1"/>
        </xdr:cNvCxnSpPr>
      </xdr:nvCxnSpPr>
      <xdr:spPr bwMode="auto">
        <a:xfrm>
          <a:off x="2265172" y="7609326"/>
          <a:ext cx="278885" cy="698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xdr:col>
      <xdr:colOff>248739</xdr:colOff>
      <xdr:row>12</xdr:row>
      <xdr:rowOff>19653</xdr:rowOff>
    </xdr:from>
    <xdr:to>
      <xdr:col>1</xdr:col>
      <xdr:colOff>1436642</xdr:colOff>
      <xdr:row>14</xdr:row>
      <xdr:rowOff>192404</xdr:rowOff>
    </xdr:to>
    <xdr:sp macro="" textlink="">
      <xdr:nvSpPr>
        <xdr:cNvPr id="19" name="Flowchart: Delay 18">
          <a:extLst>
            <a:ext uri="{FF2B5EF4-FFF2-40B4-BE49-F238E27FC236}">
              <a16:creationId xmlns:a16="http://schemas.microsoft.com/office/drawing/2014/main" id="{561D06A2-DF34-4E7C-AD70-759EA1E0362F}"/>
            </a:ext>
          </a:extLst>
        </xdr:cNvPr>
        <xdr:cNvSpPr/>
      </xdr:nvSpPr>
      <xdr:spPr bwMode="auto">
        <a:xfrm>
          <a:off x="827859" y="8881713"/>
          <a:ext cx="1187903" cy="949991"/>
        </a:xfrm>
        <a:prstGeom prst="flowChartDelay">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1400" b="1"/>
            <a:t>1 Day prior to balancing</a:t>
          </a:r>
        </a:p>
      </xdr:txBody>
    </xdr:sp>
    <xdr:clientData/>
  </xdr:twoCellAnchor>
  <xdr:twoCellAnchor>
    <xdr:from>
      <xdr:col>1</xdr:col>
      <xdr:colOff>293642</xdr:colOff>
      <xdr:row>19</xdr:row>
      <xdr:rowOff>289558</xdr:rowOff>
    </xdr:from>
    <xdr:to>
      <xdr:col>1</xdr:col>
      <xdr:colOff>1465097</xdr:colOff>
      <xdr:row>21</xdr:row>
      <xdr:rowOff>307519</xdr:rowOff>
    </xdr:to>
    <xdr:sp macro="" textlink="">
      <xdr:nvSpPr>
        <xdr:cNvPr id="20" name="Flowchart: Delay 19">
          <a:extLst>
            <a:ext uri="{FF2B5EF4-FFF2-40B4-BE49-F238E27FC236}">
              <a16:creationId xmlns:a16="http://schemas.microsoft.com/office/drawing/2014/main" id="{73DAB06C-305E-4CA4-860F-947C72519BF2}"/>
            </a:ext>
          </a:extLst>
        </xdr:cNvPr>
        <xdr:cNvSpPr/>
      </xdr:nvSpPr>
      <xdr:spPr bwMode="auto">
        <a:xfrm>
          <a:off x="872762" y="11879578"/>
          <a:ext cx="1171455" cy="856161"/>
        </a:xfrm>
        <a:prstGeom prst="flowChartDelay">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en-US" sz="1400" b="1"/>
            <a:t>1 Day after balancing</a:t>
          </a:r>
        </a:p>
      </xdr:txBody>
    </xdr:sp>
    <xdr:clientData/>
  </xdr:twoCellAnchor>
  <xdr:twoCellAnchor>
    <xdr:from>
      <xdr:col>1</xdr:col>
      <xdr:colOff>1434737</xdr:colOff>
      <xdr:row>13</xdr:row>
      <xdr:rowOff>150828</xdr:rowOff>
    </xdr:from>
    <xdr:to>
      <xdr:col>1</xdr:col>
      <xdr:colOff>1979930</xdr:colOff>
      <xdr:row>13</xdr:row>
      <xdr:rowOff>151749</xdr:rowOff>
    </xdr:to>
    <xdr:cxnSp macro="">
      <xdr:nvCxnSpPr>
        <xdr:cNvPr id="21" name="Straight Arrow Connector 20">
          <a:extLst>
            <a:ext uri="{FF2B5EF4-FFF2-40B4-BE49-F238E27FC236}">
              <a16:creationId xmlns:a16="http://schemas.microsoft.com/office/drawing/2014/main" id="{0DE7564D-BDB4-498A-A1D3-7D641F66744E}"/>
            </a:ext>
          </a:extLst>
        </xdr:cNvPr>
        <xdr:cNvCxnSpPr>
          <a:stCxn id="19" idx="3"/>
          <a:endCxn id="13" idx="1"/>
        </xdr:cNvCxnSpPr>
      </xdr:nvCxnSpPr>
      <xdr:spPr bwMode="auto">
        <a:xfrm flipV="1">
          <a:off x="2013857" y="9355788"/>
          <a:ext cx="545193" cy="921"/>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xdr:col>
      <xdr:colOff>1468907</xdr:colOff>
      <xdr:row>20</xdr:row>
      <xdr:rowOff>221794</xdr:rowOff>
    </xdr:from>
    <xdr:to>
      <xdr:col>1</xdr:col>
      <xdr:colOff>1965478</xdr:colOff>
      <xdr:row>20</xdr:row>
      <xdr:rowOff>223522</xdr:rowOff>
    </xdr:to>
    <xdr:cxnSp macro="">
      <xdr:nvCxnSpPr>
        <xdr:cNvPr id="22" name="Straight Arrow Connector 21">
          <a:extLst>
            <a:ext uri="{FF2B5EF4-FFF2-40B4-BE49-F238E27FC236}">
              <a16:creationId xmlns:a16="http://schemas.microsoft.com/office/drawing/2014/main" id="{F3D62AE5-D67C-48D3-97B0-5DD29501926B}"/>
            </a:ext>
          </a:extLst>
        </xdr:cNvPr>
        <xdr:cNvCxnSpPr>
          <a:stCxn id="20" idx="3"/>
          <a:endCxn id="15" idx="1"/>
        </xdr:cNvCxnSpPr>
      </xdr:nvCxnSpPr>
      <xdr:spPr bwMode="auto">
        <a:xfrm>
          <a:off x="2048027" y="12307114"/>
          <a:ext cx="496571" cy="1728"/>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xdr:col>
      <xdr:colOff>1453594</xdr:colOff>
      <xdr:row>9</xdr:row>
      <xdr:rowOff>362587</xdr:rowOff>
    </xdr:from>
    <xdr:to>
      <xdr:col>2</xdr:col>
      <xdr:colOff>1467530</xdr:colOff>
      <xdr:row>11</xdr:row>
      <xdr:rowOff>250190</xdr:rowOff>
    </xdr:to>
    <xdr:cxnSp macro="">
      <xdr:nvCxnSpPr>
        <xdr:cNvPr id="23" name="Straight Arrow Connector 22">
          <a:extLst>
            <a:ext uri="{FF2B5EF4-FFF2-40B4-BE49-F238E27FC236}">
              <a16:creationId xmlns:a16="http://schemas.microsoft.com/office/drawing/2014/main" id="{9049D779-E2F0-4E2E-BDFE-ED8AF0C88B6A}"/>
            </a:ext>
          </a:extLst>
        </xdr:cNvPr>
        <xdr:cNvCxnSpPr>
          <a:stCxn id="12" idx="2"/>
          <a:endCxn id="13" idx="0"/>
        </xdr:cNvCxnSpPr>
      </xdr:nvCxnSpPr>
      <xdr:spPr bwMode="auto">
        <a:xfrm>
          <a:off x="4433014" y="8173087"/>
          <a:ext cx="13936" cy="611503"/>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xdr:col>
      <xdr:colOff>1463553</xdr:colOff>
      <xdr:row>14</xdr:row>
      <xdr:rowOff>282787</xdr:rowOff>
    </xdr:from>
    <xdr:to>
      <xdr:col>2</xdr:col>
      <xdr:colOff>1467530</xdr:colOff>
      <xdr:row>15</xdr:row>
      <xdr:rowOff>231654</xdr:rowOff>
    </xdr:to>
    <xdr:cxnSp macro="">
      <xdr:nvCxnSpPr>
        <xdr:cNvPr id="24" name="Straight Arrow Connector 23">
          <a:extLst>
            <a:ext uri="{FF2B5EF4-FFF2-40B4-BE49-F238E27FC236}">
              <a16:creationId xmlns:a16="http://schemas.microsoft.com/office/drawing/2014/main" id="{BDC9594C-EA0E-4B5A-8E3F-6BEEE15A71AE}"/>
            </a:ext>
          </a:extLst>
        </xdr:cNvPr>
        <xdr:cNvCxnSpPr>
          <a:stCxn id="13" idx="2"/>
          <a:endCxn id="14" idx="0"/>
        </xdr:cNvCxnSpPr>
      </xdr:nvCxnSpPr>
      <xdr:spPr bwMode="auto">
        <a:xfrm flipH="1">
          <a:off x="4442973" y="9922087"/>
          <a:ext cx="3977" cy="32986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xdr:col>
      <xdr:colOff>1463553</xdr:colOff>
      <xdr:row>18</xdr:row>
      <xdr:rowOff>64225</xdr:rowOff>
    </xdr:from>
    <xdr:to>
      <xdr:col>2</xdr:col>
      <xdr:colOff>1469377</xdr:colOff>
      <xdr:row>19</xdr:row>
      <xdr:rowOff>50802</xdr:rowOff>
    </xdr:to>
    <xdr:cxnSp macro="">
      <xdr:nvCxnSpPr>
        <xdr:cNvPr id="25" name="Straight Arrow Connector 24">
          <a:extLst>
            <a:ext uri="{FF2B5EF4-FFF2-40B4-BE49-F238E27FC236}">
              <a16:creationId xmlns:a16="http://schemas.microsoft.com/office/drawing/2014/main" id="{C035DDA9-F407-4B15-AA78-EA119A218BB5}"/>
            </a:ext>
          </a:extLst>
        </xdr:cNvPr>
        <xdr:cNvCxnSpPr>
          <a:stCxn id="14" idx="2"/>
          <a:endCxn id="15" idx="0"/>
        </xdr:cNvCxnSpPr>
      </xdr:nvCxnSpPr>
      <xdr:spPr bwMode="auto">
        <a:xfrm>
          <a:off x="4442973" y="11318965"/>
          <a:ext cx="5824" cy="321857"/>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editAs="oneCell">
    <xdr:from>
      <xdr:col>1</xdr:col>
      <xdr:colOff>200025</xdr:colOff>
      <xdr:row>0</xdr:row>
      <xdr:rowOff>196293</xdr:rowOff>
    </xdr:from>
    <xdr:to>
      <xdr:col>3</xdr:col>
      <xdr:colOff>619125</xdr:colOff>
      <xdr:row>1</xdr:row>
      <xdr:rowOff>345108</xdr:rowOff>
    </xdr:to>
    <xdr:pic>
      <xdr:nvPicPr>
        <xdr:cNvPr id="26" name="Picture 25">
          <a:extLst>
            <a:ext uri="{FF2B5EF4-FFF2-40B4-BE49-F238E27FC236}">
              <a16:creationId xmlns:a16="http://schemas.microsoft.com/office/drawing/2014/main" id="{CECBCF8F-4D08-897F-5444-9B7D860DDCB3}"/>
            </a:ext>
          </a:extLst>
        </xdr:cNvPr>
        <xdr:cNvPicPr>
          <a:picLocks noChangeAspect="1"/>
        </xdr:cNvPicPr>
      </xdr:nvPicPr>
      <xdr:blipFill>
        <a:blip xmlns:r="http://schemas.openxmlformats.org/officeDocument/2006/relationships" r:embed="rId3"/>
        <a:stretch>
          <a:fillRect/>
        </a:stretch>
      </xdr:blipFill>
      <xdr:spPr>
        <a:xfrm>
          <a:off x="809625" y="196293"/>
          <a:ext cx="4619625" cy="8917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53340</xdr:colOff>
      <xdr:row>0</xdr:row>
      <xdr:rowOff>53340</xdr:rowOff>
    </xdr:to>
    <xdr:pic>
      <xdr:nvPicPr>
        <xdr:cNvPr id="2" name="Image1" descr="coment">
          <a:extLst>
            <a:ext uri="{FF2B5EF4-FFF2-40B4-BE49-F238E27FC236}">
              <a16:creationId xmlns:a16="http://schemas.microsoft.com/office/drawing/2014/main" id="{EDF4F24F-13D9-44B7-8E1B-AE4996E1E1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722120"/>
          <a:ext cx="53340" cy="53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0</xdr:row>
      <xdr:rowOff>0</xdr:rowOff>
    </xdr:from>
    <xdr:to>
      <xdr:col>1</xdr:col>
      <xdr:colOff>53340</xdr:colOff>
      <xdr:row>0</xdr:row>
      <xdr:rowOff>53340</xdr:rowOff>
    </xdr:to>
    <xdr:pic>
      <xdr:nvPicPr>
        <xdr:cNvPr id="3" name="Image3" descr="coment">
          <a:extLst>
            <a:ext uri="{FF2B5EF4-FFF2-40B4-BE49-F238E27FC236}">
              <a16:creationId xmlns:a16="http://schemas.microsoft.com/office/drawing/2014/main" id="{3101E44E-CB94-4130-AE06-D587FD8E0F1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185160"/>
          <a:ext cx="53340" cy="53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0</xdr:row>
      <xdr:rowOff>0</xdr:rowOff>
    </xdr:from>
    <xdr:to>
      <xdr:col>1</xdr:col>
      <xdr:colOff>53340</xdr:colOff>
      <xdr:row>0</xdr:row>
      <xdr:rowOff>53340</xdr:rowOff>
    </xdr:to>
    <xdr:pic>
      <xdr:nvPicPr>
        <xdr:cNvPr id="4" name="Image6" descr="coment">
          <a:extLst>
            <a:ext uri="{FF2B5EF4-FFF2-40B4-BE49-F238E27FC236}">
              <a16:creationId xmlns:a16="http://schemas.microsoft.com/office/drawing/2014/main" id="{545D52B4-F2A5-47FE-A42C-9E1A67B19B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4404360"/>
          <a:ext cx="53340" cy="53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0</xdr:colOff>
      <xdr:row>0</xdr:row>
      <xdr:rowOff>0</xdr:rowOff>
    </xdr:from>
    <xdr:to>
      <xdr:col>8</xdr:col>
      <xdr:colOff>53340</xdr:colOff>
      <xdr:row>0</xdr:row>
      <xdr:rowOff>53340</xdr:rowOff>
    </xdr:to>
    <xdr:pic>
      <xdr:nvPicPr>
        <xdr:cNvPr id="5" name="Image4" descr="coment">
          <a:extLst>
            <a:ext uri="{FF2B5EF4-FFF2-40B4-BE49-F238E27FC236}">
              <a16:creationId xmlns:a16="http://schemas.microsoft.com/office/drawing/2014/main" id="{43849E1F-F9CF-4DA2-AC1A-86B225D466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38660" y="5928360"/>
          <a:ext cx="53340" cy="53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0</xdr:colOff>
      <xdr:row>0</xdr:row>
      <xdr:rowOff>0</xdr:rowOff>
    </xdr:from>
    <xdr:ext cx="47625" cy="47625"/>
    <xdr:pic>
      <xdr:nvPicPr>
        <xdr:cNvPr id="6" name="Image4" descr="coment">
          <a:extLst>
            <a:ext uri="{FF2B5EF4-FFF2-40B4-BE49-F238E27FC236}">
              <a16:creationId xmlns:a16="http://schemas.microsoft.com/office/drawing/2014/main" id="{661F0174-3CD5-464D-96B2-CB01454547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38660" y="1356360"/>
          <a:ext cx="4762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0</xdr:colOff>
      <xdr:row>0</xdr:row>
      <xdr:rowOff>0</xdr:rowOff>
    </xdr:from>
    <xdr:ext cx="39178" cy="162224"/>
    <xdr:sp macro="" textlink="">
      <xdr:nvSpPr>
        <xdr:cNvPr id="7" name="Rectangle 172">
          <a:extLst>
            <a:ext uri="{FF2B5EF4-FFF2-40B4-BE49-F238E27FC236}">
              <a16:creationId xmlns:a16="http://schemas.microsoft.com/office/drawing/2014/main" id="{77207EC9-54CA-464D-82D2-B502006A79D2}"/>
            </a:ext>
          </a:extLst>
        </xdr:cNvPr>
        <xdr:cNvSpPr>
          <a:spLocks noChangeArrowheads="1"/>
        </xdr:cNvSpPr>
      </xdr:nvSpPr>
      <xdr:spPr bwMode="auto">
        <a:xfrm>
          <a:off x="7040880" y="5659755"/>
          <a:ext cx="39178" cy="162224"/>
        </a:xfrm>
        <a:prstGeom prst="rect">
          <a:avLst/>
        </a:prstGeom>
        <a:noFill/>
        <a:ln w="9525">
          <a:noFill/>
          <a:miter lim="800000"/>
          <a:headEnd/>
          <a:tailEnd/>
        </a:ln>
      </xdr:spPr>
      <xdr:txBody>
        <a:bodyPr wrap="none" lIns="0" tIns="0" rIns="0" bIns="0" anchor="t" upright="1">
          <a:spAutoFit/>
        </a:bodyPr>
        <a:lstStyle/>
        <a:p>
          <a:pPr algn="l" rtl="0">
            <a:defRPr sz="1000"/>
          </a:pPr>
          <a:r>
            <a:rPr lang="en-GB" sz="1100" b="0" i="0" strike="noStrike">
              <a:solidFill>
                <a:srgbClr val="000000"/>
              </a:solidFill>
              <a:latin typeface="Arial"/>
              <a:cs typeface="Arial"/>
            </a:rPr>
            <a:t> </a:t>
          </a:r>
        </a:p>
      </xdr:txBody>
    </xdr:sp>
    <xdr:clientData/>
  </xdr:oneCellAnchor>
  <xdr:oneCellAnchor>
    <xdr:from>
      <xdr:col>5</xdr:col>
      <xdr:colOff>0</xdr:colOff>
      <xdr:row>0</xdr:row>
      <xdr:rowOff>0</xdr:rowOff>
    </xdr:from>
    <xdr:ext cx="39178" cy="162224"/>
    <xdr:sp macro="" textlink="">
      <xdr:nvSpPr>
        <xdr:cNvPr id="8" name="Rectangle 174">
          <a:extLst>
            <a:ext uri="{FF2B5EF4-FFF2-40B4-BE49-F238E27FC236}">
              <a16:creationId xmlns:a16="http://schemas.microsoft.com/office/drawing/2014/main" id="{A1376616-5C32-41DE-93C2-7A53584232E2}"/>
            </a:ext>
          </a:extLst>
        </xdr:cNvPr>
        <xdr:cNvSpPr>
          <a:spLocks noChangeArrowheads="1"/>
        </xdr:cNvSpPr>
      </xdr:nvSpPr>
      <xdr:spPr bwMode="auto">
        <a:xfrm>
          <a:off x="7040880" y="5594985"/>
          <a:ext cx="39178" cy="162224"/>
        </a:xfrm>
        <a:prstGeom prst="rect">
          <a:avLst/>
        </a:prstGeom>
        <a:noFill/>
        <a:ln w="9525">
          <a:noFill/>
          <a:miter lim="800000"/>
          <a:headEnd/>
          <a:tailEnd/>
        </a:ln>
      </xdr:spPr>
      <xdr:txBody>
        <a:bodyPr wrap="none" lIns="0" tIns="0" rIns="0" bIns="0" anchor="t" upright="1">
          <a:spAutoFit/>
        </a:bodyPr>
        <a:lstStyle/>
        <a:p>
          <a:pPr algn="l" rtl="0">
            <a:defRPr sz="1000"/>
          </a:pPr>
          <a:r>
            <a:rPr lang="en-GB" sz="1100" b="0" i="0" strike="noStrike">
              <a:solidFill>
                <a:srgbClr val="000000"/>
              </a:solidFill>
              <a:latin typeface="Arial"/>
              <a:cs typeface="Arial"/>
            </a:rPr>
            <a:t> </a:t>
          </a:r>
        </a:p>
      </xdr:txBody>
    </xdr:sp>
    <xdr:clientData/>
  </xdr:oneCellAnchor>
  <xdr:oneCellAnchor>
    <xdr:from>
      <xdr:col>5</xdr:col>
      <xdr:colOff>0</xdr:colOff>
      <xdr:row>0</xdr:row>
      <xdr:rowOff>0</xdr:rowOff>
    </xdr:from>
    <xdr:ext cx="39178" cy="162224"/>
    <xdr:sp macro="" textlink="">
      <xdr:nvSpPr>
        <xdr:cNvPr id="9" name="Rectangle 177">
          <a:extLst>
            <a:ext uri="{FF2B5EF4-FFF2-40B4-BE49-F238E27FC236}">
              <a16:creationId xmlns:a16="http://schemas.microsoft.com/office/drawing/2014/main" id="{869E5FD8-0273-4448-A77D-A0CA76BB8182}"/>
            </a:ext>
          </a:extLst>
        </xdr:cNvPr>
        <xdr:cNvSpPr>
          <a:spLocks noChangeArrowheads="1"/>
        </xdr:cNvSpPr>
      </xdr:nvSpPr>
      <xdr:spPr bwMode="auto">
        <a:xfrm>
          <a:off x="7040880" y="5623560"/>
          <a:ext cx="39178" cy="162224"/>
        </a:xfrm>
        <a:prstGeom prst="rect">
          <a:avLst/>
        </a:prstGeom>
        <a:noFill/>
        <a:ln w="9525">
          <a:noFill/>
          <a:miter lim="800000"/>
          <a:headEnd/>
          <a:tailEnd/>
        </a:ln>
      </xdr:spPr>
      <xdr:txBody>
        <a:bodyPr wrap="none" lIns="0" tIns="0" rIns="0" bIns="0" anchor="t" upright="1">
          <a:spAutoFit/>
        </a:bodyPr>
        <a:lstStyle/>
        <a:p>
          <a:pPr algn="l" rtl="0">
            <a:defRPr sz="1000"/>
          </a:pPr>
          <a:r>
            <a:rPr lang="en-GB" sz="1100" b="0" i="0" strike="noStrike">
              <a:solidFill>
                <a:srgbClr val="000000"/>
              </a:solidFill>
              <a:latin typeface="Arial"/>
              <a:cs typeface="Arial"/>
            </a:rPr>
            <a:t> </a:t>
          </a:r>
        </a:p>
      </xdr:txBody>
    </xdr:sp>
    <xdr:clientData/>
  </xdr:oneCellAnchor>
  <xdr:oneCellAnchor>
    <xdr:from>
      <xdr:col>5</xdr:col>
      <xdr:colOff>0</xdr:colOff>
      <xdr:row>0</xdr:row>
      <xdr:rowOff>0</xdr:rowOff>
    </xdr:from>
    <xdr:ext cx="39178" cy="162224"/>
    <xdr:sp macro="" textlink="">
      <xdr:nvSpPr>
        <xdr:cNvPr id="10" name="Rectangle 172">
          <a:extLst>
            <a:ext uri="{FF2B5EF4-FFF2-40B4-BE49-F238E27FC236}">
              <a16:creationId xmlns:a16="http://schemas.microsoft.com/office/drawing/2014/main" id="{F4A9DFA7-D55C-4D8A-81B8-9D9BC9D0F9B9}"/>
            </a:ext>
          </a:extLst>
        </xdr:cNvPr>
        <xdr:cNvSpPr>
          <a:spLocks noChangeArrowheads="1"/>
        </xdr:cNvSpPr>
      </xdr:nvSpPr>
      <xdr:spPr bwMode="auto">
        <a:xfrm>
          <a:off x="7040880" y="5659755"/>
          <a:ext cx="39178" cy="162224"/>
        </a:xfrm>
        <a:prstGeom prst="rect">
          <a:avLst/>
        </a:prstGeom>
        <a:noFill/>
        <a:ln w="9525">
          <a:noFill/>
          <a:miter lim="800000"/>
          <a:headEnd/>
          <a:tailEnd/>
        </a:ln>
      </xdr:spPr>
      <xdr:txBody>
        <a:bodyPr wrap="none" lIns="0" tIns="0" rIns="0" bIns="0" anchor="t" upright="1">
          <a:spAutoFit/>
        </a:bodyPr>
        <a:lstStyle/>
        <a:p>
          <a:pPr algn="l" rtl="0">
            <a:defRPr sz="1000"/>
          </a:pPr>
          <a:r>
            <a:rPr lang="en-GB" sz="1100" b="0" i="0" strike="noStrike">
              <a:solidFill>
                <a:srgbClr val="000000"/>
              </a:solidFill>
              <a:latin typeface="Arial"/>
              <a:cs typeface="Arial"/>
            </a:rPr>
            <a:t> </a:t>
          </a:r>
        </a:p>
      </xdr:txBody>
    </xdr:sp>
    <xdr:clientData/>
  </xdr:oneCellAnchor>
  <xdr:oneCellAnchor>
    <xdr:from>
      <xdr:col>7</xdr:col>
      <xdr:colOff>1333499</xdr:colOff>
      <xdr:row>0</xdr:row>
      <xdr:rowOff>0</xdr:rowOff>
    </xdr:from>
    <xdr:ext cx="47625" cy="47625"/>
    <xdr:pic>
      <xdr:nvPicPr>
        <xdr:cNvPr id="11" name="Image4" descr="coment">
          <a:extLst>
            <a:ext uri="{FF2B5EF4-FFF2-40B4-BE49-F238E27FC236}">
              <a16:creationId xmlns:a16="http://schemas.microsoft.com/office/drawing/2014/main" id="{89F81B84-271A-4100-82B8-EF120A3402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910059" y="6285547"/>
          <a:ext cx="4762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160655</xdr:colOff>
      <xdr:row>0</xdr:row>
      <xdr:rowOff>0</xdr:rowOff>
    </xdr:from>
    <xdr:ext cx="184731" cy="264560"/>
    <xdr:sp macro="" textlink="">
      <xdr:nvSpPr>
        <xdr:cNvPr id="16" name="TextBox 15">
          <a:extLst>
            <a:ext uri="{FF2B5EF4-FFF2-40B4-BE49-F238E27FC236}">
              <a16:creationId xmlns:a16="http://schemas.microsoft.com/office/drawing/2014/main" id="{B32AD9C3-907A-4351-8709-03444CE1C84E}"/>
            </a:ext>
          </a:extLst>
        </xdr:cNvPr>
        <xdr:cNvSpPr txBox="1"/>
      </xdr:nvSpPr>
      <xdr:spPr>
        <a:xfrm>
          <a:off x="18448655" y="6781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1</xdr:col>
      <xdr:colOff>285750</xdr:colOff>
      <xdr:row>0</xdr:row>
      <xdr:rowOff>133350</xdr:rowOff>
    </xdr:from>
    <xdr:to>
      <xdr:col>4</xdr:col>
      <xdr:colOff>876300</xdr:colOff>
      <xdr:row>0</xdr:row>
      <xdr:rowOff>1025115</xdr:rowOff>
    </xdr:to>
    <xdr:pic>
      <xdr:nvPicPr>
        <xdr:cNvPr id="117" name="Picture 116">
          <a:extLst>
            <a:ext uri="{FF2B5EF4-FFF2-40B4-BE49-F238E27FC236}">
              <a16:creationId xmlns:a16="http://schemas.microsoft.com/office/drawing/2014/main" id="{6C26CD3B-1384-4082-AB7D-7FEAF2665BB8}"/>
            </a:ext>
          </a:extLst>
        </xdr:cNvPr>
        <xdr:cNvPicPr>
          <a:picLocks noChangeAspect="1"/>
        </xdr:cNvPicPr>
      </xdr:nvPicPr>
      <xdr:blipFill>
        <a:blip xmlns:r="http://schemas.openxmlformats.org/officeDocument/2006/relationships" r:embed="rId2"/>
        <a:stretch>
          <a:fillRect/>
        </a:stretch>
      </xdr:blipFill>
      <xdr:spPr>
        <a:xfrm>
          <a:off x="895350" y="133350"/>
          <a:ext cx="4619625" cy="891765"/>
        </a:xfrm>
        <a:prstGeom prst="rect">
          <a:avLst/>
        </a:prstGeom>
      </xdr:spPr>
    </xdr:pic>
    <xdr:clientData/>
  </xdr:twoCellAnchor>
  <xdr:twoCellAnchor>
    <xdr:from>
      <xdr:col>1</xdr:col>
      <xdr:colOff>339185</xdr:colOff>
      <xdr:row>26</xdr:row>
      <xdr:rowOff>80695</xdr:rowOff>
    </xdr:from>
    <xdr:to>
      <xdr:col>2</xdr:col>
      <xdr:colOff>141962</xdr:colOff>
      <xdr:row>30</xdr:row>
      <xdr:rowOff>87086</xdr:rowOff>
    </xdr:to>
    <xdr:sp macro="" textlink="">
      <xdr:nvSpPr>
        <xdr:cNvPr id="118" name="Rectangle 117">
          <a:extLst>
            <a:ext uri="{FF2B5EF4-FFF2-40B4-BE49-F238E27FC236}">
              <a16:creationId xmlns:a16="http://schemas.microsoft.com/office/drawing/2014/main" id="{D827E9B1-BF66-465D-AB46-82CED0ED2774}"/>
            </a:ext>
          </a:extLst>
        </xdr:cNvPr>
        <xdr:cNvSpPr/>
      </xdr:nvSpPr>
      <xdr:spPr>
        <a:xfrm>
          <a:off x="948785" y="7296835"/>
          <a:ext cx="1250577" cy="798871"/>
        </a:xfrm>
        <a:prstGeom prst="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SG" sz="900"/>
            <a:t>Unfirm planned orders</a:t>
          </a:r>
          <a:r>
            <a:rPr lang="en-SG" sz="900" baseline="0"/>
            <a:t> (except EOs, as required),</a:t>
          </a:r>
        </a:p>
        <a:p>
          <a:pPr algn="ctr"/>
          <a:r>
            <a:rPr lang="en-SG" sz="900" baseline="0"/>
            <a:t>Remove TPSS/ST  used to prebuild</a:t>
          </a:r>
          <a:endParaRPr lang="en-SG" sz="900"/>
        </a:p>
      </xdr:txBody>
    </xdr:sp>
    <xdr:clientData/>
  </xdr:twoCellAnchor>
  <xdr:twoCellAnchor>
    <xdr:from>
      <xdr:col>1</xdr:col>
      <xdr:colOff>242047</xdr:colOff>
      <xdr:row>4</xdr:row>
      <xdr:rowOff>44839</xdr:rowOff>
    </xdr:from>
    <xdr:to>
      <xdr:col>2</xdr:col>
      <xdr:colOff>259976</xdr:colOff>
      <xdr:row>8</xdr:row>
      <xdr:rowOff>89661</xdr:rowOff>
    </xdr:to>
    <xdr:sp macro="" textlink="">
      <xdr:nvSpPr>
        <xdr:cNvPr id="119" name="Rectangle: Rounded Corners 118">
          <a:extLst>
            <a:ext uri="{FF2B5EF4-FFF2-40B4-BE49-F238E27FC236}">
              <a16:creationId xmlns:a16="http://schemas.microsoft.com/office/drawing/2014/main" id="{B99C6D94-2FFF-4F6D-9D09-BDB4E58B2421}"/>
            </a:ext>
          </a:extLst>
        </xdr:cNvPr>
        <xdr:cNvSpPr/>
      </xdr:nvSpPr>
      <xdr:spPr>
        <a:xfrm>
          <a:off x="851647" y="2902339"/>
          <a:ext cx="1465729" cy="837302"/>
        </a:xfrm>
        <a:prstGeom prst="roundRect">
          <a:avLst>
            <a:gd name="adj" fmla="val 9299"/>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SG" sz="800" b="1"/>
            <a:t>From POSS</a:t>
          </a:r>
          <a:r>
            <a:rPr lang="en-SG" sz="800"/>
            <a:t>: Verify capacity load (C/D) targets,</a:t>
          </a:r>
          <a:r>
            <a:rPr lang="en-SG" sz="800" baseline="0"/>
            <a:t> evaluation period/ frequency/ horizon, downtime assumptions, crewing assumptions (annually/quarterly)</a:t>
          </a:r>
          <a:endParaRPr lang="en-SG" sz="800"/>
        </a:p>
      </xdr:txBody>
    </xdr:sp>
    <xdr:clientData/>
  </xdr:twoCellAnchor>
  <xdr:twoCellAnchor>
    <xdr:from>
      <xdr:col>1</xdr:col>
      <xdr:colOff>268941</xdr:colOff>
      <xdr:row>9</xdr:row>
      <xdr:rowOff>152416</xdr:rowOff>
    </xdr:from>
    <xdr:to>
      <xdr:col>2</xdr:col>
      <xdr:colOff>233082</xdr:colOff>
      <xdr:row>17</xdr:row>
      <xdr:rowOff>143450</xdr:rowOff>
    </xdr:to>
    <xdr:sp macro="" textlink="">
      <xdr:nvSpPr>
        <xdr:cNvPr id="120" name="Rectangle: Rounded Corners 119">
          <a:extLst>
            <a:ext uri="{FF2B5EF4-FFF2-40B4-BE49-F238E27FC236}">
              <a16:creationId xmlns:a16="http://schemas.microsoft.com/office/drawing/2014/main" id="{170C7874-83A4-4032-B5D4-23183996FCA0}"/>
            </a:ext>
          </a:extLst>
        </xdr:cNvPr>
        <xdr:cNvSpPr/>
      </xdr:nvSpPr>
      <xdr:spPr>
        <a:xfrm>
          <a:off x="878541" y="4000516"/>
          <a:ext cx="1411941" cy="1575994"/>
        </a:xfrm>
        <a:prstGeom prst="roundRect">
          <a:avLst>
            <a:gd name="adj" fmla="val 0"/>
          </a:avLst>
        </a:prstGeom>
        <a:no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SG" sz="800" b="0"/>
            <a:t>Evalulate &amp; update supply parameters based on actual performance (monthly)</a:t>
          </a:r>
        </a:p>
        <a:p>
          <a:pPr algn="l"/>
          <a:r>
            <a:rPr lang="en-SG" sz="800" b="0" u="sng"/>
            <a:t>Minimum parameter to update:</a:t>
          </a:r>
        </a:p>
        <a:p>
          <a:pPr algn="l"/>
          <a:r>
            <a:rPr lang="en-SG" sz="800" b="0"/>
            <a:t>Capacity interval</a:t>
          </a:r>
        </a:p>
        <a:p>
          <a:pPr algn="l"/>
          <a:r>
            <a:rPr lang="en-SG" sz="800" b="0"/>
            <a:t>Recipe rate &amp; set</a:t>
          </a:r>
          <a:r>
            <a:rPr lang="en-SG" sz="800" b="0" baseline="0"/>
            <a:t> up</a:t>
          </a:r>
        </a:p>
        <a:p>
          <a:pPr algn="l"/>
          <a:r>
            <a:rPr lang="en-SG" sz="800" b="0" i="1" baseline="0">
              <a:solidFill>
                <a:sysClr val="windowText" lastClr="000000"/>
              </a:solidFill>
            </a:rPr>
            <a:t>Quota </a:t>
          </a:r>
        </a:p>
        <a:p>
          <a:pPr algn="l"/>
          <a:r>
            <a:rPr lang="en-SG" sz="800" b="0" baseline="0"/>
            <a:t>Time-phased rate &amp; set up</a:t>
          </a:r>
        </a:p>
        <a:p>
          <a:pPr algn="l"/>
          <a:r>
            <a:rPr lang="en-SG" sz="800" b="0" baseline="0"/>
            <a:t>Efficiency Rate Keys</a:t>
          </a:r>
        </a:p>
        <a:p>
          <a:pPr algn="l"/>
          <a:r>
            <a:rPr lang="en-SG" sz="800" b="0" baseline="0"/>
            <a:t>Time-Phased Safety Stocks</a:t>
          </a:r>
        </a:p>
        <a:p>
          <a:pPr algn="l"/>
          <a:r>
            <a:rPr lang="en-SG" sz="800" b="0" baseline="0"/>
            <a:t>Time-Phased Safety Time Profiles</a:t>
          </a:r>
          <a:endParaRPr lang="en-SG" sz="800" b="0"/>
        </a:p>
      </xdr:txBody>
    </xdr:sp>
    <xdr:clientData/>
  </xdr:twoCellAnchor>
  <xdr:twoCellAnchor>
    <xdr:from>
      <xdr:col>2</xdr:col>
      <xdr:colOff>516144</xdr:colOff>
      <xdr:row>12</xdr:row>
      <xdr:rowOff>105684</xdr:rowOff>
    </xdr:from>
    <xdr:to>
      <xdr:col>3</xdr:col>
      <xdr:colOff>497416</xdr:colOff>
      <xdr:row>16</xdr:row>
      <xdr:rowOff>116416</xdr:rowOff>
    </xdr:to>
    <xdr:grpSp>
      <xdr:nvGrpSpPr>
        <xdr:cNvPr id="121" name="Group 120">
          <a:extLst>
            <a:ext uri="{FF2B5EF4-FFF2-40B4-BE49-F238E27FC236}">
              <a16:creationId xmlns:a16="http://schemas.microsoft.com/office/drawing/2014/main" id="{E33135CE-B121-4DC3-BCD4-023A4D8DEF45}"/>
            </a:ext>
          </a:extLst>
        </xdr:cNvPr>
        <xdr:cNvGrpSpPr/>
      </xdr:nvGrpSpPr>
      <xdr:grpSpPr>
        <a:xfrm>
          <a:off x="2730707" y="4153809"/>
          <a:ext cx="1386209" cy="820357"/>
          <a:chOff x="2097742" y="6042212"/>
          <a:chExt cx="1178833" cy="907501"/>
        </a:xfrm>
      </xdr:grpSpPr>
      <xdr:sp macro="" textlink="">
        <xdr:nvSpPr>
          <xdr:cNvPr id="122" name="Parallelogram 121">
            <a:extLst>
              <a:ext uri="{FF2B5EF4-FFF2-40B4-BE49-F238E27FC236}">
                <a16:creationId xmlns:a16="http://schemas.microsoft.com/office/drawing/2014/main" id="{2C995BE7-F384-BD30-9B82-2FBA49EEA8E0}"/>
              </a:ext>
            </a:extLst>
          </xdr:cNvPr>
          <xdr:cNvSpPr/>
        </xdr:nvSpPr>
        <xdr:spPr>
          <a:xfrm>
            <a:off x="2097742" y="6042212"/>
            <a:ext cx="1057835" cy="842683"/>
          </a:xfrm>
          <a:prstGeom prst="parallelogram">
            <a:avLst>
              <a:gd name="adj" fmla="val 15426"/>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SG" sz="700"/>
          </a:p>
        </xdr:txBody>
      </xdr:sp>
      <xdr:sp macro="" textlink="">
        <xdr:nvSpPr>
          <xdr:cNvPr id="123" name="TextBox 122">
            <a:extLst>
              <a:ext uri="{FF2B5EF4-FFF2-40B4-BE49-F238E27FC236}">
                <a16:creationId xmlns:a16="http://schemas.microsoft.com/office/drawing/2014/main" id="{FFAA40DA-10B4-B607-F943-15190F07A483}"/>
              </a:ext>
            </a:extLst>
          </xdr:cNvPr>
          <xdr:cNvSpPr txBox="1"/>
        </xdr:nvSpPr>
        <xdr:spPr>
          <a:xfrm>
            <a:off x="2151529" y="6096001"/>
            <a:ext cx="1125046" cy="853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SG" sz="800" b="1">
                <a:solidFill>
                  <a:schemeClr val="dk1"/>
                </a:solidFill>
                <a:effectLst/>
                <a:latin typeface="+mn-lt"/>
                <a:ea typeface="+mn-ea"/>
                <a:cs typeface="+mn-cs"/>
              </a:rPr>
              <a:t>From</a:t>
            </a:r>
            <a:r>
              <a:rPr lang="en-SG" sz="800" b="1" baseline="0">
                <a:solidFill>
                  <a:schemeClr val="dk1"/>
                </a:solidFill>
                <a:effectLst/>
                <a:latin typeface="+mn-lt"/>
                <a:ea typeface="+mn-ea"/>
                <a:cs typeface="+mn-cs"/>
              </a:rPr>
              <a:t> CNA </a:t>
            </a:r>
            <a:r>
              <a:rPr lang="en-SG" sz="800" baseline="0">
                <a:solidFill>
                  <a:schemeClr val="dk1"/>
                </a:solidFill>
                <a:effectLst/>
                <a:latin typeface="+mn-lt"/>
                <a:ea typeface="+mn-ea"/>
                <a:cs typeface="+mn-cs"/>
              </a:rPr>
              <a:t>Update initiative build plans (Target DFC, RCCP assumptoin, interplants, etc</a:t>
            </a:r>
            <a:endParaRPr lang="en-SG" sz="800">
              <a:effectLst/>
            </a:endParaRPr>
          </a:p>
        </xdr:txBody>
      </xdr:sp>
    </xdr:grpSp>
    <xdr:clientData/>
  </xdr:twoCellAnchor>
  <xdr:twoCellAnchor>
    <xdr:from>
      <xdr:col>1</xdr:col>
      <xdr:colOff>241881</xdr:colOff>
      <xdr:row>39</xdr:row>
      <xdr:rowOff>25400</xdr:rowOff>
    </xdr:from>
    <xdr:to>
      <xdr:col>2</xdr:col>
      <xdr:colOff>207927</xdr:colOff>
      <xdr:row>42</xdr:row>
      <xdr:rowOff>106581</xdr:rowOff>
    </xdr:to>
    <xdr:grpSp>
      <xdr:nvGrpSpPr>
        <xdr:cNvPr id="124" name="Group 123">
          <a:extLst>
            <a:ext uri="{FF2B5EF4-FFF2-40B4-BE49-F238E27FC236}">
              <a16:creationId xmlns:a16="http://schemas.microsoft.com/office/drawing/2014/main" id="{67FAF017-9347-4D29-81F1-E6344D109E19}"/>
            </a:ext>
          </a:extLst>
        </xdr:cNvPr>
        <xdr:cNvGrpSpPr/>
      </xdr:nvGrpSpPr>
      <xdr:grpSpPr>
        <a:xfrm>
          <a:off x="932444" y="9538494"/>
          <a:ext cx="1490046" cy="688400"/>
          <a:chOff x="295462" y="10263015"/>
          <a:chExt cx="1416423" cy="645858"/>
        </a:xfrm>
      </xdr:grpSpPr>
      <xdr:sp macro="" textlink="">
        <xdr:nvSpPr>
          <xdr:cNvPr id="125" name="Parallelogram 124">
            <a:extLst>
              <a:ext uri="{FF2B5EF4-FFF2-40B4-BE49-F238E27FC236}">
                <a16:creationId xmlns:a16="http://schemas.microsoft.com/office/drawing/2014/main" id="{B7AE5BC2-1E92-B458-8C95-8739A3FCF3BD}"/>
              </a:ext>
            </a:extLst>
          </xdr:cNvPr>
          <xdr:cNvSpPr/>
        </xdr:nvSpPr>
        <xdr:spPr>
          <a:xfrm>
            <a:off x="295462" y="10263015"/>
            <a:ext cx="1416423" cy="591671"/>
          </a:xfrm>
          <a:prstGeom prst="parallelogram">
            <a:avLst>
              <a:gd name="adj" fmla="val 32093"/>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SG" sz="700"/>
          </a:p>
        </xdr:txBody>
      </xdr:sp>
      <xdr:sp macro="" textlink="">
        <xdr:nvSpPr>
          <xdr:cNvPr id="126" name="TextBox 125">
            <a:extLst>
              <a:ext uri="{FF2B5EF4-FFF2-40B4-BE49-F238E27FC236}">
                <a16:creationId xmlns:a16="http://schemas.microsoft.com/office/drawing/2014/main" id="{F43694EB-AB06-2A86-6DE6-93987ECF05A3}"/>
              </a:ext>
            </a:extLst>
          </xdr:cNvPr>
          <xdr:cNvSpPr txBox="1"/>
        </xdr:nvSpPr>
        <xdr:spPr>
          <a:xfrm>
            <a:off x="424416" y="10272379"/>
            <a:ext cx="1156447" cy="636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SG" sz="800">
                <a:solidFill>
                  <a:schemeClr val="dk1"/>
                </a:solidFill>
                <a:effectLst/>
                <a:latin typeface="+mn-lt"/>
                <a:ea typeface="+mn-ea"/>
                <a:cs typeface="+mn-cs"/>
              </a:rPr>
              <a:t>Unconstrained Plan, Variant</a:t>
            </a:r>
            <a:r>
              <a:rPr lang="en-SG" sz="800" baseline="0">
                <a:solidFill>
                  <a:schemeClr val="dk1"/>
                </a:solidFill>
                <a:effectLst/>
                <a:latin typeface="+mn-lt"/>
                <a:ea typeface="+mn-ea"/>
                <a:cs typeface="+mn-cs"/>
              </a:rPr>
              <a:t> and masterdata that reflect POSS Choices</a:t>
            </a:r>
            <a:endParaRPr lang="en-SG" sz="800">
              <a:effectLst/>
            </a:endParaRPr>
          </a:p>
        </xdr:txBody>
      </xdr:sp>
    </xdr:grpSp>
    <xdr:clientData/>
  </xdr:twoCellAnchor>
  <xdr:twoCellAnchor>
    <xdr:from>
      <xdr:col>2</xdr:col>
      <xdr:colOff>573740</xdr:colOff>
      <xdr:row>9</xdr:row>
      <xdr:rowOff>10885</xdr:rowOff>
    </xdr:from>
    <xdr:to>
      <xdr:col>3</xdr:col>
      <xdr:colOff>432210</xdr:colOff>
      <xdr:row>12</xdr:row>
      <xdr:rowOff>170570</xdr:rowOff>
    </xdr:to>
    <xdr:grpSp>
      <xdr:nvGrpSpPr>
        <xdr:cNvPr id="127" name="Group 126">
          <a:extLst>
            <a:ext uri="{FF2B5EF4-FFF2-40B4-BE49-F238E27FC236}">
              <a16:creationId xmlns:a16="http://schemas.microsoft.com/office/drawing/2014/main" id="{840588EF-C6DA-49C5-8D15-3013276225DC}"/>
            </a:ext>
          </a:extLst>
        </xdr:cNvPr>
        <xdr:cNvGrpSpPr/>
      </xdr:nvGrpSpPr>
      <xdr:grpSpPr>
        <a:xfrm>
          <a:off x="2788303" y="3451791"/>
          <a:ext cx="1263407" cy="766904"/>
          <a:chOff x="2330824" y="4867836"/>
          <a:chExt cx="1057835" cy="753036"/>
        </a:xfrm>
      </xdr:grpSpPr>
      <xdr:sp macro="" textlink="">
        <xdr:nvSpPr>
          <xdr:cNvPr id="128" name="Parallelogram 127">
            <a:extLst>
              <a:ext uri="{FF2B5EF4-FFF2-40B4-BE49-F238E27FC236}">
                <a16:creationId xmlns:a16="http://schemas.microsoft.com/office/drawing/2014/main" id="{F0293734-20AD-38A7-8799-784DCB54C0C1}"/>
              </a:ext>
            </a:extLst>
          </xdr:cNvPr>
          <xdr:cNvSpPr/>
        </xdr:nvSpPr>
        <xdr:spPr>
          <a:xfrm>
            <a:off x="2330824" y="4867836"/>
            <a:ext cx="1057835" cy="600636"/>
          </a:xfrm>
          <a:prstGeom prst="parallelogram">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SG" sz="900"/>
          </a:p>
        </xdr:txBody>
      </xdr:sp>
      <xdr:sp macro="" textlink="">
        <xdr:nvSpPr>
          <xdr:cNvPr id="129" name="TextBox 128">
            <a:extLst>
              <a:ext uri="{FF2B5EF4-FFF2-40B4-BE49-F238E27FC236}">
                <a16:creationId xmlns:a16="http://schemas.microsoft.com/office/drawing/2014/main" id="{4D8CFBB3-514E-A4AF-EBE5-C1977801C94A}"/>
              </a:ext>
            </a:extLst>
          </xdr:cNvPr>
          <xdr:cNvSpPr txBox="1"/>
        </xdr:nvSpPr>
        <xdr:spPr>
          <a:xfrm>
            <a:off x="2492188" y="4948518"/>
            <a:ext cx="842684" cy="672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sz="800" b="1">
                <a:solidFill>
                  <a:schemeClr val="dk1"/>
                </a:solidFill>
                <a:effectLst/>
                <a:latin typeface="+mn-lt"/>
                <a:ea typeface="+mn-ea"/>
                <a:cs typeface="+mn-cs"/>
              </a:rPr>
              <a:t>From PE</a:t>
            </a:r>
            <a:r>
              <a:rPr lang="en-SG" sz="800">
                <a:solidFill>
                  <a:schemeClr val="dk1"/>
                </a:solidFill>
                <a:effectLst/>
                <a:latin typeface="+mn-lt"/>
                <a:ea typeface="+mn-ea"/>
                <a:cs typeface="+mn-cs"/>
              </a:rPr>
              <a:t>: input</a:t>
            </a:r>
            <a:r>
              <a:rPr lang="en-SG" sz="800" baseline="0">
                <a:solidFill>
                  <a:schemeClr val="dk1"/>
                </a:solidFill>
                <a:effectLst/>
                <a:latin typeface="+mn-lt"/>
                <a:ea typeface="+mn-ea"/>
                <a:cs typeface="+mn-cs"/>
              </a:rPr>
              <a:t> supply planning parameter</a:t>
            </a:r>
            <a:endParaRPr lang="en-SG" sz="400">
              <a:effectLst/>
            </a:endParaRPr>
          </a:p>
        </xdr:txBody>
      </xdr:sp>
    </xdr:grpSp>
    <xdr:clientData/>
  </xdr:twoCellAnchor>
  <xdr:twoCellAnchor>
    <xdr:from>
      <xdr:col>1</xdr:col>
      <xdr:colOff>977153</xdr:colOff>
      <xdr:row>8</xdr:row>
      <xdr:rowOff>89661</xdr:rowOff>
    </xdr:from>
    <xdr:to>
      <xdr:col>1</xdr:col>
      <xdr:colOff>977153</xdr:colOff>
      <xdr:row>9</xdr:row>
      <xdr:rowOff>152416</xdr:rowOff>
    </xdr:to>
    <xdr:cxnSp macro="">
      <xdr:nvCxnSpPr>
        <xdr:cNvPr id="130" name="Straight Arrow Connector 129">
          <a:extLst>
            <a:ext uri="{FF2B5EF4-FFF2-40B4-BE49-F238E27FC236}">
              <a16:creationId xmlns:a16="http://schemas.microsoft.com/office/drawing/2014/main" id="{990414EF-80AF-4A3F-BEAD-7DEA88055C4B}"/>
            </a:ext>
          </a:extLst>
        </xdr:cNvPr>
        <xdr:cNvCxnSpPr>
          <a:stCxn id="119" idx="2"/>
          <a:endCxn id="120" idx="0"/>
        </xdr:cNvCxnSpPr>
      </xdr:nvCxnSpPr>
      <xdr:spPr>
        <a:xfrm>
          <a:off x="1586753" y="3739641"/>
          <a:ext cx="0" cy="260875"/>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965925</xdr:colOff>
      <xdr:row>17</xdr:row>
      <xdr:rowOff>143450</xdr:rowOff>
    </xdr:from>
    <xdr:to>
      <xdr:col>1</xdr:col>
      <xdr:colOff>976477</xdr:colOff>
      <xdr:row>19</xdr:row>
      <xdr:rowOff>107457</xdr:rowOff>
    </xdr:to>
    <xdr:cxnSp macro="">
      <xdr:nvCxnSpPr>
        <xdr:cNvPr id="131" name="Straight Arrow Connector 130">
          <a:extLst>
            <a:ext uri="{FF2B5EF4-FFF2-40B4-BE49-F238E27FC236}">
              <a16:creationId xmlns:a16="http://schemas.microsoft.com/office/drawing/2014/main" id="{03066C0F-0779-4030-81A6-270E0DB0CC4E}"/>
            </a:ext>
          </a:extLst>
        </xdr:cNvPr>
        <xdr:cNvCxnSpPr>
          <a:stCxn id="120" idx="2"/>
          <a:endCxn id="191" idx="0"/>
        </xdr:cNvCxnSpPr>
      </xdr:nvCxnSpPr>
      <xdr:spPr>
        <a:xfrm flipH="1">
          <a:off x="1575525" y="5576510"/>
          <a:ext cx="10552" cy="360247"/>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966039</xdr:colOff>
      <xdr:row>30</xdr:row>
      <xdr:rowOff>87086</xdr:rowOff>
    </xdr:from>
    <xdr:to>
      <xdr:col>1</xdr:col>
      <xdr:colOff>966040</xdr:colOff>
      <xdr:row>32</xdr:row>
      <xdr:rowOff>98626</xdr:rowOff>
    </xdr:to>
    <xdr:cxnSp macro="">
      <xdr:nvCxnSpPr>
        <xdr:cNvPr id="132" name="Straight Arrow Connector 131">
          <a:extLst>
            <a:ext uri="{FF2B5EF4-FFF2-40B4-BE49-F238E27FC236}">
              <a16:creationId xmlns:a16="http://schemas.microsoft.com/office/drawing/2014/main" id="{50096F24-F217-4113-8567-AA49972DFE81}"/>
            </a:ext>
          </a:extLst>
        </xdr:cNvPr>
        <xdr:cNvCxnSpPr>
          <a:cxnSpLocks/>
          <a:stCxn id="118" idx="2"/>
        </xdr:cNvCxnSpPr>
      </xdr:nvCxnSpPr>
      <xdr:spPr>
        <a:xfrm>
          <a:off x="1575639" y="8095706"/>
          <a:ext cx="1" cy="407780"/>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952499</xdr:colOff>
      <xdr:row>36</xdr:row>
      <xdr:rowOff>107156</xdr:rowOff>
    </xdr:from>
    <xdr:to>
      <xdr:col>1</xdr:col>
      <xdr:colOff>959235</xdr:colOff>
      <xdr:row>39</xdr:row>
      <xdr:rowOff>36754</xdr:rowOff>
    </xdr:to>
    <xdr:cxnSp macro="">
      <xdr:nvCxnSpPr>
        <xdr:cNvPr id="133" name="Straight Arrow Connector 132">
          <a:extLst>
            <a:ext uri="{FF2B5EF4-FFF2-40B4-BE49-F238E27FC236}">
              <a16:creationId xmlns:a16="http://schemas.microsoft.com/office/drawing/2014/main" id="{36F1882E-3434-4A24-A17E-3FAC3951E60D}"/>
            </a:ext>
          </a:extLst>
        </xdr:cNvPr>
        <xdr:cNvCxnSpPr>
          <a:cxnSpLocks/>
        </xdr:cNvCxnSpPr>
      </xdr:nvCxnSpPr>
      <xdr:spPr>
        <a:xfrm>
          <a:off x="1562099" y="9304496"/>
          <a:ext cx="6736" cy="523958"/>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1314585</xdr:colOff>
      <xdr:row>38</xdr:row>
      <xdr:rowOff>48076</xdr:rowOff>
    </xdr:from>
    <xdr:to>
      <xdr:col>4</xdr:col>
      <xdr:colOff>994833</xdr:colOff>
      <xdr:row>42</xdr:row>
      <xdr:rowOff>179917</xdr:rowOff>
    </xdr:to>
    <xdr:sp macro="" textlink="">
      <xdr:nvSpPr>
        <xdr:cNvPr id="134" name="Rectangle 133">
          <a:hlinkClick xmlns:r="http://schemas.openxmlformats.org/officeDocument/2006/relationships" r:id="rId3"/>
          <a:extLst>
            <a:ext uri="{FF2B5EF4-FFF2-40B4-BE49-F238E27FC236}">
              <a16:creationId xmlns:a16="http://schemas.microsoft.com/office/drawing/2014/main" id="{11A13FE2-CA35-43B7-8156-849CCF35026A}"/>
            </a:ext>
          </a:extLst>
        </xdr:cNvPr>
        <xdr:cNvSpPr/>
      </xdr:nvSpPr>
      <xdr:spPr>
        <a:xfrm>
          <a:off x="4575945" y="9641656"/>
          <a:ext cx="1059468" cy="924321"/>
        </a:xfrm>
        <a:prstGeom prst="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SG" sz="800">
              <a:solidFill>
                <a:sysClr val="windowText" lastClr="000000"/>
              </a:solidFill>
            </a:rPr>
            <a:t>Run autoleveling </a:t>
          </a:r>
          <a:r>
            <a:rPr lang="en-SG" sz="800">
              <a:solidFill>
                <a:sysClr val="windowText" lastClr="000000"/>
              </a:solidFill>
              <a:effectLst/>
              <a:latin typeface="+mn-lt"/>
              <a:ea typeface="+mn-ea"/>
              <a:cs typeface="+mn-cs"/>
            </a:rPr>
            <a:t>(</a:t>
          </a:r>
          <a:r>
            <a:rPr lang="en-SG" sz="800">
              <a:solidFill>
                <a:srgbClr val="00B0F0"/>
              </a:solidFill>
              <a:effectLst/>
              <a:latin typeface="+mn-lt"/>
              <a:ea typeface="+mn-ea"/>
              <a:cs typeface="+mn-cs"/>
            </a:rPr>
            <a:t>ZC75</a:t>
          </a:r>
          <a:r>
            <a:rPr lang="en-SG" sz="800">
              <a:solidFill>
                <a:sysClr val="windowText" lastClr="000000"/>
              </a:solidFill>
              <a:effectLst/>
              <a:latin typeface="+mn-lt"/>
              <a:ea typeface="+mn-ea"/>
              <a:cs typeface="+mn-cs"/>
            </a:rPr>
            <a:t>) </a:t>
          </a:r>
          <a:r>
            <a:rPr lang="en-SG" sz="800">
              <a:solidFill>
                <a:sysClr val="windowText" lastClr="000000"/>
              </a:solidFill>
            </a:rPr>
            <a:t>in test mode</a:t>
          </a:r>
        </a:p>
        <a:p>
          <a:pPr algn="ctr"/>
          <a:r>
            <a:rPr lang="en-SG" sz="800">
              <a:solidFill>
                <a:sysClr val="windowText" lastClr="000000"/>
              </a:solidFill>
            </a:rPr>
            <a:t>18M - Monthly</a:t>
          </a:r>
          <a:r>
            <a:rPr lang="en-SG" sz="800" baseline="0">
              <a:solidFill>
                <a:sysClr val="windowText" lastClr="000000"/>
              </a:solidFill>
            </a:rPr>
            <a:t> for LTP</a:t>
          </a:r>
          <a:r>
            <a:rPr lang="en-SG" sz="800">
              <a:solidFill>
                <a:sysClr val="windowText" lastClr="000000"/>
              </a:solidFill>
            </a:rPr>
            <a:t> </a:t>
          </a:r>
        </a:p>
        <a:p>
          <a:pPr algn="ctr"/>
          <a:r>
            <a:rPr lang="en-SG" sz="800" baseline="0">
              <a:solidFill>
                <a:sysClr val="windowText" lastClr="000000"/>
              </a:solidFill>
            </a:rPr>
            <a:t>13W - Weekly for STP</a:t>
          </a:r>
        </a:p>
      </xdr:txBody>
    </xdr:sp>
    <xdr:clientData/>
  </xdr:twoCellAnchor>
  <xdr:twoCellAnchor>
    <xdr:from>
      <xdr:col>3</xdr:col>
      <xdr:colOff>1321594</xdr:colOff>
      <xdr:row>33</xdr:row>
      <xdr:rowOff>130970</xdr:rowOff>
    </xdr:from>
    <xdr:to>
      <xdr:col>4</xdr:col>
      <xdr:colOff>988219</xdr:colOff>
      <xdr:row>36</xdr:row>
      <xdr:rowOff>154782</xdr:rowOff>
    </xdr:to>
    <xdr:sp macro="" textlink="">
      <xdr:nvSpPr>
        <xdr:cNvPr id="135" name="Rectangle 134">
          <a:extLst>
            <a:ext uri="{FF2B5EF4-FFF2-40B4-BE49-F238E27FC236}">
              <a16:creationId xmlns:a16="http://schemas.microsoft.com/office/drawing/2014/main" id="{DEAE737D-E9B6-466C-AB70-E7BB9503C2B7}"/>
            </a:ext>
          </a:extLst>
        </xdr:cNvPr>
        <xdr:cNvSpPr/>
      </xdr:nvSpPr>
      <xdr:spPr>
        <a:xfrm>
          <a:off x="4582954" y="8733950"/>
          <a:ext cx="1045845" cy="618172"/>
        </a:xfrm>
        <a:prstGeom prst="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SG" sz="800"/>
            <a:t>Adjust selection criteria,</a:t>
          </a:r>
          <a:r>
            <a:rPr lang="en-SG" sz="800" baseline="0"/>
            <a:t> master data and/or interval</a:t>
          </a:r>
        </a:p>
      </xdr:txBody>
    </xdr:sp>
    <xdr:clientData/>
  </xdr:twoCellAnchor>
  <xdr:twoCellAnchor>
    <xdr:from>
      <xdr:col>3</xdr:col>
      <xdr:colOff>1163348</xdr:colOff>
      <xdr:row>25</xdr:row>
      <xdr:rowOff>98626</xdr:rowOff>
    </xdr:from>
    <xdr:to>
      <xdr:col>4</xdr:col>
      <xdr:colOff>1161658</xdr:colOff>
      <xdr:row>32</xdr:row>
      <xdr:rowOff>65208</xdr:rowOff>
    </xdr:to>
    <xdr:grpSp>
      <xdr:nvGrpSpPr>
        <xdr:cNvPr id="136" name="Group 135">
          <a:extLst>
            <a:ext uri="{FF2B5EF4-FFF2-40B4-BE49-F238E27FC236}">
              <a16:creationId xmlns:a16="http://schemas.microsoft.com/office/drawing/2014/main" id="{F55ED5BA-B6D9-42C4-9E42-9187BB7ECBD5}"/>
            </a:ext>
          </a:extLst>
        </xdr:cNvPr>
        <xdr:cNvGrpSpPr/>
      </xdr:nvGrpSpPr>
      <xdr:grpSpPr>
        <a:xfrm>
          <a:off x="4782848" y="6778032"/>
          <a:ext cx="1534216" cy="1383426"/>
          <a:chOff x="224118" y="6732494"/>
          <a:chExt cx="1416423" cy="1356695"/>
        </a:xfrm>
      </xdr:grpSpPr>
      <xdr:sp macro="" textlink="">
        <xdr:nvSpPr>
          <xdr:cNvPr id="137" name="Diamond 136">
            <a:extLst>
              <a:ext uri="{FF2B5EF4-FFF2-40B4-BE49-F238E27FC236}">
                <a16:creationId xmlns:a16="http://schemas.microsoft.com/office/drawing/2014/main" id="{B2B53762-D17E-1A6F-9129-131E32DF4950}"/>
              </a:ext>
            </a:extLst>
          </xdr:cNvPr>
          <xdr:cNvSpPr/>
        </xdr:nvSpPr>
        <xdr:spPr>
          <a:xfrm>
            <a:off x="224118" y="6732494"/>
            <a:ext cx="1416423" cy="1356695"/>
          </a:xfrm>
          <a:prstGeom prst="diamond">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SG" sz="800"/>
          </a:p>
        </xdr:txBody>
      </xdr:sp>
      <xdr:sp macro="" textlink="">
        <xdr:nvSpPr>
          <xdr:cNvPr id="138" name="TextBox 137">
            <a:extLst>
              <a:ext uri="{FF2B5EF4-FFF2-40B4-BE49-F238E27FC236}">
                <a16:creationId xmlns:a16="http://schemas.microsoft.com/office/drawing/2014/main" id="{6D1FEEAA-E585-ECBB-B280-D1AB7A1A979C}"/>
              </a:ext>
            </a:extLst>
          </xdr:cNvPr>
          <xdr:cNvSpPr txBox="1"/>
        </xdr:nvSpPr>
        <xdr:spPr>
          <a:xfrm>
            <a:off x="414806" y="7067939"/>
            <a:ext cx="1085017" cy="809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SG" sz="800">
                <a:solidFill>
                  <a:schemeClr val="dk1"/>
                </a:solidFill>
                <a:effectLst/>
                <a:latin typeface="+mn-lt"/>
                <a:ea typeface="+mn-ea"/>
                <a:cs typeface="+mn-cs"/>
              </a:rPr>
              <a:t>Per OS,</a:t>
            </a:r>
            <a:r>
              <a:rPr lang="en-SG" sz="800" baseline="0">
                <a:solidFill>
                  <a:schemeClr val="dk1"/>
                </a:solidFill>
                <a:effectLst/>
                <a:latin typeface="+mn-lt"/>
                <a:ea typeface="+mn-ea"/>
                <a:cs typeface="+mn-cs"/>
              </a:rPr>
              <a:t> can you adjust selctions (e.g., add capacity, increase backward shift)?</a:t>
            </a:r>
            <a:endParaRPr lang="en-SG" sz="800">
              <a:effectLst/>
            </a:endParaRPr>
          </a:p>
        </xdr:txBody>
      </xdr:sp>
    </xdr:grpSp>
    <xdr:clientData/>
  </xdr:twoCellAnchor>
  <xdr:twoCellAnchor>
    <xdr:from>
      <xdr:col>3</xdr:col>
      <xdr:colOff>1354497</xdr:colOff>
      <xdr:row>19</xdr:row>
      <xdr:rowOff>173521</xdr:rowOff>
    </xdr:from>
    <xdr:to>
      <xdr:col>4</xdr:col>
      <xdr:colOff>972762</xdr:colOff>
      <xdr:row>23</xdr:row>
      <xdr:rowOff>113097</xdr:rowOff>
    </xdr:to>
    <xdr:grpSp>
      <xdr:nvGrpSpPr>
        <xdr:cNvPr id="139" name="Group 138">
          <a:extLst>
            <a:ext uri="{FF2B5EF4-FFF2-40B4-BE49-F238E27FC236}">
              <a16:creationId xmlns:a16="http://schemas.microsoft.com/office/drawing/2014/main" id="{6F415AD5-8C08-4B3E-93CB-4AFF7AFDF638}"/>
            </a:ext>
          </a:extLst>
        </xdr:cNvPr>
        <xdr:cNvGrpSpPr/>
      </xdr:nvGrpSpPr>
      <xdr:grpSpPr>
        <a:xfrm>
          <a:off x="4973997" y="5638490"/>
          <a:ext cx="1154171" cy="749201"/>
          <a:chOff x="224118" y="6732494"/>
          <a:chExt cx="1416423" cy="1356695"/>
        </a:xfrm>
      </xdr:grpSpPr>
      <xdr:sp macro="" textlink="">
        <xdr:nvSpPr>
          <xdr:cNvPr id="140" name="Diamond 139">
            <a:extLst>
              <a:ext uri="{FF2B5EF4-FFF2-40B4-BE49-F238E27FC236}">
                <a16:creationId xmlns:a16="http://schemas.microsoft.com/office/drawing/2014/main" id="{6E96E05E-87EB-EE78-00CE-45E95C99E1CA}"/>
              </a:ext>
            </a:extLst>
          </xdr:cNvPr>
          <xdr:cNvSpPr/>
        </xdr:nvSpPr>
        <xdr:spPr>
          <a:xfrm>
            <a:off x="224118" y="6732494"/>
            <a:ext cx="1416423" cy="1356695"/>
          </a:xfrm>
          <a:prstGeom prst="diamond">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SG" sz="800"/>
          </a:p>
        </xdr:txBody>
      </xdr:sp>
      <xdr:sp macro="" textlink="">
        <xdr:nvSpPr>
          <xdr:cNvPr id="141" name="TextBox 140">
            <a:extLst>
              <a:ext uri="{FF2B5EF4-FFF2-40B4-BE49-F238E27FC236}">
                <a16:creationId xmlns:a16="http://schemas.microsoft.com/office/drawing/2014/main" id="{CF1C436D-F350-CFDC-E0C3-81F117433935}"/>
              </a:ext>
            </a:extLst>
          </xdr:cNvPr>
          <xdr:cNvSpPr txBox="1"/>
        </xdr:nvSpPr>
        <xdr:spPr>
          <a:xfrm>
            <a:off x="405493" y="7111861"/>
            <a:ext cx="1085017" cy="594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SG" sz="800">
                <a:solidFill>
                  <a:schemeClr val="dk1"/>
                </a:solidFill>
                <a:effectLst/>
                <a:latin typeface="+mn-lt"/>
                <a:ea typeface="+mn-ea"/>
                <a:cs typeface="+mn-cs"/>
              </a:rPr>
              <a:t>Does POSS have other options that can balance in SAP</a:t>
            </a:r>
            <a:endParaRPr lang="en-SG" sz="800">
              <a:effectLst/>
            </a:endParaRPr>
          </a:p>
        </xdr:txBody>
      </xdr:sp>
    </xdr:grpSp>
    <xdr:clientData/>
  </xdr:twoCellAnchor>
  <xdr:twoCellAnchor>
    <xdr:from>
      <xdr:col>5</xdr:col>
      <xdr:colOff>1808</xdr:colOff>
      <xdr:row>32</xdr:row>
      <xdr:rowOff>60620</xdr:rowOff>
    </xdr:from>
    <xdr:to>
      <xdr:col>5</xdr:col>
      <xdr:colOff>1808</xdr:colOff>
      <xdr:row>37</xdr:row>
      <xdr:rowOff>21755</xdr:rowOff>
    </xdr:to>
    <xdr:grpSp>
      <xdr:nvGrpSpPr>
        <xdr:cNvPr id="142" name="Group 141">
          <a:extLst>
            <a:ext uri="{FF2B5EF4-FFF2-40B4-BE49-F238E27FC236}">
              <a16:creationId xmlns:a16="http://schemas.microsoft.com/office/drawing/2014/main" id="{457D793A-8BD6-4C3D-93C1-FFEE8D2E61B3}"/>
            </a:ext>
          </a:extLst>
        </xdr:cNvPr>
        <xdr:cNvGrpSpPr/>
      </xdr:nvGrpSpPr>
      <xdr:grpSpPr>
        <a:xfrm>
          <a:off x="13348714" y="8156870"/>
          <a:ext cx="0" cy="973166"/>
          <a:chOff x="224118" y="6732494"/>
          <a:chExt cx="1416423" cy="1368825"/>
        </a:xfrm>
      </xdr:grpSpPr>
      <xdr:sp macro="" textlink="">
        <xdr:nvSpPr>
          <xdr:cNvPr id="143" name="Diamond 142">
            <a:extLst>
              <a:ext uri="{FF2B5EF4-FFF2-40B4-BE49-F238E27FC236}">
                <a16:creationId xmlns:a16="http://schemas.microsoft.com/office/drawing/2014/main" id="{C8F4E53F-F53A-4FEE-0558-0D5237C51CD0}"/>
              </a:ext>
            </a:extLst>
          </xdr:cNvPr>
          <xdr:cNvSpPr/>
        </xdr:nvSpPr>
        <xdr:spPr>
          <a:xfrm>
            <a:off x="224118" y="6732494"/>
            <a:ext cx="1416423" cy="1356695"/>
          </a:xfrm>
          <a:prstGeom prst="diamond">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SG" sz="800"/>
          </a:p>
        </xdr:txBody>
      </xdr:sp>
      <xdr:sp macro="" textlink="">
        <xdr:nvSpPr>
          <xdr:cNvPr id="144" name="TextBox 143">
            <a:extLst>
              <a:ext uri="{FF2B5EF4-FFF2-40B4-BE49-F238E27FC236}">
                <a16:creationId xmlns:a16="http://schemas.microsoft.com/office/drawing/2014/main" id="{4818B4A2-1CCC-830B-C1A9-40CDBC396B95}"/>
              </a:ext>
            </a:extLst>
          </xdr:cNvPr>
          <xdr:cNvSpPr txBox="1"/>
        </xdr:nvSpPr>
        <xdr:spPr>
          <a:xfrm>
            <a:off x="394514" y="7122331"/>
            <a:ext cx="1085017" cy="978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SG" sz="800">
                <a:solidFill>
                  <a:schemeClr val="dk1"/>
                </a:solidFill>
                <a:effectLst/>
                <a:latin typeface="+mn-lt"/>
                <a:ea typeface="+mn-ea"/>
                <a:cs typeface="+mn-cs"/>
              </a:rPr>
              <a:t>Is plan balanced per operating strategy?</a:t>
            </a:r>
            <a:endParaRPr lang="en-SG" sz="800">
              <a:effectLst/>
            </a:endParaRPr>
          </a:p>
        </xdr:txBody>
      </xdr:sp>
    </xdr:grpSp>
    <xdr:clientData/>
  </xdr:twoCellAnchor>
  <xdr:twoCellAnchor>
    <xdr:from>
      <xdr:col>4</xdr:col>
      <xdr:colOff>1497115</xdr:colOff>
      <xdr:row>38</xdr:row>
      <xdr:rowOff>89663</xdr:rowOff>
    </xdr:from>
    <xdr:to>
      <xdr:col>4</xdr:col>
      <xdr:colOff>2528056</xdr:colOff>
      <xdr:row>41</xdr:row>
      <xdr:rowOff>35875</xdr:rowOff>
    </xdr:to>
    <xdr:sp macro="" textlink="">
      <xdr:nvSpPr>
        <xdr:cNvPr id="145" name="Rectangle 144">
          <a:extLst>
            <a:ext uri="{FF2B5EF4-FFF2-40B4-BE49-F238E27FC236}">
              <a16:creationId xmlns:a16="http://schemas.microsoft.com/office/drawing/2014/main" id="{F2E71875-3CBA-4B72-BBC9-8EF3035EE7A7}"/>
            </a:ext>
          </a:extLst>
        </xdr:cNvPr>
        <xdr:cNvSpPr/>
      </xdr:nvSpPr>
      <xdr:spPr>
        <a:xfrm>
          <a:off x="6137695" y="9683243"/>
          <a:ext cx="1030941" cy="540572"/>
        </a:xfrm>
        <a:prstGeom prst="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SG" sz="800"/>
            <a:t>Remove test mode and rerun autoleveling</a:t>
          </a:r>
          <a:endParaRPr lang="en-SG" sz="800" baseline="0"/>
        </a:p>
      </xdr:txBody>
    </xdr:sp>
    <xdr:clientData/>
  </xdr:twoCellAnchor>
  <xdr:twoCellAnchor>
    <xdr:from>
      <xdr:col>3</xdr:col>
      <xdr:colOff>628650</xdr:colOff>
      <xdr:row>6</xdr:row>
      <xdr:rowOff>40284</xdr:rowOff>
    </xdr:from>
    <xdr:to>
      <xdr:col>3</xdr:col>
      <xdr:colOff>1358809</xdr:colOff>
      <xdr:row>21</xdr:row>
      <xdr:rowOff>60171</xdr:rowOff>
    </xdr:to>
    <xdr:cxnSp macro="">
      <xdr:nvCxnSpPr>
        <xdr:cNvPr id="146" name="Connector: Elbow 145">
          <a:extLst>
            <a:ext uri="{FF2B5EF4-FFF2-40B4-BE49-F238E27FC236}">
              <a16:creationId xmlns:a16="http://schemas.microsoft.com/office/drawing/2014/main" id="{33F492F3-7AB4-4158-A5B3-640CE9D02773}"/>
            </a:ext>
          </a:extLst>
        </xdr:cNvPr>
        <xdr:cNvCxnSpPr>
          <a:stCxn id="200" idx="3"/>
          <a:endCxn id="198" idx="1"/>
        </xdr:cNvCxnSpPr>
      </xdr:nvCxnSpPr>
      <xdr:spPr>
        <a:xfrm flipV="1">
          <a:off x="3890010" y="3294024"/>
          <a:ext cx="730159" cy="2991687"/>
        </a:xfrm>
        <a:prstGeom prst="bentConnector3">
          <a:avLst>
            <a:gd name="adj1" fmla="val 50000"/>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469776</xdr:colOff>
      <xdr:row>23</xdr:row>
      <xdr:rowOff>113097</xdr:rowOff>
    </xdr:from>
    <xdr:to>
      <xdr:col>4</xdr:col>
      <xdr:colOff>470902</xdr:colOff>
      <xdr:row>25</xdr:row>
      <xdr:rowOff>94816</xdr:rowOff>
    </xdr:to>
    <xdr:cxnSp macro="">
      <xdr:nvCxnSpPr>
        <xdr:cNvPr id="147" name="Straight Arrow Connector 146">
          <a:extLst>
            <a:ext uri="{FF2B5EF4-FFF2-40B4-BE49-F238E27FC236}">
              <a16:creationId xmlns:a16="http://schemas.microsoft.com/office/drawing/2014/main" id="{C563494B-5A48-41AA-9015-0EB70CB6C7A5}"/>
            </a:ext>
          </a:extLst>
        </xdr:cNvPr>
        <xdr:cNvCxnSpPr>
          <a:stCxn id="137" idx="0"/>
          <a:endCxn id="140" idx="2"/>
        </xdr:cNvCxnSpPr>
      </xdr:nvCxnSpPr>
      <xdr:spPr>
        <a:xfrm flipV="1">
          <a:off x="5110356" y="6734877"/>
          <a:ext cx="1126" cy="377959"/>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460274</xdr:colOff>
      <xdr:row>32</xdr:row>
      <xdr:rowOff>65208</xdr:rowOff>
    </xdr:from>
    <xdr:to>
      <xdr:col>4</xdr:col>
      <xdr:colOff>469776</xdr:colOff>
      <xdr:row>33</xdr:row>
      <xdr:rowOff>134780</xdr:rowOff>
    </xdr:to>
    <xdr:cxnSp macro="">
      <xdr:nvCxnSpPr>
        <xdr:cNvPr id="148" name="Straight Arrow Connector 147">
          <a:extLst>
            <a:ext uri="{FF2B5EF4-FFF2-40B4-BE49-F238E27FC236}">
              <a16:creationId xmlns:a16="http://schemas.microsoft.com/office/drawing/2014/main" id="{1D1A7DA9-0471-442B-939E-6F01A525BFF6}"/>
            </a:ext>
          </a:extLst>
        </xdr:cNvPr>
        <xdr:cNvCxnSpPr>
          <a:stCxn id="135" idx="0"/>
          <a:endCxn id="137" idx="2"/>
        </xdr:cNvCxnSpPr>
      </xdr:nvCxnSpPr>
      <xdr:spPr>
        <a:xfrm flipV="1">
          <a:off x="5100854" y="8470068"/>
          <a:ext cx="9502" cy="267692"/>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482006</xdr:colOff>
      <xdr:row>36</xdr:row>
      <xdr:rowOff>154782</xdr:rowOff>
    </xdr:from>
    <xdr:to>
      <xdr:col>4</xdr:col>
      <xdr:colOff>482204</xdr:colOff>
      <xdr:row>38</xdr:row>
      <xdr:rowOff>48076</xdr:rowOff>
    </xdr:to>
    <xdr:cxnSp macro="">
      <xdr:nvCxnSpPr>
        <xdr:cNvPr id="149" name="Straight Arrow Connector 148">
          <a:extLst>
            <a:ext uri="{FF2B5EF4-FFF2-40B4-BE49-F238E27FC236}">
              <a16:creationId xmlns:a16="http://schemas.microsoft.com/office/drawing/2014/main" id="{BCA294C9-A02B-4E17-AD33-059331D11F9C}"/>
            </a:ext>
          </a:extLst>
        </xdr:cNvPr>
        <xdr:cNvCxnSpPr>
          <a:stCxn id="135" idx="2"/>
          <a:endCxn id="134" idx="0"/>
        </xdr:cNvCxnSpPr>
      </xdr:nvCxnSpPr>
      <xdr:spPr>
        <a:xfrm flipH="1">
          <a:off x="5122586" y="9352122"/>
          <a:ext cx="198" cy="289534"/>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108171</xdr:colOff>
      <xdr:row>40</xdr:row>
      <xdr:rowOff>113997</xdr:rowOff>
    </xdr:from>
    <xdr:to>
      <xdr:col>3</xdr:col>
      <xdr:colOff>1314585</xdr:colOff>
      <xdr:row>40</xdr:row>
      <xdr:rowOff>135766</xdr:rowOff>
    </xdr:to>
    <xdr:cxnSp macro="">
      <xdr:nvCxnSpPr>
        <xdr:cNvPr id="150" name="Straight Arrow Connector 149">
          <a:extLst>
            <a:ext uri="{FF2B5EF4-FFF2-40B4-BE49-F238E27FC236}">
              <a16:creationId xmlns:a16="http://schemas.microsoft.com/office/drawing/2014/main" id="{4B22E90F-1BF5-42B5-96C8-6F44553D41F9}"/>
            </a:ext>
          </a:extLst>
        </xdr:cNvPr>
        <xdr:cNvCxnSpPr>
          <a:stCxn id="125" idx="2"/>
          <a:endCxn id="134" idx="1"/>
        </xdr:cNvCxnSpPr>
      </xdr:nvCxnSpPr>
      <xdr:spPr>
        <a:xfrm flipV="1">
          <a:off x="2165571" y="10103817"/>
          <a:ext cx="2410374" cy="21769"/>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996738</xdr:colOff>
      <xdr:row>34</xdr:row>
      <xdr:rowOff>133962</xdr:rowOff>
    </xdr:from>
    <xdr:to>
      <xdr:col>4</xdr:col>
      <xdr:colOff>1388746</xdr:colOff>
      <xdr:row>40</xdr:row>
      <xdr:rowOff>113997</xdr:rowOff>
    </xdr:to>
    <xdr:cxnSp macro="">
      <xdr:nvCxnSpPr>
        <xdr:cNvPr id="151" name="Connector: Elbow 150">
          <a:extLst>
            <a:ext uri="{FF2B5EF4-FFF2-40B4-BE49-F238E27FC236}">
              <a16:creationId xmlns:a16="http://schemas.microsoft.com/office/drawing/2014/main" id="{27CF941D-E882-4380-B508-39921DBE73DC}"/>
            </a:ext>
          </a:extLst>
        </xdr:cNvPr>
        <xdr:cNvCxnSpPr>
          <a:stCxn id="134" idx="3"/>
          <a:endCxn id="205" idx="1"/>
        </xdr:cNvCxnSpPr>
      </xdr:nvCxnSpPr>
      <xdr:spPr>
        <a:xfrm flipV="1">
          <a:off x="5637318" y="8935062"/>
          <a:ext cx="392008" cy="1168755"/>
        </a:xfrm>
        <a:prstGeom prst="bentConnector3">
          <a:avLst>
            <a:gd name="adj1" fmla="val 50000"/>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2014798</xdr:colOff>
      <xdr:row>36</xdr:row>
      <xdr:rowOff>169545</xdr:rowOff>
    </xdr:from>
    <xdr:to>
      <xdr:col>4</xdr:col>
      <xdr:colOff>2015443</xdr:colOff>
      <xdr:row>38</xdr:row>
      <xdr:rowOff>93473</xdr:rowOff>
    </xdr:to>
    <xdr:cxnSp macro="">
      <xdr:nvCxnSpPr>
        <xdr:cNvPr id="152" name="Straight Arrow Connector 151">
          <a:extLst>
            <a:ext uri="{FF2B5EF4-FFF2-40B4-BE49-F238E27FC236}">
              <a16:creationId xmlns:a16="http://schemas.microsoft.com/office/drawing/2014/main" id="{BC083C5D-8E9E-4C3F-B254-D74EFBECFA81}"/>
            </a:ext>
          </a:extLst>
        </xdr:cNvPr>
        <xdr:cNvCxnSpPr>
          <a:stCxn id="205" idx="2"/>
          <a:endCxn id="145" idx="0"/>
        </xdr:cNvCxnSpPr>
      </xdr:nvCxnSpPr>
      <xdr:spPr>
        <a:xfrm>
          <a:off x="6655378" y="9366885"/>
          <a:ext cx="645" cy="320168"/>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4470036</xdr:colOff>
      <xdr:row>37</xdr:row>
      <xdr:rowOff>119497</xdr:rowOff>
    </xdr:from>
    <xdr:to>
      <xdr:col>4</xdr:col>
      <xdr:colOff>5904391</xdr:colOff>
      <xdr:row>42</xdr:row>
      <xdr:rowOff>29850</xdr:rowOff>
    </xdr:to>
    <xdr:sp macro="" textlink="">
      <xdr:nvSpPr>
        <xdr:cNvPr id="153" name="Rectangle 152">
          <a:hlinkClick xmlns:r="http://schemas.openxmlformats.org/officeDocument/2006/relationships" r:id="rId3"/>
          <a:extLst>
            <a:ext uri="{FF2B5EF4-FFF2-40B4-BE49-F238E27FC236}">
              <a16:creationId xmlns:a16="http://schemas.microsoft.com/office/drawing/2014/main" id="{660CE455-1C82-4343-9E84-64A64CAEAAB0}"/>
            </a:ext>
          </a:extLst>
        </xdr:cNvPr>
        <xdr:cNvSpPr/>
      </xdr:nvSpPr>
      <xdr:spPr>
        <a:xfrm>
          <a:off x="9110616" y="9514957"/>
          <a:ext cx="1434355" cy="900953"/>
        </a:xfrm>
        <a:prstGeom prst="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SG" sz="800"/>
            <a:t>Evaluate</a:t>
          </a:r>
          <a:r>
            <a:rPr lang="en-SG" sz="800" baseline="0"/>
            <a:t> capacity after MRP run cycle (Using </a:t>
          </a:r>
          <a:r>
            <a:rPr lang="en-SG" sz="800" baseline="0">
              <a:solidFill>
                <a:srgbClr val="00B0F0"/>
              </a:solidFill>
            </a:rPr>
            <a:t>CM01</a:t>
          </a:r>
          <a:r>
            <a:rPr lang="en-SG" sz="800" baseline="0"/>
            <a:t> if balancing is done in SAP and using similar capacity evaluation in other tools/platform if applies.</a:t>
          </a:r>
        </a:p>
      </xdr:txBody>
    </xdr:sp>
    <xdr:clientData/>
  </xdr:twoCellAnchor>
  <xdr:twoCellAnchor>
    <xdr:from>
      <xdr:col>4</xdr:col>
      <xdr:colOff>2528056</xdr:colOff>
      <xdr:row>39</xdr:row>
      <xdr:rowOff>158019</xdr:rowOff>
    </xdr:from>
    <xdr:to>
      <xdr:col>4</xdr:col>
      <xdr:colOff>4470036</xdr:colOff>
      <xdr:row>39</xdr:row>
      <xdr:rowOff>169924</xdr:rowOff>
    </xdr:to>
    <xdr:cxnSp macro="">
      <xdr:nvCxnSpPr>
        <xdr:cNvPr id="154" name="Straight Arrow Connector 153">
          <a:extLst>
            <a:ext uri="{FF2B5EF4-FFF2-40B4-BE49-F238E27FC236}">
              <a16:creationId xmlns:a16="http://schemas.microsoft.com/office/drawing/2014/main" id="{FE4EC5C1-B260-4337-9F49-2389D604726B}"/>
            </a:ext>
          </a:extLst>
        </xdr:cNvPr>
        <xdr:cNvCxnSpPr>
          <a:stCxn id="145" idx="3"/>
          <a:endCxn id="153" idx="1"/>
        </xdr:cNvCxnSpPr>
      </xdr:nvCxnSpPr>
      <xdr:spPr>
        <a:xfrm>
          <a:off x="7168636" y="9949719"/>
          <a:ext cx="1941980" cy="11905"/>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1161659</xdr:colOff>
      <xdr:row>28</xdr:row>
      <xdr:rowOff>181497</xdr:rowOff>
    </xdr:from>
    <xdr:to>
      <xdr:col>5</xdr:col>
      <xdr:colOff>1810</xdr:colOff>
      <xdr:row>32</xdr:row>
      <xdr:rowOff>56810</xdr:rowOff>
    </xdr:to>
    <xdr:cxnSp macro="">
      <xdr:nvCxnSpPr>
        <xdr:cNvPr id="155" name="Connector: Elbow 154">
          <a:extLst>
            <a:ext uri="{FF2B5EF4-FFF2-40B4-BE49-F238E27FC236}">
              <a16:creationId xmlns:a16="http://schemas.microsoft.com/office/drawing/2014/main" id="{78EA26CA-3D59-4E5D-9A32-4F9545EA553F}"/>
            </a:ext>
          </a:extLst>
        </xdr:cNvPr>
        <xdr:cNvCxnSpPr>
          <a:stCxn id="143" idx="0"/>
          <a:endCxn id="137" idx="3"/>
        </xdr:cNvCxnSpPr>
      </xdr:nvCxnSpPr>
      <xdr:spPr>
        <a:xfrm rot="16200000" flipV="1">
          <a:off x="8542208" y="5053908"/>
          <a:ext cx="667793" cy="6147731"/>
        </a:xfrm>
        <a:prstGeom prst="bentConnector2">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1465851</xdr:colOff>
      <xdr:row>20</xdr:row>
      <xdr:rowOff>143636</xdr:rowOff>
    </xdr:from>
    <xdr:to>
      <xdr:col>4</xdr:col>
      <xdr:colOff>2648970</xdr:colOff>
      <xdr:row>22</xdr:row>
      <xdr:rowOff>161565</xdr:rowOff>
    </xdr:to>
    <xdr:sp macro="" textlink="">
      <xdr:nvSpPr>
        <xdr:cNvPr id="156" name="Rectangle 155">
          <a:extLst>
            <a:ext uri="{FF2B5EF4-FFF2-40B4-BE49-F238E27FC236}">
              <a16:creationId xmlns:a16="http://schemas.microsoft.com/office/drawing/2014/main" id="{A855AC5F-B445-43B8-BB47-4E852B833F11}"/>
            </a:ext>
          </a:extLst>
        </xdr:cNvPr>
        <xdr:cNvSpPr/>
      </xdr:nvSpPr>
      <xdr:spPr>
        <a:xfrm>
          <a:off x="6106431" y="6171056"/>
          <a:ext cx="1183119" cy="414169"/>
        </a:xfrm>
        <a:prstGeom prst="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SG" sz="800"/>
            <a:t>Resolve</a:t>
          </a:r>
          <a:r>
            <a:rPr lang="en-SG" sz="800" baseline="0"/>
            <a:t> remaining issues and balance the plan per POSS (i.e., manually firm orders, use TPSS/ST, etc)</a:t>
          </a:r>
        </a:p>
      </xdr:txBody>
    </xdr:sp>
    <xdr:clientData/>
  </xdr:twoCellAnchor>
  <xdr:twoCellAnchor>
    <xdr:from>
      <xdr:col>4</xdr:col>
      <xdr:colOff>972762</xdr:colOff>
      <xdr:row>21</xdr:row>
      <xdr:rowOff>150930</xdr:rowOff>
    </xdr:from>
    <xdr:to>
      <xdr:col>4</xdr:col>
      <xdr:colOff>1469661</xdr:colOff>
      <xdr:row>21</xdr:row>
      <xdr:rowOff>152601</xdr:rowOff>
    </xdr:to>
    <xdr:cxnSp macro="">
      <xdr:nvCxnSpPr>
        <xdr:cNvPr id="157" name="Straight Arrow Connector 156">
          <a:extLst>
            <a:ext uri="{FF2B5EF4-FFF2-40B4-BE49-F238E27FC236}">
              <a16:creationId xmlns:a16="http://schemas.microsoft.com/office/drawing/2014/main" id="{21943C49-7A26-47D8-AB37-D560CC7BB2CC}"/>
            </a:ext>
          </a:extLst>
        </xdr:cNvPr>
        <xdr:cNvCxnSpPr>
          <a:stCxn id="140" idx="3"/>
          <a:endCxn id="156" idx="1"/>
        </xdr:cNvCxnSpPr>
      </xdr:nvCxnSpPr>
      <xdr:spPr>
        <a:xfrm>
          <a:off x="5613342" y="6376470"/>
          <a:ext cx="496899" cy="1671"/>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2645160</xdr:colOff>
      <xdr:row>21</xdr:row>
      <xdr:rowOff>152059</xdr:rowOff>
    </xdr:from>
    <xdr:to>
      <xdr:col>4</xdr:col>
      <xdr:colOff>3408046</xdr:colOff>
      <xdr:row>21</xdr:row>
      <xdr:rowOff>152601</xdr:rowOff>
    </xdr:to>
    <xdr:cxnSp macro="">
      <xdr:nvCxnSpPr>
        <xdr:cNvPr id="158" name="Connector: Elbow 157">
          <a:extLst>
            <a:ext uri="{FF2B5EF4-FFF2-40B4-BE49-F238E27FC236}">
              <a16:creationId xmlns:a16="http://schemas.microsoft.com/office/drawing/2014/main" id="{5D9A2A6D-0FEE-4038-A232-65FA82E2B991}"/>
            </a:ext>
          </a:extLst>
        </xdr:cNvPr>
        <xdr:cNvCxnSpPr>
          <a:stCxn id="156" idx="3"/>
          <a:endCxn id="160" idx="1"/>
        </xdr:cNvCxnSpPr>
      </xdr:nvCxnSpPr>
      <xdr:spPr>
        <a:xfrm flipV="1">
          <a:off x="7285740" y="6377599"/>
          <a:ext cx="762886" cy="542"/>
        </a:xfrm>
        <a:prstGeom prst="bentConnector3">
          <a:avLst>
            <a:gd name="adj1" fmla="val 50000"/>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3408046</xdr:colOff>
      <xdr:row>19</xdr:row>
      <xdr:rowOff>130764</xdr:rowOff>
    </xdr:from>
    <xdr:to>
      <xdr:col>4</xdr:col>
      <xdr:colOff>4663960</xdr:colOff>
      <xdr:row>23</xdr:row>
      <xdr:rowOff>173354</xdr:rowOff>
    </xdr:to>
    <xdr:grpSp>
      <xdr:nvGrpSpPr>
        <xdr:cNvPr id="159" name="Group 158">
          <a:extLst>
            <a:ext uri="{FF2B5EF4-FFF2-40B4-BE49-F238E27FC236}">
              <a16:creationId xmlns:a16="http://schemas.microsoft.com/office/drawing/2014/main" id="{C11F99FE-1083-42DA-A65A-C40EA5D2BE73}"/>
            </a:ext>
          </a:extLst>
        </xdr:cNvPr>
        <xdr:cNvGrpSpPr/>
      </xdr:nvGrpSpPr>
      <xdr:grpSpPr>
        <a:xfrm>
          <a:off x="8563452" y="5595733"/>
          <a:ext cx="1255914" cy="852215"/>
          <a:chOff x="34539" y="6732494"/>
          <a:chExt cx="1416422" cy="1356695"/>
        </a:xfrm>
      </xdr:grpSpPr>
      <xdr:sp macro="" textlink="">
        <xdr:nvSpPr>
          <xdr:cNvPr id="160" name="Diamond 159">
            <a:extLst>
              <a:ext uri="{FF2B5EF4-FFF2-40B4-BE49-F238E27FC236}">
                <a16:creationId xmlns:a16="http://schemas.microsoft.com/office/drawing/2014/main" id="{93A9F55E-1A4D-7F87-E030-5B7A5140B0BC}"/>
              </a:ext>
            </a:extLst>
          </xdr:cNvPr>
          <xdr:cNvSpPr/>
        </xdr:nvSpPr>
        <xdr:spPr>
          <a:xfrm>
            <a:off x="34539" y="6732494"/>
            <a:ext cx="1416422" cy="1356695"/>
          </a:xfrm>
          <a:prstGeom prst="diamond">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SG" sz="800"/>
          </a:p>
        </xdr:txBody>
      </xdr:sp>
      <xdr:sp macro="" textlink="">
        <xdr:nvSpPr>
          <xdr:cNvPr id="161" name="TextBox 160">
            <a:extLst>
              <a:ext uri="{FF2B5EF4-FFF2-40B4-BE49-F238E27FC236}">
                <a16:creationId xmlns:a16="http://schemas.microsoft.com/office/drawing/2014/main" id="{085751C0-A502-D272-36B8-15F3D8064A28}"/>
              </a:ext>
            </a:extLst>
          </xdr:cNvPr>
          <xdr:cNvSpPr txBox="1"/>
        </xdr:nvSpPr>
        <xdr:spPr>
          <a:xfrm>
            <a:off x="223382" y="7077516"/>
            <a:ext cx="1085018" cy="776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SG" sz="800">
                <a:solidFill>
                  <a:schemeClr val="dk1"/>
                </a:solidFill>
                <a:effectLst/>
                <a:latin typeface="+mn-lt"/>
                <a:ea typeface="+mn-ea"/>
                <a:cs typeface="+mn-cs"/>
              </a:rPr>
              <a:t>Is</a:t>
            </a:r>
            <a:r>
              <a:rPr lang="en-SG" sz="800" baseline="0">
                <a:solidFill>
                  <a:schemeClr val="dk1"/>
                </a:solidFill>
                <a:effectLst/>
                <a:latin typeface="+mn-lt"/>
                <a:ea typeface="+mn-ea"/>
                <a:cs typeface="+mn-cs"/>
              </a:rPr>
              <a:t> plan balanced per operating strategy?</a:t>
            </a:r>
            <a:endParaRPr lang="en-SG" sz="800">
              <a:effectLst/>
            </a:endParaRPr>
          </a:p>
        </xdr:txBody>
      </xdr:sp>
    </xdr:grpSp>
    <xdr:clientData/>
  </xdr:twoCellAnchor>
  <xdr:twoCellAnchor>
    <xdr:from>
      <xdr:col>4</xdr:col>
      <xdr:colOff>5361754</xdr:colOff>
      <xdr:row>12</xdr:row>
      <xdr:rowOff>149226</xdr:rowOff>
    </xdr:from>
    <xdr:to>
      <xdr:col>4</xdr:col>
      <xdr:colOff>6598880</xdr:colOff>
      <xdr:row>14</xdr:row>
      <xdr:rowOff>153888</xdr:rowOff>
    </xdr:to>
    <xdr:sp macro="" textlink="">
      <xdr:nvSpPr>
        <xdr:cNvPr id="162" name="Rectangle 161">
          <a:extLst>
            <a:ext uri="{FF2B5EF4-FFF2-40B4-BE49-F238E27FC236}">
              <a16:creationId xmlns:a16="http://schemas.microsoft.com/office/drawing/2014/main" id="{AFBD216A-5132-4DCB-820C-24BEA1116EE4}"/>
            </a:ext>
          </a:extLst>
        </xdr:cNvPr>
        <xdr:cNvSpPr/>
      </xdr:nvSpPr>
      <xdr:spPr>
        <a:xfrm>
          <a:off x="10002334" y="4591686"/>
          <a:ext cx="1237126" cy="400902"/>
        </a:xfrm>
        <a:prstGeom prst="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SG" sz="800"/>
            <a:t>Communicate to CSP and SIP ops leader that the plan cannot be balanced</a:t>
          </a:r>
          <a:endParaRPr lang="en-SG" sz="800" baseline="0"/>
        </a:p>
      </xdr:txBody>
    </xdr:sp>
    <xdr:clientData/>
  </xdr:twoCellAnchor>
  <xdr:twoCellAnchor>
    <xdr:from>
      <xdr:col>4</xdr:col>
      <xdr:colOff>5359960</xdr:colOff>
      <xdr:row>16</xdr:row>
      <xdr:rowOff>153762</xdr:rowOff>
    </xdr:from>
    <xdr:to>
      <xdr:col>4</xdr:col>
      <xdr:colOff>6602020</xdr:colOff>
      <xdr:row>18</xdr:row>
      <xdr:rowOff>153760</xdr:rowOff>
    </xdr:to>
    <xdr:sp macro="" textlink="">
      <xdr:nvSpPr>
        <xdr:cNvPr id="163" name="Rectangle 162">
          <a:extLst>
            <a:ext uri="{FF2B5EF4-FFF2-40B4-BE49-F238E27FC236}">
              <a16:creationId xmlns:a16="http://schemas.microsoft.com/office/drawing/2014/main" id="{40256113-ACE2-4E2D-9F39-4D1C831D6E3F}"/>
            </a:ext>
          </a:extLst>
        </xdr:cNvPr>
        <xdr:cNvSpPr/>
      </xdr:nvSpPr>
      <xdr:spPr>
        <a:xfrm>
          <a:off x="10000540" y="5388702"/>
          <a:ext cx="1242060" cy="396238"/>
        </a:xfrm>
        <a:prstGeom prst="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SG" sz="800"/>
            <a:t>Communicate</a:t>
          </a:r>
          <a:r>
            <a:rPr lang="en-SG" sz="800" baseline="0"/>
            <a:t>  the plan as required</a:t>
          </a:r>
        </a:p>
      </xdr:txBody>
    </xdr:sp>
    <xdr:clientData/>
  </xdr:twoCellAnchor>
  <xdr:twoCellAnchor>
    <xdr:from>
      <xdr:col>4</xdr:col>
      <xdr:colOff>5361752</xdr:colOff>
      <xdr:row>26</xdr:row>
      <xdr:rowOff>170347</xdr:rowOff>
    </xdr:from>
    <xdr:to>
      <xdr:col>4</xdr:col>
      <xdr:colOff>6607846</xdr:colOff>
      <xdr:row>30</xdr:row>
      <xdr:rowOff>53803</xdr:rowOff>
    </xdr:to>
    <xdr:sp macro="" textlink="">
      <xdr:nvSpPr>
        <xdr:cNvPr id="164" name="Rectangle 163">
          <a:extLst>
            <a:ext uri="{FF2B5EF4-FFF2-40B4-BE49-F238E27FC236}">
              <a16:creationId xmlns:a16="http://schemas.microsoft.com/office/drawing/2014/main" id="{A7796C08-35A2-4D41-B20F-561C0173BC65}"/>
            </a:ext>
          </a:extLst>
        </xdr:cNvPr>
        <xdr:cNvSpPr/>
      </xdr:nvSpPr>
      <xdr:spPr>
        <a:xfrm>
          <a:off x="10002332" y="7386487"/>
          <a:ext cx="1246094" cy="675936"/>
        </a:xfrm>
        <a:prstGeom prst="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SG" sz="800" u="sng"/>
            <a:t>Customer:</a:t>
          </a:r>
        </a:p>
        <a:p>
          <a:pPr algn="ctr"/>
          <a:r>
            <a:rPr lang="en-SG" sz="800" baseline="0"/>
            <a:t>Category Supply Planner</a:t>
          </a:r>
        </a:p>
        <a:p>
          <a:pPr algn="ctr"/>
          <a:r>
            <a:rPr lang="en-SG" sz="800" baseline="0"/>
            <a:t>Plant operations</a:t>
          </a:r>
        </a:p>
        <a:p>
          <a:pPr algn="ctr"/>
          <a:r>
            <a:rPr lang="en-SG" sz="800" baseline="0"/>
            <a:t>Finance Cost / Budgeting</a:t>
          </a:r>
        </a:p>
      </xdr:txBody>
    </xdr:sp>
    <xdr:clientData/>
  </xdr:twoCellAnchor>
  <xdr:twoCellAnchor>
    <xdr:from>
      <xdr:col>4</xdr:col>
      <xdr:colOff>5334855</xdr:colOff>
      <xdr:row>20</xdr:row>
      <xdr:rowOff>17943</xdr:rowOff>
    </xdr:from>
    <xdr:to>
      <xdr:col>4</xdr:col>
      <xdr:colOff>6625772</xdr:colOff>
      <xdr:row>25</xdr:row>
      <xdr:rowOff>152406</xdr:rowOff>
    </xdr:to>
    <xdr:sp macro="" textlink="">
      <xdr:nvSpPr>
        <xdr:cNvPr id="165" name="Flowchart: Document 164">
          <a:hlinkClick xmlns:r="http://schemas.openxmlformats.org/officeDocument/2006/relationships" r:id="rId3"/>
          <a:extLst>
            <a:ext uri="{FF2B5EF4-FFF2-40B4-BE49-F238E27FC236}">
              <a16:creationId xmlns:a16="http://schemas.microsoft.com/office/drawing/2014/main" id="{8635F27B-6799-4CFA-ABC9-B14583B791F0}"/>
            </a:ext>
          </a:extLst>
        </xdr:cNvPr>
        <xdr:cNvSpPr/>
      </xdr:nvSpPr>
      <xdr:spPr>
        <a:xfrm>
          <a:off x="9975435" y="6045363"/>
          <a:ext cx="1290917" cy="1125063"/>
        </a:xfrm>
        <a:prstGeom prst="flowChartDocumen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SG" sz="800" u="sng">
              <a:solidFill>
                <a:sysClr val="windowText" lastClr="000000"/>
              </a:solidFill>
            </a:rPr>
            <a:t>Report:</a:t>
          </a:r>
        </a:p>
        <a:p>
          <a:pPr algn="ctr"/>
          <a:r>
            <a:rPr lang="en-SG" sz="800" baseline="0">
              <a:solidFill>
                <a:sysClr val="windowText" lastClr="000000"/>
              </a:solidFill>
            </a:rPr>
            <a:t>CM01 (Red Bar Chart)</a:t>
          </a:r>
        </a:p>
        <a:p>
          <a:pPr algn="ctr"/>
          <a:r>
            <a:rPr lang="en-SG" sz="800" baseline="0">
              <a:solidFill>
                <a:sysClr val="windowText" lastClr="000000"/>
              </a:solidFill>
            </a:rPr>
            <a:t>ZC574 (Capacity Performance Report)</a:t>
          </a:r>
        </a:p>
        <a:p>
          <a:pPr algn="ctr"/>
          <a:r>
            <a:rPr lang="en-SG" sz="800" baseline="0">
              <a:solidFill>
                <a:srgbClr val="00B0F0"/>
              </a:solidFill>
            </a:rPr>
            <a:t>ZCFSP</a:t>
          </a:r>
          <a:r>
            <a:rPr lang="en-SG" sz="800" baseline="0">
              <a:solidFill>
                <a:sysClr val="windowText" lastClr="000000"/>
              </a:solidFill>
            </a:rPr>
            <a:t>I (Future SPI Report)</a:t>
          </a:r>
        </a:p>
        <a:p>
          <a:pPr algn="ctr"/>
          <a:r>
            <a:rPr lang="en-SG" sz="800" baseline="0">
              <a:solidFill>
                <a:sysClr val="windowText" lastClr="000000"/>
              </a:solidFill>
            </a:rPr>
            <a:t>BW Reports</a:t>
          </a:r>
        </a:p>
        <a:p>
          <a:pPr algn="ctr"/>
          <a:r>
            <a:rPr lang="en-SG" sz="800" baseline="0">
              <a:solidFill>
                <a:sysClr val="windowText" lastClr="000000"/>
              </a:solidFill>
            </a:rPr>
            <a:t>RR: Constraint Manager</a:t>
          </a:r>
        </a:p>
        <a:p>
          <a:pPr algn="ctr"/>
          <a:r>
            <a:rPr lang="en-SG" sz="800" baseline="0">
              <a:solidFill>
                <a:sysClr val="windowText" lastClr="000000"/>
              </a:solidFill>
            </a:rPr>
            <a:t>Supply Chain Analysis</a:t>
          </a:r>
        </a:p>
        <a:p>
          <a:pPr algn="ctr"/>
          <a:r>
            <a:rPr lang="en-SG" sz="800" baseline="0">
              <a:solidFill>
                <a:sysClr val="windowText" lastClr="000000"/>
              </a:solidFill>
            </a:rPr>
            <a:t>OMP: CAP06</a:t>
          </a:r>
        </a:p>
        <a:p>
          <a:pPr algn="ctr"/>
          <a:endParaRPr lang="en-SG" sz="800" baseline="0">
            <a:solidFill>
              <a:sysClr val="windowText" lastClr="000000"/>
            </a:solidFill>
          </a:endParaRPr>
        </a:p>
      </xdr:txBody>
    </xdr:sp>
    <xdr:clientData/>
  </xdr:twoCellAnchor>
  <xdr:twoCellAnchor>
    <xdr:from>
      <xdr:col>3</xdr:col>
      <xdr:colOff>1163348</xdr:colOff>
      <xdr:row>28</xdr:row>
      <xdr:rowOff>181496</xdr:rowOff>
    </xdr:from>
    <xdr:to>
      <xdr:col>3</xdr:col>
      <xdr:colOff>1317784</xdr:colOff>
      <xdr:row>35</xdr:row>
      <xdr:rowOff>45201</xdr:rowOff>
    </xdr:to>
    <xdr:cxnSp macro="">
      <xdr:nvCxnSpPr>
        <xdr:cNvPr id="166" name="Connector: Elbow 165">
          <a:extLst>
            <a:ext uri="{FF2B5EF4-FFF2-40B4-BE49-F238E27FC236}">
              <a16:creationId xmlns:a16="http://schemas.microsoft.com/office/drawing/2014/main" id="{E7525DEE-7B47-4D78-844C-02F5450CABA3}"/>
            </a:ext>
          </a:extLst>
        </xdr:cNvPr>
        <xdr:cNvCxnSpPr>
          <a:stCxn id="137" idx="1"/>
          <a:endCxn id="135" idx="1"/>
        </xdr:cNvCxnSpPr>
      </xdr:nvCxnSpPr>
      <xdr:spPr>
        <a:xfrm rot="10800000" flipH="1" flipV="1">
          <a:off x="4424708" y="7793876"/>
          <a:ext cx="154436" cy="1250545"/>
        </a:xfrm>
        <a:prstGeom prst="bentConnector3">
          <a:avLst>
            <a:gd name="adj1" fmla="val -148022"/>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4036004</xdr:colOff>
      <xdr:row>13</xdr:row>
      <xdr:rowOff>151557</xdr:rowOff>
    </xdr:from>
    <xdr:to>
      <xdr:col>4</xdr:col>
      <xdr:colOff>5359850</xdr:colOff>
      <xdr:row>19</xdr:row>
      <xdr:rowOff>130764</xdr:rowOff>
    </xdr:to>
    <xdr:cxnSp macro="">
      <xdr:nvCxnSpPr>
        <xdr:cNvPr id="167" name="Connector: Elbow 166">
          <a:extLst>
            <a:ext uri="{FF2B5EF4-FFF2-40B4-BE49-F238E27FC236}">
              <a16:creationId xmlns:a16="http://schemas.microsoft.com/office/drawing/2014/main" id="{5CB4587B-612F-4BCE-9F0D-3C21FE9F8CB1}"/>
            </a:ext>
          </a:extLst>
        </xdr:cNvPr>
        <xdr:cNvCxnSpPr>
          <a:stCxn id="160" idx="0"/>
          <a:endCxn id="162" idx="1"/>
        </xdr:cNvCxnSpPr>
      </xdr:nvCxnSpPr>
      <xdr:spPr>
        <a:xfrm rot="5400000" flipH="1" flipV="1">
          <a:off x="8754543" y="4714178"/>
          <a:ext cx="1167927" cy="1323846"/>
        </a:xfrm>
        <a:prstGeom prst="bentConnector2">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5980314</xdr:colOff>
      <xdr:row>18</xdr:row>
      <xdr:rowOff>153760</xdr:rowOff>
    </xdr:from>
    <xdr:to>
      <xdr:col>4</xdr:col>
      <xdr:colOff>5980990</xdr:colOff>
      <xdr:row>20</xdr:row>
      <xdr:rowOff>17943</xdr:rowOff>
    </xdr:to>
    <xdr:cxnSp macro="">
      <xdr:nvCxnSpPr>
        <xdr:cNvPr id="168" name="Straight Arrow Connector 167">
          <a:extLst>
            <a:ext uri="{FF2B5EF4-FFF2-40B4-BE49-F238E27FC236}">
              <a16:creationId xmlns:a16="http://schemas.microsoft.com/office/drawing/2014/main" id="{BAD5B9FF-DDDD-4433-BECA-C8B1F3D23BDC}"/>
            </a:ext>
          </a:extLst>
        </xdr:cNvPr>
        <xdr:cNvCxnSpPr>
          <a:stCxn id="163" idx="2"/>
          <a:endCxn id="165" idx="0"/>
        </xdr:cNvCxnSpPr>
      </xdr:nvCxnSpPr>
      <xdr:spPr>
        <a:xfrm flipH="1">
          <a:off x="10620894" y="5784940"/>
          <a:ext cx="676" cy="260423"/>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5980314</xdr:colOff>
      <xdr:row>25</xdr:row>
      <xdr:rowOff>52839</xdr:rowOff>
    </xdr:from>
    <xdr:to>
      <xdr:col>4</xdr:col>
      <xdr:colOff>5984799</xdr:colOff>
      <xdr:row>26</xdr:row>
      <xdr:rowOff>170347</xdr:rowOff>
    </xdr:to>
    <xdr:cxnSp macro="">
      <xdr:nvCxnSpPr>
        <xdr:cNvPr id="169" name="Straight Arrow Connector 168">
          <a:extLst>
            <a:ext uri="{FF2B5EF4-FFF2-40B4-BE49-F238E27FC236}">
              <a16:creationId xmlns:a16="http://schemas.microsoft.com/office/drawing/2014/main" id="{185D36E3-91B0-408A-9FA6-5E015C634A25}"/>
            </a:ext>
          </a:extLst>
        </xdr:cNvPr>
        <xdr:cNvCxnSpPr>
          <a:stCxn id="165" idx="2"/>
          <a:endCxn id="164" idx="0"/>
        </xdr:cNvCxnSpPr>
      </xdr:nvCxnSpPr>
      <xdr:spPr>
        <a:xfrm>
          <a:off x="10620894" y="7070859"/>
          <a:ext cx="4485" cy="315628"/>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595777</xdr:colOff>
      <xdr:row>16</xdr:row>
      <xdr:rowOff>113993</xdr:rowOff>
    </xdr:from>
    <xdr:to>
      <xdr:col>3</xdr:col>
      <xdr:colOff>613254</xdr:colOff>
      <xdr:row>19</xdr:row>
      <xdr:rowOff>78286</xdr:rowOff>
    </xdr:to>
    <xdr:sp macro="" textlink="">
      <xdr:nvSpPr>
        <xdr:cNvPr id="170" name="Flowchart: Stored Data 169">
          <a:extLst>
            <a:ext uri="{FF2B5EF4-FFF2-40B4-BE49-F238E27FC236}">
              <a16:creationId xmlns:a16="http://schemas.microsoft.com/office/drawing/2014/main" id="{5EA84D1F-FED9-41B5-BA90-534AAAF4ED3D}"/>
            </a:ext>
          </a:extLst>
        </xdr:cNvPr>
        <xdr:cNvSpPr/>
      </xdr:nvSpPr>
      <xdr:spPr>
        <a:xfrm>
          <a:off x="2653177" y="5348933"/>
          <a:ext cx="1221437" cy="558653"/>
        </a:xfrm>
        <a:prstGeom prst="flowChartOnlineStorage">
          <a:avLst/>
        </a:prstGeom>
        <a:no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SG" sz="700" b="1"/>
            <a:t>Prerequisite</a:t>
          </a:r>
          <a:r>
            <a:rPr lang="en-SG" sz="700"/>
            <a:t>:</a:t>
          </a:r>
        </a:p>
        <a:p>
          <a:pPr algn="l"/>
          <a:r>
            <a:rPr lang="en-SG" sz="700"/>
            <a:t>Validated</a:t>
          </a:r>
          <a:r>
            <a:rPr lang="en-SG" sz="700" baseline="0"/>
            <a:t> demand plan by CSNP</a:t>
          </a:r>
        </a:p>
      </xdr:txBody>
    </xdr:sp>
    <xdr:clientData/>
  </xdr:twoCellAnchor>
  <xdr:twoCellAnchor>
    <xdr:from>
      <xdr:col>2</xdr:col>
      <xdr:colOff>233082</xdr:colOff>
      <xdr:row>10</xdr:row>
      <xdr:rowOff>121039</xdr:rowOff>
    </xdr:from>
    <xdr:to>
      <xdr:col>2</xdr:col>
      <xdr:colOff>648820</xdr:colOff>
      <xdr:row>13</xdr:row>
      <xdr:rowOff>107592</xdr:rowOff>
    </xdr:to>
    <xdr:cxnSp macro="">
      <xdr:nvCxnSpPr>
        <xdr:cNvPr id="171" name="Connector: Elbow 170">
          <a:extLst>
            <a:ext uri="{FF2B5EF4-FFF2-40B4-BE49-F238E27FC236}">
              <a16:creationId xmlns:a16="http://schemas.microsoft.com/office/drawing/2014/main" id="{7718CC06-DF1D-46DA-9CAB-4586ACC6BA6C}"/>
            </a:ext>
          </a:extLst>
        </xdr:cNvPr>
        <xdr:cNvCxnSpPr>
          <a:stCxn id="128" idx="5"/>
          <a:endCxn id="120" idx="3"/>
        </xdr:cNvCxnSpPr>
      </xdr:nvCxnSpPr>
      <xdr:spPr>
        <a:xfrm rot="10800000" flipV="1">
          <a:off x="2290482" y="4167259"/>
          <a:ext cx="415738" cy="580913"/>
        </a:xfrm>
        <a:prstGeom prst="bentConnector3">
          <a:avLst>
            <a:gd name="adj1" fmla="val 58625"/>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233083</xdr:colOff>
      <xdr:row>13</xdr:row>
      <xdr:rowOff>105601</xdr:rowOff>
    </xdr:from>
    <xdr:to>
      <xdr:col>2</xdr:col>
      <xdr:colOff>572528</xdr:colOff>
      <xdr:row>14</xdr:row>
      <xdr:rowOff>85069</xdr:rowOff>
    </xdr:to>
    <xdr:cxnSp macro="">
      <xdr:nvCxnSpPr>
        <xdr:cNvPr id="172" name="Connector: Elbow 171">
          <a:extLst>
            <a:ext uri="{FF2B5EF4-FFF2-40B4-BE49-F238E27FC236}">
              <a16:creationId xmlns:a16="http://schemas.microsoft.com/office/drawing/2014/main" id="{6E4450A9-45B9-4445-A91C-8A4FC2D00182}"/>
            </a:ext>
          </a:extLst>
        </xdr:cNvPr>
        <xdr:cNvCxnSpPr>
          <a:stCxn id="123" idx="1"/>
          <a:endCxn id="120" idx="3"/>
        </xdr:cNvCxnSpPr>
      </xdr:nvCxnSpPr>
      <xdr:spPr>
        <a:xfrm rot="10800000">
          <a:off x="2290483" y="4746181"/>
          <a:ext cx="339445" cy="177588"/>
        </a:xfrm>
        <a:prstGeom prst="bentConnector3">
          <a:avLst>
            <a:gd name="adj1" fmla="val 50000"/>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233083</xdr:colOff>
      <xdr:row>13</xdr:row>
      <xdr:rowOff>102267</xdr:rowOff>
    </xdr:from>
    <xdr:to>
      <xdr:col>2</xdr:col>
      <xdr:colOff>595778</xdr:colOff>
      <xdr:row>17</xdr:row>
      <xdr:rowOff>194001</xdr:rowOff>
    </xdr:to>
    <xdr:cxnSp macro="">
      <xdr:nvCxnSpPr>
        <xdr:cNvPr id="173" name="Connector: Elbow 172">
          <a:extLst>
            <a:ext uri="{FF2B5EF4-FFF2-40B4-BE49-F238E27FC236}">
              <a16:creationId xmlns:a16="http://schemas.microsoft.com/office/drawing/2014/main" id="{0993147F-6BCE-44B5-8CC2-F7C4E0703C69}"/>
            </a:ext>
          </a:extLst>
        </xdr:cNvPr>
        <xdr:cNvCxnSpPr>
          <a:stCxn id="170" idx="1"/>
          <a:endCxn id="120" idx="3"/>
        </xdr:cNvCxnSpPr>
      </xdr:nvCxnSpPr>
      <xdr:spPr>
        <a:xfrm rot="10800000">
          <a:off x="2290483" y="4742847"/>
          <a:ext cx="362695" cy="884214"/>
        </a:xfrm>
        <a:prstGeom prst="bentConnector3">
          <a:avLst>
            <a:gd name="adj1" fmla="val 50000"/>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xdr:col>
      <xdr:colOff>1442092</xdr:colOff>
      <xdr:row>21</xdr:row>
      <xdr:rowOff>46924</xdr:rowOff>
    </xdr:from>
    <xdr:ext cx="343492" cy="233205"/>
    <xdr:sp macro="" textlink="">
      <xdr:nvSpPr>
        <xdr:cNvPr id="174" name="TextBox 173">
          <a:extLst>
            <a:ext uri="{FF2B5EF4-FFF2-40B4-BE49-F238E27FC236}">
              <a16:creationId xmlns:a16="http://schemas.microsoft.com/office/drawing/2014/main" id="{9AA822C1-9A66-4470-9A3F-E66B10D18A14}"/>
            </a:ext>
          </a:extLst>
        </xdr:cNvPr>
        <xdr:cNvSpPr txBox="1"/>
      </xdr:nvSpPr>
      <xdr:spPr>
        <a:xfrm>
          <a:off x="2051692" y="6272464"/>
          <a:ext cx="343492"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SG" sz="900"/>
            <a:t>Yes</a:t>
          </a:r>
        </a:p>
      </xdr:txBody>
    </xdr:sp>
    <xdr:clientData/>
  </xdr:oneCellAnchor>
  <xdr:oneCellAnchor>
    <xdr:from>
      <xdr:col>4</xdr:col>
      <xdr:colOff>421348</xdr:colOff>
      <xdr:row>24</xdr:row>
      <xdr:rowOff>116556</xdr:rowOff>
    </xdr:from>
    <xdr:ext cx="305020" cy="217560"/>
    <xdr:sp macro="" textlink="">
      <xdr:nvSpPr>
        <xdr:cNvPr id="175" name="TextBox 174">
          <a:extLst>
            <a:ext uri="{FF2B5EF4-FFF2-40B4-BE49-F238E27FC236}">
              <a16:creationId xmlns:a16="http://schemas.microsoft.com/office/drawing/2014/main" id="{08E69DDC-DCAB-460D-9FF6-3B8AC8706664}"/>
            </a:ext>
          </a:extLst>
        </xdr:cNvPr>
        <xdr:cNvSpPr txBox="1"/>
      </xdr:nvSpPr>
      <xdr:spPr>
        <a:xfrm>
          <a:off x="5061928" y="6936456"/>
          <a:ext cx="305020"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SG" sz="800"/>
            <a:t>No</a:t>
          </a:r>
        </a:p>
      </xdr:txBody>
    </xdr:sp>
    <xdr:clientData/>
  </xdr:oneCellAnchor>
  <xdr:oneCellAnchor>
    <xdr:from>
      <xdr:col>4</xdr:col>
      <xdr:colOff>1972243</xdr:colOff>
      <xdr:row>36</xdr:row>
      <xdr:rowOff>143450</xdr:rowOff>
    </xdr:from>
    <xdr:ext cx="325858" cy="217560"/>
    <xdr:sp macro="" textlink="">
      <xdr:nvSpPr>
        <xdr:cNvPr id="176" name="TextBox 175">
          <a:extLst>
            <a:ext uri="{FF2B5EF4-FFF2-40B4-BE49-F238E27FC236}">
              <a16:creationId xmlns:a16="http://schemas.microsoft.com/office/drawing/2014/main" id="{6F09BB53-1366-455A-97FC-5C6C60D770F3}"/>
            </a:ext>
          </a:extLst>
        </xdr:cNvPr>
        <xdr:cNvSpPr txBox="1"/>
      </xdr:nvSpPr>
      <xdr:spPr>
        <a:xfrm>
          <a:off x="6612823" y="9340790"/>
          <a:ext cx="325858"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SG" sz="800"/>
            <a:t>Yes</a:t>
          </a:r>
        </a:p>
      </xdr:txBody>
    </xdr:sp>
    <xdr:clientData/>
  </xdr:oneCellAnchor>
  <xdr:twoCellAnchor>
    <xdr:from>
      <xdr:col>4</xdr:col>
      <xdr:colOff>5187215</xdr:colOff>
      <xdr:row>17</xdr:row>
      <xdr:rowOff>153761</xdr:rowOff>
    </xdr:from>
    <xdr:to>
      <xdr:col>4</xdr:col>
      <xdr:colOff>6602021</xdr:colOff>
      <xdr:row>37</xdr:row>
      <xdr:rowOff>119497</xdr:rowOff>
    </xdr:to>
    <xdr:cxnSp macro="">
      <xdr:nvCxnSpPr>
        <xdr:cNvPr id="177" name="Connector: Elbow 176">
          <a:extLst>
            <a:ext uri="{FF2B5EF4-FFF2-40B4-BE49-F238E27FC236}">
              <a16:creationId xmlns:a16="http://schemas.microsoft.com/office/drawing/2014/main" id="{3B8A673A-A9FB-4E10-865A-9AEF9C997042}"/>
            </a:ext>
          </a:extLst>
        </xdr:cNvPr>
        <xdr:cNvCxnSpPr>
          <a:stCxn id="153" idx="0"/>
          <a:endCxn id="163" idx="3"/>
        </xdr:cNvCxnSpPr>
      </xdr:nvCxnSpPr>
      <xdr:spPr>
        <a:xfrm rot="5400000" flipH="1" flipV="1">
          <a:off x="8571130" y="6843486"/>
          <a:ext cx="3928136" cy="1414806"/>
        </a:xfrm>
        <a:prstGeom prst="bentConnector4">
          <a:avLst>
            <a:gd name="adj1" fmla="val 15735"/>
            <a:gd name="adj2" fmla="val 116158"/>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4</xdr:col>
      <xdr:colOff>1120598</xdr:colOff>
      <xdr:row>20</xdr:row>
      <xdr:rowOff>331708</xdr:rowOff>
    </xdr:from>
    <xdr:ext cx="325858" cy="217560"/>
    <xdr:sp macro="" textlink="">
      <xdr:nvSpPr>
        <xdr:cNvPr id="178" name="TextBox 177">
          <a:extLst>
            <a:ext uri="{FF2B5EF4-FFF2-40B4-BE49-F238E27FC236}">
              <a16:creationId xmlns:a16="http://schemas.microsoft.com/office/drawing/2014/main" id="{D0C0EB12-B274-409C-B5B6-2F7B833DBB41}"/>
            </a:ext>
          </a:extLst>
        </xdr:cNvPr>
        <xdr:cNvSpPr txBox="1"/>
      </xdr:nvSpPr>
      <xdr:spPr>
        <a:xfrm>
          <a:off x="5761178" y="6221968"/>
          <a:ext cx="325858"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SG" sz="800"/>
            <a:t>Yes</a:t>
          </a:r>
        </a:p>
      </xdr:txBody>
    </xdr:sp>
    <xdr:clientData/>
  </xdr:oneCellAnchor>
  <xdr:oneCellAnchor>
    <xdr:from>
      <xdr:col>3</xdr:col>
      <xdr:colOff>941305</xdr:colOff>
      <xdr:row>27</xdr:row>
      <xdr:rowOff>170343</xdr:rowOff>
    </xdr:from>
    <xdr:ext cx="325858" cy="217560"/>
    <xdr:sp macro="" textlink="">
      <xdr:nvSpPr>
        <xdr:cNvPr id="179" name="TextBox 178">
          <a:extLst>
            <a:ext uri="{FF2B5EF4-FFF2-40B4-BE49-F238E27FC236}">
              <a16:creationId xmlns:a16="http://schemas.microsoft.com/office/drawing/2014/main" id="{BABD5A54-92A5-4902-A79C-9E35C448CA0C}"/>
            </a:ext>
          </a:extLst>
        </xdr:cNvPr>
        <xdr:cNvSpPr txBox="1"/>
      </xdr:nvSpPr>
      <xdr:spPr>
        <a:xfrm>
          <a:off x="4202665" y="7584603"/>
          <a:ext cx="325858"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SG" sz="800"/>
            <a:t>Yes</a:t>
          </a:r>
        </a:p>
      </xdr:txBody>
    </xdr:sp>
    <xdr:clientData/>
  </xdr:oneCellAnchor>
  <xdr:oneCellAnchor>
    <xdr:from>
      <xdr:col>1</xdr:col>
      <xdr:colOff>950263</xdr:colOff>
      <xdr:row>23</xdr:row>
      <xdr:rowOff>62765</xdr:rowOff>
    </xdr:from>
    <xdr:ext cx="320024" cy="233205"/>
    <xdr:sp macro="" textlink="">
      <xdr:nvSpPr>
        <xdr:cNvPr id="180" name="TextBox 179">
          <a:extLst>
            <a:ext uri="{FF2B5EF4-FFF2-40B4-BE49-F238E27FC236}">
              <a16:creationId xmlns:a16="http://schemas.microsoft.com/office/drawing/2014/main" id="{36BA985E-BF5E-4E16-81F2-04FDFA0F2D81}"/>
            </a:ext>
          </a:extLst>
        </xdr:cNvPr>
        <xdr:cNvSpPr txBox="1"/>
      </xdr:nvSpPr>
      <xdr:spPr>
        <a:xfrm>
          <a:off x="1559863" y="6684545"/>
          <a:ext cx="320024"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SG" sz="900"/>
            <a:t>No</a:t>
          </a:r>
        </a:p>
      </xdr:txBody>
    </xdr:sp>
    <xdr:clientData/>
  </xdr:oneCellAnchor>
  <xdr:oneCellAnchor>
    <xdr:from>
      <xdr:col>4</xdr:col>
      <xdr:colOff>1981210</xdr:colOff>
      <xdr:row>31</xdr:row>
      <xdr:rowOff>53799</xdr:rowOff>
    </xdr:from>
    <xdr:ext cx="305020" cy="217560"/>
    <xdr:sp macro="" textlink="">
      <xdr:nvSpPr>
        <xdr:cNvPr id="181" name="TextBox 180">
          <a:extLst>
            <a:ext uri="{FF2B5EF4-FFF2-40B4-BE49-F238E27FC236}">
              <a16:creationId xmlns:a16="http://schemas.microsoft.com/office/drawing/2014/main" id="{B689728F-07B4-4070-B283-CAB0DF7CAEC0}"/>
            </a:ext>
          </a:extLst>
        </xdr:cNvPr>
        <xdr:cNvSpPr txBox="1"/>
      </xdr:nvSpPr>
      <xdr:spPr>
        <a:xfrm>
          <a:off x="6621790" y="8260539"/>
          <a:ext cx="305020"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SG" sz="800"/>
            <a:t>No</a:t>
          </a:r>
        </a:p>
      </xdr:txBody>
    </xdr:sp>
    <xdr:clientData/>
  </xdr:oneCellAnchor>
  <xdr:oneCellAnchor>
    <xdr:from>
      <xdr:col>4</xdr:col>
      <xdr:colOff>4608714</xdr:colOff>
      <xdr:row>20</xdr:row>
      <xdr:rowOff>349634</xdr:rowOff>
    </xdr:from>
    <xdr:ext cx="325858" cy="217560"/>
    <xdr:sp macro="" textlink="">
      <xdr:nvSpPr>
        <xdr:cNvPr id="182" name="TextBox 181">
          <a:extLst>
            <a:ext uri="{FF2B5EF4-FFF2-40B4-BE49-F238E27FC236}">
              <a16:creationId xmlns:a16="http://schemas.microsoft.com/office/drawing/2014/main" id="{CB90C020-93C7-42EA-8EDF-F12954DF9E50}"/>
            </a:ext>
          </a:extLst>
        </xdr:cNvPr>
        <xdr:cNvSpPr txBox="1"/>
      </xdr:nvSpPr>
      <xdr:spPr>
        <a:xfrm>
          <a:off x="9249294" y="6224654"/>
          <a:ext cx="325858"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SG" sz="800"/>
            <a:t>Yes</a:t>
          </a:r>
        </a:p>
      </xdr:txBody>
    </xdr:sp>
    <xdr:clientData/>
  </xdr:oneCellAnchor>
  <xdr:twoCellAnchor>
    <xdr:from>
      <xdr:col>4</xdr:col>
      <xdr:colOff>5980317</xdr:colOff>
      <xdr:row>14</xdr:row>
      <xdr:rowOff>153888</xdr:rowOff>
    </xdr:from>
    <xdr:to>
      <xdr:col>4</xdr:col>
      <xdr:colOff>5980990</xdr:colOff>
      <xdr:row>16</xdr:row>
      <xdr:rowOff>153762</xdr:rowOff>
    </xdr:to>
    <xdr:cxnSp macro="">
      <xdr:nvCxnSpPr>
        <xdr:cNvPr id="183" name="Straight Arrow Connector 182">
          <a:extLst>
            <a:ext uri="{FF2B5EF4-FFF2-40B4-BE49-F238E27FC236}">
              <a16:creationId xmlns:a16="http://schemas.microsoft.com/office/drawing/2014/main" id="{D21B9B7D-1E52-4277-AF9A-62A95E0031DD}"/>
            </a:ext>
          </a:extLst>
        </xdr:cNvPr>
        <xdr:cNvCxnSpPr>
          <a:stCxn id="162" idx="2"/>
          <a:endCxn id="163" idx="0"/>
        </xdr:cNvCxnSpPr>
      </xdr:nvCxnSpPr>
      <xdr:spPr>
        <a:xfrm>
          <a:off x="10620897" y="4992588"/>
          <a:ext cx="673" cy="396114"/>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89646</xdr:colOff>
      <xdr:row>1</xdr:row>
      <xdr:rowOff>62753</xdr:rowOff>
    </xdr:from>
    <xdr:to>
      <xdr:col>3</xdr:col>
      <xdr:colOff>797859</xdr:colOff>
      <xdr:row>3</xdr:row>
      <xdr:rowOff>62754</xdr:rowOff>
    </xdr:to>
    <xdr:sp macro="" textlink="">
      <xdr:nvSpPr>
        <xdr:cNvPr id="184" name="Rectangle 183">
          <a:extLst>
            <a:ext uri="{FF2B5EF4-FFF2-40B4-BE49-F238E27FC236}">
              <a16:creationId xmlns:a16="http://schemas.microsoft.com/office/drawing/2014/main" id="{4227327D-9955-4B4A-B34C-68A7D818C37D}"/>
            </a:ext>
          </a:extLst>
        </xdr:cNvPr>
        <xdr:cNvSpPr/>
      </xdr:nvSpPr>
      <xdr:spPr>
        <a:xfrm>
          <a:off x="699246" y="1830593"/>
          <a:ext cx="3359973" cy="891541"/>
        </a:xfrm>
        <a:prstGeom prst="rect">
          <a:avLst/>
        </a:prstGeom>
        <a:solidFill>
          <a:srgbClr val="0066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SG" sz="1100"/>
            <a:t>PREPARE</a:t>
          </a:r>
        </a:p>
        <a:p>
          <a:pPr algn="ctr"/>
          <a:r>
            <a:rPr lang="en-SG" sz="1100"/>
            <a:t>Complete Preparation Step (1.1)</a:t>
          </a:r>
        </a:p>
      </xdr:txBody>
    </xdr:sp>
    <xdr:clientData/>
  </xdr:twoCellAnchor>
  <xdr:twoCellAnchor>
    <xdr:from>
      <xdr:col>3</xdr:col>
      <xdr:colOff>842683</xdr:colOff>
      <xdr:row>1</xdr:row>
      <xdr:rowOff>71718</xdr:rowOff>
    </xdr:from>
    <xdr:to>
      <xdr:col>4</xdr:col>
      <xdr:colOff>3146613</xdr:colOff>
      <xdr:row>3</xdr:row>
      <xdr:rowOff>71719</xdr:rowOff>
    </xdr:to>
    <xdr:sp macro="" textlink="">
      <xdr:nvSpPr>
        <xdr:cNvPr id="185" name="Rectangle 184">
          <a:extLst>
            <a:ext uri="{FF2B5EF4-FFF2-40B4-BE49-F238E27FC236}">
              <a16:creationId xmlns:a16="http://schemas.microsoft.com/office/drawing/2014/main" id="{DDE7FA85-6BC5-43EE-BE4B-ECEF5F2074D2}"/>
            </a:ext>
          </a:extLst>
        </xdr:cNvPr>
        <xdr:cNvSpPr/>
      </xdr:nvSpPr>
      <xdr:spPr>
        <a:xfrm>
          <a:off x="4104043" y="1839558"/>
          <a:ext cx="3683150" cy="891541"/>
        </a:xfrm>
        <a:prstGeom prst="rect">
          <a:avLst/>
        </a:prstGeom>
        <a:solidFill>
          <a:srgbClr val="0066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SG" sz="1100"/>
            <a:t>EVALUATE &amp; BALANCE</a:t>
          </a:r>
        </a:p>
        <a:p>
          <a:pPr algn="ctr"/>
          <a:r>
            <a:rPr lang="en-SG" sz="1100"/>
            <a:t>Complete Balance Step</a:t>
          </a:r>
          <a:r>
            <a:rPr lang="en-SG" sz="1100" baseline="0"/>
            <a:t> (1.2)</a:t>
          </a:r>
          <a:endParaRPr lang="en-SG" sz="1100"/>
        </a:p>
      </xdr:txBody>
    </xdr:sp>
    <xdr:clientData/>
  </xdr:twoCellAnchor>
  <xdr:twoCellAnchor>
    <xdr:from>
      <xdr:col>4</xdr:col>
      <xdr:colOff>3182471</xdr:colOff>
      <xdr:row>1</xdr:row>
      <xdr:rowOff>71718</xdr:rowOff>
    </xdr:from>
    <xdr:to>
      <xdr:col>4</xdr:col>
      <xdr:colOff>7198659</xdr:colOff>
      <xdr:row>3</xdr:row>
      <xdr:rowOff>71719</xdr:rowOff>
    </xdr:to>
    <xdr:sp macro="" textlink="">
      <xdr:nvSpPr>
        <xdr:cNvPr id="186" name="Rectangle 185">
          <a:extLst>
            <a:ext uri="{FF2B5EF4-FFF2-40B4-BE49-F238E27FC236}">
              <a16:creationId xmlns:a16="http://schemas.microsoft.com/office/drawing/2014/main" id="{D9641194-5D12-4682-B216-277A2A538C71}"/>
            </a:ext>
          </a:extLst>
        </xdr:cNvPr>
        <xdr:cNvSpPr/>
      </xdr:nvSpPr>
      <xdr:spPr>
        <a:xfrm>
          <a:off x="7823051" y="1839558"/>
          <a:ext cx="4016188" cy="891541"/>
        </a:xfrm>
        <a:prstGeom prst="rect">
          <a:avLst/>
        </a:prstGeom>
        <a:solidFill>
          <a:srgbClr val="0066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SG" sz="1100"/>
            <a:t>FINALIZE</a:t>
          </a:r>
        </a:p>
        <a:p>
          <a:pPr algn="ctr"/>
          <a:r>
            <a:rPr lang="en-SG" sz="1100"/>
            <a:t>Verify &amp; Communicate (1.3)</a:t>
          </a:r>
        </a:p>
      </xdr:txBody>
    </xdr:sp>
    <xdr:clientData/>
  </xdr:twoCellAnchor>
  <xdr:twoCellAnchor>
    <xdr:from>
      <xdr:col>3</xdr:col>
      <xdr:colOff>815790</xdr:colOff>
      <xdr:row>1</xdr:row>
      <xdr:rowOff>89648</xdr:rowOff>
    </xdr:from>
    <xdr:to>
      <xdr:col>3</xdr:col>
      <xdr:colOff>815790</xdr:colOff>
      <xdr:row>43</xdr:row>
      <xdr:rowOff>89648</xdr:rowOff>
    </xdr:to>
    <xdr:cxnSp macro="">
      <xdr:nvCxnSpPr>
        <xdr:cNvPr id="187" name="Straight Connector 186">
          <a:extLst>
            <a:ext uri="{FF2B5EF4-FFF2-40B4-BE49-F238E27FC236}">
              <a16:creationId xmlns:a16="http://schemas.microsoft.com/office/drawing/2014/main" id="{D89FA829-AF12-4D73-AAF3-BBCA9A8EAB52}"/>
            </a:ext>
          </a:extLst>
        </xdr:cNvPr>
        <xdr:cNvCxnSpPr/>
      </xdr:nvCxnSpPr>
      <xdr:spPr>
        <a:xfrm>
          <a:off x="4077150" y="1857488"/>
          <a:ext cx="0" cy="8816340"/>
        </a:xfrm>
        <a:prstGeom prst="line">
          <a:avLst/>
        </a:prstGeom>
        <a:ln w="19050">
          <a:solidFill>
            <a:schemeClr val="accent5">
              <a:lumMod val="60000"/>
              <a:lumOff val="40000"/>
            </a:schemeClr>
          </a:solidFill>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3193119</xdr:colOff>
      <xdr:row>1</xdr:row>
      <xdr:rowOff>73063</xdr:rowOff>
    </xdr:from>
    <xdr:to>
      <xdr:col>4</xdr:col>
      <xdr:colOff>3193119</xdr:colOff>
      <xdr:row>43</xdr:row>
      <xdr:rowOff>73063</xdr:rowOff>
    </xdr:to>
    <xdr:cxnSp macro="">
      <xdr:nvCxnSpPr>
        <xdr:cNvPr id="188" name="Straight Connector 187">
          <a:extLst>
            <a:ext uri="{FF2B5EF4-FFF2-40B4-BE49-F238E27FC236}">
              <a16:creationId xmlns:a16="http://schemas.microsoft.com/office/drawing/2014/main" id="{8DE97E75-B6DC-478F-A8ED-58F7461AD9BE}"/>
            </a:ext>
          </a:extLst>
        </xdr:cNvPr>
        <xdr:cNvCxnSpPr/>
      </xdr:nvCxnSpPr>
      <xdr:spPr>
        <a:xfrm>
          <a:off x="7833699" y="1840903"/>
          <a:ext cx="0" cy="8816340"/>
        </a:xfrm>
        <a:prstGeom prst="line">
          <a:avLst/>
        </a:prstGeom>
        <a:ln w="19050">
          <a:solidFill>
            <a:schemeClr val="accent5">
              <a:lumMod val="60000"/>
              <a:lumOff val="40000"/>
            </a:schemeClr>
          </a:solidFill>
          <a:prstDash val="dash"/>
        </a:ln>
      </xdr:spPr>
      <xdr:style>
        <a:lnRef idx="1">
          <a:schemeClr val="dk1"/>
        </a:lnRef>
        <a:fillRef idx="0">
          <a:schemeClr val="dk1"/>
        </a:fillRef>
        <a:effectRef idx="0">
          <a:schemeClr val="dk1"/>
        </a:effectRef>
        <a:fontRef idx="minor">
          <a:schemeClr val="tx1"/>
        </a:fontRef>
      </xdr:style>
    </xdr:cxnSp>
    <xdr:clientData/>
  </xdr:twoCellAnchor>
  <xdr:oneCellAnchor>
    <xdr:from>
      <xdr:col>4</xdr:col>
      <xdr:colOff>4118454</xdr:colOff>
      <xdr:row>19</xdr:row>
      <xdr:rowOff>98627</xdr:rowOff>
    </xdr:from>
    <xdr:ext cx="305020" cy="217560"/>
    <xdr:sp macro="" textlink="">
      <xdr:nvSpPr>
        <xdr:cNvPr id="189" name="TextBox 188">
          <a:extLst>
            <a:ext uri="{FF2B5EF4-FFF2-40B4-BE49-F238E27FC236}">
              <a16:creationId xmlns:a16="http://schemas.microsoft.com/office/drawing/2014/main" id="{1A9D370D-B3FA-4D3F-A6CA-3D051DE5715B}"/>
            </a:ext>
          </a:extLst>
        </xdr:cNvPr>
        <xdr:cNvSpPr txBox="1"/>
      </xdr:nvSpPr>
      <xdr:spPr>
        <a:xfrm>
          <a:off x="8759034" y="5927927"/>
          <a:ext cx="305020"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SG" sz="800"/>
            <a:t>No</a:t>
          </a:r>
        </a:p>
      </xdr:txBody>
    </xdr:sp>
    <xdr:clientData/>
  </xdr:oneCellAnchor>
  <xdr:twoCellAnchor>
    <xdr:from>
      <xdr:col>1</xdr:col>
      <xdr:colOff>441606</xdr:colOff>
      <xdr:row>19</xdr:row>
      <xdr:rowOff>105552</xdr:rowOff>
    </xdr:from>
    <xdr:to>
      <xdr:col>2</xdr:col>
      <xdr:colOff>45028</xdr:colOff>
      <xdr:row>23</xdr:row>
      <xdr:rowOff>2528</xdr:rowOff>
    </xdr:to>
    <xdr:grpSp>
      <xdr:nvGrpSpPr>
        <xdr:cNvPr id="190" name="Group 189">
          <a:extLst>
            <a:ext uri="{FF2B5EF4-FFF2-40B4-BE49-F238E27FC236}">
              <a16:creationId xmlns:a16="http://schemas.microsoft.com/office/drawing/2014/main" id="{4F1C1EFC-8F08-43CA-9679-BA7D5C02640E}"/>
            </a:ext>
          </a:extLst>
        </xdr:cNvPr>
        <xdr:cNvGrpSpPr/>
      </xdr:nvGrpSpPr>
      <xdr:grpSpPr>
        <a:xfrm>
          <a:off x="1132169" y="5570521"/>
          <a:ext cx="1127422" cy="706601"/>
          <a:chOff x="164083" y="6732494"/>
          <a:chExt cx="1416423" cy="1356695"/>
        </a:xfrm>
      </xdr:grpSpPr>
      <xdr:sp macro="" textlink="">
        <xdr:nvSpPr>
          <xdr:cNvPr id="191" name="Diamond 190">
            <a:extLst>
              <a:ext uri="{FF2B5EF4-FFF2-40B4-BE49-F238E27FC236}">
                <a16:creationId xmlns:a16="http://schemas.microsoft.com/office/drawing/2014/main" id="{56B4E610-3175-4E4D-72D6-9A5361391B57}"/>
              </a:ext>
            </a:extLst>
          </xdr:cNvPr>
          <xdr:cNvSpPr/>
        </xdr:nvSpPr>
        <xdr:spPr>
          <a:xfrm>
            <a:off x="164083" y="6732494"/>
            <a:ext cx="1416423" cy="1356695"/>
          </a:xfrm>
          <a:prstGeom prst="diamond">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SG" sz="800"/>
          </a:p>
        </xdr:txBody>
      </xdr:sp>
      <xdr:sp macro="" textlink="">
        <xdr:nvSpPr>
          <xdr:cNvPr id="192" name="TextBox 191">
            <a:extLst>
              <a:ext uri="{FF2B5EF4-FFF2-40B4-BE49-F238E27FC236}">
                <a16:creationId xmlns:a16="http://schemas.microsoft.com/office/drawing/2014/main" id="{C4A22D83-C7A3-4272-3D9A-FD2A0B375232}"/>
              </a:ext>
            </a:extLst>
          </xdr:cNvPr>
          <xdr:cNvSpPr txBox="1"/>
        </xdr:nvSpPr>
        <xdr:spPr>
          <a:xfrm>
            <a:off x="308158" y="7126941"/>
            <a:ext cx="1188945" cy="758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SG" sz="900">
                <a:solidFill>
                  <a:sysClr val="windowText" lastClr="000000"/>
                </a:solidFill>
                <a:effectLst/>
                <a:latin typeface="+mn-lt"/>
                <a:ea typeface="+mn-ea"/>
                <a:cs typeface="+mn-cs"/>
              </a:rPr>
              <a:t>Does business use OMP for planning?</a:t>
            </a:r>
            <a:endParaRPr lang="en-SG" sz="900" baseline="0">
              <a:solidFill>
                <a:sysClr val="windowText" lastClr="000000"/>
              </a:solidFill>
              <a:effectLst/>
              <a:latin typeface="+mn-lt"/>
              <a:ea typeface="+mn-ea"/>
              <a:cs typeface="+mn-cs"/>
            </a:endParaRPr>
          </a:p>
        </xdr:txBody>
      </xdr:sp>
    </xdr:grpSp>
    <xdr:clientData/>
  </xdr:twoCellAnchor>
  <xdr:twoCellAnchor>
    <xdr:from>
      <xdr:col>2</xdr:col>
      <xdr:colOff>46933</xdr:colOff>
      <xdr:row>21</xdr:row>
      <xdr:rowOff>53088</xdr:rowOff>
    </xdr:from>
    <xdr:to>
      <xdr:col>2</xdr:col>
      <xdr:colOff>364734</xdr:colOff>
      <xdr:row>21</xdr:row>
      <xdr:rowOff>60171</xdr:rowOff>
    </xdr:to>
    <xdr:cxnSp macro="">
      <xdr:nvCxnSpPr>
        <xdr:cNvPr id="193" name="Straight Arrow Connector 192">
          <a:extLst>
            <a:ext uri="{FF2B5EF4-FFF2-40B4-BE49-F238E27FC236}">
              <a16:creationId xmlns:a16="http://schemas.microsoft.com/office/drawing/2014/main" id="{2BAC7C32-A48A-46EF-B755-B687C0B344D1}"/>
            </a:ext>
          </a:extLst>
        </xdr:cNvPr>
        <xdr:cNvCxnSpPr>
          <a:stCxn id="191" idx="3"/>
          <a:endCxn id="200" idx="1"/>
        </xdr:cNvCxnSpPr>
      </xdr:nvCxnSpPr>
      <xdr:spPr>
        <a:xfrm>
          <a:off x="2104333" y="6278628"/>
          <a:ext cx="317801" cy="7083"/>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965925</xdr:colOff>
      <xdr:row>22</xdr:row>
      <xdr:rowOff>375908</xdr:rowOff>
    </xdr:from>
    <xdr:to>
      <xdr:col>1</xdr:col>
      <xdr:colOff>966039</xdr:colOff>
      <xdr:row>26</xdr:row>
      <xdr:rowOff>80695</xdr:rowOff>
    </xdr:to>
    <xdr:cxnSp macro="">
      <xdr:nvCxnSpPr>
        <xdr:cNvPr id="194" name="Straight Arrow Connector 193">
          <a:extLst>
            <a:ext uri="{FF2B5EF4-FFF2-40B4-BE49-F238E27FC236}">
              <a16:creationId xmlns:a16="http://schemas.microsoft.com/office/drawing/2014/main" id="{E79C2BA4-11DD-4E03-B8D4-319EDC573F5A}"/>
            </a:ext>
          </a:extLst>
        </xdr:cNvPr>
        <xdr:cNvCxnSpPr>
          <a:stCxn id="191" idx="2"/>
          <a:endCxn id="118" idx="0"/>
        </xdr:cNvCxnSpPr>
      </xdr:nvCxnSpPr>
      <xdr:spPr>
        <a:xfrm>
          <a:off x="1575525" y="6624308"/>
          <a:ext cx="114" cy="672527"/>
        </a:xfrm>
        <a:prstGeom prst="straightConnector1">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140058</xdr:colOff>
      <xdr:row>22</xdr:row>
      <xdr:rowOff>196214</xdr:rowOff>
    </xdr:from>
    <xdr:to>
      <xdr:col>2</xdr:col>
      <xdr:colOff>1096768</xdr:colOff>
      <xdr:row>28</xdr:row>
      <xdr:rowOff>85795</xdr:rowOff>
    </xdr:to>
    <xdr:cxnSp macro="">
      <xdr:nvCxnSpPr>
        <xdr:cNvPr id="195" name="Connector: Elbow 194">
          <a:extLst>
            <a:ext uri="{FF2B5EF4-FFF2-40B4-BE49-F238E27FC236}">
              <a16:creationId xmlns:a16="http://schemas.microsoft.com/office/drawing/2014/main" id="{82A2C5E4-59D6-4FA6-9DF9-6E3C8A19914A}"/>
            </a:ext>
          </a:extLst>
        </xdr:cNvPr>
        <xdr:cNvCxnSpPr>
          <a:stCxn id="200" idx="2"/>
          <a:endCxn id="118" idx="3"/>
        </xdr:cNvCxnSpPr>
      </xdr:nvCxnSpPr>
      <xdr:spPr>
        <a:xfrm rot="5400000">
          <a:off x="2136662" y="6680670"/>
          <a:ext cx="1078301" cy="956710"/>
        </a:xfrm>
        <a:prstGeom prst="bentConnector2">
          <a:avLst/>
        </a:prstGeom>
        <a:ln w="9525">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3</xdr:col>
      <xdr:colOff>484096</xdr:colOff>
      <xdr:row>21</xdr:row>
      <xdr:rowOff>6645</xdr:rowOff>
    </xdr:from>
    <xdr:ext cx="343492" cy="233205"/>
    <xdr:sp macro="" textlink="">
      <xdr:nvSpPr>
        <xdr:cNvPr id="196" name="TextBox 195">
          <a:extLst>
            <a:ext uri="{FF2B5EF4-FFF2-40B4-BE49-F238E27FC236}">
              <a16:creationId xmlns:a16="http://schemas.microsoft.com/office/drawing/2014/main" id="{A66DB0C6-A53F-4A67-939D-1D39871A4CFA}"/>
            </a:ext>
          </a:extLst>
        </xdr:cNvPr>
        <xdr:cNvSpPr txBox="1"/>
      </xdr:nvSpPr>
      <xdr:spPr>
        <a:xfrm>
          <a:off x="3745456" y="6232185"/>
          <a:ext cx="343492"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SG" sz="900"/>
            <a:t>Yes</a:t>
          </a:r>
        </a:p>
      </xdr:txBody>
    </xdr:sp>
    <xdr:clientData/>
  </xdr:oneCellAnchor>
  <xdr:oneCellAnchor>
    <xdr:from>
      <xdr:col>2</xdr:col>
      <xdr:colOff>1111628</xdr:colOff>
      <xdr:row>22</xdr:row>
      <xdr:rowOff>305918</xdr:rowOff>
    </xdr:from>
    <xdr:ext cx="320024" cy="233205"/>
    <xdr:sp macro="" textlink="">
      <xdr:nvSpPr>
        <xdr:cNvPr id="197" name="TextBox 196">
          <a:extLst>
            <a:ext uri="{FF2B5EF4-FFF2-40B4-BE49-F238E27FC236}">
              <a16:creationId xmlns:a16="http://schemas.microsoft.com/office/drawing/2014/main" id="{483E90FC-D395-409C-B822-FEB98042B717}"/>
            </a:ext>
          </a:extLst>
        </xdr:cNvPr>
        <xdr:cNvSpPr txBox="1"/>
      </xdr:nvSpPr>
      <xdr:spPr>
        <a:xfrm>
          <a:off x="3169028" y="6622898"/>
          <a:ext cx="320024"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SG" sz="900"/>
            <a:t>No</a:t>
          </a:r>
        </a:p>
      </xdr:txBody>
    </xdr:sp>
    <xdr:clientData/>
  </xdr:oneCellAnchor>
  <xdr:twoCellAnchor>
    <xdr:from>
      <xdr:col>3</xdr:col>
      <xdr:colOff>1360714</xdr:colOff>
      <xdr:row>4</xdr:row>
      <xdr:rowOff>108857</xdr:rowOff>
    </xdr:from>
    <xdr:to>
      <xdr:col>4</xdr:col>
      <xdr:colOff>1109702</xdr:colOff>
      <xdr:row>7</xdr:row>
      <xdr:rowOff>177451</xdr:rowOff>
    </xdr:to>
    <xdr:sp macro="" textlink="">
      <xdr:nvSpPr>
        <xdr:cNvPr id="198" name="Rectangle 197">
          <a:extLst>
            <a:ext uri="{FF2B5EF4-FFF2-40B4-BE49-F238E27FC236}">
              <a16:creationId xmlns:a16="http://schemas.microsoft.com/office/drawing/2014/main" id="{FBD1FE86-3411-48CA-8514-E4BE9435F357}"/>
            </a:ext>
          </a:extLst>
        </xdr:cNvPr>
        <xdr:cNvSpPr/>
      </xdr:nvSpPr>
      <xdr:spPr>
        <a:xfrm>
          <a:off x="4622074" y="2966357"/>
          <a:ext cx="1128208" cy="662954"/>
        </a:xfrm>
        <a:prstGeom prst="rect">
          <a:avLst/>
        </a:prstGeom>
        <a:noFill/>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SG" sz="1050"/>
            <a:t>Utilize OMP to balance plan</a:t>
          </a:r>
        </a:p>
      </xdr:txBody>
    </xdr:sp>
    <xdr:clientData/>
  </xdr:twoCellAnchor>
  <xdr:twoCellAnchor>
    <xdr:from>
      <xdr:col>2</xdr:col>
      <xdr:colOff>364734</xdr:colOff>
      <xdr:row>19</xdr:row>
      <xdr:rowOff>124151</xdr:rowOff>
    </xdr:from>
    <xdr:to>
      <xdr:col>3</xdr:col>
      <xdr:colOff>628650</xdr:colOff>
      <xdr:row>22</xdr:row>
      <xdr:rowOff>173355</xdr:rowOff>
    </xdr:to>
    <xdr:grpSp>
      <xdr:nvGrpSpPr>
        <xdr:cNvPr id="199" name="Group 198">
          <a:extLst>
            <a:ext uri="{FF2B5EF4-FFF2-40B4-BE49-F238E27FC236}">
              <a16:creationId xmlns:a16="http://schemas.microsoft.com/office/drawing/2014/main" id="{450B4865-AFCB-493B-B432-60144FE8CDFD}"/>
            </a:ext>
          </a:extLst>
        </xdr:cNvPr>
        <xdr:cNvGrpSpPr/>
      </xdr:nvGrpSpPr>
      <xdr:grpSpPr>
        <a:xfrm>
          <a:off x="2579297" y="5589120"/>
          <a:ext cx="1668853" cy="656423"/>
          <a:chOff x="224118" y="6772176"/>
          <a:chExt cx="1416423" cy="1055381"/>
        </a:xfrm>
      </xdr:grpSpPr>
      <xdr:sp macro="" textlink="">
        <xdr:nvSpPr>
          <xdr:cNvPr id="200" name="Diamond 199">
            <a:extLst>
              <a:ext uri="{FF2B5EF4-FFF2-40B4-BE49-F238E27FC236}">
                <a16:creationId xmlns:a16="http://schemas.microsoft.com/office/drawing/2014/main" id="{55706A15-49F7-663F-D95B-E2C4D903D701}"/>
              </a:ext>
            </a:extLst>
          </xdr:cNvPr>
          <xdr:cNvSpPr/>
        </xdr:nvSpPr>
        <xdr:spPr>
          <a:xfrm>
            <a:off x="224118" y="6772176"/>
            <a:ext cx="1416423" cy="1055381"/>
          </a:xfrm>
          <a:prstGeom prst="diamond">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SG" sz="800"/>
          </a:p>
        </xdr:txBody>
      </xdr:sp>
      <xdr:sp macro="" textlink="">
        <xdr:nvSpPr>
          <xdr:cNvPr id="201" name="TextBox 200">
            <a:extLst>
              <a:ext uri="{FF2B5EF4-FFF2-40B4-BE49-F238E27FC236}">
                <a16:creationId xmlns:a16="http://schemas.microsoft.com/office/drawing/2014/main" id="{56D64417-2FB8-542F-7A64-4DD05C5F920C}"/>
              </a:ext>
            </a:extLst>
          </xdr:cNvPr>
          <xdr:cNvSpPr txBox="1"/>
        </xdr:nvSpPr>
        <xdr:spPr>
          <a:xfrm>
            <a:off x="405494" y="7006044"/>
            <a:ext cx="1085017" cy="740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SG" sz="900">
                <a:solidFill>
                  <a:schemeClr val="dk1"/>
                </a:solidFill>
                <a:effectLst/>
                <a:latin typeface="+mn-lt"/>
                <a:ea typeface="+mn-ea"/>
                <a:cs typeface="+mn-cs"/>
              </a:rPr>
              <a:t>Withinn</a:t>
            </a:r>
            <a:r>
              <a:rPr lang="en-SG" sz="900" baseline="0">
                <a:solidFill>
                  <a:schemeClr val="dk1"/>
                </a:solidFill>
                <a:effectLst/>
                <a:latin typeface="+mn-lt"/>
                <a:ea typeface="+mn-ea"/>
                <a:cs typeface="+mn-cs"/>
              </a:rPr>
              <a:t> PTF (OMP Upload horizon)</a:t>
            </a:r>
            <a:endParaRPr lang="en-SG" sz="900">
              <a:effectLst/>
            </a:endParaRPr>
          </a:p>
        </xdr:txBody>
      </xdr:sp>
    </xdr:grpSp>
    <xdr:clientData/>
  </xdr:twoCellAnchor>
  <xdr:twoCellAnchor>
    <xdr:from>
      <xdr:col>1</xdr:col>
      <xdr:colOff>142874</xdr:colOff>
      <xdr:row>32</xdr:row>
      <xdr:rowOff>71437</xdr:rowOff>
    </xdr:from>
    <xdr:to>
      <xdr:col>2</xdr:col>
      <xdr:colOff>488156</xdr:colOff>
      <xdr:row>37</xdr:row>
      <xdr:rowOff>83344</xdr:rowOff>
    </xdr:to>
    <xdr:sp macro="" textlink="">
      <xdr:nvSpPr>
        <xdr:cNvPr id="202" name="Rectangle 201">
          <a:hlinkClick xmlns:r="http://schemas.openxmlformats.org/officeDocument/2006/relationships" r:id="rId3"/>
          <a:extLst>
            <a:ext uri="{FF2B5EF4-FFF2-40B4-BE49-F238E27FC236}">
              <a16:creationId xmlns:a16="http://schemas.microsoft.com/office/drawing/2014/main" id="{14C7E32A-1EC0-4E54-BCD4-6568AB3CDF7C}"/>
            </a:ext>
          </a:extLst>
        </xdr:cNvPr>
        <xdr:cNvSpPr/>
      </xdr:nvSpPr>
      <xdr:spPr>
        <a:xfrm>
          <a:off x="752474" y="8476297"/>
          <a:ext cx="1793082" cy="1002507"/>
        </a:xfrm>
        <a:prstGeom prst="rect">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SG" sz="900">
              <a:solidFill>
                <a:sysClr val="windowText" lastClr="000000"/>
              </a:solidFill>
            </a:rPr>
            <a:t>Batch job auto-leveling</a:t>
          </a:r>
          <a:r>
            <a:rPr lang="en-SG" sz="900" baseline="0">
              <a:solidFill>
                <a:sysClr val="windowText" lastClr="000000"/>
              </a:solidFill>
            </a:rPr>
            <a:t> reset or user trigger to remove SAF1 and Quota from previous AL (</a:t>
          </a:r>
          <a:r>
            <a:rPr lang="en-SG" sz="900" baseline="0">
              <a:solidFill>
                <a:srgbClr val="00B0F0"/>
              </a:solidFill>
            </a:rPr>
            <a:t>ZSAF</a:t>
          </a:r>
          <a:r>
            <a:rPr lang="en-SG" sz="900" baseline="0">
              <a:solidFill>
                <a:sysClr val="windowText" lastClr="000000"/>
              </a:solidFill>
            </a:rPr>
            <a:t>)  </a:t>
          </a:r>
        </a:p>
        <a:p>
          <a:pPr algn="l"/>
          <a:r>
            <a:rPr lang="en-SG" sz="900" baseline="0">
              <a:solidFill>
                <a:sysClr val="windowText" lastClr="000000"/>
              </a:solidFill>
            </a:rPr>
            <a:t>   </a:t>
          </a:r>
        </a:p>
        <a:p>
          <a:pPr algn="l"/>
          <a:r>
            <a:rPr lang="en-SG" sz="900" baseline="0">
              <a:solidFill>
                <a:sysClr val="windowText" lastClr="000000"/>
              </a:solidFill>
            </a:rPr>
            <a:t> Nightly MRP run </a:t>
          </a:r>
          <a:r>
            <a:rPr lang="en-SG" sz="900" baseline="0">
              <a:solidFill>
                <a:sysClr val="windowText" lastClr="000000"/>
              </a:solidFill>
              <a:latin typeface="+mn-lt"/>
              <a:ea typeface="+mn-ea"/>
              <a:cs typeface="+mn-cs"/>
            </a:rPr>
            <a:t>generates unconstrained plan</a:t>
          </a:r>
        </a:p>
      </xdr:txBody>
    </xdr:sp>
    <xdr:clientData/>
  </xdr:twoCellAnchor>
  <xdr:twoCellAnchor>
    <xdr:from>
      <xdr:col>4</xdr:col>
      <xdr:colOff>4735924</xdr:colOff>
      <xdr:row>17</xdr:row>
      <xdr:rowOff>129948</xdr:rowOff>
    </xdr:from>
    <xdr:to>
      <xdr:col>4</xdr:col>
      <xdr:colOff>5324241</xdr:colOff>
      <xdr:row>21</xdr:row>
      <xdr:rowOff>174287</xdr:rowOff>
    </xdr:to>
    <xdr:cxnSp macro="">
      <xdr:nvCxnSpPr>
        <xdr:cNvPr id="203" name="Connector: Elbow 202">
          <a:extLst>
            <a:ext uri="{FF2B5EF4-FFF2-40B4-BE49-F238E27FC236}">
              <a16:creationId xmlns:a16="http://schemas.microsoft.com/office/drawing/2014/main" id="{D8C8F1D3-3926-4F78-A9B0-4A870EC61951}"/>
            </a:ext>
          </a:extLst>
        </xdr:cNvPr>
        <xdr:cNvCxnSpPr/>
      </xdr:nvCxnSpPr>
      <xdr:spPr>
        <a:xfrm rot="5400000" flipH="1" flipV="1">
          <a:off x="9252253" y="5687259"/>
          <a:ext cx="836819" cy="588317"/>
        </a:xfrm>
        <a:prstGeom prst="bentConnector4">
          <a:avLst>
            <a:gd name="adj1" fmla="val -242"/>
            <a:gd name="adj2" fmla="val 63847"/>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1388746</xdr:colOff>
      <xdr:row>32</xdr:row>
      <xdr:rowOff>98378</xdr:rowOff>
    </xdr:from>
    <xdr:to>
      <xdr:col>4</xdr:col>
      <xdr:colOff>2640850</xdr:colOff>
      <xdr:row>36</xdr:row>
      <xdr:rowOff>169545</xdr:rowOff>
    </xdr:to>
    <xdr:grpSp>
      <xdr:nvGrpSpPr>
        <xdr:cNvPr id="204" name="Group 203">
          <a:extLst>
            <a:ext uri="{FF2B5EF4-FFF2-40B4-BE49-F238E27FC236}">
              <a16:creationId xmlns:a16="http://schemas.microsoft.com/office/drawing/2014/main" id="{1449D8EA-4475-49B3-BBFE-C4AA3D4A12C2}"/>
            </a:ext>
          </a:extLst>
        </xdr:cNvPr>
        <xdr:cNvGrpSpPr/>
      </xdr:nvGrpSpPr>
      <xdr:grpSpPr>
        <a:xfrm>
          <a:off x="6544152" y="8194628"/>
          <a:ext cx="1252104" cy="880792"/>
          <a:chOff x="34539" y="6732494"/>
          <a:chExt cx="1416422" cy="1356695"/>
        </a:xfrm>
      </xdr:grpSpPr>
      <xdr:sp macro="" textlink="">
        <xdr:nvSpPr>
          <xdr:cNvPr id="205" name="Diamond 204">
            <a:extLst>
              <a:ext uri="{FF2B5EF4-FFF2-40B4-BE49-F238E27FC236}">
                <a16:creationId xmlns:a16="http://schemas.microsoft.com/office/drawing/2014/main" id="{233C0D7C-CBE8-68B2-3AE6-C7B40BC3D384}"/>
              </a:ext>
            </a:extLst>
          </xdr:cNvPr>
          <xdr:cNvSpPr/>
        </xdr:nvSpPr>
        <xdr:spPr>
          <a:xfrm>
            <a:off x="34539" y="6732494"/>
            <a:ext cx="1416422" cy="1356695"/>
          </a:xfrm>
          <a:prstGeom prst="diamond">
            <a:avLst/>
          </a:prstGeom>
          <a:ln w="95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SG" sz="800"/>
          </a:p>
        </xdr:txBody>
      </xdr:sp>
      <xdr:sp macro="" textlink="">
        <xdr:nvSpPr>
          <xdr:cNvPr id="206" name="TextBox 205">
            <a:extLst>
              <a:ext uri="{FF2B5EF4-FFF2-40B4-BE49-F238E27FC236}">
                <a16:creationId xmlns:a16="http://schemas.microsoft.com/office/drawing/2014/main" id="{6BD38AB6-05F9-75A6-93A2-1D2BC2FB32FE}"/>
              </a:ext>
            </a:extLst>
          </xdr:cNvPr>
          <xdr:cNvSpPr txBox="1"/>
        </xdr:nvSpPr>
        <xdr:spPr>
          <a:xfrm>
            <a:off x="223382" y="7077516"/>
            <a:ext cx="1085018" cy="776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SG" sz="800">
                <a:solidFill>
                  <a:schemeClr val="dk1"/>
                </a:solidFill>
                <a:effectLst/>
                <a:latin typeface="+mn-lt"/>
                <a:ea typeface="+mn-ea"/>
                <a:cs typeface="+mn-cs"/>
              </a:rPr>
              <a:t>Is</a:t>
            </a:r>
            <a:r>
              <a:rPr lang="en-SG" sz="800" baseline="0">
                <a:solidFill>
                  <a:schemeClr val="dk1"/>
                </a:solidFill>
                <a:effectLst/>
                <a:latin typeface="+mn-lt"/>
                <a:ea typeface="+mn-ea"/>
                <a:cs typeface="+mn-cs"/>
              </a:rPr>
              <a:t> plan balanced per operating strategy?</a:t>
            </a:r>
            <a:endParaRPr lang="en-SG" sz="800">
              <a:effectLst/>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95250</xdr:colOff>
      <xdr:row>0</xdr:row>
      <xdr:rowOff>38100</xdr:rowOff>
    </xdr:from>
    <xdr:to>
      <xdr:col>2</xdr:col>
      <xdr:colOff>0</xdr:colOff>
      <xdr:row>0</xdr:row>
      <xdr:rowOff>929865</xdr:rowOff>
    </xdr:to>
    <xdr:pic>
      <xdr:nvPicPr>
        <xdr:cNvPr id="4" name="Picture 3">
          <a:extLst>
            <a:ext uri="{FF2B5EF4-FFF2-40B4-BE49-F238E27FC236}">
              <a16:creationId xmlns:a16="http://schemas.microsoft.com/office/drawing/2014/main" id="{E49B4C47-5E15-4BE7-B499-94D6CE886FC0}"/>
            </a:ext>
          </a:extLst>
        </xdr:cNvPr>
        <xdr:cNvPicPr>
          <a:picLocks noChangeAspect="1"/>
        </xdr:cNvPicPr>
      </xdr:nvPicPr>
      <xdr:blipFill>
        <a:blip xmlns:r="http://schemas.openxmlformats.org/officeDocument/2006/relationships" r:embed="rId1"/>
        <a:stretch>
          <a:fillRect/>
        </a:stretch>
      </xdr:blipFill>
      <xdr:spPr>
        <a:xfrm>
          <a:off x="704850" y="38100"/>
          <a:ext cx="4619625" cy="8917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2</xdr:col>
      <xdr:colOff>381000</xdr:colOff>
      <xdr:row>1</xdr:row>
      <xdr:rowOff>0</xdr:rowOff>
    </xdr:from>
    <xdr:ext cx="184731" cy="264560"/>
    <xdr:sp macro="" textlink="">
      <xdr:nvSpPr>
        <xdr:cNvPr id="3" name="TextBox 2">
          <a:extLst>
            <a:ext uri="{FF2B5EF4-FFF2-40B4-BE49-F238E27FC236}">
              <a16:creationId xmlns:a16="http://schemas.microsoft.com/office/drawing/2014/main" id="{4DC1EDCF-6860-4D62-9C7A-BD5E7E49BFDE}"/>
            </a:ext>
          </a:extLst>
        </xdr:cNvPr>
        <xdr:cNvSpPr txBox="1"/>
      </xdr:nvSpPr>
      <xdr:spPr>
        <a:xfrm>
          <a:off x="4175760" y="628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1</xdr:col>
      <xdr:colOff>95250</xdr:colOff>
      <xdr:row>0</xdr:row>
      <xdr:rowOff>91441</xdr:rowOff>
    </xdr:from>
    <xdr:to>
      <xdr:col>1</xdr:col>
      <xdr:colOff>2731289</xdr:colOff>
      <xdr:row>0</xdr:row>
      <xdr:rowOff>1013460</xdr:rowOff>
    </xdr:to>
    <xdr:pic>
      <xdr:nvPicPr>
        <xdr:cNvPr id="5" name="Picture 4">
          <a:extLst>
            <a:ext uri="{FF2B5EF4-FFF2-40B4-BE49-F238E27FC236}">
              <a16:creationId xmlns:a16="http://schemas.microsoft.com/office/drawing/2014/main" id="{43986DEE-3F5E-4402-8989-A4F3230B6A0F}"/>
            </a:ext>
          </a:extLst>
        </xdr:cNvPr>
        <xdr:cNvPicPr>
          <a:picLocks noChangeAspect="1"/>
        </xdr:cNvPicPr>
      </xdr:nvPicPr>
      <xdr:blipFill>
        <a:blip xmlns:r="http://schemas.openxmlformats.org/officeDocument/2006/relationships" r:embed="rId1"/>
        <a:stretch>
          <a:fillRect/>
        </a:stretch>
      </xdr:blipFill>
      <xdr:spPr>
        <a:xfrm>
          <a:off x="422910" y="91441"/>
          <a:ext cx="2674139" cy="922019"/>
        </a:xfrm>
        <a:prstGeom prst="rect">
          <a:avLst/>
        </a:prstGeom>
      </xdr:spPr>
    </xdr:pic>
    <xdr:clientData/>
  </xdr:twoCellAnchor>
  <xdr:oneCellAnchor>
    <xdr:from>
      <xdr:col>1</xdr:col>
      <xdr:colOff>220980</xdr:colOff>
      <xdr:row>8</xdr:row>
      <xdr:rowOff>91919</xdr:rowOff>
    </xdr:from>
    <xdr:ext cx="2019300" cy="517681"/>
    <xdr:pic>
      <xdr:nvPicPr>
        <xdr:cNvPr id="2" name="Picture 1">
          <a:extLst>
            <a:ext uri="{FF2B5EF4-FFF2-40B4-BE49-F238E27FC236}">
              <a16:creationId xmlns:a16="http://schemas.microsoft.com/office/drawing/2014/main" id="{9126B1F3-9FA7-4C4B-8D65-42EFBA811074}"/>
            </a:ext>
          </a:extLst>
        </xdr:cNvPr>
        <xdr:cNvPicPr>
          <a:picLocks noChangeAspect="1"/>
        </xdr:cNvPicPr>
      </xdr:nvPicPr>
      <xdr:blipFill>
        <a:blip xmlns:r="http://schemas.openxmlformats.org/officeDocument/2006/relationships" r:embed="rId1"/>
        <a:stretch>
          <a:fillRect/>
        </a:stretch>
      </xdr:blipFill>
      <xdr:spPr>
        <a:xfrm>
          <a:off x="557530" y="3597119"/>
          <a:ext cx="2019300" cy="51768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bout:blank"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pgone-my.sharepoint.com/personal/huang_su_1_pg_com/Documents/000%20Data/Health%20Check/FY2526/wp_csnp_integrated.inventory.management_assessment_template_cy2026_fin.xlsx" TargetMode="External"/><Relationship Id="rId1" Type="http://schemas.openxmlformats.org/officeDocument/2006/relationships/externalLinkPath" Target="https://pgone-my.sharepoint.com/personal/huang_su_1_pg_com/Documents/000%20Data/Health%20Check/FY2526/wp_csnp_integrated.inventory.management_assessment_template_cy2026_fin.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pgone-my.sharepoint.com/personal/huang_su_1_pg_com/Documents/000%20Data/Health%20Check/FY2526/wp_csnp_integrated.service.management_assessment_template_cy2026_fin.xlsx" TargetMode="External"/><Relationship Id="rId1" Type="http://schemas.openxmlformats.org/officeDocument/2006/relationships/externalLinkPath" Target="https://pgone-my.sharepoint.com/personal/huang_su_1_pg_com/Documents/000%20Data/Health%20Check/FY2526/wp_csnp_integrated.service.management_assessment_template_cy2026_fin.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pgone-my.sharepoint.com/personal/huang_su_1_pg_com/Documents/000%20Data/Health%20Check/FY2526/wp_csnp_production,capacity.management_assessment_template_cy2026_fin.xlsx" TargetMode="External"/><Relationship Id="rId1" Type="http://schemas.openxmlformats.org/officeDocument/2006/relationships/externalLinkPath" Target="https://pgone-my.sharepoint.com/personal/huang_su_1_pg_com/Documents/000%20Data/Health%20Check/FY2526/wp_csnp_production,capacity.management_assessment_template_cy2026_fin.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pgone.sharepoint.com/sites/GCHCPSCTeam/Shared%20Documents/General/HC%20SIP/10-Supply%20chain%20capability/5-Support%20CSNP%20Health%20check/FY2425%20CSNP%20Health%20Check%20Questionnaire.xlsx" TargetMode="External"/><Relationship Id="rId1" Type="http://schemas.openxmlformats.org/officeDocument/2006/relationships/externalLinkPath" Target="https://pgone.sharepoint.com/sites/GCHCPSCTeam/Shared%20Documents/General/HC%20SIP/10-Supply%20chain%20capability/5-Support%20CSNP%20Health%20check/FY2425%20CSNP%20Health%20Check%20Questionnai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
      <sheetName val="SPLITLCP"/>
      <sheetName val="LCPSECT"/>
      <sheetName val="L"/>
      <sheetName val="J"/>
      <sheetName val="DISH"/>
      <sheetName val="FCC"/>
      <sheetName val="GENMULTI"/>
      <sheetName val="HSC"/>
      <sheetName val="N"/>
      <sheetName val="NBD"/>
      <sheetName val="L&amp;CP1"/>
      <sheetName val="Total FTE"/>
      <sheetName val="CEEMEA"/>
      <sheetName val="777"/>
      <sheetName val="Femcare Total"/>
      <sheetName val="SH-FemCare Defect Analysis"/>
      <sheetName val="CANADACurrencAmericaDollar"/>
      <sheetName val="Milestone Doc"/>
      <sheetName val="HDL"/>
      <sheetName val="Tide HDL &amp; Adj"/>
      <sheetName val="Tide PWD &amp; Adj"/>
      <sheetName val="Main"/>
      <sheetName val="Parameters ZLJ example"/>
      <sheetName val="NPI"/>
      <sheetName val="U"/>
      <sheetName val="Be"/>
      <sheetName val="G"/>
      <sheetName val="Ri"/>
      <sheetName val="NPV(1)"/>
      <sheetName val="Assumption"/>
      <sheetName val="LE"/>
      <sheetName val="Interest Rates"/>
      <sheetName val="Display"/>
      <sheetName val="Total_FTE"/>
      <sheetName val="Femcare_Total"/>
      <sheetName val="SH-FemCare_Defect_Analysis"/>
      <sheetName val="Milestone_Doc"/>
      <sheetName val="Tide_HDL_&amp;_Adj"/>
      <sheetName val="Tide_PWD_&amp;_Adj"/>
      <sheetName val="Parameters_ZLJ_example"/>
      <sheetName val="General"/>
      <sheetName val="SKU_Specific"/>
      <sheetName val="UnitChgFP5"/>
      <sheetName val="Total_FTE1"/>
      <sheetName val="Femcare_Total1"/>
      <sheetName val="SH-FemCare_Defect_Analysis1"/>
      <sheetName val="Milestone_Doc1"/>
      <sheetName val="Tide_HDL_&amp;_Adj1"/>
      <sheetName val="Tide_PWD_&amp;_Adj1"/>
      <sheetName val="Parameters_ZLJ_example1"/>
      <sheetName val="MODULE"/>
      <sheetName val="Database"/>
      <sheetName val="Vol"/>
      <sheetName val="Rejoice"/>
      <sheetName val="TDC"/>
      <sheetName val="0102 Firm Forecast"/>
      <sheetName val="C&amp;F"/>
      <sheetName val="LCU#2 April PR gap analysis"/>
      <sheetName val="WorldWide_TDC,Etc."/>
      <sheetName val="Overall Guidance on Template"/>
      <sheetName val="1. Key Measures vs target"/>
      <sheetName val="2 - P&amp;L"/>
      <sheetName val="3. - Initiative calendar"/>
      <sheetName val="4. - Building Blocks VC"/>
      <sheetName val="5. - BB YA"/>
      <sheetName val="6. - VOL &amp; NOS impacts"/>
      <sheetName val="7. - Pricing_orig"/>
      <sheetName val="7.  - Pricing"/>
      <sheetName val="8. - MSE Total"/>
      <sheetName val="8b. -MSE Upspending Request"/>
      <sheetName val="9. - Sales Deductions"/>
      <sheetName val="10. - FS LC"/>
      <sheetName val="10. - FS $ not for input"/>
      <sheetName val="11. - Brand Building Blocks"/>
      <sheetName val="12. - Loan Financing"/>
      <sheetName val="11.BBB $"/>
      <sheetName val="Summary FSP"/>
      <sheetName val="LPT Budget Data"/>
      <sheetName val="LPT Current Data"/>
      <sheetName val="1+11 LPT Data"/>
      <sheetName val="Data Input"/>
      <sheetName val="Volume SAP_0303end"/>
      <sheetName val="Input Basic Project Info"/>
      <sheetName val="Inventory"/>
      <sheetName val="S&amp;OP Paste (Nes)"/>
      <sheetName val="Costing."/>
      <sheetName val="PGP02"/>
      <sheetName val="Key Inputs"/>
      <sheetName val="By Boutique"/>
      <sheetName val="Historical"/>
      <sheetName val="Budget"/>
      <sheetName val="NJ 00-01"/>
      <sheetName val="GBU"/>
      <sheetName val="3.Funding"/>
      <sheetName val="MF"/>
      <sheetName val="Sheet1"/>
      <sheetName val="Assumptions"/>
      <sheetName val="Summary"/>
      <sheetName val="ISRA"/>
      <sheetName val="PMWhisper"/>
      <sheetName val="Weighted Average TDC"/>
      <sheetName val="Region Total"/>
      <sheetName val="Input Firm"/>
      <sheetName val="Drop Down Data"/>
      <sheetName val="Overall_Guidance_on_Template"/>
      <sheetName val="1__Key_Measures_vs_target"/>
      <sheetName val="2_-_P&amp;L"/>
      <sheetName val="3__-_Initiative_calendar"/>
      <sheetName val="4__-_Building_Blocks_VC"/>
      <sheetName val="5__-_BB_YA"/>
      <sheetName val="6__-_VOL_&amp;_NOS_impacts"/>
      <sheetName val="7__-_Pricing_orig"/>
      <sheetName val="7___-_Pricing"/>
      <sheetName val="8__-_MSE_Total"/>
      <sheetName val="8b__-MSE_Upspending_Request"/>
      <sheetName val="9__-_Sales_Deductions"/>
      <sheetName val="10__-_FS_LC"/>
      <sheetName val="10__-_FS_$_not_for_input"/>
      <sheetName val="11__-_Brand_Building_Blocks"/>
      <sheetName val="12__-_Loan_Financing"/>
      <sheetName val="11_BBB_$"/>
      <sheetName val="Data_Input"/>
      <sheetName val="Volume_SAP_0303end"/>
      <sheetName val="WorldWide_TDC,Etc_"/>
      <sheetName val="Input_Basic_Project_Info"/>
      <sheetName val="Costing_"/>
      <sheetName val="S&amp;OP_Paste_(Nes)"/>
      <sheetName val="By_Boutique"/>
      <sheetName val="Summary_FSP"/>
      <sheetName val="LPT_Budget_Data"/>
      <sheetName val="LPT_Current_Data"/>
      <sheetName val="1+11_LPT_Data"/>
      <sheetName val="NJ_00-01"/>
      <sheetName val="Key_Inputs"/>
      <sheetName val="3_Funding"/>
      <sheetName val="Weighted_Average_TDC"/>
      <sheetName val="Devaluation"/>
      <sheetName val="Settings"/>
      <sheetName val="Adjustments"/>
      <sheetName val="Volume shares wo charts"/>
      <sheetName val="By category funding"/>
      <sheetName val="INPUT MENU"/>
      <sheetName val="DOPBT_Non-RE"/>
      <sheetName val="Outlook_Input"/>
      <sheetName val="VBB_Template_(2)"/>
      <sheetName val="Total_S&amp;A"/>
      <sheetName val="Input_Sheet"/>
      <sheetName val="SCHEDULE 1 - TMC &amp; TLC  HISTORY"/>
      <sheetName val="Drop down"/>
      <sheetName val="VBB_Definition_and_expectations"/>
      <sheetName val="PHC"/>
      <sheetName val="key_factors"/>
      <sheetName val="asr_bs_100303"/>
      <sheetName val="MACROS"/>
      <sheetName val="Input"/>
      <sheetName val="Template"/>
      <sheetName val="Iams"/>
      <sheetName val="Lists"/>
      <sheetName val="Tables"/>
      <sheetName val="CharminBySize"/>
      <sheetName val="Basis_Sheet"/>
      <sheetName val="Macro"/>
      <sheetName val="Data_Table_needs"/>
      <sheetName val="Global_DropDownList"/>
      <sheetName val="INTPF3"/>
      <sheetName val="Download"/>
      <sheetName val="User_DropDownList"/>
      <sheetName val="Reference"/>
      <sheetName val="CASHSECT"/>
      <sheetName val="CASHDIV"/>
      <sheetName val="Charts_Source"/>
      <sheetName val="COMPT"/>
      <sheetName val="GLED_Mat'l"/>
      <sheetName val="CORPPF3"/>
      <sheetName val="Data_Collection_Summary_"/>
      <sheetName val="Current_Category"/>
      <sheetName val="Data-Actuals_06_07"/>
      <sheetName val="Model"/>
      <sheetName val="Variables"/>
      <sheetName val="Ariel"/>
      <sheetName val="BSA_&amp;_Fx"/>
      <sheetName val="S&amp;OP_Augl"/>
      <sheetName val="FAM_GL"/>
      <sheetName val="GBB_Input_Current_FY"/>
      <sheetName val="HQ_Database"/>
      <sheetName val="INSTRUCT"/>
      <sheetName val="Key_Measures"/>
      <sheetName val="DP-REF"/>
      <sheetName val="LP1"/>
      <sheetName val="LP2"/>
      <sheetName val="LP3"/>
      <sheetName val="BC_INV"/>
      <sheetName val="inputs"/>
      <sheetName val="MTHVOL"/>
      <sheetName val="B_input"/>
      <sheetName val="Forecast"/>
      <sheetName val="GBB_Input_Next_FY"/>
      <sheetName val="old"/>
      <sheetName val="Prev_Act"/>
      <sheetName val="Sheet2"/>
      <sheetName val="PERIODS"/>
      <sheetName val="US_Overview"/>
      <sheetName val="Mats_Prices"/>
      <sheetName val="Consumption_Estimates"/>
      <sheetName val="Inventory_Template_GPSFA"/>
      <sheetName val="Portfolio_Data"/>
      <sheetName val="QUARRECON"/>
      <sheetName val="Reconciliation"/>
      <sheetName val="Data"/>
      <sheetName val="wError_Log"/>
      <sheetName val="MDA_Vol_Based_Budgets"/>
      <sheetName val="TOTAL_WE_PBC"/>
      <sheetName val="Price_Vars_&amp;_Stds"/>
      <sheetName val="Volume_-_Ex_Rate"/>
      <sheetName val="Page_2"/>
      <sheetName val="ZNOS"/>
      <sheetName val="key_factors1"/>
      <sheetName val="DOPBT_Non-RE1"/>
      <sheetName val="Data_Table_needs1"/>
      <sheetName val="Charts_Source1"/>
      <sheetName val="GLED_Mat'l1"/>
      <sheetName val="Data_Collection_Summary_1"/>
      <sheetName val="Key_Inputs1"/>
      <sheetName val="Data-Actuals_06_071"/>
      <sheetName val="BSA_&amp;_Fx1"/>
      <sheetName val="S&amp;OP_Augl1"/>
      <sheetName val="FAM_GL1"/>
      <sheetName val="GBB_Input_Current_FY1"/>
      <sheetName val="Global_DropDownList1"/>
      <sheetName val="Outlook_Input1"/>
      <sheetName val="Data_Input1"/>
      <sheetName val="Key_Measures1"/>
      <sheetName val="VBB_Template_(2)1"/>
      <sheetName val="BC_INV1"/>
      <sheetName val="B_input1"/>
      <sheetName val="GBB_Input_Next_FY1"/>
      <sheetName val="Prev_Act1"/>
      <sheetName val="US_Overview1"/>
      <sheetName val="Mats_Prices1"/>
      <sheetName val="Consumption_Estimates1"/>
      <sheetName val="Portfolio_Data1"/>
      <sheetName val="MDA_Vol_Based_Budgets1"/>
      <sheetName val="TOTAL_WE_PBC1"/>
      <sheetName val="Price_Vars_&amp;_Stds1"/>
      <sheetName val="Volume_-_Ex_Rate1"/>
      <sheetName val="Page_21"/>
      <sheetName val="SUMMARY REPORTS"/>
      <sheetName val="FORECAST IN DOLLARS"/>
      <sheetName val="Formula and Dropdown Sheet"/>
      <sheetName val="NJ_00-011"/>
      <sheetName val="Overall_Guidance_on_Template1"/>
      <sheetName val="1__Key_Measures_vs_target1"/>
      <sheetName val="2_-_P&amp;L1"/>
      <sheetName val="3__-_Initiative_calendar1"/>
      <sheetName val="4__-_Building_Blocks_VC1"/>
      <sheetName val="5__-_BB_YA1"/>
      <sheetName val="6__-_VOL_&amp;_NOS_impacts1"/>
      <sheetName val="7__-_Pricing_orig1"/>
      <sheetName val="7___-_Pricing1"/>
      <sheetName val="8__-_MSE_Total1"/>
      <sheetName val="8b__-MSE_Upspending_Request1"/>
      <sheetName val="9__-_Sales_Deductions1"/>
      <sheetName val="10__-_FS_LC1"/>
      <sheetName val="10__-_FS_$_not_for_input1"/>
      <sheetName val="11__-_Brand_Building_Blocks1"/>
      <sheetName val="12__-_Loan_Financing1"/>
      <sheetName val="11_BBB_$1"/>
      <sheetName val="Volume_SAP_0303end1"/>
      <sheetName val="WorldWide_TDC,Etc_1"/>
      <sheetName val="Input_Basic_Project_Info1"/>
      <sheetName val="Costing_1"/>
      <sheetName val="S&amp;OP_Paste_(Nes)1"/>
      <sheetName val="By_Boutique1"/>
      <sheetName val="Summary_FSP1"/>
      <sheetName val="LPT_Budget_Data1"/>
      <sheetName val="LPT_Current_Data1"/>
      <sheetName val="1+11_LPT_Data1"/>
      <sheetName val="3_Funding1"/>
      <sheetName val="1a. Pivot Table"/>
      <sheetName val="Master Data"/>
      <sheetName val="6W2H Glidepath"/>
      <sheetName val="Sched 8"/>
      <sheetName val="Aug 17"/>
      <sheetName val="Reference Table"/>
      <sheetName val="temp_Picklists"/>
      <sheetName val="results"/>
      <sheetName val="PRODUCT COST SHEET - PRIMA"/>
      <sheetName val="PRODUCTCOSTSHEET_PRIMA"/>
      <sheetName val="PRODUCT COST SHEET _ PRIMA"/>
      <sheetName val="BLENDAX"/>
      <sheetName val="FORMULAS"/>
      <sheetName val="PPIM"/>
      <sheetName val="PAKISTAN 586"/>
      <sheetName val="P&amp;L Mar'02 (Rs)"/>
      <sheetName val="Other INPUT"/>
      <sheetName val="case per pallet"/>
      <sheetName val="PRODUCT_COST_SHEET_-_PRIMA1"/>
      <sheetName val="PRODUCT_COST_SHEET___PRIMA"/>
      <sheetName val="PAKISTAN_586"/>
      <sheetName val="P&amp;L_Mar'02_(Rs)"/>
      <sheetName val="Other_INPUT"/>
      <sheetName val="PRODUCT_COST_SHEET_-_PRIMA"/>
      <sheetName val="нагрузки_после увеличения"/>
      <sheetName val="SS PRIMA PLUS"/>
      <sheetName val="SSPRIMAPLUS"/>
      <sheetName val="SS PRIMA HC"/>
      <sheetName val="SSPRIMAHC"/>
      <sheetName val="SS_PRIMA_HC"/>
      <sheetName val="SS_PRIMA_HC1"/>
      <sheetName val="SS_PRIMA_PLUS"/>
      <sheetName val="SUMMARY_REPORTS"/>
      <sheetName val="FORECAST_IN_DOLLARS"/>
      <sheetName val="PRODUCT &amp; CATEGORY PROFITABILIT"/>
      <sheetName val="PRODUCT_CATEGORYPROFITABILIT"/>
      <sheetName val="PRODUCT _ CATEGORY PROFITABILIT"/>
      <sheetName val="PRODUCT_&amp;_CATEGORY_PROFITABILI1"/>
      <sheetName val="PRODUCT___CATEGORY_PROFITABILIT"/>
      <sheetName val="PRODUCT_&amp;_CATEGORY_PROFITABILIT"/>
      <sheetName val="Prima"/>
      <sheetName val="SS PRIMA UNI"/>
      <sheetName val="SSPRIMAUNI"/>
      <sheetName val="ICBP - LS 9900"/>
      <sheetName val="SS_PRIMA_UNI1"/>
      <sheetName val="ICBP_-_LS_9900"/>
      <sheetName val="SS_PRIMA_UNI"/>
      <sheetName val="Volume"/>
      <sheetName val="Cost"/>
      <sheetName val="FORECASTINDOLLARS"/>
      <sheetName val="SUMMARYREPORTS"/>
      <sheetName val="CEE Laundry"/>
      <sheetName val="mdlact9922"/>
      <sheetName val="SCHEDULE_1_-_TMC_&amp;_TLC__HISTORY"/>
      <sheetName val="Sched_8"/>
      <sheetName val="CEE_Laundry"/>
      <sheetName val="GENERAL INPUT"/>
      <sheetName val="IMPORT MATERIALS"/>
      <sheetName val="LOCAL MATERIALS"/>
      <sheetName val="GENERAL_INPUT"/>
      <sheetName val="IMPORT_MATERIALS"/>
      <sheetName val="LOCAL_MATERIALS"/>
      <sheetName val="SUM"/>
      <sheetName val="EDS-Full"/>
      <sheetName val="EDS-Null"/>
      <sheetName val="1stScF"/>
      <sheetName val="1stScN"/>
      <sheetName val="2ndPrScnN"/>
      <sheetName val="BUDGETS"/>
      <sheetName val="Pricing"/>
      <sheetName val="PRICEPLAN"/>
      <sheetName val="9900"/>
      <sheetName val="Sched8"/>
      <sheetName val="1"/>
      <sheetName val="Formatted Excel Report - Sorts "/>
      <sheetName val="Building Blocks"/>
      <sheetName val="sensitivity"/>
      <sheetName val="perf. summary"/>
      <sheetName val="Outlook"/>
      <sheetName val="scorecard"/>
      <sheetName val="Reserves"/>
      <sheetName val="Profit Prima"/>
      <sheetName val="Profit Orkid"/>
      <sheetName val="KeyMultInputs"/>
      <sheetName val="Mult-3yr"/>
      <sheetName val="PAPER Gameplan"/>
      <sheetName val="Building_Blocks"/>
      <sheetName val="perf__summary"/>
      <sheetName val="Profit_Prima"/>
      <sheetName val="Profit_Orkid"/>
      <sheetName val="ORG HIER"/>
      <sheetName val="Proj. EBITDA"/>
      <sheetName val="jfm992"/>
      <sheetName val="Thai Remnant"/>
      <sheetName val="Data Collection Summary "/>
      <sheetName val="Q1_ICBP"/>
      <sheetName val="key factors"/>
      <sheetName val="Q1_98_99"/>
      <sheetName val="SAP Chart of Accounts"/>
      <sheetName val="Variance Release"/>
      <sheetName val="Timisoara"/>
      <sheetName val="down country"/>
      <sheetName val="inv"/>
      <sheetName val="down lane"/>
      <sheetName val="down whse"/>
      <sheetName val="Balance Sheet "/>
      <sheetName val="Income Statement"/>
      <sheetName val="Override Input"/>
      <sheetName val="P&amp;G Summary Report"/>
      <sheetName val="Fin Fact Sht"/>
      <sheetName val="US ADW"/>
      <sheetName val="COS_overview"/>
      <sheetName val="AP"/>
      <sheetName val="FFS"/>
      <sheetName val="Sector Totals Attachment 2"/>
      <sheetName val="phase progression"/>
      <sheetName val="GRS"/>
      <sheetName val="RTN"/>
      <sheetName val="Instructions"/>
      <sheetName val="VF-Glob+Regl"/>
      <sheetName val="Vol Frcst"/>
      <sheetName val="Data ranges (HR ref)"/>
      <sheetName val="Dec Crit"/>
      <sheetName val="Risk Reward Assessment Tool"/>
      <sheetName val="Setings"/>
      <sheetName val="Price"/>
      <sheetName val="cost1204"/>
      <sheetName val="START HERE"/>
      <sheetName val="MOE"/>
      <sheetName val="TotalHC"/>
      <sheetName val="Variance_Release"/>
      <sheetName val="down_country"/>
      <sheetName val="down_lane"/>
      <sheetName val="down_whse"/>
      <sheetName val="Balance_Sheet_"/>
      <sheetName val="Income_Statement"/>
      <sheetName val="Override_Input"/>
      <sheetName val="P&amp;G_Summary_Report"/>
      <sheetName val="Fin_Fact_Sht"/>
      <sheetName val="US_ADW"/>
      <sheetName val="Sector_Totals_Attachment_2"/>
      <sheetName val="phase_progression"/>
      <sheetName val="Dec_Crit"/>
      <sheetName val="Risk_Reward_Assessment_Tool"/>
      <sheetName val="Space fcst"/>
      <sheetName val="System Summary"/>
      <sheetName val="Master"/>
      <sheetName val="Meeting Summary"/>
      <sheetName val="Root-causes"/>
      <sheetName val="RootCauseTree"/>
      <sheetName val="Root causes"/>
      <sheetName val="SS Strategy"/>
      <sheetName val="setttings"/>
      <sheetName val="Fortamos"/>
      <sheetName val="CFR Root cause"/>
      <sheetName val="List"/>
      <sheetName val="EG"/>
      <sheetName val="DMS - Packing DDS (3)"/>
      <sheetName val="Validations"/>
      <sheetName val="Jan._Repl.- vs.Febr._Repl."/>
      <sheetName val="ICBP - FEB.99"/>
      <sheetName val="ME "/>
      <sheetName val="ME allocation"/>
      <sheetName val="POS0398"/>
      <sheetName val="repfeb99-1"/>
      <sheetName val="SCHEDULE1_TMC_TLC_HISTORY"/>
      <sheetName val="Initiatives Meeting Agenda"/>
      <sheetName val="Baby Care MP"/>
      <sheetName val="Action Plan"/>
      <sheetName val="Transition Plan"/>
      <sheetName val="BC CPS"/>
      <sheetName val="Sku volume"/>
      <sheetName val="Overall volume"/>
      <sheetName val="MEA Laundry"/>
      <sheetName val="TDCMdata"/>
      <sheetName val="User_Module"/>
      <sheetName val="CEELaundry"/>
      <sheetName val="Graphs"/>
      <sheetName val="2000-2-9 GBU Activity Grid"/>
      <sheetName val="May14"/>
      <sheetName val="May2"/>
      <sheetName val="Apr23"/>
      <sheetName val="Apr 16"/>
      <sheetName val="Apr 9"/>
      <sheetName val="Apr 2"/>
      <sheetName val="Mar26"/>
      <sheetName val="Mar14"/>
      <sheetName val="Mar 5"/>
      <sheetName val="Feb26"/>
      <sheetName val="Feb19"/>
      <sheetName val="Feb12"/>
      <sheetName val="Feb5"/>
      <sheetName val="Jan29"/>
      <sheetName val="Jan22"/>
      <sheetName val="Jan15"/>
      <sheetName val="Jan8"/>
      <sheetName val="Dec18"/>
      <sheetName val="Dec11"/>
      <sheetName val="Dec4"/>
      <sheetName val="Nov27"/>
      <sheetName val="Nov20"/>
      <sheetName val="Nov13"/>
      <sheetName val="Nov6"/>
      <sheetName val="Oct30"/>
      <sheetName val="Oct25"/>
      <sheetName val="Oct16"/>
      <sheetName val="INI"/>
      <sheetName val="L12+L13 - WDS Meeting"/>
      <sheetName val="Production meeting 07"/>
      <sheetName val="MPS2"/>
      <sheetName val="MPS"/>
      <sheetName val="Long term action"/>
      <sheetName val="Process"/>
      <sheetName val="stock"/>
      <sheetName val="SEMAINE"/>
      <sheetName val="Module1"/>
      <sheetName val="Module2"/>
      <sheetName val="Module3"/>
      <sheetName val="Module4"/>
      <sheetName val="PS Master"/>
      <sheetName val="Finance Master"/>
      <sheetName val="Plant INPUT"/>
      <sheetName val="GP2 INPUT"/>
      <sheetName val="PSC2 INPUT"/>
      <sheetName val="MSC INPUT"/>
      <sheetName val="P101 INPUT"/>
      <sheetName val="Prev Act"/>
      <sheetName val="BabyCareGebzeScoreFY0203r3"/>
      <sheetName val="BatC output file"/>
      <sheetName val="Category Split"/>
      <sheetName val="GBU Activity Grid"/>
      <sheetName val="DMS Flowchart"/>
      <sheetName val="Checklist"/>
      <sheetName val="LIST IB"/>
      <sheetName val="06.11.2002 Meeting"/>
      <sheetName val="14.11.2002 Meeting"/>
      <sheetName val="Meeting with Tim &amp; Tobias"/>
      <sheetName val="Plant IT projects (2)"/>
      <sheetName val="MASTER PLAN"/>
      <sheetName val="Tentative projects"/>
      <sheetName val="Plant IT projects"/>
      <sheetName val="My Projects"/>
      <sheetName val="ideas"/>
      <sheetName val="US_Population_Projections___Mid"/>
      <sheetName val="General Assumptions"/>
      <sheetName val="Scorecard October BPE"/>
      <sheetName val="LAUNDRY"/>
      <sheetName val="Untitled"/>
      <sheetName val="KEY_D_I"/>
      <sheetName val="X-rates used"/>
      <sheetName val="US"/>
      <sheetName val="INDEX"/>
      <sheetName val="raw material"/>
      <sheetName val="Vol_SRA"/>
      <sheetName val="Intm"/>
      <sheetName val="Base SKUs"/>
      <sheetName val="IElimination"/>
      <sheetName val="DH"/>
      <sheetName val="PM Card Page 1"/>
      <sheetName val="cash"/>
      <sheetName val="succession 3 - 1"/>
      <sheetName val="ALL LOCATIONS 000"/>
      <sheetName val="sept 03"/>
      <sheetName val="Monthly"/>
      <sheetName val="Loss Allocation"/>
      <sheetName val="dec vol"/>
      <sheetName val="Aug var"/>
      <sheetName val="July Vol"/>
      <sheetName val="Update"/>
      <sheetName val="Corporate"/>
      <sheetName val="Making"/>
      <sheetName val="Weekly"/>
      <sheetName val="Pick List"/>
      <sheetName val="macro tachyon (2)"/>
      <sheetName val="hypothesis"/>
      <sheetName val="speedl"/>
      <sheetName val="Skill Matrix Template"/>
      <sheetName val="General_Assumptions"/>
      <sheetName val="Scorecard_October_BPE"/>
      <sheetName val="X-rates_used"/>
      <sheetName val="raw_material"/>
      <sheetName val="PM_Card_Page_1"/>
      <sheetName val="Base_SKUs"/>
      <sheetName val="ALL_LOCATIONS_000"/>
      <sheetName val="succession_3_-_1"/>
      <sheetName val="sept_03"/>
      <sheetName val="dec_vol"/>
      <sheetName val="Aug_var"/>
      <sheetName val="July_Vol"/>
      <sheetName val="Loss_Allocation"/>
      <sheetName val="macro_tachyon_(2)"/>
      <sheetName val="90Day Actions"/>
      <sheetName val="Fields"/>
      <sheetName val="Key Fact Sheet"/>
      <sheetName val="RMPM - Thai"/>
      <sheetName val="UFPrn20040102173312"/>
      <sheetName val="  AM Yearly Loss Matrix"/>
      <sheetName val="Picklists"/>
      <sheetName val="$M"/>
      <sheetName val="Report"/>
      <sheetName val="Sub List"/>
      <sheetName val="Reference Data"/>
      <sheetName val="Trainings"/>
      <sheetName val="Test-Case-Excel-Properties"/>
      <sheetName val="PLLU"/>
      <sheetName val="AMJ08"/>
      <sheetName val="S1Link"/>
      <sheetName val="GBU QA Tracking"/>
      <sheetName val="Treasury Rates"/>
      <sheetName val="General_Assumptions1"/>
      <sheetName val="Scorecard_October_BPE1"/>
      <sheetName val="X-rates_used1"/>
      <sheetName val="Other_INPUT1"/>
      <sheetName val="FORECAST_IN_DOLLARS1"/>
      <sheetName val="raw_material1"/>
      <sheetName val="PM_Card_Page_11"/>
      <sheetName val="Base_SKUs1"/>
      <sheetName val="Sched_81"/>
      <sheetName val="ALL_LOCATIONS_0001"/>
      <sheetName val="succession_3_-_11"/>
      <sheetName val="sept_031"/>
      <sheetName val="dec_vol1"/>
      <sheetName val="Aug_var1"/>
      <sheetName val="July_Vol1"/>
      <sheetName val="Loss_Allocation1"/>
      <sheetName val="macro_tachyon_(2)1"/>
      <sheetName val="Report Selection"/>
      <sheetName val="GTRO Risk Summary"/>
      <sheetName val="FF"/>
      <sheetName val="Drop Down Lists"/>
      <sheetName val=" Yearly Loss Matrix"/>
      <sheetName val="ICBP - LS 9900 - upd"/>
      <sheetName val="ME &amp; OTHER"/>
      <sheetName val="Interm."/>
      <sheetName val="Ariel CD3+"/>
      <sheetName val="Ariel CD4"/>
      <sheetName val="Tide S++"/>
      <sheetName val="Tide S2"/>
      <sheetName val="Bonux BC2-"/>
      <sheetName val="Line-up"/>
      <sheetName val="Packing "/>
      <sheetName val="Chemicals"/>
      <sheetName val="ICBP_LS9900"/>
      <sheetName val="ICBP9900"/>
      <sheetName val="Calcul. Tab 2"/>
      <sheetName val="ICBP_-_LS_9900_-_upd"/>
      <sheetName val="ME_allocation"/>
      <sheetName val="ME_&amp;_OTHER"/>
      <sheetName val="Interm_"/>
      <sheetName val="Ariel_CD3+"/>
      <sheetName val="Ariel_CD4"/>
      <sheetName val="Tide_S++"/>
      <sheetName val="Tide_S2"/>
      <sheetName val="Bonux_BC2-"/>
      <sheetName val="Packing_"/>
      <sheetName val="Calcul__Tab_2"/>
      <sheetName val="ICBP_-_LS_99002"/>
      <sheetName val="ICBP_-_LS_9900_-_upd2"/>
      <sheetName val="ME_allocation2"/>
      <sheetName val="ME_&amp;_OTHER2"/>
      <sheetName val="Interm_2"/>
      <sheetName val="Ariel_CD3+2"/>
      <sheetName val="Ariel_CD42"/>
      <sheetName val="Tide_S++2"/>
      <sheetName val="Tide_S22"/>
      <sheetName val="Bonux_BC2-2"/>
      <sheetName val="Packing_2"/>
      <sheetName val="Calcul__Tab_22"/>
      <sheetName val="Other_INPUT2"/>
      <sheetName val="FORECAST_IN_DOLLARS2"/>
      <sheetName val="ICBP_-_LS_99001"/>
      <sheetName val="ICBP_-_LS_9900_-_upd1"/>
      <sheetName val="ME_allocation1"/>
      <sheetName val="ME_&amp;_OTHER1"/>
      <sheetName val="Interm_1"/>
      <sheetName val="Ariel_CD3+1"/>
      <sheetName val="Ariel_CD41"/>
      <sheetName val="Tide_S++1"/>
      <sheetName val="Tide_S21"/>
      <sheetName val="Bonux_BC2-1"/>
      <sheetName val="Packing_1"/>
      <sheetName val="Calcul__Tab_21"/>
      <sheetName val="DDS plant"/>
      <sheetName val="NEA-Appr."/>
      <sheetName val="NEA-Unappr."/>
      <sheetName val="China-Appr."/>
      <sheetName val="China-Unappr."/>
      <sheetName val="AAI-Appr."/>
      <sheetName val="AAI-unappr."/>
      <sheetName val="Page 2"/>
      <sheetName val="blank"/>
    </sheetNames>
    <definedNames>
      <definedName name="CancelMultiSort"/>
      <definedName name="Control"/>
      <definedName name="Module1.PrintMacro"/>
      <definedName name="MultiSort"/>
      <definedName name="PrintMacro"/>
    </definedNames>
    <sheetDataSet>
      <sheetData sheetId="0"/>
      <sheetData sheetId="1"/>
      <sheetData sheetId="2"/>
      <sheetData sheetId="3" refreshError="1"/>
      <sheetData sheetId="4" refreshError="1"/>
      <sheetData sheetId="5"/>
      <sheetData sheetId="6"/>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refreshError="1"/>
      <sheetData sheetId="195" refreshError="1"/>
      <sheetData sheetId="196" refreshError="1"/>
      <sheetData sheetId="197" refreshError="1"/>
      <sheetData sheetId="198" refreshError="1"/>
      <sheetData sheetId="199" refreshError="1"/>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sheetData sheetId="290"/>
      <sheetData sheetId="291"/>
      <sheetData sheetId="292" refreshError="1"/>
      <sheetData sheetId="293" refreshError="1"/>
      <sheetData sheetId="294" refreshError="1"/>
      <sheetData sheetId="295"/>
      <sheetData sheetId="296" refreshError="1"/>
      <sheetData sheetId="297"/>
      <sheetData sheetId="298"/>
      <sheetData sheetId="299"/>
      <sheetData sheetId="300"/>
      <sheetData sheetId="301"/>
      <sheetData sheetId="302" refreshError="1"/>
      <sheetData sheetId="303" refreshError="1"/>
      <sheetData sheetId="304" refreshError="1"/>
      <sheetData sheetId="305"/>
      <sheetData sheetId="306" refreshError="1"/>
      <sheetData sheetId="307"/>
      <sheetData sheetId="308"/>
      <sheetData sheetId="309"/>
      <sheetData sheetId="310" refreshError="1"/>
      <sheetData sheetId="311" refreshError="1"/>
      <sheetData sheetId="312"/>
      <sheetData sheetId="313" refreshError="1"/>
      <sheetData sheetId="314"/>
      <sheetData sheetId="315"/>
      <sheetData sheetId="316"/>
      <sheetData sheetId="317"/>
      <sheetData sheetId="318"/>
      <sheetData sheetId="319"/>
      <sheetData sheetId="320" refreshError="1"/>
      <sheetData sheetId="321"/>
      <sheetData sheetId="322" refreshError="1"/>
      <sheetData sheetId="323"/>
      <sheetData sheetId="324"/>
      <sheetData sheetId="325" refreshError="1"/>
      <sheetData sheetId="326"/>
      <sheetData sheetId="327"/>
      <sheetData sheetId="328"/>
      <sheetData sheetId="329"/>
      <sheetData sheetId="330" refreshError="1"/>
      <sheetData sheetId="331" refreshError="1"/>
      <sheetData sheetId="332" refreshError="1"/>
      <sheetData sheetId="333"/>
      <sheetData sheetId="334"/>
      <sheetData sheetId="335" refreshError="1"/>
      <sheetData sheetId="336"/>
      <sheetData sheetId="337"/>
      <sheetData sheetId="338"/>
      <sheetData sheetId="339" refreshError="1"/>
      <sheetData sheetId="340" refreshError="1"/>
      <sheetData sheetId="341"/>
      <sheetData sheetId="342"/>
      <sheetData sheetId="343"/>
      <sheetData sheetId="344"/>
      <sheetData sheetId="345"/>
      <sheetData sheetId="346"/>
      <sheetData sheetId="347"/>
      <sheetData sheetId="348"/>
      <sheetData sheetId="349"/>
      <sheetData sheetId="350"/>
      <sheetData sheetId="351"/>
      <sheetData sheetId="352" refreshError="1"/>
      <sheetData sheetId="353" refreshError="1"/>
      <sheetData sheetId="354"/>
      <sheetData sheetId="355"/>
      <sheetData sheetId="356"/>
      <sheetData sheetId="357"/>
      <sheetData sheetId="358" refreshError="1"/>
      <sheetData sheetId="359"/>
      <sheetData sheetId="360"/>
      <sheetData sheetId="361"/>
      <sheetData sheetId="362"/>
      <sheetData sheetId="363"/>
      <sheetData sheetId="364" refreshError="1"/>
      <sheetData sheetId="365" refreshError="1"/>
      <sheetData sheetId="366"/>
      <sheetData sheetId="367"/>
      <sheetData sheetId="368"/>
      <sheetData sheetId="369" refreshError="1"/>
      <sheetData sheetId="370" refreshError="1"/>
      <sheetData sheetId="37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refreshError="1"/>
      <sheetData sheetId="401" refreshError="1"/>
      <sheetData sheetId="402" refreshError="1"/>
      <sheetData sheetId="403" refreshError="1"/>
      <sheetData sheetId="404" refreshError="1"/>
      <sheetData sheetId="405"/>
      <sheetData sheetId="406" refreshError="1"/>
      <sheetData sheetId="407" refreshError="1"/>
      <sheetData sheetId="408" refreshError="1"/>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refreshError="1"/>
      <sheetData sheetId="424" refreshError="1"/>
      <sheetData sheetId="425" refreshError="1"/>
      <sheetData sheetId="426"/>
      <sheetData sheetId="427" refreshError="1"/>
      <sheetData sheetId="428" refreshError="1"/>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refreshError="1"/>
      <sheetData sheetId="444"/>
      <sheetData sheetId="445" refreshError="1"/>
      <sheetData sheetId="446" refreshError="1"/>
      <sheetData sheetId="447" refreshError="1"/>
      <sheetData sheetId="448" refreshError="1"/>
      <sheetData sheetId="449"/>
      <sheetData sheetId="450"/>
      <sheetData sheetId="451"/>
      <sheetData sheetId="452"/>
      <sheetData sheetId="453"/>
      <sheetData sheetId="454"/>
      <sheetData sheetId="455"/>
      <sheetData sheetId="456" refreshError="1"/>
      <sheetData sheetId="457" refreshError="1"/>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sheetData sheetId="499"/>
      <sheetData sheetId="500"/>
      <sheetData sheetId="501"/>
      <sheetData sheetId="502"/>
      <sheetData sheetId="503"/>
      <sheetData sheetId="504"/>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sheetData sheetId="515"/>
      <sheetData sheetId="516"/>
      <sheetData sheetId="517"/>
      <sheetData sheetId="518"/>
      <sheetData sheetId="519"/>
      <sheetData sheetId="520"/>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sheetData sheetId="534" refreshError="1"/>
      <sheetData sheetId="535"/>
      <sheetData sheetId="536"/>
      <sheetData sheetId="537"/>
      <sheetData sheetId="538"/>
      <sheetData sheetId="539"/>
      <sheetData sheetId="540" refreshError="1"/>
      <sheetData sheetId="541"/>
      <sheetData sheetId="542"/>
      <sheetData sheetId="543"/>
      <sheetData sheetId="544"/>
      <sheetData sheetId="545"/>
      <sheetData sheetId="546"/>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refreshError="1"/>
      <sheetData sheetId="606" refreshError="1"/>
      <sheetData sheetId="607" refreshError="1"/>
      <sheetData sheetId="608" refreshError="1"/>
      <sheetData sheetId="609" refreshError="1"/>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efreshError="1"/>
      <sheetData sheetId="662"/>
      <sheetData sheetId="663"/>
      <sheetData sheetId="664"/>
      <sheetData sheetId="665"/>
      <sheetData sheetId="666"/>
      <sheetData sheetId="667"/>
      <sheetData sheetId="668" refreshError="1"/>
      <sheetData sheetId="66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re"/>
      <sheetName val="Work Process Assessment_CY2026"/>
      <sheetName val="Data Hub"/>
      <sheetName val="Work Process Assessmen 1t"/>
      <sheetName val="Maintenance Chart"/>
      <sheetName val="Flowchart"/>
      <sheetName val="Terminology"/>
      <sheetName val="Measures Definition &amp; Scorecard"/>
    </sheetNames>
    <sheetDataSet>
      <sheetData sheetId="0" refreshError="1"/>
      <sheetData sheetId="1" refreshError="1"/>
      <sheetData sheetId="2">
        <row r="2">
          <cell r="B2">
            <v>0</v>
          </cell>
          <cell r="D2" t="str">
            <v>Results</v>
          </cell>
          <cell r="H2" t="b">
            <v>1</v>
          </cell>
        </row>
        <row r="3">
          <cell r="B3">
            <v>1</v>
          </cell>
          <cell r="D3" t="str">
            <v>Capability</v>
          </cell>
          <cell r="H3" t="b">
            <v>0</v>
          </cell>
        </row>
        <row r="4">
          <cell r="B4">
            <v>2</v>
          </cell>
          <cell r="D4" t="str">
            <v>Processes</v>
          </cell>
        </row>
        <row r="5">
          <cell r="B5" t="str">
            <v>n/a</v>
          </cell>
          <cell r="D5" t="str">
            <v>Systems</v>
          </cell>
        </row>
      </sheetData>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are"/>
      <sheetName val="Work Process Assessment_CY2026"/>
      <sheetName val="Data Hub"/>
      <sheetName val="Work Process Assessmen 1t"/>
      <sheetName val="Maintenance Chart"/>
      <sheetName val="Flowchart"/>
      <sheetName val="Terminology"/>
      <sheetName val="Measures Definition &amp; Scorecard"/>
    </sheetNames>
    <sheetDataSet>
      <sheetData sheetId="0"/>
      <sheetData sheetId="1"/>
      <sheetData sheetId="2">
        <row r="2">
          <cell r="B2">
            <v>0</v>
          </cell>
          <cell r="D2" t="str">
            <v>Results</v>
          </cell>
          <cell r="H2" t="b">
            <v>1</v>
          </cell>
        </row>
        <row r="3">
          <cell r="B3">
            <v>1</v>
          </cell>
          <cell r="D3" t="str">
            <v>Capability</v>
          </cell>
          <cell r="H3" t="b">
            <v>0</v>
          </cell>
        </row>
        <row r="4">
          <cell r="B4">
            <v>2</v>
          </cell>
          <cell r="D4" t="str">
            <v>Processes</v>
          </cell>
        </row>
        <row r="5">
          <cell r="B5" t="str">
            <v>n/a</v>
          </cell>
          <cell r="D5" t="str">
            <v>Systems</v>
          </cell>
        </row>
      </sheetData>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ork Process Assessment_CY2026"/>
      <sheetName val="compare"/>
      <sheetName val="Data Hub"/>
      <sheetName val="Work Process Assessmen 1t"/>
      <sheetName val="Maintenance Chart"/>
      <sheetName val="Flowchart"/>
      <sheetName val="Terminology"/>
      <sheetName val="Measures Definition &amp; Scorecard"/>
    </sheetNames>
    <sheetDataSet>
      <sheetData sheetId="0"/>
      <sheetData sheetId="1"/>
      <sheetData sheetId="2">
        <row r="2">
          <cell r="B2">
            <v>0</v>
          </cell>
          <cell r="D2" t="str">
            <v>Results</v>
          </cell>
          <cell r="H2" t="b">
            <v>1</v>
          </cell>
        </row>
        <row r="3">
          <cell r="B3">
            <v>1</v>
          </cell>
          <cell r="D3" t="str">
            <v>Capability</v>
          </cell>
          <cell r="H3" t="b">
            <v>0</v>
          </cell>
        </row>
        <row r="4">
          <cell r="B4">
            <v>2</v>
          </cell>
          <cell r="D4" t="str">
            <v>Processes</v>
          </cell>
        </row>
        <row r="5">
          <cell r="B5" t="str">
            <v>n/a</v>
          </cell>
          <cell r="D5" t="str">
            <v>Systems</v>
          </cell>
        </row>
      </sheetData>
      <sheetData sheetId="3"/>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Y2425 CSNP HC Question &amp; Owner"/>
    </sheetNames>
    <sheetDataSet>
      <sheetData sheetId="0">
        <row r="1">
          <cell r="D1" t="str">
            <v>Question</v>
          </cell>
          <cell r="E1" t="str">
            <v>Owner</v>
          </cell>
        </row>
        <row r="2">
          <cell r="D2" t="str">
            <v xml:space="preserve"> ITS-FP &amp; RPM: Situational Safety less than or equal  2%  average FYTD or as per BU aligned glidepaths ?</v>
          </cell>
          <cell r="E2" t="str">
            <v>PSC-Sophia</v>
          </cell>
        </row>
        <row r="3">
          <cell r="D3" t="str">
            <v>IM- UPI: % UPI and Glide path (remainder of the FY)  is on or below BU target for the current FY</v>
          </cell>
          <cell r="E3" t="str">
            <v>PSC-Sophia</v>
          </cell>
        </row>
        <row r="4">
          <cell r="D4" t="str">
            <v>IM: Is the evaluation for NPI is performed within 90 days of NPI is identified? Is the action plan for disposal or depletion of NPI physically executed within 90 days after evaluated?</v>
          </cell>
          <cell r="E4" t="str">
            <v>PSC-Yuchen</v>
          </cell>
        </row>
        <row r="5">
          <cell r="D5" t="str">
            <v>ITS – FP: ITS  Users are able to run scenarios to investigate impacts of supply chain changes or parameter changes into Safety calculations</v>
          </cell>
          <cell r="E5" t="str">
            <v>PSC-Ann</v>
          </cell>
        </row>
        <row r="6">
          <cell r="D6" t="str">
            <v>ITS – FP&amp; RPM : Are all KU or/and system owners qualified within 6 months from starting role?</v>
          </cell>
          <cell r="E6" t="str">
            <v>PSC-Ann for FP, Jiawen for RM</v>
          </cell>
        </row>
        <row r="7">
          <cell r="D7" t="str">
            <v xml:space="preserve">IM- Leadership: Are the Regional inventory solutions Key Users in place and qualified by Regional BPX via the Step Up Card? 
</v>
          </cell>
          <cell r="E7" t="str">
            <v>PSC-Sophia</v>
          </cell>
        </row>
        <row r="8">
          <cell r="D8" t="str">
            <v>Cash RCLA: Is there a Loss Analysis Leader identified for the RBU and is qualified on RCLA Step Up Card ?</v>
          </cell>
          <cell r="E8" t="str">
            <v>PSC-Sophia</v>
          </cell>
        </row>
        <row r="9">
          <cell r="D9" t="str">
            <v>Process owner defined for every work process and ensures in process/out process measures are tracked &amp; visible</v>
          </cell>
          <cell r="E9" t="str">
            <v>PSC-Yan</v>
          </cell>
        </row>
        <row r="10">
          <cell r="D10" t="str">
            <v>IM - UPI:Is there any  physical NPI exceeding 180 days ? Is exception granted from B4 F&amp;A ?</v>
          </cell>
          <cell r="E10" t="str">
            <v>PSC-Yuchen</v>
          </cell>
        </row>
        <row r="11">
          <cell r="D11" t="str">
            <v>ITS – FP: Was standard PACE model and SWP followed throughout the process?</v>
          </cell>
          <cell r="E11" t="str">
            <v>PSC-Ann</v>
          </cell>
        </row>
        <row r="12">
          <cell r="D12" t="str">
            <v xml:space="preserve">ITS FP: Is master data in ITS tool correct and verified on weekly basis, including parameters coming from ITS operating strategy </v>
          </cell>
          <cell r="E12" t="str">
            <v>PSC-Ann</v>
          </cell>
        </row>
        <row r="13">
          <cell r="D13" t="str">
            <v>ITS – FP: Are you reviewing SS from all location/code combinations for all Codes that carrying safety is required (Sites that are stocking locations)</v>
          </cell>
          <cell r="E13" t="str">
            <v>PSC-Ann</v>
          </cell>
        </row>
        <row r="14">
          <cell r="D14" t="str">
            <v xml:space="preserve">ITS – FP: Do you have an up to date ITS Operating Strategy as per CBA  (including exception handling), to communicate critical inventory target setting parameters supporting different business cases and supply chains. </v>
          </cell>
          <cell r="E14" t="str">
            <v>PSC-Ann</v>
          </cell>
        </row>
        <row r="15">
          <cell r="D15" t="str">
            <v>ITS – FP: Were identified safety concerns troubleshot to root cause and addressed in a timely manner?</v>
          </cell>
          <cell r="E15" t="str">
            <v>PSC-Ann</v>
          </cell>
        </row>
        <row r="16">
          <cell r="D16" t="str">
            <v>ITS-RPM:Is ITS RPM review conducted on monthly basis for all supply chains ? "Quarterly If aligned"</v>
          </cell>
          <cell r="E16" t="str">
            <v>PSC-Jiawen</v>
          </cell>
        </row>
        <row r="17">
          <cell r="D17" t="str">
            <v>ITS-RPM: Is agreed SSS aligned with the supply chain leader before upload?</v>
          </cell>
          <cell r="E17" t="str">
            <v>PSC-Jiawen</v>
          </cell>
        </row>
        <row r="18">
          <cell r="D18" t="str">
            <v>Cash RCLA: Is CASH RCLA SWP being applied in BU and the loss analysis occurred during last 12 months to feed following FY Inventory FIRM ?</v>
          </cell>
          <cell r="E18" t="str">
            <v>PSC-Sophia</v>
          </cell>
        </row>
        <row r="19">
          <cell r="D19" t="str">
            <v>Cash RCLA:Is there a regular PDCA cycle that includes the measures &amp; actions tracking ? Are the losses eliminated as per plan ?</v>
          </cell>
          <cell r="E19" t="str">
            <v>PSC-Sophia</v>
          </cell>
        </row>
        <row r="20">
          <cell r="D20" t="str">
            <v>Cash RCLA: Are there clear Cash DOH targets for the next 3 years ahead of  RCLA deployed by leadership ?</v>
          </cell>
          <cell r="E20" t="str">
            <v>PSC-Sophia</v>
          </cell>
        </row>
        <row r="21">
          <cell r="D21" t="str">
            <v>Cash RCLA: Are the loss elimination opportunities (TAPA) sufficient to meet the business requirements?</v>
          </cell>
          <cell r="E21" t="str">
            <v>PSC-Sophia</v>
          </cell>
        </row>
        <row r="22">
          <cell r="D22" t="str">
            <v>IM- UPI :Is the VS / Category tracking UPI at the bucket level on a weekly basis and communicating  internally and to RBU, PSC and SMO leadership on a monthly basis, including leadership reviews?   Are the defined and agreed actions sufficient to prevent the inventory gaps from reoccurring?</v>
          </cell>
          <cell r="E22" t="str">
            <v>PSC-Sophia</v>
          </cell>
        </row>
        <row r="23">
          <cell r="D23" t="str">
            <v>IM- UPI: Are NPI codes &gt;90d in Decision and Execution "Decision Phase" being reviewed on a weekly basis and prioritized for action planning.
Is the NPI Accrual SWP being followed each Quarter?</v>
          </cell>
          <cell r="E23" t="str">
            <v>PSC-Yuchen</v>
          </cell>
        </row>
        <row r="24">
          <cell r="D24" t="str">
            <v>IM-OS: Does the VS / Category have scheduled active reviews within the category, RBU and sites to discuss inventory/ UPI issues( Gap versus glidepath) on a weekly basis (weekly Category DDS)?
AND on a monthly basis to discuss inv/ UPI issues ( Gap versus glidepath), obstacles and action plans (SNA )?</v>
          </cell>
          <cell r="E24" t="str">
            <v>PSC-Sophia</v>
          </cell>
        </row>
        <row r="25">
          <cell r="D25" t="str">
            <v>IM- RTT: Are the Daily/Weekly VS (Value Stream), Category, and Demand/Supply DDS covering Inventory?</v>
          </cell>
          <cell r="E25" t="str">
            <v>PSC-Sophia</v>
          </cell>
        </row>
        <row r="26">
          <cell r="D26" t="str">
            <v>IM- target: Is inventory FF is conducted on monthly basis with clear targets for FP &amp; RPM month closure ?</v>
          </cell>
          <cell r="E26" t="str">
            <v>PSC-Sophia</v>
          </cell>
        </row>
        <row r="27">
          <cell r="D27" t="str">
            <v>IM- Initiatives: Is the VS / Category executing the PIPO DMS as required for all their initiatives?</v>
          </cell>
          <cell r="E27" t="str">
            <v>PSC-Sophia</v>
          </cell>
        </row>
        <row r="28">
          <cell r="D28" t="str">
            <v xml:space="preserve">IM- Initiative: Has the VS / Category documented Anticipation Inventory assumptions into Operating Strategy and executing it ?
</v>
          </cell>
          <cell r="E28" t="str">
            <v>PSC-Sophia</v>
          </cell>
        </row>
        <row r="29">
          <cell r="D29" t="str">
            <v>IM- Initiatives: Does the VS / Category have a robust process to ensure quarterly initiative reviews to reflect as building blocks to the inventory glidepath as part of the Master Plan review and are the building blocks properly communicated and incorporated into the glidepath?</v>
          </cell>
          <cell r="E29" t="str">
            <v>PSC-Sophia</v>
          </cell>
        </row>
        <row r="30">
          <cell r="D30" t="str">
            <v>IM- RTT: (IWL) FYTD on track or as per OU aligned glidepaths ? Is action plan set for codes exceeding limits ?</v>
          </cell>
          <cell r="E30" t="str">
            <v>PSC-Yan</v>
          </cell>
        </row>
        <row r="31">
          <cell r="D31" t="str">
            <v>IM- Demand: Is UPI behind demand discussed in D12 ( Demand WTP) ?</v>
          </cell>
          <cell r="E31" t="str">
            <v>PSC-Sophia</v>
          </cell>
        </row>
        <row r="32">
          <cell r="D32" t="str">
            <v>ITS – FP: Is Standard ITS tool used for calculating and writing back safety (and max stock) settings for finished products ( A-ITS in NA, rest IBPI)</v>
          </cell>
          <cell r="E32" t="str">
            <v>PSC-Ann</v>
          </cell>
        </row>
        <row r="33">
          <cell r="D33" t="str">
            <v>ITS – FP: There is healthy level of statistical/strategic safety as communicated in process measures? Or were action plans set in place as needed to improve in-process and output measures?</v>
          </cell>
          <cell r="E33" t="str">
            <v>PSC-Ann</v>
          </cell>
        </row>
        <row r="34">
          <cell r="D34" t="str">
            <v>ITS-RPM: Is the standard parameter matrix file is updated for 100% of the sites of your BU? (excluding Contract manufacturing as it's not P&amp;G owned )</v>
          </cell>
          <cell r="E34" t="str">
            <v>PSC-Jiawen</v>
          </cell>
        </row>
        <row r="35">
          <cell r="D35" t="str">
            <v>ITS-RPM: Is the writeback% is 90% or more ?</v>
          </cell>
          <cell r="E35" t="str">
            <v>PSC-Jiawen</v>
          </cell>
        </row>
        <row r="36">
          <cell r="D36" t="str">
            <v>ITS-RPM: Are 80% of the aligned SS within tolerance of SS recommendation? (+/- 20%) [if SS is exceeding tolerance, please add reason in a comment]</v>
          </cell>
          <cell r="E36" t="str">
            <v>PSC-Jiawen</v>
          </cell>
        </row>
        <row r="37">
          <cell r="D37" t="str">
            <v>Cash RCLA: Is Cash RCLA and Ideal state calculator standard tools used to run the analysis and define losses ?</v>
          </cell>
          <cell r="E37" t="str">
            <v>PSC-Sophia</v>
          </cell>
        </row>
        <row r="38">
          <cell r="D38" t="str">
            <v xml:space="preserve">IM- UPI: Is UPI portal used for UPI actioning ?
</v>
          </cell>
          <cell r="E38" t="str">
            <v>PSC-Sophia</v>
          </cell>
        </row>
        <row r="39">
          <cell r="D39" t="str">
            <v>IM- UPI: Is the VS / Category executing in depth analysis of top issues utilizing HIT graphs (ISC PBI) at least quarterly for FP and RPI ?</v>
          </cell>
          <cell r="E39" t="str">
            <v>PSC-Sophia</v>
          </cell>
        </row>
        <row r="40">
          <cell r="D40" t="str">
            <v>Unanalyzed cuts (Cuts root caused 7.1.1) are &lt; 5% for at least 9 months out of the last 12 months</v>
          </cell>
          <cell r="E40" t="str">
            <v>PSC-Ann</v>
          </cell>
        </row>
        <row r="41">
          <cell r="D41" t="str">
            <v>Are the Regional TOF Key Users in place?</v>
          </cell>
          <cell r="E41" t="str">
            <v>PSC-Cookie</v>
          </cell>
        </row>
        <row r="42">
          <cell r="D42" t="str">
            <v>Is the TOF Key User knowledge sufficient to help the Organization leverage service tools to drive appropriate action plans and insights?</v>
          </cell>
          <cell r="E42" t="str">
            <v>PSC-Cookie</v>
          </cell>
        </row>
        <row r="43">
          <cell r="D43" t="str">
            <v>Are the Leaders validating the proper use of Root Causes? And intervening where needed to address and remove the main TOF Root Causes?
(For Example: Which system or Work Process failed ?  Are Leaders assessing the plausibility of the proposed actions ?  Are the defined and agreed actions sufficient to prevent the TOF from reoccurring?)</v>
          </cell>
          <cell r="E43" t="str">
            <v>PSC-Cookie</v>
          </cell>
        </row>
        <row r="44">
          <cell r="D44" t="str">
            <v>Process owner defined for every work process and ensures in process/out process measures are tracked &amp; visible</v>
          </cell>
          <cell r="E44" t="str">
            <v>PSC-Yan</v>
          </cell>
        </row>
        <row r="45">
          <cell r="D45" t="str">
            <v>Does our Codes @ risk process happens at least once/week , covers all gaps within Supply Chain Lead time and mitigation plans are in place?</v>
          </cell>
          <cell r="E45" t="str">
            <v>PSC-Ann</v>
          </cell>
        </row>
        <row r="46">
          <cell r="D46" t="str">
            <v>Is critical Code List (FPCs with gaps against orders in coming 2-3 days) being shared &amp; actioned 100% or as per market defined threshold on daily basis?</v>
          </cell>
          <cell r="E46" t="str">
            <v>PSC-Ann</v>
          </cell>
        </row>
        <row r="47">
          <cell r="D47" t="str">
            <v>Does the OU has defined PACE for escalation, escalation threshold agreed and action plans triggered after escalation</v>
          </cell>
          <cell r="E47" t="str">
            <v>PSC-Ann</v>
          </cell>
        </row>
        <row r="48">
          <cell r="D48" t="str">
            <v>Are the TOF weekly or monthly action plans documented, reviewed, and made available to all parties/posted online with link to document?</v>
          </cell>
          <cell r="E48" t="str">
            <v>PSC-Cookie</v>
          </cell>
        </row>
        <row r="49">
          <cell r="D49" t="str">
            <v>Are the regional hypercare guidelines and triggers being applied and used consistently?</v>
          </cell>
          <cell r="E49" t="str">
            <v>PSC-Ann</v>
          </cell>
        </row>
        <row r="50">
          <cell r="D50" t="str">
            <v>Are exceptions (restatements) and exclusions to TOF results being done using the PACE model as outlined in the TOF CBA?</v>
          </cell>
          <cell r="E50" t="str">
            <v>PSC-Ann</v>
          </cell>
        </row>
        <row r="51">
          <cell r="D51" t="str">
            <v xml:space="preserve">Does the TOF data systems /Visualization Tools (TOF, Replenishment/SPACED), Root Cause Tool, Analytics etc.) provide sufficient information to formulate action plans to recover TOF to target ? </v>
          </cell>
          <cell r="E51" t="str">
            <v>PSC-Cookie</v>
          </cell>
        </row>
        <row r="52">
          <cell r="D52" t="str">
            <v>DFV - Is % difference between BW demand hub and planning system &lt; 2% over 18 Months?</v>
          </cell>
          <cell r="E52" t="str">
            <v>PSC-Ann</v>
          </cell>
        </row>
        <row r="53">
          <cell r="D53" t="str">
            <v xml:space="preserve">Production C:D compliance above 90% for the next 18 months for all the resources identified as critical </v>
          </cell>
          <cell r="E53" t="str">
            <v>PSC-Initial</v>
          </cell>
        </row>
        <row r="54">
          <cell r="D54" t="str">
            <v>Do all Supply Chains have an identified DFV owner in place and fully trained?</v>
          </cell>
          <cell r="E54" t="str">
            <v>PSC-Yan</v>
          </cell>
        </row>
        <row r="55">
          <cell r="D55" t="str">
            <v>Do all RCCP families have an identified RCCP owner in place &amp; fully trained?</v>
          </cell>
          <cell r="E55" t="str">
            <v>PSC-Yan</v>
          </cell>
        </row>
        <row r="56">
          <cell r="D56" t="str">
            <v>Process owner defined for every work process and ensures in process/out process measures are tracked &amp; visible</v>
          </cell>
          <cell r="E56" t="str">
            <v>PSC-Yan</v>
          </cell>
        </row>
        <row r="57">
          <cell r="D57" t="str">
            <v>DFV SWP being followed according to the PMC</v>
          </cell>
          <cell r="E57" t="str">
            <v>PSC-Ann</v>
          </cell>
        </row>
        <row r="58">
          <cell r="D58" t="str">
            <v>If you have Global Supply Chains (GSC): Is DFV process in place?</v>
          </cell>
          <cell r="E58" t="str">
            <v>PSC-Ann</v>
          </cell>
        </row>
        <row r="59">
          <cell r="D59" t="str">
            <v>RCCP SWP being followed according to the RCCP PMC</v>
          </cell>
          <cell r="E59" t="str">
            <v>PSC-Chang</v>
          </cell>
        </row>
        <row r="60">
          <cell r="D60" t="str">
            <v>RCCP data inputs are coming from the source system</v>
          </cell>
          <cell r="E60" t="str">
            <v>PSC-Chang</v>
          </cell>
        </row>
        <row r="61">
          <cell r="D61" t="str">
            <v>Identification of recommended C:D targets is complete</v>
          </cell>
          <cell r="E61" t="str">
            <v>PSC-Chang</v>
          </cell>
        </row>
        <row r="62">
          <cell r="D62" t="str">
            <v>Is there a 50/50 &amp; High Side forecast scenario done for all RCCP Families each month?</v>
          </cell>
          <cell r="E62" t="str">
            <v>PSC-Chang</v>
          </cell>
        </row>
        <row r="63">
          <cell r="D63" t="str">
            <v>RCCP issues or deviations from Operating strategy are getting discussed &amp; resolved in SNA?</v>
          </cell>
          <cell r="E63" t="str">
            <v>PSC-Chang</v>
          </cell>
        </row>
        <row r="64">
          <cell r="D64" t="str">
            <v>For Global Supply Chains: Are RCCP’s aggregated across regions for clear view of overall C:D</v>
          </cell>
          <cell r="E64" t="str">
            <v>PSC-Chang</v>
          </cell>
        </row>
        <row r="65">
          <cell r="D65" t="str">
            <v>CSNP is using the standard CSP-BW report</v>
          </cell>
          <cell r="E65" t="str">
            <v>PSC-Chang</v>
          </cell>
        </row>
        <row r="66">
          <cell r="D66" t="str">
            <v>CSNP is using an aligned to RCCP solution</v>
          </cell>
          <cell r="E66" t="str">
            <v>PSC-Chang</v>
          </cell>
        </row>
        <row r="67">
          <cell r="D67" t="str">
            <v xml:space="preserve">2 of supply chain nodes DBNX gaps are improving vs. YA or meeting RBU glide path: DNBD vs. DBNC, DBNR vs. DBNS (or DBNO), DBNI vs. DBNO DC.
</v>
          </cell>
          <cell r="E67" t="str">
            <v>HP/TC/XQ Plant SNP Yantong/Zhelun/Lijun</v>
          </cell>
        </row>
        <row r="68">
          <cell r="D68" t="str">
            <v>MPS - Is MPS Output measure consistently being tracked as per PMC and delivered vs sites IWS phase targets?</v>
          </cell>
          <cell r="E68" t="str">
            <v>HP/TC/XQ Plant SNP Yantong/Zhelun/Lijun</v>
          </cell>
        </row>
        <row r="69">
          <cell r="D69" t="str">
            <v>Staffing - Are all PSC Category CNL/CNA/CSNP Leader, and  Manuf. Site SNO/SNP Leader(s) Roles filled?</v>
          </cell>
          <cell r="E69" t="str">
            <v>PSC-Yan</v>
          </cell>
        </row>
        <row r="70">
          <cell r="D70" t="str">
            <v>CNL/CNA/CSNP Resources Qualification is a Priority to ensure business continuity especially during transitions</v>
          </cell>
          <cell r="E70" t="str">
            <v>PSC-Yan</v>
          </cell>
        </row>
        <row r="71">
          <cell r="D71" t="str">
            <v>Process owner defined for every work process and ensures in process/out process measures are tracked &amp; visible</v>
          </cell>
          <cell r="E71" t="str">
            <v>PSC-Yan</v>
          </cell>
        </row>
        <row r="72">
          <cell r="D72" t="str">
            <v>IR - Is Operations team trained on using the Issue Resolution template at least annually? Training Sessions or e-mail refreshers can be used to make sure the team enabled with the right capability and tools to communicate and solve issues effectively</v>
          </cell>
          <cell r="E72" t="str">
            <v>PSC-Cookie</v>
          </cell>
        </row>
        <row r="73">
          <cell r="D73" t="str">
            <v>MPS - Is MPS System Owner &amp; Department DMS Owners trained and qualified (as per SUC at right proficiency level)?</v>
          </cell>
          <cell r="E73" t="str">
            <v>HP/TC/XQ/LY Plant SNP Yantong/Zhelun/Lijun/Xiaoye</v>
          </cell>
        </row>
        <row r="74">
          <cell r="D74" t="str">
            <v>POSS - All relevant triggers/roles &amp; back up roles are defined with measurable conditions and the team executed those triggers per defined conditions and PACE model</v>
          </cell>
          <cell r="E74" t="str">
            <v>HP/TC/XQ Plant SNP Yantong/Zhelun/Lijun</v>
          </cell>
        </row>
        <row r="75">
          <cell r="D75" t="str">
            <v>PCL - Does your RBU has an owner assigned to lead parameter center-lining work, who is trained on E2E Planning Parameter Centerline PDCA, qualified on PCL SUC, can explain the fundamentals of parameter, can explain the key concept and definition of critical parameters?</v>
          </cell>
          <cell r="E75" t="str">
            <v>PSC-Yan</v>
          </cell>
        </row>
        <row r="76">
          <cell r="D76" t="str">
            <v>POW - Is there a qualified POW facilitator in place to enable quality POW execution? &amp; the key participants trained on POW CBA, understand the role of POW in the E2E Operating Strategy process, knows the difference between POW and Parameter Loss Analysis Workshop, and can explain the inputs and outputs of a POW?</v>
          </cell>
          <cell r="E76" t="str">
            <v>PSC-Yan</v>
          </cell>
        </row>
        <row r="77">
          <cell r="D77" t="str">
            <v>SCSI - Does your RBU have a SCSI "go-to person" identified (e.g. Sync Leader, Key User) and qualified per SCSI Step-Up-Card to enable and sustain RBU's SCSI capability?</v>
          </cell>
          <cell r="E77" t="str">
            <v>PSC-Yan</v>
          </cell>
        </row>
        <row r="78">
          <cell r="D78" t="str">
            <v>IWS - Are all E2E VS at their targeted measures based on current IWS Phase (SCCA/SNP WAP)?</v>
          </cell>
          <cell r="E78" t="str">
            <v>HP/TC/XQ Plant SNP Yantong/Zhelun/Lijun/PSC-Yan</v>
          </cell>
        </row>
        <row r="79">
          <cell r="D79" t="str">
            <v>IR - Is issue resolution handled through Decision Sheets covering key IR elements to drive resolution in a timely manner, following the Category Operating Strategy Principles?</v>
          </cell>
          <cell r="E79" t="str">
            <v>PSC-Cookie</v>
          </cell>
        </row>
        <row r="80">
          <cell r="D80" t="str">
            <v>MPS - Are MPS in-process measures at target/within limits (as per PMC)?</v>
          </cell>
          <cell r="E80" t="str">
            <v>HP/TC/XQ/LY Plant SNP Yantong/Zhelun/Lijun/Xiaoye</v>
          </cell>
        </row>
        <row r="81">
          <cell r="D81" t="str">
            <v xml:space="preserve">MPS - Are 100% of MPS misses properly analyzed and root caused (independent if adjusted or unadjusted tracking) </v>
          </cell>
          <cell r="E81" t="str">
            <v>HP/TC/XQ/LY Plant SNP Yantong/Zhelun/Lijun/Xiaoye</v>
          </cell>
        </row>
        <row r="82">
          <cell r="D82" t="str">
            <v>MPS - Are MPS measures reviewed during all steps of DDS cycle (Shift Handover, Line DDS, etc.)?</v>
          </cell>
          <cell r="E82" t="str">
            <v>HP/TC/XQ/LY Plant SNP Yantong/Zhelun/Lijun/Xiaoye</v>
          </cell>
        </row>
        <row r="83">
          <cell r="D83" t="str">
            <v>MPS - Is MPS PDCA process in place and working as designed (focus on a formal review process with leadership and a continuous improvement action plan)?</v>
          </cell>
          <cell r="E83" t="str">
            <v>HP/TC/XQ/LY Plant SNP Yantong/Zhelun/Lijun/Xiaoye</v>
          </cell>
        </row>
        <row r="84">
          <cell r="D84" t="str">
            <v xml:space="preserve">MPS - Are MPS measures revised reviewed and aligned with PSC (as per PMC)? </v>
          </cell>
          <cell r="E84" t="str">
            <v>HP/TC/XQ/LY Plant SNP Yantong/Zhelun/Lijun/Xiaoye</v>
          </cell>
        </row>
        <row r="85">
          <cell r="D85" t="str">
            <v>MPS - Is SNP scorecard updated with all MPS measures &amp; correct targets as per IWS Phase and reviewed at least on quarterly basis?</v>
          </cell>
          <cell r="E85" t="str">
            <v>HP/TC/XQ Plant SNP Yantong/Zhelun/Lijun</v>
          </cell>
        </row>
        <row r="86">
          <cell r="D86" t="str">
            <v>DDS - Are the action plans updated prior the DDS (follow-ups from previous meeting + new known issues added + Actions are updated)? If no current actions because of no issues, check action plan history to confirm action planning is done.</v>
          </cell>
          <cell r="E86" t="str">
            <v>HP/TC/XQ/LY Plant SNP Yantong/Zhelun/Lijun/Xiaoye for D2,
PSC Initial/Cookie/Yan for D1/D3/D5/D7</v>
          </cell>
        </row>
        <row r="87">
          <cell r="D87" t="str">
            <v>DDS - Are ALL off-track measures being action planned during the DDS?</v>
          </cell>
          <cell r="E87" t="str">
            <v>HP/TC/XQ/LY Plant SNP Yantong/Zhelun/Lijun/Xiaoye for D2,
PSC Initial/Cookie/Yan for D1/D3/D5/D7</v>
          </cell>
        </row>
        <row r="88">
          <cell r="D88" t="str">
            <v>DDS - Are the mandatory attendees - as per the CBA - the only participants of the meeting?</v>
          </cell>
          <cell r="E88" t="str">
            <v>HP/TC/XQ/LY Plant SNP Yantong/Zhelun/Lijun/Xiaoye for D2,
PSC Initial/Cookie/Yan for D1/D3/D5/D7</v>
          </cell>
        </row>
        <row r="89">
          <cell r="D89" t="str">
            <v xml:space="preserve">DDS - Preparation - Are the latest measures  actuals completed in the review tool before the meeting? </v>
          </cell>
          <cell r="E89" t="str">
            <v>HP/TC/XQ/LY Plant SNP Yantong/Zhelun/Lijun/Xiaoye for D2,
PSC Initial/Cookie/Yan for D1/D3/D5/D7</v>
          </cell>
        </row>
        <row r="90">
          <cell r="D90" t="str">
            <v>DDS - Are the Targets &amp; Escalation Triggers documented and known by respective measure owners? Are targets shown in the review tool next to the actual results?</v>
          </cell>
          <cell r="E90" t="str">
            <v>HP/TC/XQ/LY Plant SNP Yantong/Zhelun/Lijun/Xiaoye for D2,
PSC Initial/Cookie/Yan for D1/D3/D5/D7</v>
          </cell>
        </row>
        <row r="91">
          <cell r="D91" t="str">
            <v>DDS - Does the DDS review ALL and ONLY the standard measures as per the CBA?</v>
          </cell>
          <cell r="E91" t="str">
            <v>HP/TC/XQ/LY Plant SNP Yantong/Zhelun/Lijun/Xiaoye for D2,
PSC Initial/Cookie/Yan for D1/D3/D5/D7</v>
          </cell>
        </row>
        <row r="92">
          <cell r="D92" t="str">
            <v>DDS - Is the DDS frequency as per the CBA [Daily/Weekly/Monthly/Quarterly]?</v>
          </cell>
          <cell r="E92" t="str">
            <v>HP/TC/XQ/LY Plant SNP Yantong/Zhelun/Lijun/Xiaoye for D2,
PSC Initial/Cookie/Yan for D1/D3/D5/D7</v>
          </cell>
        </row>
        <row r="93">
          <cell r="D93" t="str">
            <v>DDS - Is the DDS taking proper time - No Gap No Yap?</v>
          </cell>
          <cell r="E93" t="str">
            <v>HP/TC/XQ/LY Plant SNP Yantong/Zhelun/Lijun/Xiaoye for D2,
PSC Initial/Cookie/Yan for D1/D3/D5/D7</v>
          </cell>
        </row>
        <row r="94">
          <cell r="D94" t="str">
            <v>POSS - Is POSS available in ePOSS?</v>
          </cell>
          <cell r="E94" t="str">
            <v>HP/TC/XQ Plant SNP Yantong/Zhelun/Lijun</v>
          </cell>
        </row>
        <row r="95">
          <cell r="D95" t="str">
            <v xml:space="preserve">POSS - POSS is built in line with Site CBN, PSC and BU CBN, OGSM &amp; GTM Ops strategies. Strategies are differentiated via Segmentation and Replenishment Stream (when applicable). Link to E2E Ops strategy available. Site Finance Leader was involved and verified that POSS supports Firm targets delivery. </v>
          </cell>
          <cell r="E95" t="str">
            <v>HP/TC/XQ Plant SNP Yantong/Zhelun/Lijun</v>
          </cell>
        </row>
        <row r="96">
          <cell r="D96" t="str">
            <v>POSS - POSS alignment from BU SNO Senior Director happened within the last 12 month at min.</v>
          </cell>
          <cell r="E96" t="str">
            <v>HP/TC/XQ Plant SNP Yantong/Zhelun/Lijun</v>
          </cell>
        </row>
        <row r="97">
          <cell r="D97" t="str">
            <v>POSS - POSS is known and used by both plant and BU organizations (PSC). (Random check of parameters aligned with plant SPOCs and PSC Planners)</v>
          </cell>
          <cell r="E97" t="str">
            <v>HP/TC/XQ Plant SNP Yantong/Zhelun/Lijun</v>
          </cell>
        </row>
        <row r="98">
          <cell r="D98" t="str">
            <v>POSS - POSS deviations are monitored in the Mfg. Daily DDS (D2), and gap analysis on those deviations are reviewed in Weekly DDS (D6) Scheduling and Results review and PDCA is in place to reduce the number of POSS deviations.</v>
          </cell>
          <cell r="E98" t="str">
            <v>HP/TC/XQ Plant SNP Yantong/Zhelun/Lijun</v>
          </cell>
        </row>
        <row r="99">
          <cell r="D99" t="str">
            <v>PCL - Are the compliance results of your parameter governance measures reviewed monthly, gap analyzed with action plan identified?</v>
          </cell>
          <cell r="E99" t="str">
            <v>PSC-Yan</v>
          </cell>
        </row>
        <row r="100">
          <cell r="D100" t="str">
            <v>PCL - Is the monthly/weekly pit-stop and daily DDS in place for both RPI and FP parameter centerline improvement, reflecting the demonstrated capability?</v>
          </cell>
          <cell r="E100" t="str">
            <v>PSC-Yan</v>
          </cell>
        </row>
        <row r="101">
          <cell r="D101" t="str">
            <v>PCL - Is your category leveraging standard parameter center-lining tools to drive parameter center-lining (e.g. MD&amp;CL, IP@100, etc.)</v>
          </cell>
          <cell r="E101" t="str">
            <v>PSC-Yan</v>
          </cell>
        </row>
        <row r="102">
          <cell r="D102" t="str">
            <v>POW Are your RBU SNO leader and GTM Director enrolled in the E2E Operating Strategy process, and understand the role of POW in the process include its purpose and value?</v>
          </cell>
          <cell r="E102" t="str">
            <v>PSC-Yan</v>
          </cell>
        </row>
        <row r="103">
          <cell r="D103" t="str">
            <v>POW - Does your RBU have a Category Operating Strategy Choices (Step 9 in the E2E Operating Strategy process) in place with right level of granularity (e.g. by replenishment stream by segment choices are clear), which is renewed annually according to the Business Strategy?</v>
          </cell>
          <cell r="E103" t="str">
            <v>PSC-Yan</v>
          </cell>
        </row>
        <row r="104">
          <cell r="D104" t="str">
            <v>POW - Has there been a POW completed in the last 12 months (minimum) that follows the POW CBA, with the focus on the changes in the Category Operating Strategy Choices (rather than full parameter landscape loss analysis)?</v>
          </cell>
          <cell r="E104" t="str">
            <v>PSC-Yan</v>
          </cell>
        </row>
        <row r="105">
          <cell r="D105" t="str">
            <v>POW - As an outcome from the POW, does your RBU have an agreed &amp; updated (captured in the planning systems (SAP, OMP+)) set of Parameters(*) for use by the PSC and Plant which feed into the respective POSS (Plant), MOA (Market) and MOS (Materials) agreement documents for setting up in the planning systems?
* prioritize the critical 10 parameters</v>
          </cell>
          <cell r="E105" t="str">
            <v>PSC-Yan</v>
          </cell>
        </row>
        <row r="106">
          <cell r="D106" t="str">
            <v>POW - Has your operating strategy (POSS, MOA, MOS/SLEA) been updated according to POW alignment to reflect your updated supply chain capabilities?</v>
          </cell>
          <cell r="E106" t="str">
            <v>PSC-Yan</v>
          </cell>
        </row>
        <row r="107">
          <cell r="D107" t="str">
            <v>POW - As an outcome from the POW, have your RBU aligned on the critical 'governance measures' that will be reviewed monthly, where gaps will be analyzed with action plans identified?</v>
          </cell>
          <cell r="E107" t="str">
            <v>PSC-Yan</v>
          </cell>
        </row>
        <row r="108">
          <cell r="D108" t="str">
            <v>SCSI - Are DBNx measures being reported on a monthly basis and reviewed with LT when gaps are found with action plans identified?</v>
          </cell>
          <cell r="E108" t="str">
            <v>HP/TC/XQ Plant SNP Yantong/Zhelun/Lijun</v>
          </cell>
        </row>
        <row r="109">
          <cell r="D109" t="str">
            <v>SCSI - Has your RBU identified  agility / SC resilience targets (DBNx target and SCT target) per appropriate  supply chain segment (value stream, market, material type, etc.)?</v>
          </cell>
          <cell r="E109" t="str">
            <v>PSC-Yan</v>
          </cell>
        </row>
        <row r="110">
          <cell r="D110" t="str">
            <v>SCSI - Is SCSI used to identify losses as part of the annual RBU Inventory Loss analysis and/or the annual Plant Mfg. Sync/Agility workshops?</v>
          </cell>
          <cell r="E110" t="str">
            <v>PSC-Yan</v>
          </cell>
        </row>
        <row r="111">
          <cell r="D111" t="str">
            <v>MSAnT - is RBU checking Manufacturing Agility opportunities at least once per plant in the last 12 months &amp; conducting MSAnT workshops accordingly as per BU alignment?</v>
          </cell>
          <cell r="E111" t="str">
            <v>HP/TC/XQ Plant SNP Yantong/Zhelun/Lijun</v>
          </cell>
        </row>
        <row r="112">
          <cell r="D112" t="str">
            <v>MSAnT - Is your Manufacturing Agility Implementation plan up to date &amp; results tracked at least quarterly (preferably monthly)?</v>
          </cell>
          <cell r="E112" t="str">
            <v>HP/TC/XQ Plant SNP Yantong/Zhelun/Lijun</v>
          </cell>
        </row>
        <row r="113">
          <cell r="D113" t="str">
            <v>MSAnT - Have your updated parameters been captured in POSS &amp; SAP as outcome of MSAnT?</v>
          </cell>
          <cell r="E113" t="str">
            <v>HP/TC/XQ Plant SNP Yantong/Zhelun/Lijun</v>
          </cell>
        </row>
        <row r="114">
          <cell r="D114" t="str">
            <v>MSAnT - Has your DDS process been enhanced to include Manufacturing Synchronization RTT and defects being closed on time?</v>
          </cell>
          <cell r="E114" t="str">
            <v>HP/TC/XQ Plant SNP Yantong/Zhelun/Lijun</v>
          </cell>
        </row>
        <row r="115">
          <cell r="D115" t="str">
            <v>IWS - SNP WAP has been done in the last 12 months &amp; action plan shared with PSC (For IWS phases 1-4) or all E2E VS Assessment has been done in the last 12 months (For IWS5.0 phases)?</v>
          </cell>
          <cell r="E115" t="str">
            <v>HP/TC/XQ Plant SNP Yantong/Zhelun/Lijun</v>
          </cell>
        </row>
        <row r="116">
          <cell r="D116" t="str">
            <v>IR - Is there a central documentation gathering decision sheets for different issues to enable learning and reapplication and reduce repetition of similar issues</v>
          </cell>
          <cell r="E116" t="str">
            <v>PSC-Cookie</v>
          </cell>
        </row>
        <row r="117">
          <cell r="D117" t="str">
            <v>MPS - Is master data updated by System Owner &amp; following MPS standard?</v>
          </cell>
          <cell r="E117" t="str">
            <v>HP/TC/XQ/LY Plant SNP Yantong/Zhelun/Lijun/Xiaoye</v>
          </cell>
        </row>
        <row r="118">
          <cell r="D118" t="str">
            <v>DDS - Are the measures reviewed &amp; action planning done using the standard tool? [DDS-i OR a locally developed dashboard, only if aligned with respective HPN RPL for the region]</v>
          </cell>
          <cell r="E118" t="str">
            <v>HP/TC/XQ/LY Plant SNP Yantong/Zhelun/Lijun/Xiaoye for D2,
PSC Initial/Cookie/Yan for D1/D3/D5/D7</v>
          </cell>
        </row>
        <row r="119">
          <cell r="D119" t="str">
            <v>Is the E2E Parameter Centerline tool leveraged to support the execution of operating strategy execution, include planning orchestration workshop preparation, execution, and ongoing governance to enable identification of losses/opportunities?</v>
          </cell>
          <cell r="E119" t="str">
            <v>PSC-Yan</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1" Type="http://schemas.openxmlformats.org/officeDocument/2006/relationships/customProperty" Target="../customProperty6.bin"/></Relationships>
</file>

<file path=xl/worksheets/_rels/sheet7.xml.rels><?xml version="1.0" encoding="UTF-8" standalone="yes"?>
<Relationships xmlns="http://schemas.openxmlformats.org/package/2006/relationships"><Relationship Id="rId1" Type="http://schemas.openxmlformats.org/officeDocument/2006/relationships/customProperty" Target="../customProperty7.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customProperty" Target="../customProperty9.bin"/></Relationships>
</file>

<file path=xl/worksheets/_rels/sheet10.xml.rels><?xml version="1.0" encoding="UTF-8" standalone="yes"?>
<Relationships xmlns="http://schemas.openxmlformats.org/package/2006/relationships"><Relationship Id="rId1" Type="http://schemas.openxmlformats.org/officeDocument/2006/relationships/customProperty" Target="../customProperty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11.bin"/><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12.bin"/><Relationship Id="rId1" Type="http://schemas.openxmlformats.org/officeDocument/2006/relationships/printerSettings" Target="../printerSettings/printerSettings4.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customProperty" Target="../customProperty13.bin"/><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customProperty" Target="../customProperty14.bin"/><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customProperty" Target="../customProperty15.bin"/><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AAF69-BB72-4A8A-A7C1-9C8466FB5C46}">
  <dimension ref="A1:C8"/>
  <sheetViews>
    <sheetView workbookViewId="0">
      <selection sqref="A1:C8"/>
    </sheetView>
  </sheetViews>
  <sheetFormatPr defaultRowHeight="14.25"/>
  <cols>
    <col min="1" max="1" width="45" customWidth="1"/>
    <col min="2" max="2" width="35.875" customWidth="1"/>
    <col min="3" max="3" width="14.75" customWidth="1"/>
  </cols>
  <sheetData>
    <row r="1" spans="1:3" ht="15">
      <c r="A1" s="315" t="s">
        <v>756</v>
      </c>
      <c r="B1" s="315" t="s">
        <v>363</v>
      </c>
      <c r="C1" s="315" t="s">
        <v>757</v>
      </c>
    </row>
    <row r="2" spans="1:3" ht="15">
      <c r="A2" s="315" t="s">
        <v>758</v>
      </c>
      <c r="B2" s="315" t="s">
        <v>754</v>
      </c>
      <c r="C2" s="316" t="s">
        <v>761</v>
      </c>
    </row>
    <row r="3" spans="1:3" ht="15">
      <c r="A3" s="315" t="s">
        <v>759</v>
      </c>
      <c r="B3" s="315" t="s">
        <v>772</v>
      </c>
      <c r="C3" s="315" t="s">
        <v>762</v>
      </c>
    </row>
    <row r="4" spans="1:3" ht="15">
      <c r="A4" s="315" t="s">
        <v>760</v>
      </c>
      <c r="B4" s="315" t="s">
        <v>773</v>
      </c>
      <c r="C4" s="315" t="s">
        <v>763</v>
      </c>
    </row>
    <row r="5" spans="1:3" ht="15.75" thickBot="1">
      <c r="A5" s="320" t="s">
        <v>765</v>
      </c>
      <c r="B5" s="315" t="s">
        <v>774</v>
      </c>
      <c r="C5" s="316" t="s">
        <v>764</v>
      </c>
    </row>
    <row r="6" spans="1:3" ht="15">
      <c r="A6" s="315" t="s">
        <v>768</v>
      </c>
      <c r="B6" s="315" t="s">
        <v>775</v>
      </c>
      <c r="C6" s="316" t="s">
        <v>769</v>
      </c>
    </row>
    <row r="7" spans="1:3" ht="15">
      <c r="A7" s="317" t="s">
        <v>766</v>
      </c>
      <c r="B7" s="315" t="s">
        <v>754</v>
      </c>
      <c r="C7" s="316" t="s">
        <v>770</v>
      </c>
    </row>
    <row r="8" spans="1:3" ht="15">
      <c r="A8" s="318" t="s">
        <v>767</v>
      </c>
      <c r="B8" s="315" t="s">
        <v>754</v>
      </c>
      <c r="C8" s="316" t="s">
        <v>771</v>
      </c>
    </row>
  </sheetData>
  <pageMargins left="0.7" right="0.7" top="0.75" bottom="0.75" header="0.3" footer="0.3"/>
  <customProperties>
    <customPr name="_pios_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D49A6-5995-49AB-A33A-267942767D07}">
  <dimension ref="A2:K15"/>
  <sheetViews>
    <sheetView topLeftCell="A7" workbookViewId="0">
      <selection activeCell="A15" sqref="A15:A25"/>
    </sheetView>
  </sheetViews>
  <sheetFormatPr defaultRowHeight="14.25"/>
  <cols>
    <col min="1" max="1" width="29.875" bestFit="1" customWidth="1"/>
  </cols>
  <sheetData>
    <row r="2" spans="1:11">
      <c r="A2" t="s">
        <v>745</v>
      </c>
    </row>
    <row r="3" spans="1:11">
      <c r="A3" s="179"/>
      <c r="B3" s="321" t="s">
        <v>16</v>
      </c>
      <c r="C3" s="321"/>
      <c r="D3" s="321" t="s">
        <v>26</v>
      </c>
      <c r="E3" s="321"/>
      <c r="F3" s="321" t="s">
        <v>66</v>
      </c>
      <c r="G3" s="321"/>
      <c r="H3" s="321" t="s">
        <v>191</v>
      </c>
      <c r="I3" s="321"/>
      <c r="J3" s="321" t="s">
        <v>743</v>
      </c>
      <c r="K3" s="321"/>
    </row>
    <row r="4" spans="1:11">
      <c r="A4" s="179" t="s">
        <v>0</v>
      </c>
      <c r="B4" s="179" t="s">
        <v>326</v>
      </c>
      <c r="C4" s="179" t="s">
        <v>344</v>
      </c>
      <c r="D4" s="179" t="s">
        <v>326</v>
      </c>
      <c r="E4" s="179" t="s">
        <v>344</v>
      </c>
      <c r="F4" s="179" t="s">
        <v>326</v>
      </c>
      <c r="G4" s="179" t="s">
        <v>344</v>
      </c>
      <c r="H4" s="179" t="s">
        <v>326</v>
      </c>
      <c r="I4" s="179" t="s">
        <v>344</v>
      </c>
      <c r="J4" s="179" t="s">
        <v>326</v>
      </c>
      <c r="K4" s="179" t="s">
        <v>344</v>
      </c>
    </row>
    <row r="5" spans="1:11">
      <c r="A5" s="179" t="s">
        <v>621</v>
      </c>
      <c r="B5" s="314">
        <v>2</v>
      </c>
      <c r="C5" s="313">
        <v>3</v>
      </c>
      <c r="D5" s="314">
        <v>5</v>
      </c>
      <c r="E5" s="313">
        <v>6</v>
      </c>
      <c r="F5" s="313">
        <v>21</v>
      </c>
      <c r="G5" s="313">
        <v>21</v>
      </c>
      <c r="H5" s="313">
        <v>8</v>
      </c>
      <c r="I5" s="313">
        <v>8</v>
      </c>
      <c r="J5" s="314">
        <f>SUM(B5,D5,F5,H5)</f>
        <v>36</v>
      </c>
      <c r="K5" s="313">
        <f>SUM(C5,E5,G5,I5)</f>
        <v>38</v>
      </c>
    </row>
    <row r="6" spans="1:11">
      <c r="A6" s="179" t="s">
        <v>622</v>
      </c>
      <c r="B6" s="313">
        <v>1</v>
      </c>
      <c r="C6" s="313">
        <v>1</v>
      </c>
      <c r="D6" s="313">
        <v>4</v>
      </c>
      <c r="E6" s="313">
        <v>4</v>
      </c>
      <c r="F6" s="313">
        <v>6</v>
      </c>
      <c r="G6" s="313">
        <v>6</v>
      </c>
      <c r="H6" s="313">
        <v>1</v>
      </c>
      <c r="I6" s="313">
        <v>1</v>
      </c>
      <c r="J6" s="313">
        <f t="shared" ref="J6:J9" si="0">SUM(B6,D6,F6,H6)</f>
        <v>12</v>
      </c>
      <c r="K6" s="313">
        <f t="shared" ref="K6:K9" si="1">SUM(C6,E6,G6,I6)</f>
        <v>12</v>
      </c>
    </row>
    <row r="7" spans="1:11">
      <c r="A7" s="179" t="s">
        <v>602</v>
      </c>
      <c r="B7" s="313">
        <v>2</v>
      </c>
      <c r="C7" s="313">
        <v>2</v>
      </c>
      <c r="D7" s="313">
        <v>3</v>
      </c>
      <c r="E7" s="313">
        <v>3</v>
      </c>
      <c r="F7" s="313">
        <v>8</v>
      </c>
      <c r="G7" s="313">
        <v>8</v>
      </c>
      <c r="H7" s="313">
        <v>2</v>
      </c>
      <c r="I7" s="313">
        <v>2</v>
      </c>
      <c r="J7" s="313">
        <f t="shared" si="0"/>
        <v>15</v>
      </c>
      <c r="K7" s="313">
        <f t="shared" si="1"/>
        <v>15</v>
      </c>
    </row>
    <row r="8" spans="1:11">
      <c r="A8" s="179" t="s">
        <v>1</v>
      </c>
      <c r="B8" s="313">
        <v>2</v>
      </c>
      <c r="C8" s="313">
        <v>2</v>
      </c>
      <c r="D8" s="313">
        <v>10</v>
      </c>
      <c r="E8" s="313">
        <v>10</v>
      </c>
      <c r="F8" s="314">
        <v>31</v>
      </c>
      <c r="G8" s="313">
        <v>37</v>
      </c>
      <c r="H8" s="313">
        <v>4</v>
      </c>
      <c r="I8" s="313">
        <v>4</v>
      </c>
      <c r="J8" s="314">
        <f t="shared" si="0"/>
        <v>47</v>
      </c>
      <c r="K8" s="313">
        <f t="shared" si="1"/>
        <v>53</v>
      </c>
    </row>
    <row r="9" spans="1:11">
      <c r="A9" s="179"/>
      <c r="B9" s="313">
        <f>SUM(B5:B8)</f>
        <v>7</v>
      </c>
      <c r="C9" s="313">
        <f t="shared" ref="C9:G9" si="2">SUM(C5:C8)</f>
        <v>8</v>
      </c>
      <c r="D9" s="313">
        <f t="shared" si="2"/>
        <v>22</v>
      </c>
      <c r="E9" s="313">
        <f t="shared" si="2"/>
        <v>23</v>
      </c>
      <c r="F9" s="313">
        <f t="shared" si="2"/>
        <v>66</v>
      </c>
      <c r="G9" s="313">
        <f t="shared" si="2"/>
        <v>72</v>
      </c>
      <c r="H9" s="313">
        <f t="shared" ref="H9" si="3">SUM(H5:H8)</f>
        <v>15</v>
      </c>
      <c r="I9" s="313">
        <f t="shared" ref="I9" si="4">SUM(I5:I8)</f>
        <v>15</v>
      </c>
      <c r="J9" s="313">
        <f t="shared" si="0"/>
        <v>110</v>
      </c>
      <c r="K9" s="313">
        <f t="shared" si="1"/>
        <v>118</v>
      </c>
    </row>
    <row r="11" spans="1:11">
      <c r="A11" t="s">
        <v>746</v>
      </c>
      <c r="B11" t="s">
        <v>747</v>
      </c>
    </row>
    <row r="12" spans="1:11">
      <c r="B12" t="s">
        <v>748</v>
      </c>
    </row>
    <row r="15" spans="1:11">
      <c r="A15" t="s">
        <v>744</v>
      </c>
    </row>
  </sheetData>
  <mergeCells count="5">
    <mergeCell ref="B3:C3"/>
    <mergeCell ref="D3:E3"/>
    <mergeCell ref="F3:G3"/>
    <mergeCell ref="H3:I3"/>
    <mergeCell ref="J3:K3"/>
  </mergeCells>
  <pageMargins left="0.7" right="0.7" top="0.75" bottom="0.75" header="0.3" footer="0.3"/>
  <customProperties>
    <customPr name="_pios_id" r:id="rId1"/>
  </customPropertie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776B0-2525-48C2-9694-836D8269F7C8}">
  <sheetPr filterMode="1">
    <tabColor rgb="FFFFFF99"/>
  </sheetPr>
  <dimension ref="A1:R111"/>
  <sheetViews>
    <sheetView showGridLines="0" tabSelected="1" topLeftCell="C1" zoomScale="115" zoomScaleNormal="115" workbookViewId="0">
      <selection activeCell="G120" sqref="G120"/>
    </sheetView>
  </sheetViews>
  <sheetFormatPr defaultColWidth="8.875" defaultRowHeight="12.75"/>
  <cols>
    <col min="1" max="1" width="8.875" style="153"/>
    <col min="2" max="2" width="16.75" style="133" customWidth="1"/>
    <col min="3" max="3" width="9.5" style="133" customWidth="1"/>
    <col min="4" max="4" width="14.125" style="236" customWidth="1"/>
    <col min="5" max="5" width="66.875" style="134" customWidth="1"/>
    <col min="6" max="6" width="13.375" style="134" customWidth="1"/>
    <col min="7" max="7" width="39.125" style="133" customWidth="1"/>
    <col min="8" max="8" width="2" style="133" customWidth="1"/>
    <col min="9" max="9" width="12.5" style="134" bestFit="1" customWidth="1"/>
    <col min="10" max="10" width="2.5" style="133" customWidth="1"/>
    <col min="11" max="12" width="41.125" style="134" customWidth="1"/>
    <col min="13" max="13" width="66.125" style="133" customWidth="1"/>
    <col min="14" max="14" width="15.5" style="153" customWidth="1"/>
    <col min="15" max="15" width="40.125" style="133" customWidth="1"/>
    <col min="16" max="16" width="2.5" style="133" customWidth="1"/>
    <col min="17" max="17" width="33.125" style="153" customWidth="1"/>
    <col min="18" max="18" width="33.125" style="133" customWidth="1"/>
    <col min="19" max="16384" width="8.875" style="133"/>
  </cols>
  <sheetData>
    <row r="1" spans="1:18" ht="30.75" thickBot="1">
      <c r="A1" s="199" t="s">
        <v>623</v>
      </c>
      <c r="B1" s="199" t="s">
        <v>620</v>
      </c>
      <c r="C1" s="199" t="s">
        <v>603</v>
      </c>
      <c r="D1" s="199" t="s">
        <v>5</v>
      </c>
      <c r="E1" s="200" t="s">
        <v>6</v>
      </c>
      <c r="F1" s="200" t="s">
        <v>363</v>
      </c>
      <c r="G1" s="200" t="s">
        <v>7</v>
      </c>
      <c r="H1" s="200"/>
      <c r="I1" s="201" t="s">
        <v>8</v>
      </c>
      <c r="J1" s="198"/>
      <c r="K1" s="200" t="s">
        <v>9</v>
      </c>
      <c r="L1" s="200" t="s">
        <v>10</v>
      </c>
      <c r="M1" s="200" t="s">
        <v>11</v>
      </c>
      <c r="N1" s="202" t="s">
        <v>12</v>
      </c>
      <c r="O1" s="201" t="s">
        <v>13</v>
      </c>
      <c r="P1" s="198"/>
      <c r="Q1" s="203" t="s">
        <v>14</v>
      </c>
      <c r="R1" s="203" t="s">
        <v>15</v>
      </c>
    </row>
    <row r="2" spans="1:18" s="152" customFormat="1" ht="26.25" hidden="1" thickBot="1">
      <c r="A2" s="251">
        <v>1</v>
      </c>
      <c r="B2" s="235" t="s">
        <v>621</v>
      </c>
      <c r="C2" s="235">
        <v>1</v>
      </c>
      <c r="D2" s="162" t="s">
        <v>16</v>
      </c>
      <c r="E2" s="280" t="s">
        <v>366</v>
      </c>
      <c r="F2" s="293" t="s">
        <v>625</v>
      </c>
      <c r="G2" s="291"/>
      <c r="H2" s="150"/>
      <c r="I2" s="151">
        <v>0</v>
      </c>
      <c r="K2" s="143" t="s">
        <v>367</v>
      </c>
      <c r="L2" s="144" t="s">
        <v>368</v>
      </c>
      <c r="M2" s="163" t="s">
        <v>369</v>
      </c>
      <c r="N2" s="160" t="s">
        <v>21</v>
      </c>
      <c r="O2" s="157"/>
      <c r="Q2" s="168"/>
      <c r="R2" s="166"/>
    </row>
    <row r="3" spans="1:18" s="152" customFormat="1" ht="39" hidden="1" thickBot="1">
      <c r="A3" s="252">
        <v>2</v>
      </c>
      <c r="B3" s="228" t="s">
        <v>621</v>
      </c>
      <c r="C3" s="186">
        <v>2</v>
      </c>
      <c r="D3" s="164" t="s">
        <v>16</v>
      </c>
      <c r="E3" s="281" t="s">
        <v>370</v>
      </c>
      <c r="F3" s="294" t="s">
        <v>615</v>
      </c>
      <c r="G3" s="292"/>
      <c r="H3" s="150"/>
      <c r="I3" s="156">
        <v>0</v>
      </c>
      <c r="K3" s="145" t="s">
        <v>371</v>
      </c>
      <c r="L3" s="135" t="s">
        <v>372</v>
      </c>
      <c r="M3" s="165" t="s">
        <v>373</v>
      </c>
      <c r="N3" s="161" t="b">
        <v>0</v>
      </c>
      <c r="O3" s="158"/>
      <c r="Q3" s="169"/>
      <c r="R3" s="167"/>
    </row>
    <row r="4" spans="1:18" s="152" customFormat="1" ht="102.75" hidden="1" thickBot="1">
      <c r="A4" s="252">
        <v>3</v>
      </c>
      <c r="B4" s="228" t="s">
        <v>621</v>
      </c>
      <c r="C4" s="186">
        <v>3</v>
      </c>
      <c r="D4" s="164" t="s">
        <v>26</v>
      </c>
      <c r="E4" s="281" t="s">
        <v>374</v>
      </c>
      <c r="F4" s="294" t="s">
        <v>625</v>
      </c>
      <c r="G4" s="292"/>
      <c r="H4" s="150"/>
      <c r="I4" s="156">
        <v>0</v>
      </c>
      <c r="K4" s="145" t="s">
        <v>375</v>
      </c>
      <c r="L4" s="135" t="s">
        <v>376</v>
      </c>
      <c r="M4" s="165" t="s">
        <v>377</v>
      </c>
      <c r="N4" s="161" t="b">
        <v>0</v>
      </c>
      <c r="O4" s="158"/>
      <c r="Q4" s="169"/>
      <c r="R4" s="167"/>
    </row>
    <row r="5" spans="1:18" s="152" customFormat="1" ht="115.5" hidden="1" thickBot="1">
      <c r="A5" s="252">
        <v>4</v>
      </c>
      <c r="B5" s="228" t="s">
        <v>621</v>
      </c>
      <c r="C5" s="186">
        <v>4</v>
      </c>
      <c r="D5" s="164" t="s">
        <v>26</v>
      </c>
      <c r="E5" s="282" t="s">
        <v>378</v>
      </c>
      <c r="F5" s="294" t="s">
        <v>629</v>
      </c>
      <c r="G5" s="292"/>
      <c r="H5" s="150"/>
      <c r="I5" s="156">
        <v>0</v>
      </c>
      <c r="K5" s="145" t="s">
        <v>379</v>
      </c>
      <c r="L5" s="137" t="s">
        <v>380</v>
      </c>
      <c r="M5" s="148" t="s">
        <v>381</v>
      </c>
      <c r="N5" s="161" t="b">
        <v>0</v>
      </c>
      <c r="O5" s="159"/>
      <c r="Q5" s="169"/>
      <c r="R5" s="167"/>
    </row>
    <row r="6" spans="1:18" s="152" customFormat="1" ht="26.25" hidden="1" thickBot="1">
      <c r="A6" s="252">
        <v>5</v>
      </c>
      <c r="B6" s="228" t="s">
        <v>621</v>
      </c>
      <c r="C6" s="186">
        <v>5</v>
      </c>
      <c r="D6" s="164" t="s">
        <v>26</v>
      </c>
      <c r="E6" s="283" t="s">
        <v>382</v>
      </c>
      <c r="F6" s="294" t="s">
        <v>625</v>
      </c>
      <c r="G6" s="292"/>
      <c r="H6" s="150"/>
      <c r="I6" s="156">
        <v>0</v>
      </c>
      <c r="K6" s="146" t="s">
        <v>383</v>
      </c>
      <c r="L6" s="136" t="s">
        <v>384</v>
      </c>
      <c r="M6" s="147" t="s">
        <v>385</v>
      </c>
      <c r="N6" s="161" t="b">
        <v>0</v>
      </c>
      <c r="O6" s="158"/>
      <c r="Q6" s="169"/>
      <c r="R6" s="167"/>
    </row>
    <row r="7" spans="1:18" s="152" customFormat="1" ht="26.25" hidden="1" thickBot="1">
      <c r="A7" s="252">
        <v>6</v>
      </c>
      <c r="B7" s="228" t="s">
        <v>621</v>
      </c>
      <c r="C7" s="186">
        <v>6</v>
      </c>
      <c r="D7" s="164" t="s">
        <v>26</v>
      </c>
      <c r="E7" s="283" t="s">
        <v>386</v>
      </c>
      <c r="F7" s="294" t="s">
        <v>625</v>
      </c>
      <c r="G7" s="292"/>
      <c r="H7" s="150"/>
      <c r="I7" s="156">
        <v>0</v>
      </c>
      <c r="K7" s="146" t="s">
        <v>387</v>
      </c>
      <c r="L7" s="136" t="s">
        <v>388</v>
      </c>
      <c r="M7" s="140" t="s">
        <v>389</v>
      </c>
      <c r="N7" s="161" t="b">
        <v>0</v>
      </c>
      <c r="O7" s="158"/>
      <c r="Q7" s="169"/>
      <c r="R7" s="167"/>
    </row>
    <row r="8" spans="1:18" s="152" customFormat="1" ht="26.25" hidden="1" thickBot="1">
      <c r="A8" s="252">
        <v>7</v>
      </c>
      <c r="B8" s="228" t="s">
        <v>621</v>
      </c>
      <c r="C8" s="186">
        <v>7</v>
      </c>
      <c r="D8" s="164" t="s">
        <v>26</v>
      </c>
      <c r="E8" s="284" t="s">
        <v>390</v>
      </c>
      <c r="F8" s="294" t="s">
        <v>631</v>
      </c>
      <c r="G8" s="292"/>
      <c r="H8" s="150"/>
      <c r="I8" s="156">
        <v>0</v>
      </c>
      <c r="K8" s="149" t="s">
        <v>391</v>
      </c>
      <c r="L8" s="139" t="s">
        <v>36</v>
      </c>
      <c r="M8" s="142" t="s">
        <v>37</v>
      </c>
      <c r="N8" s="161" t="b">
        <v>0</v>
      </c>
      <c r="O8" s="158"/>
      <c r="Q8" s="169"/>
      <c r="R8" s="167"/>
    </row>
    <row r="9" spans="1:18" s="152" customFormat="1" ht="153.75" hidden="1" thickBot="1">
      <c r="A9" s="252">
        <v>8</v>
      </c>
      <c r="B9" s="228" t="s">
        <v>621</v>
      </c>
      <c r="C9" s="186">
        <v>8</v>
      </c>
      <c r="D9" s="164" t="s">
        <v>66</v>
      </c>
      <c r="E9" s="282" t="s">
        <v>392</v>
      </c>
      <c r="F9" s="294" t="s">
        <v>625</v>
      </c>
      <c r="G9" s="292"/>
      <c r="H9" s="150"/>
      <c r="I9" s="156">
        <v>0</v>
      </c>
      <c r="K9" s="146" t="s">
        <v>393</v>
      </c>
      <c r="L9" s="136" t="s">
        <v>394</v>
      </c>
      <c r="M9" s="147" t="s">
        <v>395</v>
      </c>
      <c r="N9" s="161" t="b">
        <v>0</v>
      </c>
      <c r="O9" s="158"/>
      <c r="Q9" s="169"/>
      <c r="R9" s="167"/>
    </row>
    <row r="10" spans="1:18" s="134" customFormat="1" ht="90" hidden="1" thickBot="1">
      <c r="A10" s="252">
        <v>9</v>
      </c>
      <c r="B10" s="228" t="s">
        <v>621</v>
      </c>
      <c r="C10" s="186">
        <v>9</v>
      </c>
      <c r="D10" s="164" t="s">
        <v>66</v>
      </c>
      <c r="E10" s="282" t="s">
        <v>396</v>
      </c>
      <c r="F10" s="294" t="s">
        <v>625</v>
      </c>
      <c r="G10" s="292"/>
      <c r="H10" s="150"/>
      <c r="I10" s="156">
        <v>0</v>
      </c>
      <c r="J10" s="152"/>
      <c r="K10" s="146" t="s">
        <v>397</v>
      </c>
      <c r="L10" s="138" t="s">
        <v>398</v>
      </c>
      <c r="M10" s="141" t="s">
        <v>399</v>
      </c>
      <c r="N10" s="161" t="b">
        <v>0</v>
      </c>
      <c r="O10" s="158"/>
      <c r="Q10" s="169"/>
      <c r="R10" s="167"/>
    </row>
    <row r="11" spans="1:18" s="134" customFormat="1" ht="51.75" hidden="1" thickBot="1">
      <c r="A11" s="252">
        <v>10</v>
      </c>
      <c r="B11" s="228" t="s">
        <v>621</v>
      </c>
      <c r="C11" s="186">
        <v>10</v>
      </c>
      <c r="D11" s="164" t="s">
        <v>66</v>
      </c>
      <c r="E11" s="282" t="s">
        <v>400</v>
      </c>
      <c r="F11" s="294" t="s">
        <v>625</v>
      </c>
      <c r="G11" s="292"/>
      <c r="H11" s="150"/>
      <c r="I11" s="156">
        <v>0</v>
      </c>
      <c r="J11" s="152"/>
      <c r="K11" s="149" t="s">
        <v>401</v>
      </c>
      <c r="L11" s="139" t="s">
        <v>402</v>
      </c>
      <c r="M11" s="142" t="s">
        <v>403</v>
      </c>
      <c r="N11" s="161" t="b">
        <v>0</v>
      </c>
      <c r="O11" s="159"/>
      <c r="Q11" s="169"/>
      <c r="R11" s="167"/>
    </row>
    <row r="12" spans="1:18" s="134" customFormat="1" ht="115.5" hidden="1" thickBot="1">
      <c r="A12" s="252">
        <v>11</v>
      </c>
      <c r="B12" s="228" t="s">
        <v>621</v>
      </c>
      <c r="C12" s="186">
        <v>11</v>
      </c>
      <c r="D12" s="164" t="s">
        <v>66</v>
      </c>
      <c r="E12" s="282" t="s">
        <v>404</v>
      </c>
      <c r="F12" s="294" t="s">
        <v>625</v>
      </c>
      <c r="G12" s="292"/>
      <c r="H12" s="150"/>
      <c r="I12" s="156">
        <v>0</v>
      </c>
      <c r="J12" s="152"/>
      <c r="K12" s="149" t="s">
        <v>405</v>
      </c>
      <c r="L12" s="139" t="s">
        <v>406</v>
      </c>
      <c r="M12" s="142" t="s">
        <v>407</v>
      </c>
      <c r="N12" s="161" t="b">
        <v>0</v>
      </c>
      <c r="O12" s="159"/>
      <c r="Q12" s="169"/>
      <c r="R12" s="167"/>
    </row>
    <row r="13" spans="1:18" s="134" customFormat="1" ht="90" hidden="1" thickBot="1">
      <c r="A13" s="252">
        <v>12</v>
      </c>
      <c r="B13" s="228" t="s">
        <v>621</v>
      </c>
      <c r="C13" s="186">
        <v>12</v>
      </c>
      <c r="D13" s="164" t="s">
        <v>66</v>
      </c>
      <c r="E13" s="281" t="s">
        <v>408</v>
      </c>
      <c r="F13" s="294" t="s">
        <v>625</v>
      </c>
      <c r="G13" s="292"/>
      <c r="H13" s="150"/>
      <c r="I13" s="156">
        <v>0</v>
      </c>
      <c r="J13" s="152"/>
      <c r="K13" s="149" t="s">
        <v>409</v>
      </c>
      <c r="L13" s="139" t="s">
        <v>410</v>
      </c>
      <c r="M13" s="142" t="s">
        <v>411</v>
      </c>
      <c r="N13" s="161" t="s">
        <v>21</v>
      </c>
      <c r="O13" s="159"/>
      <c r="Q13" s="169"/>
      <c r="R13" s="167"/>
    </row>
    <row r="14" spans="1:18" ht="26.25" hidden="1" thickBot="1">
      <c r="A14" s="252">
        <v>13</v>
      </c>
      <c r="B14" s="228" t="s">
        <v>621</v>
      </c>
      <c r="C14" s="186">
        <v>13</v>
      </c>
      <c r="D14" s="164" t="s">
        <v>66</v>
      </c>
      <c r="E14" s="281" t="s">
        <v>412</v>
      </c>
      <c r="F14" s="294" t="s">
        <v>633</v>
      </c>
      <c r="G14" s="292"/>
      <c r="H14" s="150"/>
      <c r="I14" s="156">
        <v>0</v>
      </c>
      <c r="J14" s="152"/>
      <c r="K14" s="149" t="s">
        <v>401</v>
      </c>
      <c r="L14" s="139" t="s">
        <v>413</v>
      </c>
      <c r="M14" s="142" t="s">
        <v>414</v>
      </c>
      <c r="N14" s="161" t="s">
        <v>21</v>
      </c>
      <c r="O14" s="159"/>
      <c r="Q14" s="169"/>
      <c r="R14" s="167"/>
    </row>
    <row r="15" spans="1:18" ht="26.25" hidden="1" thickBot="1">
      <c r="A15" s="252">
        <v>14</v>
      </c>
      <c r="B15" s="228" t="s">
        <v>621</v>
      </c>
      <c r="C15" s="186">
        <v>14</v>
      </c>
      <c r="D15" s="164" t="s">
        <v>66</v>
      </c>
      <c r="E15" s="281" t="s">
        <v>415</v>
      </c>
      <c r="F15" s="294" t="s">
        <v>633</v>
      </c>
      <c r="G15" s="292"/>
      <c r="H15" s="150"/>
      <c r="I15" s="156">
        <v>0</v>
      </c>
      <c r="J15" s="152"/>
      <c r="K15" s="149" t="s">
        <v>416</v>
      </c>
      <c r="L15" s="139" t="s">
        <v>417</v>
      </c>
      <c r="M15" s="142" t="s">
        <v>418</v>
      </c>
      <c r="N15" s="161" t="s">
        <v>21</v>
      </c>
      <c r="O15" s="158"/>
      <c r="Q15" s="169"/>
      <c r="R15" s="167"/>
    </row>
    <row r="16" spans="1:18" ht="39" hidden="1" thickBot="1">
      <c r="A16" s="252">
        <v>15</v>
      </c>
      <c r="B16" s="228" t="s">
        <v>621</v>
      </c>
      <c r="C16" s="186">
        <v>15</v>
      </c>
      <c r="D16" s="164" t="s">
        <v>66</v>
      </c>
      <c r="E16" s="281" t="s">
        <v>419</v>
      </c>
      <c r="F16" s="294" t="s">
        <v>625</v>
      </c>
      <c r="G16" s="292"/>
      <c r="H16" s="150"/>
      <c r="I16" s="156">
        <v>0</v>
      </c>
      <c r="J16" s="152"/>
      <c r="K16" s="149" t="s">
        <v>420</v>
      </c>
      <c r="L16" s="139" t="s">
        <v>421</v>
      </c>
      <c r="M16" s="142" t="s">
        <v>422</v>
      </c>
      <c r="N16" s="161" t="s">
        <v>21</v>
      </c>
      <c r="O16" s="158"/>
      <c r="Q16" s="169"/>
      <c r="R16" s="167"/>
    </row>
    <row r="17" spans="1:18" ht="26.25" hidden="1" thickBot="1">
      <c r="A17" s="252">
        <v>16</v>
      </c>
      <c r="B17" s="228" t="s">
        <v>621</v>
      </c>
      <c r="C17" s="186">
        <v>16</v>
      </c>
      <c r="D17" s="164" t="s">
        <v>66</v>
      </c>
      <c r="E17" s="281" t="s">
        <v>423</v>
      </c>
      <c r="F17" s="294" t="s">
        <v>625</v>
      </c>
      <c r="G17" s="292"/>
      <c r="H17" s="150"/>
      <c r="I17" s="156">
        <v>0</v>
      </c>
      <c r="J17" s="152"/>
      <c r="K17" s="149" t="s">
        <v>424</v>
      </c>
      <c r="L17" s="139" t="s">
        <v>425</v>
      </c>
      <c r="M17" s="142" t="s">
        <v>426</v>
      </c>
      <c r="N17" s="161" t="b">
        <v>0</v>
      </c>
      <c r="O17" s="158"/>
      <c r="Q17" s="169"/>
      <c r="R17" s="167"/>
    </row>
    <row r="18" spans="1:18" ht="26.25" hidden="1" thickBot="1">
      <c r="A18" s="252">
        <v>17</v>
      </c>
      <c r="B18" s="228" t="s">
        <v>621</v>
      </c>
      <c r="C18" s="186">
        <v>17</v>
      </c>
      <c r="D18" s="164" t="s">
        <v>66</v>
      </c>
      <c r="E18" s="281" t="s">
        <v>427</v>
      </c>
      <c r="F18" s="294" t="s">
        <v>625</v>
      </c>
      <c r="G18" s="292"/>
      <c r="H18" s="150"/>
      <c r="I18" s="156">
        <v>0</v>
      </c>
      <c r="K18" s="149" t="s">
        <v>428</v>
      </c>
      <c r="L18" s="139" t="s">
        <v>429</v>
      </c>
      <c r="M18" s="142" t="s">
        <v>430</v>
      </c>
      <c r="N18" s="161" t="b">
        <v>0</v>
      </c>
      <c r="O18" s="158"/>
      <c r="Q18" s="169"/>
      <c r="R18" s="167"/>
    </row>
    <row r="19" spans="1:18" ht="26.25" hidden="1" thickBot="1">
      <c r="A19" s="252">
        <v>18</v>
      </c>
      <c r="B19" s="228" t="s">
        <v>621</v>
      </c>
      <c r="C19" s="186">
        <v>18</v>
      </c>
      <c r="D19" s="164" t="s">
        <v>66</v>
      </c>
      <c r="E19" s="281" t="s">
        <v>431</v>
      </c>
      <c r="F19" s="294" t="s">
        <v>625</v>
      </c>
      <c r="G19" s="292"/>
      <c r="H19" s="150"/>
      <c r="I19" s="156">
        <v>0</v>
      </c>
      <c r="K19" s="149" t="s">
        <v>432</v>
      </c>
      <c r="L19" s="139" t="s">
        <v>433</v>
      </c>
      <c r="M19" s="142" t="s">
        <v>434</v>
      </c>
      <c r="N19" s="161" t="b">
        <v>0</v>
      </c>
      <c r="O19" s="158"/>
      <c r="Q19" s="169"/>
      <c r="R19" s="167"/>
    </row>
    <row r="20" spans="1:18" ht="51.75" hidden="1" thickBot="1">
      <c r="A20" s="252">
        <v>19</v>
      </c>
      <c r="B20" s="228" t="s">
        <v>621</v>
      </c>
      <c r="C20" s="186">
        <v>19</v>
      </c>
      <c r="D20" s="164" t="s">
        <v>66</v>
      </c>
      <c r="E20" s="281" t="s">
        <v>435</v>
      </c>
      <c r="F20" s="294" t="s">
        <v>625</v>
      </c>
      <c r="G20" s="292"/>
      <c r="H20" s="150"/>
      <c r="I20" s="156">
        <v>0</v>
      </c>
      <c r="K20" s="149" t="s">
        <v>436</v>
      </c>
      <c r="L20" s="139" t="s">
        <v>437</v>
      </c>
      <c r="M20" s="142" t="s">
        <v>438</v>
      </c>
      <c r="N20" s="161" t="b">
        <v>0</v>
      </c>
      <c r="O20" s="158"/>
      <c r="Q20" s="169"/>
      <c r="R20" s="167"/>
    </row>
    <row r="21" spans="1:18" ht="39" hidden="1" thickBot="1">
      <c r="A21" s="252">
        <v>20</v>
      </c>
      <c r="B21" s="228" t="s">
        <v>621</v>
      </c>
      <c r="C21" s="186">
        <v>20</v>
      </c>
      <c r="D21" s="164" t="s">
        <v>66</v>
      </c>
      <c r="E21" s="281" t="s">
        <v>439</v>
      </c>
      <c r="F21" s="294" t="s">
        <v>615</v>
      </c>
      <c r="G21" s="292"/>
      <c r="H21" s="150"/>
      <c r="I21" s="156">
        <v>0</v>
      </c>
      <c r="K21" s="149" t="s">
        <v>440</v>
      </c>
      <c r="L21" s="139" t="s">
        <v>441</v>
      </c>
      <c r="M21" s="142" t="s">
        <v>442</v>
      </c>
      <c r="N21" s="161" t="b">
        <v>0</v>
      </c>
      <c r="O21" s="158"/>
      <c r="Q21" s="169"/>
      <c r="R21" s="167"/>
    </row>
    <row r="22" spans="1:18" ht="26.25" hidden="1" thickBot="1">
      <c r="A22" s="252">
        <v>21</v>
      </c>
      <c r="B22" s="228" t="s">
        <v>621</v>
      </c>
      <c r="C22" s="186">
        <v>21</v>
      </c>
      <c r="D22" s="164" t="s">
        <v>66</v>
      </c>
      <c r="E22" s="281" t="s">
        <v>443</v>
      </c>
      <c r="F22" s="294" t="s">
        <v>615</v>
      </c>
      <c r="G22" s="292"/>
      <c r="H22" s="150"/>
      <c r="I22" s="156">
        <v>0</v>
      </c>
      <c r="K22" s="149" t="s">
        <v>444</v>
      </c>
      <c r="L22" s="139" t="s">
        <v>445</v>
      </c>
      <c r="M22" s="142" t="s">
        <v>446</v>
      </c>
      <c r="N22" s="161" t="b">
        <v>0</v>
      </c>
      <c r="O22" s="158"/>
      <c r="Q22" s="169"/>
      <c r="R22" s="167"/>
    </row>
    <row r="23" spans="1:18" ht="64.5" hidden="1" thickBot="1">
      <c r="A23" s="252">
        <v>22</v>
      </c>
      <c r="B23" s="228" t="s">
        <v>621</v>
      </c>
      <c r="C23" s="186">
        <v>22</v>
      </c>
      <c r="D23" s="164" t="s">
        <v>66</v>
      </c>
      <c r="E23" s="281" t="s">
        <v>447</v>
      </c>
      <c r="F23" s="294" t="s">
        <v>625</v>
      </c>
      <c r="G23" s="292"/>
      <c r="H23" s="150"/>
      <c r="I23" s="156">
        <v>0</v>
      </c>
      <c r="K23" s="149" t="s">
        <v>448</v>
      </c>
      <c r="L23" s="139" t="s">
        <v>449</v>
      </c>
      <c r="M23" s="142" t="s">
        <v>450</v>
      </c>
      <c r="N23" s="161" t="b">
        <v>0</v>
      </c>
      <c r="O23" s="158"/>
      <c r="Q23" s="169"/>
      <c r="R23" s="167"/>
    </row>
    <row r="24" spans="1:18" ht="26.25" hidden="1" thickBot="1">
      <c r="A24" s="252">
        <v>23</v>
      </c>
      <c r="B24" s="228" t="s">
        <v>621</v>
      </c>
      <c r="C24" s="186">
        <v>23</v>
      </c>
      <c r="D24" s="164" t="s">
        <v>66</v>
      </c>
      <c r="E24" s="281" t="s">
        <v>451</v>
      </c>
      <c r="F24" s="294" t="s">
        <v>625</v>
      </c>
      <c r="G24" s="292"/>
      <c r="H24" s="150"/>
      <c r="I24" s="156">
        <v>0</v>
      </c>
      <c r="K24" s="149" t="s">
        <v>452</v>
      </c>
      <c r="L24" s="139" t="s">
        <v>453</v>
      </c>
      <c r="M24" s="142" t="s">
        <v>454</v>
      </c>
      <c r="N24" s="161" t="b">
        <v>0</v>
      </c>
      <c r="O24" s="158"/>
      <c r="Q24" s="169"/>
      <c r="R24" s="167"/>
    </row>
    <row r="25" spans="1:18" ht="26.25" hidden="1" thickBot="1">
      <c r="A25" s="252">
        <v>24</v>
      </c>
      <c r="B25" s="228" t="s">
        <v>621</v>
      </c>
      <c r="C25" s="186">
        <v>24</v>
      </c>
      <c r="D25" s="164" t="s">
        <v>66</v>
      </c>
      <c r="E25" s="281" t="s">
        <v>455</v>
      </c>
      <c r="F25" s="294" t="s">
        <v>625</v>
      </c>
      <c r="G25" s="292"/>
      <c r="H25" s="150"/>
      <c r="I25" s="156">
        <v>0</v>
      </c>
      <c r="K25" s="149" t="s">
        <v>456</v>
      </c>
      <c r="L25" s="139" t="s">
        <v>457</v>
      </c>
      <c r="M25" s="142" t="s">
        <v>458</v>
      </c>
      <c r="N25" s="161" t="b">
        <v>0</v>
      </c>
      <c r="O25" s="158"/>
      <c r="Q25" s="169"/>
      <c r="R25" s="167"/>
    </row>
    <row r="26" spans="1:18" ht="26.25" hidden="1" thickBot="1">
      <c r="A26" s="252">
        <v>25</v>
      </c>
      <c r="B26" s="228" t="s">
        <v>621</v>
      </c>
      <c r="C26" s="186">
        <v>25</v>
      </c>
      <c r="D26" s="164" t="s">
        <v>66</v>
      </c>
      <c r="E26" s="281" t="s">
        <v>459</v>
      </c>
      <c r="F26" s="294" t="s">
        <v>625</v>
      </c>
      <c r="G26" s="292"/>
      <c r="H26" s="150"/>
      <c r="I26" s="156">
        <v>0</v>
      </c>
      <c r="K26" s="149" t="s">
        <v>460</v>
      </c>
      <c r="L26" s="139" t="s">
        <v>461</v>
      </c>
      <c r="M26" s="142" t="s">
        <v>462</v>
      </c>
      <c r="N26" s="161" t="b">
        <v>0</v>
      </c>
      <c r="O26" s="158"/>
      <c r="Q26" s="169"/>
      <c r="R26" s="167"/>
    </row>
    <row r="27" spans="1:18" ht="39" hidden="1" thickBot="1">
      <c r="A27" s="252">
        <v>26</v>
      </c>
      <c r="B27" s="228" t="s">
        <v>621</v>
      </c>
      <c r="C27" s="186">
        <v>26</v>
      </c>
      <c r="D27" s="164" t="s">
        <v>66</v>
      </c>
      <c r="E27" s="281" t="s">
        <v>463</v>
      </c>
      <c r="F27" s="294" t="s">
        <v>625</v>
      </c>
      <c r="G27" s="292"/>
      <c r="H27" s="150"/>
      <c r="I27" s="156">
        <v>0</v>
      </c>
      <c r="K27" s="149" t="s">
        <v>464</v>
      </c>
      <c r="L27" s="139" t="s">
        <v>465</v>
      </c>
      <c r="M27" s="142" t="s">
        <v>466</v>
      </c>
      <c r="N27" s="161" t="b">
        <v>0</v>
      </c>
      <c r="O27" s="158"/>
      <c r="Q27" s="169"/>
      <c r="R27" s="167"/>
    </row>
    <row r="28" spans="1:18" ht="51.75" hidden="1" thickBot="1">
      <c r="A28" s="252">
        <v>27</v>
      </c>
      <c r="B28" s="228" t="s">
        <v>621</v>
      </c>
      <c r="C28" s="186">
        <v>27</v>
      </c>
      <c r="D28" s="164" t="s">
        <v>66</v>
      </c>
      <c r="E28" s="281" t="s">
        <v>467</v>
      </c>
      <c r="F28" s="294" t="s">
        <v>625</v>
      </c>
      <c r="G28" s="292"/>
      <c r="H28" s="150"/>
      <c r="I28" s="156">
        <v>0</v>
      </c>
      <c r="K28" s="149" t="s">
        <v>468</v>
      </c>
      <c r="L28" s="139" t="s">
        <v>469</v>
      </c>
      <c r="M28" s="142" t="s">
        <v>470</v>
      </c>
      <c r="N28" s="161" t="b">
        <v>0</v>
      </c>
      <c r="O28" s="158"/>
      <c r="Q28" s="169"/>
      <c r="R28" s="167"/>
    </row>
    <row r="29" spans="1:18" ht="26.25" hidden="1" thickBot="1">
      <c r="A29" s="252">
        <v>28</v>
      </c>
      <c r="B29" s="228" t="s">
        <v>621</v>
      </c>
      <c r="C29" s="186">
        <v>28</v>
      </c>
      <c r="D29" s="164" t="s">
        <v>66</v>
      </c>
      <c r="E29" s="281" t="s">
        <v>471</v>
      </c>
      <c r="F29" s="294" t="s">
        <v>631</v>
      </c>
      <c r="G29" s="292"/>
      <c r="H29" s="150"/>
      <c r="I29" s="156">
        <v>0</v>
      </c>
      <c r="K29" s="149" t="s">
        <v>472</v>
      </c>
      <c r="L29" s="139" t="s">
        <v>473</v>
      </c>
      <c r="M29" s="142" t="s">
        <v>474</v>
      </c>
      <c r="N29" s="161" t="b">
        <v>0</v>
      </c>
      <c r="O29" s="158"/>
      <c r="Q29" s="169"/>
      <c r="R29" s="167"/>
    </row>
    <row r="30" spans="1:18" ht="102.75" hidden="1" thickBot="1">
      <c r="A30" s="252">
        <v>29</v>
      </c>
      <c r="B30" s="228" t="s">
        <v>621</v>
      </c>
      <c r="C30" s="186">
        <v>29</v>
      </c>
      <c r="D30" s="164" t="s">
        <v>191</v>
      </c>
      <c r="E30" s="281" t="s">
        <v>475</v>
      </c>
      <c r="F30" s="294" t="s">
        <v>625</v>
      </c>
      <c r="G30" s="292"/>
      <c r="H30" s="150"/>
      <c r="I30" s="156">
        <v>0</v>
      </c>
      <c r="K30" s="149" t="s">
        <v>476</v>
      </c>
      <c r="L30" s="139" t="s">
        <v>477</v>
      </c>
      <c r="M30" s="142" t="s">
        <v>478</v>
      </c>
      <c r="N30" s="161" t="b">
        <v>0</v>
      </c>
      <c r="O30" s="158"/>
      <c r="Q30" s="169"/>
      <c r="R30" s="167"/>
    </row>
    <row r="31" spans="1:18" ht="26.25" hidden="1" thickBot="1">
      <c r="A31" s="252">
        <v>30</v>
      </c>
      <c r="B31" s="228" t="s">
        <v>621</v>
      </c>
      <c r="C31" s="186">
        <v>30</v>
      </c>
      <c r="D31" s="164" t="s">
        <v>191</v>
      </c>
      <c r="E31" s="281" t="s">
        <v>479</v>
      </c>
      <c r="F31" s="294" t="s">
        <v>625</v>
      </c>
      <c r="G31" s="292"/>
      <c r="H31" s="150"/>
      <c r="I31" s="156">
        <v>0</v>
      </c>
      <c r="K31" s="149" t="s">
        <v>480</v>
      </c>
      <c r="L31" s="139" t="s">
        <v>481</v>
      </c>
      <c r="M31" s="142" t="s">
        <v>482</v>
      </c>
      <c r="N31" s="161" t="b">
        <v>0</v>
      </c>
      <c r="O31" s="158"/>
      <c r="Q31" s="169"/>
      <c r="R31" s="167"/>
    </row>
    <row r="32" spans="1:18" ht="26.25" hidden="1" thickBot="1">
      <c r="A32" s="252">
        <v>31</v>
      </c>
      <c r="B32" s="228" t="s">
        <v>621</v>
      </c>
      <c r="C32" s="186">
        <v>31</v>
      </c>
      <c r="D32" s="164" t="s">
        <v>191</v>
      </c>
      <c r="E32" s="281" t="s">
        <v>483</v>
      </c>
      <c r="F32" s="294" t="s">
        <v>633</v>
      </c>
      <c r="G32" s="292"/>
      <c r="H32" s="150"/>
      <c r="I32" s="156">
        <v>0</v>
      </c>
      <c r="K32" s="149" t="s">
        <v>484</v>
      </c>
      <c r="L32" s="139" t="s">
        <v>485</v>
      </c>
      <c r="M32" s="142" t="s">
        <v>486</v>
      </c>
      <c r="N32" s="161" t="b">
        <v>0</v>
      </c>
      <c r="O32" s="158"/>
      <c r="Q32" s="169"/>
      <c r="R32" s="167"/>
    </row>
    <row r="33" spans="1:18" ht="26.25" hidden="1" thickBot="1">
      <c r="A33" s="252">
        <v>32</v>
      </c>
      <c r="B33" s="228" t="s">
        <v>621</v>
      </c>
      <c r="C33" s="186">
        <v>32</v>
      </c>
      <c r="D33" s="164" t="s">
        <v>191</v>
      </c>
      <c r="E33" s="281" t="s">
        <v>487</v>
      </c>
      <c r="F33" s="294" t="s">
        <v>633</v>
      </c>
      <c r="G33" s="292"/>
      <c r="H33" s="150"/>
      <c r="I33" s="156">
        <v>0</v>
      </c>
      <c r="K33" s="149" t="s">
        <v>488</v>
      </c>
      <c r="L33" s="139" t="s">
        <v>489</v>
      </c>
      <c r="M33" s="142" t="s">
        <v>490</v>
      </c>
      <c r="N33" s="161" t="b">
        <v>0</v>
      </c>
      <c r="O33" s="158"/>
      <c r="Q33" s="169"/>
      <c r="R33" s="167"/>
    </row>
    <row r="34" spans="1:18" ht="26.25" hidden="1" thickBot="1">
      <c r="A34" s="252">
        <v>33</v>
      </c>
      <c r="B34" s="228" t="s">
        <v>621</v>
      </c>
      <c r="C34" s="186">
        <v>33</v>
      </c>
      <c r="D34" s="164" t="s">
        <v>191</v>
      </c>
      <c r="E34" s="281" t="s">
        <v>491</v>
      </c>
      <c r="F34" s="294" t="s">
        <v>633</v>
      </c>
      <c r="G34" s="292"/>
      <c r="H34" s="150"/>
      <c r="I34" s="156">
        <v>0</v>
      </c>
      <c r="K34" s="149" t="s">
        <v>492</v>
      </c>
      <c r="L34" s="139" t="s">
        <v>493</v>
      </c>
      <c r="M34" s="142" t="s">
        <v>494</v>
      </c>
      <c r="N34" s="161" t="b">
        <v>0</v>
      </c>
      <c r="O34" s="158"/>
      <c r="Q34" s="169"/>
      <c r="R34" s="167"/>
    </row>
    <row r="35" spans="1:18" ht="26.25" hidden="1" thickBot="1">
      <c r="A35" s="252">
        <v>34</v>
      </c>
      <c r="B35" s="228" t="s">
        <v>621</v>
      </c>
      <c r="C35" s="186">
        <v>34</v>
      </c>
      <c r="D35" s="164" t="s">
        <v>191</v>
      </c>
      <c r="E35" s="281" t="s">
        <v>495</v>
      </c>
      <c r="F35" s="294" t="s">
        <v>625</v>
      </c>
      <c r="G35" s="292"/>
      <c r="H35" s="150"/>
      <c r="I35" s="156">
        <v>0</v>
      </c>
      <c r="K35" s="149" t="s">
        <v>496</v>
      </c>
      <c r="L35" s="139" t="s">
        <v>496</v>
      </c>
      <c r="M35" s="142" t="s">
        <v>497</v>
      </c>
      <c r="N35" s="161" t="b">
        <v>0</v>
      </c>
      <c r="O35" s="158"/>
      <c r="Q35" s="169"/>
      <c r="R35" s="167"/>
    </row>
    <row r="36" spans="1:18" ht="26.25" hidden="1" thickBot="1">
      <c r="A36" s="252">
        <v>35</v>
      </c>
      <c r="B36" s="228" t="s">
        <v>621</v>
      </c>
      <c r="C36" s="186">
        <v>35</v>
      </c>
      <c r="D36" s="164" t="s">
        <v>191</v>
      </c>
      <c r="E36" s="281" t="s">
        <v>498</v>
      </c>
      <c r="F36" s="294" t="s">
        <v>625</v>
      </c>
      <c r="G36" s="292"/>
      <c r="H36" s="150"/>
      <c r="I36" s="156">
        <v>0</v>
      </c>
      <c r="K36" s="149" t="s">
        <v>499</v>
      </c>
      <c r="L36" s="139" t="s">
        <v>500</v>
      </c>
      <c r="M36" s="142" t="s">
        <v>501</v>
      </c>
      <c r="N36" s="161" t="b">
        <v>0</v>
      </c>
      <c r="O36" s="158"/>
      <c r="Q36" s="169"/>
      <c r="R36" s="167"/>
    </row>
    <row r="37" spans="1:18" ht="26.25" hidden="1" thickBot="1">
      <c r="A37" s="252">
        <v>36</v>
      </c>
      <c r="B37" s="228" t="s">
        <v>621</v>
      </c>
      <c r="C37" s="186">
        <v>36</v>
      </c>
      <c r="D37" s="164" t="s">
        <v>191</v>
      </c>
      <c r="E37" s="281" t="s">
        <v>502</v>
      </c>
      <c r="F37" s="294" t="s">
        <v>625</v>
      </c>
      <c r="G37" s="292"/>
      <c r="H37" s="150"/>
      <c r="I37" s="156">
        <v>0</v>
      </c>
      <c r="K37" s="149" t="s">
        <v>503</v>
      </c>
      <c r="L37" s="204" t="s">
        <v>504</v>
      </c>
      <c r="M37" s="142" t="s">
        <v>505</v>
      </c>
      <c r="N37" s="161" t="b">
        <v>0</v>
      </c>
      <c r="O37" s="158"/>
      <c r="Q37" s="169"/>
      <c r="R37" s="167"/>
    </row>
    <row r="38" spans="1:18" s="152" customFormat="1" ht="26.25" hidden="1" thickBot="1">
      <c r="A38" s="252">
        <v>37</v>
      </c>
      <c r="B38" s="228" t="s">
        <v>622</v>
      </c>
      <c r="C38" s="186">
        <v>1</v>
      </c>
      <c r="D38" s="164" t="s">
        <v>16</v>
      </c>
      <c r="E38" s="285" t="s">
        <v>506</v>
      </c>
      <c r="F38" s="294" t="s">
        <v>615</v>
      </c>
      <c r="G38" s="291"/>
      <c r="H38" s="150"/>
      <c r="I38" s="151">
        <v>0</v>
      </c>
      <c r="K38" s="206" t="s">
        <v>507</v>
      </c>
      <c r="L38" s="207" t="s">
        <v>508</v>
      </c>
      <c r="M38" s="205" t="s">
        <v>509</v>
      </c>
      <c r="N38" s="208" t="s">
        <v>21</v>
      </c>
      <c r="O38" s="209"/>
      <c r="Q38" s="168"/>
      <c r="R38" s="166"/>
    </row>
    <row r="39" spans="1:18" s="152" customFormat="1" ht="15" hidden="1" thickBot="1">
      <c r="A39" s="252">
        <v>38</v>
      </c>
      <c r="B39" s="228" t="s">
        <v>622</v>
      </c>
      <c r="C39" s="186">
        <v>2</v>
      </c>
      <c r="D39" s="164" t="s">
        <v>26</v>
      </c>
      <c r="E39" s="286" t="s">
        <v>510</v>
      </c>
      <c r="F39" s="294" t="s">
        <v>358</v>
      </c>
      <c r="G39" s="292"/>
      <c r="H39" s="150"/>
      <c r="I39" s="156">
        <v>0</v>
      </c>
      <c r="K39" s="211" t="s">
        <v>511</v>
      </c>
      <c r="L39" s="212" t="s">
        <v>511</v>
      </c>
      <c r="M39" s="213" t="s">
        <v>512</v>
      </c>
      <c r="N39" s="214" t="b">
        <v>0</v>
      </c>
      <c r="O39" s="215"/>
      <c r="Q39" s="169"/>
      <c r="R39" s="167"/>
    </row>
    <row r="40" spans="1:18" s="152" customFormat="1" ht="26.25" hidden="1" thickBot="1">
      <c r="A40" s="252">
        <v>39</v>
      </c>
      <c r="B40" s="228" t="s">
        <v>622</v>
      </c>
      <c r="C40" s="186">
        <v>3</v>
      </c>
      <c r="D40" s="164" t="s">
        <v>26</v>
      </c>
      <c r="E40" s="286" t="s">
        <v>513</v>
      </c>
      <c r="F40" s="294" t="s">
        <v>358</v>
      </c>
      <c r="G40" s="292"/>
      <c r="H40" s="150"/>
      <c r="I40" s="156">
        <v>0</v>
      </c>
      <c r="K40" s="216" t="s">
        <v>514</v>
      </c>
      <c r="L40" s="217" t="s">
        <v>515</v>
      </c>
      <c r="M40" s="218" t="s">
        <v>516</v>
      </c>
      <c r="N40" s="214" t="b">
        <v>0</v>
      </c>
      <c r="O40" s="215"/>
      <c r="Q40" s="169"/>
      <c r="R40" s="167"/>
    </row>
    <row r="41" spans="1:18" s="152" customFormat="1" ht="64.5" hidden="1" thickBot="1">
      <c r="A41" s="252">
        <v>40</v>
      </c>
      <c r="B41" s="228" t="s">
        <v>622</v>
      </c>
      <c r="C41" s="186">
        <v>4</v>
      </c>
      <c r="D41" s="164" t="s">
        <v>26</v>
      </c>
      <c r="E41" s="286" t="s">
        <v>517</v>
      </c>
      <c r="F41" s="294" t="s">
        <v>358</v>
      </c>
      <c r="G41" s="292"/>
      <c r="H41" s="150"/>
      <c r="I41" s="156">
        <v>0</v>
      </c>
      <c r="K41" s="216" t="s">
        <v>518</v>
      </c>
      <c r="L41" s="217" t="s">
        <v>519</v>
      </c>
      <c r="M41" s="218" t="s">
        <v>520</v>
      </c>
      <c r="N41" s="214" t="b">
        <v>0</v>
      </c>
      <c r="O41" s="215"/>
      <c r="Q41" s="169"/>
      <c r="R41" s="167"/>
    </row>
    <row r="42" spans="1:18" s="152" customFormat="1" ht="26.25" hidden="1" thickBot="1">
      <c r="A42" s="252">
        <v>41</v>
      </c>
      <c r="B42" s="228" t="s">
        <v>622</v>
      </c>
      <c r="C42" s="186">
        <v>5</v>
      </c>
      <c r="D42" s="164" t="s">
        <v>26</v>
      </c>
      <c r="E42" s="286" t="s">
        <v>521</v>
      </c>
      <c r="F42" s="294" t="s">
        <v>631</v>
      </c>
      <c r="G42" s="292"/>
      <c r="H42" s="150"/>
      <c r="I42" s="156">
        <v>0</v>
      </c>
      <c r="K42" s="219" t="s">
        <v>391</v>
      </c>
      <c r="L42" s="220" t="s">
        <v>36</v>
      </c>
      <c r="M42" s="221" t="s">
        <v>37</v>
      </c>
      <c r="N42" s="214" t="b">
        <v>0</v>
      </c>
      <c r="O42" s="222"/>
      <c r="Q42" s="169"/>
      <c r="R42" s="167"/>
    </row>
    <row r="43" spans="1:18" s="152" customFormat="1" ht="26.25" hidden="1" thickBot="1">
      <c r="A43" s="252">
        <v>42</v>
      </c>
      <c r="B43" s="228" t="s">
        <v>622</v>
      </c>
      <c r="C43" s="186">
        <v>6</v>
      </c>
      <c r="D43" s="164" t="s">
        <v>66</v>
      </c>
      <c r="E43" s="287" t="s">
        <v>522</v>
      </c>
      <c r="F43" s="294" t="s">
        <v>615</v>
      </c>
      <c r="G43" s="292"/>
      <c r="H43" s="150"/>
      <c r="I43" s="156">
        <v>0</v>
      </c>
      <c r="K43" s="223" t="s">
        <v>523</v>
      </c>
      <c r="L43" s="224" t="s">
        <v>524</v>
      </c>
      <c r="M43" s="210" t="s">
        <v>525</v>
      </c>
      <c r="N43" s="214" t="b">
        <v>0</v>
      </c>
      <c r="O43" s="215"/>
      <c r="Q43" s="169"/>
      <c r="R43" s="167"/>
    </row>
    <row r="44" spans="1:18" s="152" customFormat="1" ht="26.25" hidden="1" thickBot="1">
      <c r="A44" s="252">
        <v>43</v>
      </c>
      <c r="B44" s="228" t="s">
        <v>622</v>
      </c>
      <c r="C44" s="186">
        <v>7</v>
      </c>
      <c r="D44" s="164" t="s">
        <v>66</v>
      </c>
      <c r="E44" s="287" t="s">
        <v>526</v>
      </c>
      <c r="F44" s="294" t="s">
        <v>615</v>
      </c>
      <c r="G44" s="292"/>
      <c r="H44" s="150"/>
      <c r="I44" s="156">
        <v>0</v>
      </c>
      <c r="K44" s="223" t="s">
        <v>527</v>
      </c>
      <c r="L44" s="224" t="s">
        <v>528</v>
      </c>
      <c r="M44" s="225" t="s">
        <v>529</v>
      </c>
      <c r="N44" s="214" t="b">
        <v>0</v>
      </c>
      <c r="O44" s="215"/>
      <c r="Q44" s="169"/>
      <c r="R44" s="167"/>
    </row>
    <row r="45" spans="1:18" s="152" customFormat="1" ht="26.25" hidden="1" thickBot="1">
      <c r="A45" s="252">
        <v>44</v>
      </c>
      <c r="B45" s="228" t="s">
        <v>622</v>
      </c>
      <c r="C45" s="186">
        <v>8</v>
      </c>
      <c r="D45" s="164" t="s">
        <v>66</v>
      </c>
      <c r="E45" s="288" t="s">
        <v>530</v>
      </c>
      <c r="F45" s="294" t="s">
        <v>615</v>
      </c>
      <c r="G45" s="292"/>
      <c r="H45" s="150"/>
      <c r="I45" s="156">
        <v>0</v>
      </c>
      <c r="K45" s="227" t="s">
        <v>531</v>
      </c>
      <c r="L45" s="228" t="s">
        <v>532</v>
      </c>
      <c r="M45" s="226" t="s">
        <v>533</v>
      </c>
      <c r="N45" s="214" t="b">
        <v>0</v>
      </c>
      <c r="O45" s="215"/>
      <c r="Q45" s="169"/>
      <c r="R45" s="167"/>
    </row>
    <row r="46" spans="1:18" s="152" customFormat="1" ht="26.25" hidden="1" thickBot="1">
      <c r="A46" s="252">
        <v>45</v>
      </c>
      <c r="B46" s="228" t="s">
        <v>622</v>
      </c>
      <c r="C46" s="186">
        <v>9</v>
      </c>
      <c r="D46" s="164" t="s">
        <v>66</v>
      </c>
      <c r="E46" s="289" t="s">
        <v>534</v>
      </c>
      <c r="F46" s="294" t="s">
        <v>358</v>
      </c>
      <c r="G46" s="292"/>
      <c r="H46" s="150"/>
      <c r="I46" s="156">
        <v>0</v>
      </c>
      <c r="K46" s="223" t="s">
        <v>535</v>
      </c>
      <c r="L46" s="224" t="s">
        <v>536</v>
      </c>
      <c r="M46" s="225" t="s">
        <v>537</v>
      </c>
      <c r="N46" s="214" t="b">
        <v>0</v>
      </c>
      <c r="O46" s="215"/>
      <c r="Q46" s="169"/>
      <c r="R46" s="167"/>
    </row>
    <row r="47" spans="1:18" s="152" customFormat="1" ht="26.25" hidden="1" thickBot="1">
      <c r="A47" s="252">
        <v>46</v>
      </c>
      <c r="B47" s="228" t="s">
        <v>622</v>
      </c>
      <c r="C47" s="186">
        <v>10</v>
      </c>
      <c r="D47" s="164" t="s">
        <v>66</v>
      </c>
      <c r="E47" s="289" t="s">
        <v>538</v>
      </c>
      <c r="F47" s="294" t="s">
        <v>615</v>
      </c>
      <c r="G47" s="292"/>
      <c r="H47" s="150"/>
      <c r="I47" s="156">
        <v>0</v>
      </c>
      <c r="K47" s="223" t="s">
        <v>539</v>
      </c>
      <c r="L47" s="224" t="s">
        <v>540</v>
      </c>
      <c r="M47" s="210" t="s">
        <v>541</v>
      </c>
      <c r="N47" s="214" t="b">
        <v>0</v>
      </c>
      <c r="O47" s="215"/>
      <c r="Q47" s="169"/>
      <c r="R47" s="167"/>
    </row>
    <row r="48" spans="1:18" s="134" customFormat="1" ht="26.25" hidden="1" thickBot="1">
      <c r="A48" s="252">
        <v>47</v>
      </c>
      <c r="B48" s="228" t="s">
        <v>622</v>
      </c>
      <c r="C48" s="186">
        <v>11</v>
      </c>
      <c r="D48" s="164" t="s">
        <v>66</v>
      </c>
      <c r="E48" s="289" t="s">
        <v>542</v>
      </c>
      <c r="F48" s="294" t="s">
        <v>358</v>
      </c>
      <c r="G48" s="292"/>
      <c r="H48" s="150"/>
      <c r="I48" s="156">
        <v>0</v>
      </c>
      <c r="J48" s="152"/>
      <c r="K48" s="229" t="s">
        <v>543</v>
      </c>
      <c r="L48" s="230" t="s">
        <v>544</v>
      </c>
      <c r="M48" s="231" t="s">
        <v>545</v>
      </c>
      <c r="N48" s="214" t="b">
        <v>0</v>
      </c>
      <c r="O48" s="215"/>
      <c r="Q48" s="169"/>
      <c r="R48" s="167"/>
    </row>
    <row r="49" spans="1:18" s="134" customFormat="1" ht="26.25" hidden="1" thickBot="1">
      <c r="A49" s="252">
        <v>48</v>
      </c>
      <c r="B49" s="228" t="s">
        <v>622</v>
      </c>
      <c r="C49" s="186">
        <v>12</v>
      </c>
      <c r="D49" s="164" t="s">
        <v>191</v>
      </c>
      <c r="E49" s="289" t="s">
        <v>546</v>
      </c>
      <c r="F49" s="294" t="s">
        <v>358</v>
      </c>
      <c r="G49" s="292"/>
      <c r="H49" s="150"/>
      <c r="I49" s="156">
        <v>0</v>
      </c>
      <c r="J49" s="152"/>
      <c r="K49" s="232" t="s">
        <v>547</v>
      </c>
      <c r="L49" s="233" t="s">
        <v>548</v>
      </c>
      <c r="M49" s="234" t="s">
        <v>549</v>
      </c>
      <c r="N49" s="214" t="b">
        <v>0</v>
      </c>
      <c r="O49" s="222"/>
      <c r="Q49" s="169"/>
      <c r="R49" s="167"/>
    </row>
    <row r="50" spans="1:18" s="152" customFormat="1" ht="38.25">
      <c r="A50" s="252">
        <v>49</v>
      </c>
      <c r="B50" s="228" t="s">
        <v>602</v>
      </c>
      <c r="C50" s="186">
        <v>1</v>
      </c>
      <c r="D50" s="164" t="s">
        <v>16</v>
      </c>
      <c r="E50" s="281" t="s">
        <v>550</v>
      </c>
      <c r="F50" s="294" t="s">
        <v>605</v>
      </c>
      <c r="G50" s="291" t="s">
        <v>777</v>
      </c>
      <c r="H50" s="150"/>
      <c r="I50" s="151">
        <v>2</v>
      </c>
      <c r="K50" s="143" t="s">
        <v>551</v>
      </c>
      <c r="L50" s="144" t="s">
        <v>552</v>
      </c>
      <c r="M50" s="163" t="s">
        <v>553</v>
      </c>
      <c r="N50" s="160" t="s">
        <v>21</v>
      </c>
      <c r="O50" s="157"/>
      <c r="Q50" s="168"/>
      <c r="R50" s="166"/>
    </row>
    <row r="51" spans="1:18" s="152" customFormat="1" ht="63.75" hidden="1">
      <c r="A51" s="252">
        <v>50</v>
      </c>
      <c r="B51" s="228" t="s">
        <v>602</v>
      </c>
      <c r="C51" s="186">
        <v>2</v>
      </c>
      <c r="D51" s="164" t="s">
        <v>16</v>
      </c>
      <c r="E51" s="281" t="s">
        <v>554</v>
      </c>
      <c r="F51" s="294" t="s">
        <v>608</v>
      </c>
      <c r="G51" s="292"/>
      <c r="H51" s="150"/>
      <c r="I51" s="156">
        <v>0</v>
      </c>
      <c r="K51" s="145" t="s">
        <v>555</v>
      </c>
      <c r="L51" s="135" t="s">
        <v>556</v>
      </c>
      <c r="M51" s="165" t="s">
        <v>557</v>
      </c>
      <c r="N51" s="161" t="b">
        <v>0</v>
      </c>
      <c r="O51" s="158"/>
      <c r="Q51" s="169"/>
      <c r="R51" s="167"/>
    </row>
    <row r="52" spans="1:18" s="152" customFormat="1" ht="38.25" hidden="1">
      <c r="A52" s="252">
        <v>51</v>
      </c>
      <c r="B52" s="228" t="s">
        <v>602</v>
      </c>
      <c r="C52" s="186">
        <v>3</v>
      </c>
      <c r="D52" s="164" t="s">
        <v>26</v>
      </c>
      <c r="E52" s="281" t="s">
        <v>558</v>
      </c>
      <c r="F52" s="294" t="s">
        <v>631</v>
      </c>
      <c r="G52" s="292"/>
      <c r="H52" s="150"/>
      <c r="I52" s="156">
        <v>0</v>
      </c>
      <c r="K52" s="145" t="s">
        <v>559</v>
      </c>
      <c r="L52" s="135" t="s">
        <v>560</v>
      </c>
      <c r="M52" s="165" t="s">
        <v>561</v>
      </c>
      <c r="N52" s="161" t="b">
        <v>0</v>
      </c>
      <c r="O52" s="158"/>
      <c r="Q52" s="169"/>
      <c r="R52" s="167"/>
    </row>
    <row r="53" spans="1:18" s="152" customFormat="1" ht="38.25" hidden="1">
      <c r="A53" s="252">
        <v>52</v>
      </c>
      <c r="B53" s="228" t="s">
        <v>602</v>
      </c>
      <c r="C53" s="186">
        <v>4</v>
      </c>
      <c r="D53" s="164" t="s">
        <v>26</v>
      </c>
      <c r="E53" s="281" t="s">
        <v>562</v>
      </c>
      <c r="F53" s="294" t="s">
        <v>631</v>
      </c>
      <c r="G53" s="292"/>
      <c r="H53" s="150"/>
      <c r="I53" s="156">
        <v>0</v>
      </c>
      <c r="K53" s="145" t="s">
        <v>559</v>
      </c>
      <c r="L53" s="135" t="s">
        <v>560</v>
      </c>
      <c r="M53" s="165" t="s">
        <v>563</v>
      </c>
      <c r="N53" s="161" t="b">
        <v>0</v>
      </c>
      <c r="O53" s="158"/>
      <c r="Q53" s="169"/>
      <c r="R53" s="167"/>
    </row>
    <row r="54" spans="1:18" s="152" customFormat="1" ht="25.5" hidden="1">
      <c r="A54" s="252">
        <v>53</v>
      </c>
      <c r="B54" s="228" t="s">
        <v>602</v>
      </c>
      <c r="C54" s="186">
        <v>5</v>
      </c>
      <c r="D54" s="164" t="s">
        <v>26</v>
      </c>
      <c r="E54" s="282" t="s">
        <v>564</v>
      </c>
      <c r="F54" s="294" t="s">
        <v>631</v>
      </c>
      <c r="G54" s="292"/>
      <c r="H54" s="150"/>
      <c r="I54" s="156">
        <v>0</v>
      </c>
      <c r="K54" s="145" t="s">
        <v>391</v>
      </c>
      <c r="L54" s="137" t="s">
        <v>36</v>
      </c>
      <c r="M54" s="148" t="s">
        <v>37</v>
      </c>
      <c r="N54" s="161" t="b">
        <v>0</v>
      </c>
      <c r="O54" s="159"/>
      <c r="Q54" s="169"/>
      <c r="R54" s="167"/>
    </row>
    <row r="55" spans="1:18" s="152" customFormat="1" ht="38.25">
      <c r="A55" s="252">
        <v>54</v>
      </c>
      <c r="B55" s="228" t="s">
        <v>602</v>
      </c>
      <c r="C55" s="186">
        <v>6</v>
      </c>
      <c r="D55" s="164" t="s">
        <v>66</v>
      </c>
      <c r="E55" s="283" t="s">
        <v>565</v>
      </c>
      <c r="F55" s="294" t="s">
        <v>605</v>
      </c>
      <c r="G55" s="292" t="s">
        <v>778</v>
      </c>
      <c r="H55" s="150"/>
      <c r="I55" s="156">
        <v>2</v>
      </c>
      <c r="K55" s="146" t="s">
        <v>566</v>
      </c>
      <c r="L55" s="136" t="s">
        <v>567</v>
      </c>
      <c r="M55" s="147" t="s">
        <v>568</v>
      </c>
      <c r="N55" s="161" t="b">
        <v>0</v>
      </c>
      <c r="O55" s="158"/>
      <c r="Q55" s="169"/>
      <c r="R55" s="167"/>
    </row>
    <row r="56" spans="1:18" s="152" customFormat="1" ht="25.5">
      <c r="A56" s="252">
        <v>55</v>
      </c>
      <c r="B56" s="228" t="s">
        <v>602</v>
      </c>
      <c r="C56" s="186">
        <v>7</v>
      </c>
      <c r="D56" s="164" t="s">
        <v>66</v>
      </c>
      <c r="E56" s="283" t="s">
        <v>569</v>
      </c>
      <c r="F56" s="294" t="s">
        <v>605</v>
      </c>
      <c r="G56" s="292" t="s">
        <v>779</v>
      </c>
      <c r="H56" s="150"/>
      <c r="I56" s="156">
        <v>2</v>
      </c>
      <c r="K56" s="146" t="s">
        <v>570</v>
      </c>
      <c r="L56" s="136" t="s">
        <v>571</v>
      </c>
      <c r="M56" s="140" t="s">
        <v>572</v>
      </c>
      <c r="N56" s="161" t="b">
        <v>0</v>
      </c>
      <c r="O56" s="158"/>
      <c r="Q56" s="169"/>
      <c r="R56" s="167"/>
    </row>
    <row r="57" spans="1:18" s="152" customFormat="1" ht="89.25" hidden="1">
      <c r="A57" s="252">
        <v>56</v>
      </c>
      <c r="B57" s="228" t="s">
        <v>602</v>
      </c>
      <c r="C57" s="186">
        <v>8</v>
      </c>
      <c r="D57" s="164" t="s">
        <v>66</v>
      </c>
      <c r="E57" s="284" t="s">
        <v>573</v>
      </c>
      <c r="F57" s="294" t="s">
        <v>612</v>
      </c>
      <c r="G57" s="292"/>
      <c r="H57" s="150"/>
      <c r="I57" s="156">
        <v>0</v>
      </c>
      <c r="K57" s="149" t="s">
        <v>566</v>
      </c>
      <c r="L57" s="139" t="s">
        <v>567</v>
      </c>
      <c r="M57" s="142" t="s">
        <v>574</v>
      </c>
      <c r="N57" s="161" t="b">
        <v>0</v>
      </c>
      <c r="O57" s="158"/>
      <c r="Q57" s="169"/>
      <c r="R57" s="167"/>
    </row>
    <row r="58" spans="1:18" s="152" customFormat="1" ht="89.25" hidden="1">
      <c r="A58" s="252">
        <v>57</v>
      </c>
      <c r="B58" s="228" t="s">
        <v>602</v>
      </c>
      <c r="C58" s="186">
        <v>9</v>
      </c>
      <c r="D58" s="164" t="s">
        <v>66</v>
      </c>
      <c r="E58" s="282" t="s">
        <v>575</v>
      </c>
      <c r="F58" s="294" t="s">
        <v>612</v>
      </c>
      <c r="G58" s="292"/>
      <c r="H58" s="150"/>
      <c r="I58" s="156">
        <v>0</v>
      </c>
      <c r="K58" s="146" t="s">
        <v>576</v>
      </c>
      <c r="L58" s="136" t="s">
        <v>577</v>
      </c>
      <c r="M58" s="140" t="s">
        <v>578</v>
      </c>
      <c r="N58" s="161" t="b">
        <v>0</v>
      </c>
      <c r="O58" s="158"/>
      <c r="Q58" s="169"/>
      <c r="R58" s="167"/>
    </row>
    <row r="59" spans="1:18" s="152" customFormat="1" ht="63.75" hidden="1">
      <c r="A59" s="252">
        <v>58</v>
      </c>
      <c r="B59" s="228" t="s">
        <v>602</v>
      </c>
      <c r="C59" s="186">
        <v>10</v>
      </c>
      <c r="D59" s="164" t="s">
        <v>66</v>
      </c>
      <c r="E59" s="282" t="s">
        <v>579</v>
      </c>
      <c r="F59" s="294" t="s">
        <v>612</v>
      </c>
      <c r="G59" s="292"/>
      <c r="H59" s="150"/>
      <c r="I59" s="156">
        <v>0</v>
      </c>
      <c r="K59" s="146" t="s">
        <v>580</v>
      </c>
      <c r="L59" s="136" t="s">
        <v>581</v>
      </c>
      <c r="M59" s="147" t="s">
        <v>582</v>
      </c>
      <c r="N59" s="161" t="b">
        <v>0</v>
      </c>
      <c r="O59" s="158"/>
      <c r="Q59" s="169"/>
      <c r="R59" s="167"/>
    </row>
    <row r="60" spans="1:18" s="134" customFormat="1" ht="51" hidden="1">
      <c r="A60" s="252">
        <v>59</v>
      </c>
      <c r="B60" s="228" t="s">
        <v>602</v>
      </c>
      <c r="C60" s="186">
        <v>11</v>
      </c>
      <c r="D60" s="164" t="s">
        <v>66</v>
      </c>
      <c r="E60" s="282" t="s">
        <v>583</v>
      </c>
      <c r="F60" s="294" t="s">
        <v>612</v>
      </c>
      <c r="G60" s="292"/>
      <c r="H60" s="150"/>
      <c r="I60" s="156">
        <v>0</v>
      </c>
      <c r="J60" s="152"/>
      <c r="K60" s="146" t="s">
        <v>584</v>
      </c>
      <c r="L60" s="138" t="s">
        <v>585</v>
      </c>
      <c r="M60" s="141" t="s">
        <v>586</v>
      </c>
      <c r="N60" s="161" t="b">
        <v>0</v>
      </c>
      <c r="O60" s="158"/>
      <c r="Q60" s="169"/>
      <c r="R60" s="167"/>
    </row>
    <row r="61" spans="1:18" s="134" customFormat="1" ht="114.75" hidden="1">
      <c r="A61" s="252">
        <v>60</v>
      </c>
      <c r="B61" s="228" t="s">
        <v>602</v>
      </c>
      <c r="C61" s="186">
        <v>12</v>
      </c>
      <c r="D61" s="164" t="s">
        <v>66</v>
      </c>
      <c r="E61" s="282" t="s">
        <v>587</v>
      </c>
      <c r="F61" s="294" t="s">
        <v>612</v>
      </c>
      <c r="G61" s="292"/>
      <c r="H61" s="150"/>
      <c r="I61" s="156">
        <v>0</v>
      </c>
      <c r="J61" s="152"/>
      <c r="K61" s="149" t="s">
        <v>588</v>
      </c>
      <c r="L61" s="139" t="s">
        <v>589</v>
      </c>
      <c r="M61" s="142" t="s">
        <v>590</v>
      </c>
      <c r="N61" s="161" t="b">
        <v>0</v>
      </c>
      <c r="O61" s="159"/>
      <c r="Q61" s="169"/>
      <c r="R61" s="167"/>
    </row>
    <row r="62" spans="1:18" s="134" customFormat="1" ht="25.5" hidden="1">
      <c r="A62" s="252">
        <v>61</v>
      </c>
      <c r="B62" s="228" t="s">
        <v>602</v>
      </c>
      <c r="C62" s="186">
        <v>13</v>
      </c>
      <c r="D62" s="164" t="s">
        <v>66</v>
      </c>
      <c r="E62" s="282" t="s">
        <v>591</v>
      </c>
      <c r="F62" s="294" t="s">
        <v>612</v>
      </c>
      <c r="G62" s="292"/>
      <c r="H62" s="150"/>
      <c r="I62" s="156">
        <v>0</v>
      </c>
      <c r="J62" s="152"/>
      <c r="K62" s="149" t="s">
        <v>570</v>
      </c>
      <c r="L62" s="139" t="s">
        <v>592</v>
      </c>
      <c r="M62" s="142" t="s">
        <v>593</v>
      </c>
      <c r="N62" s="161" t="b">
        <v>0</v>
      </c>
      <c r="O62" s="159"/>
      <c r="Q62" s="169"/>
      <c r="R62" s="167"/>
    </row>
    <row r="63" spans="1:18" s="134" customFormat="1" ht="38.25" hidden="1">
      <c r="A63" s="252">
        <v>62</v>
      </c>
      <c r="B63" s="228" t="s">
        <v>602</v>
      </c>
      <c r="C63" s="186">
        <v>14</v>
      </c>
      <c r="D63" s="164" t="s">
        <v>191</v>
      </c>
      <c r="E63" s="281" t="s">
        <v>594</v>
      </c>
      <c r="F63" s="294" t="s">
        <v>612</v>
      </c>
      <c r="G63" s="292"/>
      <c r="H63" s="150"/>
      <c r="I63" s="156">
        <v>0</v>
      </c>
      <c r="J63" s="152"/>
      <c r="K63" s="149" t="s">
        <v>595</v>
      </c>
      <c r="L63" s="139" t="s">
        <v>596</v>
      </c>
      <c r="M63" s="142" t="s">
        <v>597</v>
      </c>
      <c r="N63" s="161" t="s">
        <v>21</v>
      </c>
      <c r="O63" s="159"/>
      <c r="Q63" s="169"/>
      <c r="R63" s="167"/>
    </row>
    <row r="64" spans="1:18" ht="25.5" hidden="1">
      <c r="A64" s="252">
        <v>63</v>
      </c>
      <c r="B64" s="228" t="s">
        <v>602</v>
      </c>
      <c r="C64" s="186">
        <v>15</v>
      </c>
      <c r="D64" s="164" t="s">
        <v>191</v>
      </c>
      <c r="E64" s="281" t="s">
        <v>598</v>
      </c>
      <c r="F64" s="294" t="s">
        <v>612</v>
      </c>
      <c r="G64" s="292"/>
      <c r="H64" s="150"/>
      <c r="I64" s="156">
        <v>0</v>
      </c>
      <c r="J64" s="152"/>
      <c r="K64" s="149" t="s">
        <v>599</v>
      </c>
      <c r="L64" s="139" t="s">
        <v>596</v>
      </c>
      <c r="M64" s="142" t="s">
        <v>600</v>
      </c>
      <c r="N64" s="161" t="b">
        <v>0</v>
      </c>
      <c r="O64" s="159"/>
      <c r="Q64" s="169"/>
      <c r="R64" s="167"/>
    </row>
    <row r="65" spans="1:18" s="152" customFormat="1" ht="25.5" hidden="1">
      <c r="A65" s="252">
        <v>64</v>
      </c>
      <c r="B65" s="228" t="s">
        <v>1</v>
      </c>
      <c r="C65" s="186">
        <v>1</v>
      </c>
      <c r="D65" s="164" t="s">
        <v>16</v>
      </c>
      <c r="E65" s="281" t="s">
        <v>17</v>
      </c>
      <c r="F65" s="309" t="s">
        <v>751</v>
      </c>
      <c r="G65" s="291"/>
      <c r="H65" s="150"/>
      <c r="I65" s="151">
        <v>0</v>
      </c>
      <c r="K65" s="143" t="s">
        <v>18</v>
      </c>
      <c r="L65" s="144" t="s">
        <v>19</v>
      </c>
      <c r="M65" s="163" t="s">
        <v>20</v>
      </c>
      <c r="N65" s="160" t="s">
        <v>21</v>
      </c>
      <c r="O65" s="157"/>
      <c r="Q65" s="168"/>
      <c r="R65" s="166"/>
    </row>
    <row r="66" spans="1:18" s="152" customFormat="1" ht="25.5" hidden="1">
      <c r="A66" s="252">
        <v>65</v>
      </c>
      <c r="B66" s="228" t="s">
        <v>1</v>
      </c>
      <c r="C66" s="186">
        <v>2</v>
      </c>
      <c r="D66" s="164" t="s">
        <v>16</v>
      </c>
      <c r="E66" s="281" t="s">
        <v>22</v>
      </c>
      <c r="F66" s="309" t="s">
        <v>751</v>
      </c>
      <c r="G66" s="292"/>
      <c r="H66" s="150"/>
      <c r="I66" s="156">
        <v>0</v>
      </c>
      <c r="K66" s="145" t="s">
        <v>23</v>
      </c>
      <c r="L66" s="135" t="s">
        <v>24</v>
      </c>
      <c r="M66" s="165" t="s">
        <v>25</v>
      </c>
      <c r="N66" s="161" t="b">
        <v>0</v>
      </c>
      <c r="O66" s="158"/>
      <c r="Q66" s="169"/>
      <c r="R66" s="167"/>
    </row>
    <row r="67" spans="1:18" s="152" customFormat="1" ht="25.5" hidden="1">
      <c r="A67" s="252">
        <v>66</v>
      </c>
      <c r="B67" s="228" t="s">
        <v>1</v>
      </c>
      <c r="C67" s="186">
        <v>3</v>
      </c>
      <c r="D67" s="164" t="s">
        <v>26</v>
      </c>
      <c r="E67" s="281" t="s">
        <v>27</v>
      </c>
      <c r="F67" s="309" t="s">
        <v>752</v>
      </c>
      <c r="G67" s="292"/>
      <c r="H67" s="150"/>
      <c r="I67" s="156">
        <v>0</v>
      </c>
      <c r="K67" s="145" t="s">
        <v>28</v>
      </c>
      <c r="L67" s="135" t="s">
        <v>29</v>
      </c>
      <c r="M67" s="165" t="s">
        <v>30</v>
      </c>
      <c r="N67" s="161" t="b">
        <v>0</v>
      </c>
      <c r="O67" s="158"/>
      <c r="Q67" s="169"/>
      <c r="R67" s="167"/>
    </row>
    <row r="68" spans="1:18" s="152" customFormat="1" ht="89.25" hidden="1">
      <c r="A68" s="252">
        <v>67</v>
      </c>
      <c r="B68" s="228" t="s">
        <v>1</v>
      </c>
      <c r="C68" s="186">
        <v>4</v>
      </c>
      <c r="D68" s="164" t="s">
        <v>26</v>
      </c>
      <c r="E68" s="281" t="s">
        <v>31</v>
      </c>
      <c r="F68" s="309" t="s">
        <v>752</v>
      </c>
      <c r="G68" s="292"/>
      <c r="H68" s="150"/>
      <c r="I68" s="156">
        <v>0</v>
      </c>
      <c r="K68" s="145" t="s">
        <v>32</v>
      </c>
      <c r="L68" s="135" t="s">
        <v>33</v>
      </c>
      <c r="M68" s="165" t="s">
        <v>34</v>
      </c>
      <c r="N68" s="161" t="b">
        <v>0</v>
      </c>
      <c r="O68" s="158"/>
      <c r="Q68" s="169"/>
      <c r="R68" s="167"/>
    </row>
    <row r="69" spans="1:18" s="152" customFormat="1" ht="25.5" hidden="1">
      <c r="A69" s="252">
        <v>68</v>
      </c>
      <c r="B69" s="228" t="s">
        <v>1</v>
      </c>
      <c r="C69" s="186">
        <v>5</v>
      </c>
      <c r="D69" s="164" t="s">
        <v>26</v>
      </c>
      <c r="E69" s="282" t="s">
        <v>35</v>
      </c>
      <c r="F69" s="309" t="s">
        <v>752</v>
      </c>
      <c r="G69" s="292"/>
      <c r="H69" s="150"/>
      <c r="I69" s="156">
        <v>0</v>
      </c>
      <c r="K69" s="145" t="s">
        <v>36</v>
      </c>
      <c r="L69" s="137" t="s">
        <v>37</v>
      </c>
      <c r="M69" s="148" t="s">
        <v>37</v>
      </c>
      <c r="N69" s="161" t="b">
        <v>0</v>
      </c>
      <c r="O69" s="159"/>
      <c r="Q69" s="169"/>
      <c r="R69" s="167"/>
    </row>
    <row r="70" spans="1:18" s="152" customFormat="1" ht="38.25" hidden="1">
      <c r="A70" s="252">
        <v>69</v>
      </c>
      <c r="B70" s="228" t="s">
        <v>1</v>
      </c>
      <c r="C70" s="186">
        <v>6</v>
      </c>
      <c r="D70" s="164" t="s">
        <v>26</v>
      </c>
      <c r="E70" s="283" t="s">
        <v>38</v>
      </c>
      <c r="F70" s="309" t="s">
        <v>358</v>
      </c>
      <c r="G70" s="292"/>
      <c r="H70" s="150"/>
      <c r="I70" s="156">
        <v>0</v>
      </c>
      <c r="K70" s="146" t="s">
        <v>39</v>
      </c>
      <c r="L70" s="136" t="s">
        <v>40</v>
      </c>
      <c r="M70" s="147" t="s">
        <v>41</v>
      </c>
      <c r="N70" s="161" t="b">
        <v>0</v>
      </c>
      <c r="O70" s="158"/>
      <c r="Q70" s="169"/>
      <c r="R70" s="167"/>
    </row>
    <row r="71" spans="1:18" s="152" customFormat="1" ht="38.25" hidden="1">
      <c r="A71" s="252">
        <v>70</v>
      </c>
      <c r="B71" s="228" t="s">
        <v>1</v>
      </c>
      <c r="C71" s="186">
        <v>7</v>
      </c>
      <c r="D71" s="164" t="s">
        <v>26</v>
      </c>
      <c r="E71" s="283" t="s">
        <v>42</v>
      </c>
      <c r="F71" s="309" t="s">
        <v>753</v>
      </c>
      <c r="G71" s="292"/>
      <c r="H71" s="150"/>
      <c r="I71" s="156">
        <v>0</v>
      </c>
      <c r="K71" s="146" t="s">
        <v>43</v>
      </c>
      <c r="L71" s="136" t="s">
        <v>44</v>
      </c>
      <c r="M71" s="140" t="s">
        <v>45</v>
      </c>
      <c r="N71" s="161" t="b">
        <v>0</v>
      </c>
      <c r="O71" s="158"/>
      <c r="Q71" s="169"/>
      <c r="R71" s="167"/>
    </row>
    <row r="72" spans="1:18" s="152" customFormat="1" ht="25.5" hidden="1">
      <c r="A72" s="252">
        <v>71</v>
      </c>
      <c r="B72" s="228" t="s">
        <v>1</v>
      </c>
      <c r="C72" s="186">
        <v>8</v>
      </c>
      <c r="D72" s="164" t="s">
        <v>26</v>
      </c>
      <c r="E72" s="284" t="s">
        <v>46</v>
      </c>
      <c r="F72" s="309" t="s">
        <v>751</v>
      </c>
      <c r="G72" s="292"/>
      <c r="H72" s="150"/>
      <c r="I72" s="156">
        <v>0</v>
      </c>
      <c r="K72" s="149" t="s">
        <v>47</v>
      </c>
      <c r="L72" s="139" t="s">
        <v>48</v>
      </c>
      <c r="M72" s="142" t="s">
        <v>49</v>
      </c>
      <c r="N72" s="161" t="b">
        <v>0</v>
      </c>
      <c r="O72" s="158"/>
      <c r="Q72" s="169"/>
      <c r="R72" s="167"/>
    </row>
    <row r="73" spans="1:18" s="152" customFormat="1" ht="51" hidden="1">
      <c r="A73" s="252">
        <v>72</v>
      </c>
      <c r="B73" s="228" t="s">
        <v>1</v>
      </c>
      <c r="C73" s="186">
        <v>9</v>
      </c>
      <c r="D73" s="164" t="s">
        <v>26</v>
      </c>
      <c r="E73" s="282" t="s">
        <v>50</v>
      </c>
      <c r="F73" s="294" t="s">
        <v>631</v>
      </c>
      <c r="G73" s="292"/>
      <c r="H73" s="150"/>
      <c r="I73" s="156">
        <v>0</v>
      </c>
      <c r="K73" s="146" t="s">
        <v>51</v>
      </c>
      <c r="L73" s="136" t="s">
        <v>52</v>
      </c>
      <c r="M73" s="140" t="s">
        <v>53</v>
      </c>
      <c r="N73" s="161" t="b">
        <v>0</v>
      </c>
      <c r="O73" s="158"/>
      <c r="Q73" s="169"/>
      <c r="R73" s="167"/>
    </row>
    <row r="74" spans="1:18" s="152" customFormat="1" ht="51" hidden="1">
      <c r="A74" s="252">
        <v>73</v>
      </c>
      <c r="B74" s="228" t="s">
        <v>1</v>
      </c>
      <c r="C74" s="186">
        <v>10</v>
      </c>
      <c r="D74" s="164" t="s">
        <v>26</v>
      </c>
      <c r="E74" s="282" t="s">
        <v>54</v>
      </c>
      <c r="F74" s="294" t="s">
        <v>631</v>
      </c>
      <c r="G74" s="292"/>
      <c r="H74" s="150"/>
      <c r="I74" s="156">
        <v>0</v>
      </c>
      <c r="K74" s="146" t="s">
        <v>55</v>
      </c>
      <c r="L74" s="136" t="s">
        <v>56</v>
      </c>
      <c r="M74" s="147" t="s">
        <v>57</v>
      </c>
      <c r="N74" s="161" t="b">
        <v>0</v>
      </c>
      <c r="O74" s="158"/>
      <c r="Q74" s="169"/>
      <c r="R74" s="167"/>
    </row>
    <row r="75" spans="1:18" s="134" customFormat="1" ht="25.5" hidden="1">
      <c r="A75" s="252">
        <v>74</v>
      </c>
      <c r="B75" s="228" t="s">
        <v>1</v>
      </c>
      <c r="C75" s="186">
        <v>11</v>
      </c>
      <c r="D75" s="164" t="s">
        <v>26</v>
      </c>
      <c r="E75" s="282" t="s">
        <v>58</v>
      </c>
      <c r="F75" s="294" t="s">
        <v>631</v>
      </c>
      <c r="G75" s="292"/>
      <c r="H75" s="150"/>
      <c r="I75" s="156">
        <v>0</v>
      </c>
      <c r="J75" s="152"/>
      <c r="K75" s="146" t="s">
        <v>59</v>
      </c>
      <c r="L75" s="138" t="s">
        <v>60</v>
      </c>
      <c r="M75" s="141" t="s">
        <v>61</v>
      </c>
      <c r="N75" s="161" t="b">
        <v>0</v>
      </c>
      <c r="O75" s="158"/>
      <c r="Q75" s="169"/>
      <c r="R75" s="167"/>
    </row>
    <row r="76" spans="1:18" s="134" customFormat="1" ht="25.5" hidden="1">
      <c r="A76" s="252">
        <v>75</v>
      </c>
      <c r="B76" s="228" t="s">
        <v>1</v>
      </c>
      <c r="C76" s="186">
        <v>12</v>
      </c>
      <c r="D76" s="164" t="s">
        <v>26</v>
      </c>
      <c r="E76" s="282" t="s">
        <v>62</v>
      </c>
      <c r="F76" s="309" t="s">
        <v>752</v>
      </c>
      <c r="G76" s="292"/>
      <c r="H76" s="150"/>
      <c r="I76" s="156">
        <v>0</v>
      </c>
      <c r="J76" s="152"/>
      <c r="K76" s="149" t="s">
        <v>63</v>
      </c>
      <c r="L76" s="139" t="s">
        <v>64</v>
      </c>
      <c r="M76" s="142" t="s">
        <v>65</v>
      </c>
      <c r="N76" s="161" t="b">
        <v>0</v>
      </c>
      <c r="O76" s="159"/>
      <c r="Q76" s="169"/>
      <c r="R76" s="167"/>
    </row>
    <row r="77" spans="1:18" s="134" customFormat="1" ht="25.5" hidden="1">
      <c r="A77" s="252">
        <v>76</v>
      </c>
      <c r="B77" s="228" t="s">
        <v>1</v>
      </c>
      <c r="C77" s="186">
        <v>13</v>
      </c>
      <c r="D77" s="164" t="s">
        <v>66</v>
      </c>
      <c r="E77" s="282" t="s">
        <v>67</v>
      </c>
      <c r="F77" s="309" t="s">
        <v>358</v>
      </c>
      <c r="G77" s="292"/>
      <c r="H77" s="150"/>
      <c r="I77" s="156">
        <v>0</v>
      </c>
      <c r="J77" s="152"/>
      <c r="K77" s="149" t="s">
        <v>68</v>
      </c>
      <c r="L77" s="139" t="s">
        <v>69</v>
      </c>
      <c r="M77" s="142" t="s">
        <v>70</v>
      </c>
      <c r="N77" s="161" t="b">
        <v>0</v>
      </c>
      <c r="O77" s="159"/>
      <c r="Q77" s="169"/>
      <c r="R77" s="167"/>
    </row>
    <row r="78" spans="1:18" s="134" customFormat="1" ht="25.5" hidden="1">
      <c r="A78" s="252">
        <v>77</v>
      </c>
      <c r="B78" s="228" t="s">
        <v>1</v>
      </c>
      <c r="C78" s="186">
        <v>14</v>
      </c>
      <c r="D78" s="164" t="s">
        <v>66</v>
      </c>
      <c r="E78" s="281" t="s">
        <v>71</v>
      </c>
      <c r="F78" s="309" t="s">
        <v>753</v>
      </c>
      <c r="G78" s="292"/>
      <c r="H78" s="150"/>
      <c r="I78" s="156">
        <v>0</v>
      </c>
      <c r="J78" s="152"/>
      <c r="K78" s="149" t="s">
        <v>72</v>
      </c>
      <c r="L78" s="139" t="s">
        <v>73</v>
      </c>
      <c r="M78" s="142" t="s">
        <v>74</v>
      </c>
      <c r="N78" s="161" t="s">
        <v>21</v>
      </c>
      <c r="O78" s="159"/>
      <c r="Q78" s="169"/>
      <c r="R78" s="167"/>
    </row>
    <row r="79" spans="1:18" ht="25.5" hidden="1">
      <c r="A79" s="252">
        <v>78</v>
      </c>
      <c r="B79" s="228" t="s">
        <v>1</v>
      </c>
      <c r="C79" s="186">
        <v>15</v>
      </c>
      <c r="D79" s="164" t="s">
        <v>66</v>
      </c>
      <c r="E79" s="281" t="s">
        <v>75</v>
      </c>
      <c r="F79" s="309" t="s">
        <v>753</v>
      </c>
      <c r="G79" s="292"/>
      <c r="H79" s="150"/>
      <c r="I79" s="156">
        <v>0</v>
      </c>
      <c r="J79" s="152"/>
      <c r="K79" s="149" t="s">
        <v>76</v>
      </c>
      <c r="L79" s="139" t="s">
        <v>77</v>
      </c>
      <c r="M79" s="142" t="s">
        <v>78</v>
      </c>
      <c r="N79" s="161" t="b">
        <v>0</v>
      </c>
      <c r="O79" s="159"/>
      <c r="Q79" s="169"/>
      <c r="R79" s="167"/>
    </row>
    <row r="80" spans="1:18" ht="25.5" hidden="1">
      <c r="A80" s="252">
        <v>79</v>
      </c>
      <c r="B80" s="228" t="s">
        <v>1</v>
      </c>
      <c r="C80" s="186">
        <v>16</v>
      </c>
      <c r="D80" s="164" t="s">
        <v>66</v>
      </c>
      <c r="E80" s="281" t="s">
        <v>79</v>
      </c>
      <c r="F80" s="309" t="s">
        <v>753</v>
      </c>
      <c r="G80" s="292"/>
      <c r="H80" s="150"/>
      <c r="I80" s="156">
        <v>0</v>
      </c>
      <c r="J80" s="152"/>
      <c r="K80" s="149" t="s">
        <v>80</v>
      </c>
      <c r="L80" s="139" t="s">
        <v>81</v>
      </c>
      <c r="M80" s="142" t="s">
        <v>82</v>
      </c>
      <c r="N80" s="161" t="b">
        <v>0</v>
      </c>
      <c r="O80" s="158"/>
      <c r="Q80" s="169"/>
      <c r="R80" s="167"/>
    </row>
    <row r="81" spans="1:18" ht="38.25" hidden="1">
      <c r="A81" s="252">
        <v>80</v>
      </c>
      <c r="B81" s="228" t="s">
        <v>1</v>
      </c>
      <c r="C81" s="186">
        <v>17</v>
      </c>
      <c r="D81" s="164" t="s">
        <v>66</v>
      </c>
      <c r="E81" s="281" t="s">
        <v>83</v>
      </c>
      <c r="F81" s="309" t="s">
        <v>753</v>
      </c>
      <c r="G81" s="292"/>
      <c r="H81" s="150"/>
      <c r="I81" s="156">
        <v>0</v>
      </c>
      <c r="J81" s="152"/>
      <c r="K81" s="149" t="s">
        <v>84</v>
      </c>
      <c r="L81" s="139" t="s">
        <v>85</v>
      </c>
      <c r="M81" s="142" t="s">
        <v>86</v>
      </c>
      <c r="N81" s="161" t="b">
        <v>0</v>
      </c>
      <c r="O81" s="158"/>
      <c r="Q81" s="169"/>
      <c r="R81" s="167"/>
    </row>
    <row r="82" spans="1:18" ht="38.25" hidden="1">
      <c r="A82" s="252">
        <v>81</v>
      </c>
      <c r="B82" s="228" t="s">
        <v>1</v>
      </c>
      <c r="C82" s="186">
        <v>18</v>
      </c>
      <c r="D82" s="164" t="s">
        <v>66</v>
      </c>
      <c r="E82" s="281" t="s">
        <v>87</v>
      </c>
      <c r="F82" s="309" t="s">
        <v>753</v>
      </c>
      <c r="G82" s="292"/>
      <c r="H82" s="150"/>
      <c r="I82" s="156">
        <v>0</v>
      </c>
      <c r="J82" s="152"/>
      <c r="K82" s="149" t="s">
        <v>88</v>
      </c>
      <c r="L82" s="139" t="s">
        <v>89</v>
      </c>
      <c r="M82" s="142" t="s">
        <v>90</v>
      </c>
      <c r="N82" s="161" t="b">
        <v>0</v>
      </c>
      <c r="O82" s="158"/>
      <c r="Q82" s="169"/>
      <c r="R82" s="167"/>
    </row>
    <row r="83" spans="1:18" ht="38.25" hidden="1">
      <c r="A83" s="252">
        <v>82</v>
      </c>
      <c r="B83" s="228" t="s">
        <v>1</v>
      </c>
      <c r="C83" s="186">
        <v>19</v>
      </c>
      <c r="D83" s="164" t="s">
        <v>66</v>
      </c>
      <c r="E83" s="281" t="s">
        <v>91</v>
      </c>
      <c r="F83" s="309" t="s">
        <v>753</v>
      </c>
      <c r="G83" s="292"/>
      <c r="H83" s="150"/>
      <c r="I83" s="156">
        <v>0</v>
      </c>
      <c r="K83" s="149" t="s">
        <v>92</v>
      </c>
      <c r="L83" s="139" t="s">
        <v>93</v>
      </c>
      <c r="M83" s="142" t="s">
        <v>94</v>
      </c>
      <c r="N83" s="161" t="b">
        <v>0</v>
      </c>
      <c r="O83" s="158"/>
      <c r="Q83" s="169"/>
      <c r="R83" s="167"/>
    </row>
    <row r="84" spans="1:18" ht="51" hidden="1">
      <c r="A84" s="252">
        <v>83</v>
      </c>
      <c r="B84" s="228" t="s">
        <v>1</v>
      </c>
      <c r="C84" s="186">
        <v>20</v>
      </c>
      <c r="D84" s="164" t="s">
        <v>66</v>
      </c>
      <c r="E84" s="281" t="s">
        <v>95</v>
      </c>
      <c r="F84" s="273" t="s">
        <v>755</v>
      </c>
      <c r="G84" s="292"/>
      <c r="H84" s="150"/>
      <c r="I84" s="156">
        <v>0</v>
      </c>
      <c r="K84" s="149" t="s">
        <v>96</v>
      </c>
      <c r="L84" s="139" t="s">
        <v>97</v>
      </c>
      <c r="M84" s="142" t="s">
        <v>98</v>
      </c>
      <c r="N84" s="161" t="b">
        <v>0</v>
      </c>
      <c r="O84" s="158"/>
      <c r="Q84" s="169"/>
      <c r="R84" s="167"/>
    </row>
    <row r="85" spans="1:18" ht="51" hidden="1">
      <c r="A85" s="252">
        <v>84</v>
      </c>
      <c r="B85" s="228" t="s">
        <v>1</v>
      </c>
      <c r="C85" s="186">
        <v>21</v>
      </c>
      <c r="D85" s="164" t="s">
        <v>66</v>
      </c>
      <c r="E85" s="281" t="s">
        <v>99</v>
      </c>
      <c r="F85" s="273" t="s">
        <v>755</v>
      </c>
      <c r="G85" s="292"/>
      <c r="H85" s="150"/>
      <c r="I85" s="156">
        <v>0</v>
      </c>
      <c r="K85" s="149" t="s">
        <v>100</v>
      </c>
      <c r="L85" s="139" t="s">
        <v>101</v>
      </c>
      <c r="M85" s="142" t="s">
        <v>102</v>
      </c>
      <c r="N85" s="161" t="b">
        <v>0</v>
      </c>
      <c r="O85" s="158"/>
      <c r="Q85" s="169"/>
      <c r="R85" s="167"/>
    </row>
    <row r="86" spans="1:18" ht="51" hidden="1">
      <c r="A86" s="252">
        <v>85</v>
      </c>
      <c r="B86" s="228" t="s">
        <v>1</v>
      </c>
      <c r="C86" s="186">
        <v>22</v>
      </c>
      <c r="D86" s="164" t="s">
        <v>66</v>
      </c>
      <c r="E86" s="281" t="s">
        <v>103</v>
      </c>
      <c r="F86" s="273" t="s">
        <v>755</v>
      </c>
      <c r="G86" s="292"/>
      <c r="H86" s="150"/>
      <c r="I86" s="156">
        <v>0</v>
      </c>
      <c r="K86" s="149" t="s">
        <v>104</v>
      </c>
      <c r="L86" s="139" t="s">
        <v>105</v>
      </c>
      <c r="M86" s="142" t="s">
        <v>106</v>
      </c>
      <c r="N86" s="161" t="b">
        <v>0</v>
      </c>
      <c r="O86" s="158"/>
      <c r="Q86" s="169"/>
      <c r="R86" s="167"/>
    </row>
    <row r="87" spans="1:18" ht="51" hidden="1">
      <c r="A87" s="252">
        <v>86</v>
      </c>
      <c r="B87" s="228" t="s">
        <v>1</v>
      </c>
      <c r="C87" s="186">
        <v>23</v>
      </c>
      <c r="D87" s="164" t="s">
        <v>66</v>
      </c>
      <c r="E87" s="281" t="s">
        <v>107</v>
      </c>
      <c r="F87" s="273" t="s">
        <v>755</v>
      </c>
      <c r="G87" s="292"/>
      <c r="H87" s="150"/>
      <c r="I87" s="156">
        <v>0</v>
      </c>
      <c r="K87" s="149" t="s">
        <v>108</v>
      </c>
      <c r="L87" s="139" t="s">
        <v>109</v>
      </c>
      <c r="M87" s="142" t="s">
        <v>110</v>
      </c>
      <c r="N87" s="161" t="b">
        <v>0</v>
      </c>
      <c r="O87" s="158"/>
      <c r="Q87" s="169"/>
      <c r="R87" s="167"/>
    </row>
    <row r="88" spans="1:18" ht="51" hidden="1">
      <c r="A88" s="252">
        <v>87</v>
      </c>
      <c r="B88" s="228" t="s">
        <v>1</v>
      </c>
      <c r="C88" s="186">
        <v>24</v>
      </c>
      <c r="D88" s="164" t="s">
        <v>66</v>
      </c>
      <c r="E88" s="281" t="s">
        <v>111</v>
      </c>
      <c r="F88" s="273" t="s">
        <v>755</v>
      </c>
      <c r="G88" s="292"/>
      <c r="H88" s="150"/>
      <c r="I88" s="156">
        <v>0</v>
      </c>
      <c r="K88" s="149" t="s">
        <v>112</v>
      </c>
      <c r="L88" s="139" t="s">
        <v>113</v>
      </c>
      <c r="M88" s="142" t="s">
        <v>114</v>
      </c>
      <c r="N88" s="161" t="b">
        <v>0</v>
      </c>
      <c r="O88" s="158"/>
      <c r="Q88" s="169"/>
      <c r="R88" s="167"/>
    </row>
    <row r="89" spans="1:18" ht="51" hidden="1">
      <c r="A89" s="252">
        <v>88</v>
      </c>
      <c r="B89" s="228" t="s">
        <v>1</v>
      </c>
      <c r="C89" s="186">
        <v>25</v>
      </c>
      <c r="D89" s="164" t="s">
        <v>66</v>
      </c>
      <c r="E89" s="281" t="s">
        <v>115</v>
      </c>
      <c r="F89" s="273" t="s">
        <v>755</v>
      </c>
      <c r="G89" s="292"/>
      <c r="H89" s="150"/>
      <c r="I89" s="156">
        <v>0</v>
      </c>
      <c r="K89" s="149" t="s">
        <v>116</v>
      </c>
      <c r="L89" s="139" t="s">
        <v>117</v>
      </c>
      <c r="M89" s="142" t="s">
        <v>118</v>
      </c>
      <c r="N89" s="161" t="b">
        <v>0</v>
      </c>
      <c r="O89" s="158"/>
      <c r="Q89" s="169"/>
      <c r="R89" s="167"/>
    </row>
    <row r="90" spans="1:18" ht="51" hidden="1">
      <c r="A90" s="252">
        <v>89</v>
      </c>
      <c r="B90" s="228" t="s">
        <v>1</v>
      </c>
      <c r="C90" s="186">
        <v>26</v>
      </c>
      <c r="D90" s="164" t="s">
        <v>66</v>
      </c>
      <c r="E90" s="281" t="s">
        <v>119</v>
      </c>
      <c r="F90" s="273" t="s">
        <v>755</v>
      </c>
      <c r="G90" s="292"/>
      <c r="H90" s="150"/>
      <c r="I90" s="156">
        <v>0</v>
      </c>
      <c r="K90" s="149" t="s">
        <v>120</v>
      </c>
      <c r="L90" s="139" t="s">
        <v>121</v>
      </c>
      <c r="M90" s="142" t="s">
        <v>122</v>
      </c>
      <c r="N90" s="161" t="b">
        <v>0</v>
      </c>
      <c r="O90" s="158"/>
      <c r="Q90" s="169"/>
      <c r="R90" s="167"/>
    </row>
    <row r="91" spans="1:18" ht="51" hidden="1">
      <c r="A91" s="252">
        <v>90</v>
      </c>
      <c r="B91" s="228" t="s">
        <v>1</v>
      </c>
      <c r="C91" s="186">
        <v>27</v>
      </c>
      <c r="D91" s="164" t="s">
        <v>66</v>
      </c>
      <c r="E91" s="281" t="s">
        <v>123</v>
      </c>
      <c r="F91" s="273" t="s">
        <v>755</v>
      </c>
      <c r="G91" s="292"/>
      <c r="H91" s="150"/>
      <c r="I91" s="156">
        <v>0</v>
      </c>
      <c r="K91" s="149" t="s">
        <v>124</v>
      </c>
      <c r="L91" s="139" t="s">
        <v>125</v>
      </c>
      <c r="M91" s="142" t="s">
        <v>126</v>
      </c>
      <c r="N91" s="161" t="b">
        <v>0</v>
      </c>
      <c r="O91" s="158"/>
      <c r="Q91" s="169"/>
      <c r="R91" s="167"/>
    </row>
    <row r="92" spans="1:18" ht="25.5" hidden="1">
      <c r="A92" s="252">
        <v>91</v>
      </c>
      <c r="B92" s="228" t="s">
        <v>1</v>
      </c>
      <c r="C92" s="186">
        <v>28</v>
      </c>
      <c r="D92" s="164" t="s">
        <v>66</v>
      </c>
      <c r="E92" s="281" t="s">
        <v>127</v>
      </c>
      <c r="F92" s="309" t="s">
        <v>751</v>
      </c>
      <c r="G92" s="292"/>
      <c r="H92" s="150"/>
      <c r="I92" s="156">
        <v>0</v>
      </c>
      <c r="K92" s="149" t="s">
        <v>128</v>
      </c>
      <c r="L92" s="139" t="s">
        <v>129</v>
      </c>
      <c r="M92" s="142" t="s">
        <v>130</v>
      </c>
      <c r="N92" s="161" t="b">
        <v>0</v>
      </c>
      <c r="O92" s="158"/>
      <c r="Q92" s="169"/>
      <c r="R92" s="167"/>
    </row>
    <row r="93" spans="1:18" ht="51" hidden="1">
      <c r="A93" s="252">
        <v>92</v>
      </c>
      <c r="B93" s="228" t="s">
        <v>1</v>
      </c>
      <c r="C93" s="186">
        <v>29</v>
      </c>
      <c r="D93" s="164" t="s">
        <v>66</v>
      </c>
      <c r="E93" s="281" t="s">
        <v>131</v>
      </c>
      <c r="F93" s="309" t="s">
        <v>751</v>
      </c>
      <c r="G93" s="292"/>
      <c r="H93" s="150"/>
      <c r="I93" s="156">
        <v>0</v>
      </c>
      <c r="K93" s="149" t="s">
        <v>132</v>
      </c>
      <c r="L93" s="139" t="s">
        <v>133</v>
      </c>
      <c r="M93" s="142" t="s">
        <v>134</v>
      </c>
      <c r="N93" s="161" t="b">
        <v>0</v>
      </c>
      <c r="O93" s="158"/>
      <c r="Q93" s="169"/>
      <c r="R93" s="167"/>
    </row>
    <row r="94" spans="1:18" ht="25.5" hidden="1">
      <c r="A94" s="252">
        <v>93</v>
      </c>
      <c r="B94" s="228" t="s">
        <v>1</v>
      </c>
      <c r="C94" s="186">
        <v>30</v>
      </c>
      <c r="D94" s="164" t="s">
        <v>66</v>
      </c>
      <c r="E94" s="281" t="s">
        <v>135</v>
      </c>
      <c r="F94" s="309" t="s">
        <v>751</v>
      </c>
      <c r="G94" s="292"/>
      <c r="H94" s="150"/>
      <c r="I94" s="156">
        <v>0</v>
      </c>
      <c r="K94" s="149" t="s">
        <v>136</v>
      </c>
      <c r="L94" s="139" t="s">
        <v>137</v>
      </c>
      <c r="M94" s="142" t="s">
        <v>138</v>
      </c>
      <c r="N94" s="161" t="b">
        <v>0</v>
      </c>
      <c r="O94" s="158"/>
      <c r="Q94" s="169"/>
      <c r="R94" s="167"/>
    </row>
    <row r="95" spans="1:18" ht="38.25" hidden="1">
      <c r="A95" s="252">
        <v>94</v>
      </c>
      <c r="B95" s="228" t="s">
        <v>1</v>
      </c>
      <c r="C95" s="186">
        <v>31</v>
      </c>
      <c r="D95" s="164" t="s">
        <v>66</v>
      </c>
      <c r="E95" s="281" t="s">
        <v>139</v>
      </c>
      <c r="F95" s="309" t="s">
        <v>751</v>
      </c>
      <c r="G95" s="292"/>
      <c r="H95" s="150"/>
      <c r="I95" s="156">
        <v>0</v>
      </c>
      <c r="K95" s="149" t="s">
        <v>140</v>
      </c>
      <c r="L95" s="139" t="s">
        <v>141</v>
      </c>
      <c r="M95" s="142" t="s">
        <v>142</v>
      </c>
      <c r="N95" s="161" t="b">
        <v>0</v>
      </c>
      <c r="O95" s="158"/>
      <c r="Q95" s="169"/>
      <c r="R95" s="167"/>
    </row>
    <row r="96" spans="1:18" ht="25.5" hidden="1">
      <c r="A96" s="252">
        <v>95</v>
      </c>
      <c r="B96" s="228" t="s">
        <v>1</v>
      </c>
      <c r="C96" s="186">
        <v>32</v>
      </c>
      <c r="D96" s="164" t="s">
        <v>66</v>
      </c>
      <c r="E96" s="281" t="s">
        <v>143</v>
      </c>
      <c r="F96" s="294" t="s">
        <v>631</v>
      </c>
      <c r="G96" s="292"/>
      <c r="H96" s="150"/>
      <c r="I96" s="156">
        <v>0</v>
      </c>
      <c r="K96" s="149" t="s">
        <v>144</v>
      </c>
      <c r="L96" s="139" t="s">
        <v>145</v>
      </c>
      <c r="M96" s="142" t="s">
        <v>146</v>
      </c>
      <c r="N96" s="161" t="b">
        <v>0</v>
      </c>
      <c r="O96" s="158"/>
      <c r="Q96" s="169"/>
      <c r="R96" s="167"/>
    </row>
    <row r="97" spans="1:18" ht="51" hidden="1">
      <c r="A97" s="252">
        <v>96</v>
      </c>
      <c r="B97" s="228" t="s">
        <v>1</v>
      </c>
      <c r="C97" s="186">
        <v>33</v>
      </c>
      <c r="D97" s="164" t="s">
        <v>66</v>
      </c>
      <c r="E97" s="281" t="s">
        <v>147</v>
      </c>
      <c r="F97" s="294" t="s">
        <v>631</v>
      </c>
      <c r="G97" s="292"/>
      <c r="H97" s="150"/>
      <c r="I97" s="156">
        <v>0</v>
      </c>
      <c r="K97" s="149" t="s">
        <v>148</v>
      </c>
      <c r="L97" s="139" t="s">
        <v>149</v>
      </c>
      <c r="M97" s="142" t="s">
        <v>150</v>
      </c>
      <c r="N97" s="161" t="b">
        <v>0</v>
      </c>
      <c r="O97" s="158"/>
      <c r="Q97" s="169"/>
      <c r="R97" s="167"/>
    </row>
    <row r="98" spans="1:18" ht="38.25" hidden="1">
      <c r="A98" s="252">
        <v>97</v>
      </c>
      <c r="B98" s="228" t="s">
        <v>1</v>
      </c>
      <c r="C98" s="186">
        <v>34</v>
      </c>
      <c r="D98" s="164" t="s">
        <v>66</v>
      </c>
      <c r="E98" s="281" t="s">
        <v>151</v>
      </c>
      <c r="F98" s="294" t="s">
        <v>631</v>
      </c>
      <c r="G98" s="292"/>
      <c r="H98" s="150"/>
      <c r="I98" s="156">
        <v>0</v>
      </c>
      <c r="K98" s="149" t="s">
        <v>152</v>
      </c>
      <c r="L98" s="139" t="s">
        <v>153</v>
      </c>
      <c r="M98" s="142" t="s">
        <v>154</v>
      </c>
      <c r="N98" s="161" t="b">
        <v>0</v>
      </c>
      <c r="O98" s="158"/>
      <c r="Q98" s="169"/>
      <c r="R98" s="167"/>
    </row>
    <row r="99" spans="1:18" ht="63.75" hidden="1">
      <c r="A99" s="252">
        <v>98</v>
      </c>
      <c r="B99" s="228" t="s">
        <v>1</v>
      </c>
      <c r="C99" s="186">
        <v>35</v>
      </c>
      <c r="D99" s="164" t="s">
        <v>66</v>
      </c>
      <c r="E99" s="281" t="s">
        <v>155</v>
      </c>
      <c r="F99" s="294" t="s">
        <v>631</v>
      </c>
      <c r="G99" s="292"/>
      <c r="H99" s="150"/>
      <c r="I99" s="156">
        <v>0</v>
      </c>
      <c r="K99" s="149" t="s">
        <v>156</v>
      </c>
      <c r="L99" s="139" t="s">
        <v>157</v>
      </c>
      <c r="M99" s="142" t="s">
        <v>158</v>
      </c>
      <c r="N99" s="161" t="b">
        <v>0</v>
      </c>
      <c r="O99" s="158"/>
      <c r="Q99" s="169"/>
      <c r="R99" s="167"/>
    </row>
    <row r="100" spans="1:18" ht="38.25" hidden="1">
      <c r="A100" s="252">
        <v>99</v>
      </c>
      <c r="B100" s="228" t="s">
        <v>1</v>
      </c>
      <c r="C100" s="186">
        <v>36</v>
      </c>
      <c r="D100" s="164" t="s">
        <v>66</v>
      </c>
      <c r="E100" s="281" t="s">
        <v>159</v>
      </c>
      <c r="F100" s="294" t="s">
        <v>631</v>
      </c>
      <c r="G100" s="292"/>
      <c r="H100" s="150"/>
      <c r="I100" s="156">
        <v>0</v>
      </c>
      <c r="K100" s="149" t="s">
        <v>160</v>
      </c>
      <c r="L100" s="139" t="s">
        <v>161</v>
      </c>
      <c r="M100" s="142" t="s">
        <v>162</v>
      </c>
      <c r="N100" s="161" t="b">
        <v>0</v>
      </c>
      <c r="O100" s="158"/>
      <c r="Q100" s="169"/>
      <c r="R100" s="167"/>
    </row>
    <row r="101" spans="1:18" ht="25.5" hidden="1">
      <c r="A101" s="252">
        <v>100</v>
      </c>
      <c r="B101" s="228" t="s">
        <v>1</v>
      </c>
      <c r="C101" s="186">
        <v>37</v>
      </c>
      <c r="D101" s="164" t="s">
        <v>66</v>
      </c>
      <c r="E101" s="281" t="s">
        <v>163</v>
      </c>
      <c r="F101" s="309" t="s">
        <v>751</v>
      </c>
      <c r="G101" s="292"/>
      <c r="H101" s="150"/>
      <c r="I101" s="156">
        <v>0</v>
      </c>
      <c r="K101" s="149" t="s">
        <v>164</v>
      </c>
      <c r="L101" s="139" t="s">
        <v>165</v>
      </c>
      <c r="M101" s="142" t="s">
        <v>166</v>
      </c>
      <c r="N101" s="161" t="b">
        <v>0</v>
      </c>
      <c r="O101" s="158"/>
      <c r="Q101" s="169"/>
      <c r="R101" s="167"/>
    </row>
    <row r="102" spans="1:18" ht="25.5" hidden="1">
      <c r="A102" s="252">
        <v>101</v>
      </c>
      <c r="B102" s="228" t="s">
        <v>1</v>
      </c>
      <c r="C102" s="186">
        <v>38</v>
      </c>
      <c r="D102" s="164" t="s">
        <v>66</v>
      </c>
      <c r="E102" s="281" t="s">
        <v>167</v>
      </c>
      <c r="F102" s="294" t="s">
        <v>631</v>
      </c>
      <c r="G102" s="292"/>
      <c r="H102" s="150"/>
      <c r="I102" s="156">
        <v>0</v>
      </c>
      <c r="K102" s="149" t="s">
        <v>168</v>
      </c>
      <c r="L102" s="139" t="s">
        <v>169</v>
      </c>
      <c r="M102" s="142" t="s">
        <v>170</v>
      </c>
      <c r="N102" s="161" t="b">
        <v>0</v>
      </c>
      <c r="O102" s="158"/>
      <c r="Q102" s="169"/>
      <c r="R102" s="167"/>
    </row>
    <row r="103" spans="1:18" ht="51" hidden="1">
      <c r="A103" s="252">
        <v>102</v>
      </c>
      <c r="B103" s="228" t="s">
        <v>1</v>
      </c>
      <c r="C103" s="186">
        <v>39</v>
      </c>
      <c r="D103" s="164" t="s">
        <v>66</v>
      </c>
      <c r="E103" s="281" t="s">
        <v>171</v>
      </c>
      <c r="F103" s="294" t="s">
        <v>631</v>
      </c>
      <c r="G103" s="292"/>
      <c r="H103" s="150"/>
      <c r="I103" s="156">
        <v>0</v>
      </c>
      <c r="K103" s="149" t="s">
        <v>172</v>
      </c>
      <c r="L103" s="139" t="s">
        <v>173</v>
      </c>
      <c r="M103" s="142" t="s">
        <v>174</v>
      </c>
      <c r="N103" s="161" t="b">
        <v>0</v>
      </c>
      <c r="O103" s="158"/>
      <c r="Q103" s="169"/>
      <c r="R103" s="167"/>
    </row>
    <row r="104" spans="1:18" ht="38.25" hidden="1">
      <c r="A104" s="252">
        <v>103</v>
      </c>
      <c r="B104" s="228" t="s">
        <v>1</v>
      </c>
      <c r="C104" s="186">
        <v>40</v>
      </c>
      <c r="D104" s="164" t="s">
        <v>66</v>
      </c>
      <c r="E104" s="281" t="s">
        <v>175</v>
      </c>
      <c r="F104" s="309" t="s">
        <v>751</v>
      </c>
      <c r="G104" s="292"/>
      <c r="H104" s="150"/>
      <c r="I104" s="156">
        <v>0</v>
      </c>
      <c r="K104" s="149" t="s">
        <v>176</v>
      </c>
      <c r="L104" s="139" t="s">
        <v>177</v>
      </c>
      <c r="M104" s="142" t="s">
        <v>178</v>
      </c>
      <c r="N104" s="161" t="b">
        <v>0</v>
      </c>
      <c r="O104" s="158"/>
      <c r="Q104" s="169"/>
      <c r="R104" s="167"/>
    </row>
    <row r="105" spans="1:18" ht="25.5" hidden="1">
      <c r="A105" s="252">
        <v>104</v>
      </c>
      <c r="B105" s="228" t="s">
        <v>1</v>
      </c>
      <c r="C105" s="186">
        <v>41</v>
      </c>
      <c r="D105" s="164" t="s">
        <v>66</v>
      </c>
      <c r="E105" s="281" t="s">
        <v>179</v>
      </c>
      <c r="F105" s="309" t="s">
        <v>751</v>
      </c>
      <c r="G105" s="292"/>
      <c r="H105" s="150"/>
      <c r="I105" s="156">
        <v>0</v>
      </c>
      <c r="K105" s="149" t="s">
        <v>180</v>
      </c>
      <c r="L105" s="139" t="s">
        <v>181</v>
      </c>
      <c r="M105" s="142" t="s">
        <v>182</v>
      </c>
      <c r="N105" s="161" t="b">
        <v>0</v>
      </c>
      <c r="O105" s="158"/>
      <c r="Q105" s="169"/>
      <c r="R105" s="167"/>
    </row>
    <row r="106" spans="1:18" ht="25.5" hidden="1">
      <c r="A106" s="252">
        <v>105</v>
      </c>
      <c r="B106" s="228" t="s">
        <v>1</v>
      </c>
      <c r="C106" s="186">
        <v>42</v>
      </c>
      <c r="D106" s="164" t="s">
        <v>66</v>
      </c>
      <c r="E106" s="281" t="s">
        <v>183</v>
      </c>
      <c r="F106" s="309" t="s">
        <v>751</v>
      </c>
      <c r="G106" s="292"/>
      <c r="H106" s="150"/>
      <c r="I106" s="156">
        <v>0</v>
      </c>
      <c r="K106" s="149" t="s">
        <v>184</v>
      </c>
      <c r="L106" s="139" t="s">
        <v>185</v>
      </c>
      <c r="M106" s="142" t="s">
        <v>186</v>
      </c>
      <c r="N106" s="161" t="b">
        <v>0</v>
      </c>
      <c r="O106" s="158"/>
      <c r="Q106" s="169"/>
      <c r="R106" s="167"/>
    </row>
    <row r="107" spans="1:18" ht="38.25" hidden="1">
      <c r="A107" s="252">
        <v>106</v>
      </c>
      <c r="B107" s="228" t="s">
        <v>1</v>
      </c>
      <c r="C107" s="186">
        <v>43</v>
      </c>
      <c r="D107" s="164" t="s">
        <v>66</v>
      </c>
      <c r="E107" s="281" t="s">
        <v>187</v>
      </c>
      <c r="F107" s="309" t="s">
        <v>751</v>
      </c>
      <c r="G107" s="292"/>
      <c r="H107" s="150"/>
      <c r="I107" s="156">
        <v>0</v>
      </c>
      <c r="K107" s="149" t="s">
        <v>188</v>
      </c>
      <c r="L107" s="139" t="s">
        <v>189</v>
      </c>
      <c r="M107" s="142" t="s">
        <v>190</v>
      </c>
      <c r="N107" s="161" t="b">
        <v>0</v>
      </c>
      <c r="O107" s="158"/>
      <c r="Q107" s="169"/>
      <c r="R107" s="167"/>
    </row>
    <row r="108" spans="1:18" ht="25.5" hidden="1">
      <c r="A108" s="252">
        <v>107</v>
      </c>
      <c r="B108" s="228" t="s">
        <v>1</v>
      </c>
      <c r="C108" s="186">
        <v>44</v>
      </c>
      <c r="D108" s="164" t="s">
        <v>191</v>
      </c>
      <c r="E108" s="281" t="s">
        <v>192</v>
      </c>
      <c r="F108" s="309" t="s">
        <v>358</v>
      </c>
      <c r="G108" s="292"/>
      <c r="H108" s="150"/>
      <c r="I108" s="156">
        <v>0</v>
      </c>
      <c r="K108" s="149" t="s">
        <v>193</v>
      </c>
      <c r="L108" s="139" t="s">
        <v>193</v>
      </c>
      <c r="M108" s="142" t="s">
        <v>194</v>
      </c>
      <c r="N108" s="161" t="b">
        <v>0</v>
      </c>
      <c r="O108" s="158"/>
      <c r="Q108" s="169"/>
      <c r="R108" s="167"/>
    </row>
    <row r="109" spans="1:18" ht="25.5" hidden="1">
      <c r="A109" s="252">
        <v>108</v>
      </c>
      <c r="B109" s="228" t="s">
        <v>1</v>
      </c>
      <c r="C109" s="186">
        <v>45</v>
      </c>
      <c r="D109" s="164" t="s">
        <v>191</v>
      </c>
      <c r="E109" s="281" t="s">
        <v>195</v>
      </c>
      <c r="F109" s="309" t="s">
        <v>753</v>
      </c>
      <c r="G109" s="292"/>
      <c r="H109" s="150"/>
      <c r="I109" s="156">
        <v>0</v>
      </c>
      <c r="K109" s="149" t="s">
        <v>196</v>
      </c>
      <c r="L109" s="139" t="s">
        <v>197</v>
      </c>
      <c r="M109" s="142" t="s">
        <v>198</v>
      </c>
      <c r="N109" s="161" t="b">
        <v>0</v>
      </c>
      <c r="O109" s="158"/>
      <c r="Q109" s="169"/>
      <c r="R109" s="167"/>
    </row>
    <row r="110" spans="1:18" ht="51" hidden="1">
      <c r="A110" s="252">
        <v>109</v>
      </c>
      <c r="B110" s="228" t="s">
        <v>1</v>
      </c>
      <c r="C110" s="186">
        <v>46</v>
      </c>
      <c r="D110" s="164" t="s">
        <v>191</v>
      </c>
      <c r="E110" s="281" t="s">
        <v>199</v>
      </c>
      <c r="F110" s="273" t="s">
        <v>755</v>
      </c>
      <c r="G110" s="292"/>
      <c r="H110" s="150"/>
      <c r="I110" s="156">
        <v>0</v>
      </c>
      <c r="K110" s="149" t="s">
        <v>200</v>
      </c>
      <c r="L110" s="139" t="s">
        <v>201</v>
      </c>
      <c r="M110" s="142" t="s">
        <v>202</v>
      </c>
      <c r="N110" s="161" t="b">
        <v>0</v>
      </c>
      <c r="O110" s="158"/>
      <c r="Q110" s="169"/>
      <c r="R110" s="167"/>
    </row>
    <row r="111" spans="1:18" ht="39" hidden="1" thickBot="1">
      <c r="A111" s="253">
        <v>110</v>
      </c>
      <c r="B111" s="250" t="s">
        <v>1</v>
      </c>
      <c r="C111" s="239">
        <v>47</v>
      </c>
      <c r="D111" s="240" t="s">
        <v>191</v>
      </c>
      <c r="E111" s="290" t="s">
        <v>203</v>
      </c>
      <c r="F111" s="294" t="s">
        <v>631</v>
      </c>
      <c r="G111" s="292"/>
      <c r="H111" s="150"/>
      <c r="I111" s="156">
        <v>0</v>
      </c>
      <c r="K111" s="149" t="s">
        <v>204</v>
      </c>
      <c r="L111" s="139" t="s">
        <v>205</v>
      </c>
      <c r="M111" s="142" t="s">
        <v>206</v>
      </c>
      <c r="N111" s="161" t="b">
        <v>0</v>
      </c>
      <c r="O111" s="158"/>
      <c r="Q111" s="169"/>
      <c r="R111" s="167"/>
    </row>
  </sheetData>
  <autoFilter ref="A1:G111" xr:uid="{FD7776B0-2525-48C2-9694-836D8269F7C8}">
    <filterColumn colId="5">
      <filters>
        <filter val="PSC-Huarong"/>
      </filters>
    </filterColumn>
  </autoFilter>
  <conditionalFormatting sqref="I2:I111">
    <cfRule type="cellIs" dxfId="24" priority="3" operator="equal">
      <formula>"n/a"</formula>
    </cfRule>
    <cfRule type="cellIs" dxfId="23" priority="4" operator="equal">
      <formula>1</formula>
    </cfRule>
    <cfRule type="cellIs" dxfId="22" priority="5" operator="equal">
      <formula>0</formula>
    </cfRule>
    <cfRule type="cellIs" dxfId="21" priority="6" operator="equal">
      <formula>2</formula>
    </cfRule>
  </conditionalFormatting>
  <dataValidations count="3">
    <dataValidation type="list" allowBlank="1" showInputMessage="1" showErrorMessage="1" sqref="D2:D17 D38:D82" xr:uid="{12733254-46E4-4178-989F-786A15810FAF}">
      <formula1>List3</formula1>
    </dataValidation>
    <dataValidation type="list" allowBlank="1" showInputMessage="1" showErrorMessage="1" sqref="N2:N111" xr:uid="{910B2187-5641-4E8B-9836-7F3D1739E051}">
      <formula1>List5</formula1>
    </dataValidation>
    <dataValidation type="list" allowBlank="1" showInputMessage="1" showErrorMessage="1" sqref="I2:I111" xr:uid="{66EB20E6-97A3-4F4F-A315-8D54493CFBB9}">
      <formula1>IF(N2="FALSE",List1,List2)</formula1>
    </dataValidation>
  </dataValidations>
  <pageMargins left="0.7" right="0.7" top="0.75" bottom="0.75" header="0.3" footer="0.3"/>
  <pageSetup orientation="portrait" horizontalDpi="300" verticalDpi="300" r:id="rId1"/>
  <headerFooter>
    <oddHeader>&amp;R&amp;"Calibri"&amp;10&amp;K000000Business Use&amp;1#</oddHeader>
  </headerFooter>
  <customProperties>
    <customPr name="_pios_id" r:id="rId2"/>
  </customProperties>
  <extLst>
    <ext xmlns:x14="http://schemas.microsoft.com/office/spreadsheetml/2009/9/main" uri="{78C0D931-6437-407d-A8EE-F0AAD7539E65}">
      <x14:conditionalFormattings>
        <x14:conditionalFormatting xmlns:xm="http://schemas.microsoft.com/office/excel/2006/main">
          <x14:cfRule type="containsText" priority="1" operator="containsText" id="{84CCAA77-B4FD-4AB5-8EE0-AF511ED0D74F}">
            <xm:f>NOT(ISERROR(SEARCH("FALSE",N2)))</xm:f>
            <xm:f>"FALSE"</xm:f>
            <x14:dxf>
              <font>
                <color theme="0" tint="-0.499984740745262"/>
              </font>
            </x14:dxf>
          </x14:cfRule>
          <x14:cfRule type="containsText" priority="2" operator="containsText" id="{7122F220-B520-4E2D-B3DF-286B68B2E563}">
            <xm:f>NOT(ISERROR(SEARCH("TRUE",N2)))</xm:f>
            <xm:f>"TRUE"</xm:f>
            <x14:dxf>
              <font>
                <b/>
                <i val="0"/>
                <color rgb="FF2CC66A"/>
              </font>
            </x14:dxf>
          </x14:cfRule>
          <xm:sqref>N2:N1048576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BD0DF-8CE8-4278-8232-09E67CE9ADCB}">
  <sheetPr filterMode="1"/>
  <dimension ref="A1:K119"/>
  <sheetViews>
    <sheetView zoomScale="80" zoomScaleNormal="80" workbookViewId="0">
      <pane ySplit="1" topLeftCell="A69" activePane="bottomLeft" state="frozen"/>
      <selection pane="bottomLeft" activeCell="D1" sqref="D1:D1048576"/>
    </sheetView>
  </sheetViews>
  <sheetFormatPr defaultColWidth="8.75" defaultRowHeight="15"/>
  <cols>
    <col min="1" max="1" width="20" style="310" customWidth="1"/>
    <col min="2" max="2" width="6.625" style="301" customWidth="1"/>
    <col min="3" max="3" width="9.75" style="301" customWidth="1"/>
    <col min="4" max="4" width="56.25" style="301" customWidth="1"/>
    <col min="5" max="5" width="38.125" style="311" customWidth="1"/>
    <col min="6" max="6" width="54.5" style="311" customWidth="1"/>
    <col min="7" max="7" width="10" style="301" customWidth="1"/>
    <col min="8" max="8" width="26.125" style="301" customWidth="1"/>
    <col min="9" max="9" width="33.375" style="301" customWidth="1"/>
    <col min="10" max="10" width="40.75" style="301" customWidth="1"/>
    <col min="11" max="11" width="22.5" style="312" customWidth="1"/>
    <col min="12" max="16384" width="8.75" style="301"/>
  </cols>
  <sheetData>
    <row r="1" spans="1:11" ht="30">
      <c r="A1" s="295" t="s">
        <v>644</v>
      </c>
      <c r="B1" s="255" t="s">
        <v>327</v>
      </c>
      <c r="C1" s="255" t="s">
        <v>5</v>
      </c>
      <c r="D1" s="256" t="s">
        <v>6</v>
      </c>
      <c r="E1" s="296" t="s">
        <v>363</v>
      </c>
      <c r="F1" s="297" t="s">
        <v>645</v>
      </c>
      <c r="G1" s="298" t="s">
        <v>8</v>
      </c>
      <c r="H1" s="299" t="s">
        <v>9</v>
      </c>
      <c r="I1" s="299" t="s">
        <v>10</v>
      </c>
      <c r="J1" s="299" t="s">
        <v>11</v>
      </c>
      <c r="K1" s="300" t="s">
        <v>646</v>
      </c>
    </row>
    <row r="2" spans="1:11" ht="26.25" hidden="1">
      <c r="A2" s="302" t="s">
        <v>621</v>
      </c>
      <c r="B2" s="266">
        <v>1</v>
      </c>
      <c r="C2" s="267" t="s">
        <v>16</v>
      </c>
      <c r="D2" s="270" t="s">
        <v>624</v>
      </c>
      <c r="E2" s="273" t="s">
        <v>625</v>
      </c>
      <c r="F2" s="273"/>
      <c r="G2" s="267"/>
      <c r="H2" s="270" t="s">
        <v>647</v>
      </c>
      <c r="I2" s="270" t="s">
        <v>648</v>
      </c>
      <c r="J2" s="270" t="s">
        <v>649</v>
      </c>
      <c r="K2" s="303" t="s">
        <v>650</v>
      </c>
    </row>
    <row r="3" spans="1:11" ht="26.25" hidden="1">
      <c r="A3" s="302" t="s">
        <v>621</v>
      </c>
      <c r="B3" s="266">
        <v>2</v>
      </c>
      <c r="C3" s="267" t="s">
        <v>16</v>
      </c>
      <c r="D3" s="270" t="s">
        <v>627</v>
      </c>
      <c r="E3" s="273" t="s">
        <v>625</v>
      </c>
      <c r="F3" s="273"/>
      <c r="G3" s="267"/>
      <c r="H3" s="270" t="s">
        <v>651</v>
      </c>
      <c r="I3" s="270" t="s">
        <v>652</v>
      </c>
      <c r="J3" s="270" t="s">
        <v>653</v>
      </c>
      <c r="K3" s="303" t="s">
        <v>650</v>
      </c>
    </row>
    <row r="4" spans="1:11" ht="51" hidden="1">
      <c r="A4" s="302" t="s">
        <v>621</v>
      </c>
      <c r="B4" s="266">
        <v>3</v>
      </c>
      <c r="C4" s="267" t="s">
        <v>16</v>
      </c>
      <c r="D4" s="270" t="s">
        <v>370</v>
      </c>
      <c r="E4" s="273" t="s">
        <v>615</v>
      </c>
      <c r="F4" s="273"/>
      <c r="G4" s="267"/>
      <c r="H4" s="270" t="s">
        <v>371</v>
      </c>
      <c r="I4" s="270" t="s">
        <v>372</v>
      </c>
      <c r="J4" s="270" t="s">
        <v>654</v>
      </c>
      <c r="K4" s="303" t="s">
        <v>650</v>
      </c>
    </row>
    <row r="5" spans="1:11" ht="140.25" hidden="1">
      <c r="A5" s="302" t="s">
        <v>621</v>
      </c>
      <c r="B5" s="266">
        <v>4</v>
      </c>
      <c r="C5" s="267" t="s">
        <v>26</v>
      </c>
      <c r="D5" s="270" t="s">
        <v>374</v>
      </c>
      <c r="E5" s="273" t="s">
        <v>607</v>
      </c>
      <c r="F5" s="273"/>
      <c r="G5" s="267"/>
      <c r="H5" s="270" t="s">
        <v>375</v>
      </c>
      <c r="I5" s="270" t="s">
        <v>376</v>
      </c>
      <c r="J5" s="270" t="s">
        <v>655</v>
      </c>
      <c r="K5" s="303" t="s">
        <v>656</v>
      </c>
    </row>
    <row r="6" spans="1:11" ht="140.25" hidden="1">
      <c r="A6" s="302" t="s">
        <v>621</v>
      </c>
      <c r="B6" s="266">
        <v>5</v>
      </c>
      <c r="C6" s="267" t="s">
        <v>26</v>
      </c>
      <c r="D6" s="273" t="s">
        <v>378</v>
      </c>
      <c r="E6" s="273" t="s">
        <v>630</v>
      </c>
      <c r="F6" s="273"/>
      <c r="G6" s="267"/>
      <c r="H6" s="270" t="s">
        <v>379</v>
      </c>
      <c r="I6" s="304" t="s">
        <v>380</v>
      </c>
      <c r="J6" s="304" t="s">
        <v>381</v>
      </c>
      <c r="K6" s="303" t="s">
        <v>656</v>
      </c>
    </row>
    <row r="7" spans="1:11" ht="26.25" hidden="1">
      <c r="A7" s="302" t="s">
        <v>621</v>
      </c>
      <c r="B7" s="266">
        <v>6</v>
      </c>
      <c r="C7" s="267" t="s">
        <v>26</v>
      </c>
      <c r="D7" s="177" t="s">
        <v>382</v>
      </c>
      <c r="E7" s="273" t="s">
        <v>625</v>
      </c>
      <c r="F7" s="273"/>
      <c r="G7" s="267"/>
      <c r="H7" s="273" t="s">
        <v>657</v>
      </c>
      <c r="I7" s="273" t="s">
        <v>658</v>
      </c>
      <c r="J7" s="305" t="s">
        <v>659</v>
      </c>
      <c r="K7" s="303" t="s">
        <v>650</v>
      </c>
    </row>
    <row r="8" spans="1:11" ht="26.25" hidden="1">
      <c r="A8" s="302" t="s">
        <v>621</v>
      </c>
      <c r="B8" s="266">
        <v>7</v>
      </c>
      <c r="C8" s="267" t="s">
        <v>26</v>
      </c>
      <c r="D8" s="177" t="s">
        <v>386</v>
      </c>
      <c r="E8" s="273" t="s">
        <v>625</v>
      </c>
      <c r="F8" s="273"/>
      <c r="G8" s="267"/>
      <c r="H8" s="273" t="s">
        <v>387</v>
      </c>
      <c r="I8" s="273" t="s">
        <v>388</v>
      </c>
      <c r="J8" s="273" t="s">
        <v>389</v>
      </c>
      <c r="K8" s="303" t="s">
        <v>660</v>
      </c>
    </row>
    <row r="9" spans="1:11" ht="26.25" hidden="1">
      <c r="A9" s="302" t="s">
        <v>621</v>
      </c>
      <c r="B9" s="266">
        <v>8</v>
      </c>
      <c r="C9" s="267" t="s">
        <v>26</v>
      </c>
      <c r="D9" s="306" t="s">
        <v>330</v>
      </c>
      <c r="E9" s="273" t="s">
        <v>355</v>
      </c>
      <c r="F9" s="273"/>
      <c r="G9" s="267"/>
      <c r="H9" s="306" t="s">
        <v>391</v>
      </c>
      <c r="I9" s="306" t="s">
        <v>36</v>
      </c>
      <c r="J9" s="306" t="s">
        <v>37</v>
      </c>
      <c r="K9" s="307" t="s">
        <v>26</v>
      </c>
    </row>
    <row r="10" spans="1:11" ht="26.25" hidden="1">
      <c r="A10" s="302" t="s">
        <v>621</v>
      </c>
      <c r="B10" s="266">
        <v>9</v>
      </c>
      <c r="C10" s="267" t="s">
        <v>26</v>
      </c>
      <c r="D10" s="273" t="s">
        <v>632</v>
      </c>
      <c r="E10" s="273" t="s">
        <v>615</v>
      </c>
      <c r="F10" s="273"/>
      <c r="G10" s="267"/>
      <c r="H10" s="273" t="s">
        <v>661</v>
      </c>
      <c r="I10" s="273" t="s">
        <v>662</v>
      </c>
      <c r="J10" s="273" t="s">
        <v>663</v>
      </c>
      <c r="K10" s="303" t="s">
        <v>650</v>
      </c>
    </row>
    <row r="11" spans="1:11" ht="178.5" hidden="1">
      <c r="A11" s="302" t="s">
        <v>621</v>
      </c>
      <c r="B11" s="266">
        <v>10</v>
      </c>
      <c r="C11" s="267" t="s">
        <v>66</v>
      </c>
      <c r="D11" s="273" t="s">
        <v>392</v>
      </c>
      <c r="E11" s="273" t="s">
        <v>607</v>
      </c>
      <c r="F11" s="273"/>
      <c r="G11" s="267"/>
      <c r="H11" s="273" t="s">
        <v>393</v>
      </c>
      <c r="I11" s="273" t="s">
        <v>394</v>
      </c>
      <c r="J11" s="305" t="s">
        <v>395</v>
      </c>
      <c r="K11" s="303" t="s">
        <v>656</v>
      </c>
    </row>
    <row r="12" spans="1:11" ht="127.5" hidden="1">
      <c r="A12" s="302" t="s">
        <v>621</v>
      </c>
      <c r="B12" s="266">
        <v>11</v>
      </c>
      <c r="C12" s="267" t="s">
        <v>66</v>
      </c>
      <c r="D12" s="273" t="s">
        <v>396</v>
      </c>
      <c r="E12" s="273" t="s">
        <v>607</v>
      </c>
      <c r="F12" s="273"/>
      <c r="G12" s="267"/>
      <c r="H12" s="273" t="s">
        <v>397</v>
      </c>
      <c r="I12" s="308" t="s">
        <v>398</v>
      </c>
      <c r="J12" s="177" t="s">
        <v>664</v>
      </c>
      <c r="K12" s="303" t="s">
        <v>656</v>
      </c>
    </row>
    <row r="13" spans="1:11" ht="63.75" hidden="1">
      <c r="A13" s="302" t="s">
        <v>621</v>
      </c>
      <c r="B13" s="266">
        <v>12</v>
      </c>
      <c r="C13" s="267" t="s">
        <v>66</v>
      </c>
      <c r="D13" s="273" t="s">
        <v>400</v>
      </c>
      <c r="E13" s="273" t="s">
        <v>607</v>
      </c>
      <c r="F13" s="273"/>
      <c r="G13" s="267"/>
      <c r="H13" s="306" t="s">
        <v>401</v>
      </c>
      <c r="I13" s="306" t="s">
        <v>402</v>
      </c>
      <c r="J13" s="306" t="s">
        <v>665</v>
      </c>
      <c r="K13" s="303" t="s">
        <v>656</v>
      </c>
    </row>
    <row r="14" spans="1:11" ht="153" hidden="1">
      <c r="A14" s="302" t="s">
        <v>621</v>
      </c>
      <c r="B14" s="266">
        <v>13</v>
      </c>
      <c r="C14" s="267" t="s">
        <v>66</v>
      </c>
      <c r="D14" s="273" t="s">
        <v>404</v>
      </c>
      <c r="E14" s="273" t="s">
        <v>607</v>
      </c>
      <c r="F14" s="273"/>
      <c r="G14" s="267"/>
      <c r="H14" s="306" t="s">
        <v>405</v>
      </c>
      <c r="I14" s="306" t="s">
        <v>406</v>
      </c>
      <c r="J14" s="306" t="s">
        <v>407</v>
      </c>
      <c r="K14" s="303" t="s">
        <v>656</v>
      </c>
    </row>
    <row r="15" spans="1:11" ht="165.75" hidden="1">
      <c r="A15" s="302" t="s">
        <v>621</v>
      </c>
      <c r="B15" s="266">
        <v>14</v>
      </c>
      <c r="C15" s="267" t="s">
        <v>66</v>
      </c>
      <c r="D15" s="270" t="s">
        <v>408</v>
      </c>
      <c r="E15" s="273" t="s">
        <v>607</v>
      </c>
      <c r="F15" s="273"/>
      <c r="G15" s="267"/>
      <c r="H15" s="306" t="s">
        <v>409</v>
      </c>
      <c r="I15" s="306" t="s">
        <v>410</v>
      </c>
      <c r="J15" s="306" t="s">
        <v>666</v>
      </c>
      <c r="K15" s="303" t="s">
        <v>656</v>
      </c>
    </row>
    <row r="16" spans="1:11" ht="26.25" hidden="1">
      <c r="A16" s="302" t="s">
        <v>621</v>
      </c>
      <c r="B16" s="266">
        <v>15</v>
      </c>
      <c r="C16" s="267" t="s">
        <v>66</v>
      </c>
      <c r="D16" s="270" t="s">
        <v>412</v>
      </c>
      <c r="E16" s="309" t="s">
        <v>633</v>
      </c>
      <c r="F16" s="273"/>
      <c r="G16" s="267"/>
      <c r="H16" s="306" t="s">
        <v>401</v>
      </c>
      <c r="I16" s="306" t="s">
        <v>413</v>
      </c>
      <c r="J16" s="306" t="s">
        <v>414</v>
      </c>
      <c r="K16" s="303" t="s">
        <v>656</v>
      </c>
    </row>
    <row r="17" spans="1:11" ht="26.25" hidden="1">
      <c r="A17" s="302" t="s">
        <v>621</v>
      </c>
      <c r="B17" s="266">
        <v>16</v>
      </c>
      <c r="C17" s="267" t="s">
        <v>66</v>
      </c>
      <c r="D17" s="270" t="s">
        <v>415</v>
      </c>
      <c r="E17" s="309" t="s">
        <v>633</v>
      </c>
      <c r="F17" s="273"/>
      <c r="G17" s="267"/>
      <c r="H17" s="306" t="s">
        <v>416</v>
      </c>
      <c r="I17" s="306" t="s">
        <v>416</v>
      </c>
      <c r="J17" s="306" t="s">
        <v>667</v>
      </c>
      <c r="K17" s="303" t="s">
        <v>656</v>
      </c>
    </row>
    <row r="18" spans="1:11" ht="51" hidden="1">
      <c r="A18" s="302" t="s">
        <v>621</v>
      </c>
      <c r="B18" s="266">
        <v>17</v>
      </c>
      <c r="C18" s="267" t="s">
        <v>66</v>
      </c>
      <c r="D18" s="270" t="s">
        <v>419</v>
      </c>
      <c r="E18" s="273" t="s">
        <v>625</v>
      </c>
      <c r="F18" s="273"/>
      <c r="G18" s="267"/>
      <c r="H18" s="306" t="s">
        <v>420</v>
      </c>
      <c r="I18" s="306" t="s">
        <v>421</v>
      </c>
      <c r="J18" s="306" t="s">
        <v>422</v>
      </c>
      <c r="K18" s="303" t="s">
        <v>660</v>
      </c>
    </row>
    <row r="19" spans="1:11" ht="38.25" hidden="1">
      <c r="A19" s="302" t="s">
        <v>621</v>
      </c>
      <c r="B19" s="266">
        <v>18</v>
      </c>
      <c r="C19" s="267" t="s">
        <v>66</v>
      </c>
      <c r="D19" s="270" t="s">
        <v>423</v>
      </c>
      <c r="E19" s="273" t="s">
        <v>625</v>
      </c>
      <c r="F19" s="273"/>
      <c r="G19" s="267"/>
      <c r="H19" s="306" t="s">
        <v>424</v>
      </c>
      <c r="I19" s="306" t="s">
        <v>425</v>
      </c>
      <c r="J19" s="306" t="s">
        <v>668</v>
      </c>
      <c r="K19" s="303" t="s">
        <v>660</v>
      </c>
    </row>
    <row r="20" spans="1:11" ht="26.25" hidden="1">
      <c r="A20" s="302" t="s">
        <v>621</v>
      </c>
      <c r="B20" s="266">
        <v>19</v>
      </c>
      <c r="C20" s="267" t="s">
        <v>66</v>
      </c>
      <c r="D20" s="270" t="s">
        <v>635</v>
      </c>
      <c r="E20" s="273" t="s">
        <v>625</v>
      </c>
      <c r="F20" s="273"/>
      <c r="G20" s="267"/>
      <c r="H20" s="306" t="s">
        <v>428</v>
      </c>
      <c r="I20" s="306" t="s">
        <v>429</v>
      </c>
      <c r="J20" s="306" t="s">
        <v>669</v>
      </c>
      <c r="K20" s="303" t="s">
        <v>660</v>
      </c>
    </row>
    <row r="21" spans="1:11" ht="38.25" hidden="1">
      <c r="A21" s="302" t="s">
        <v>621</v>
      </c>
      <c r="B21" s="266">
        <v>20</v>
      </c>
      <c r="C21" s="267" t="s">
        <v>66</v>
      </c>
      <c r="D21" s="270" t="s">
        <v>431</v>
      </c>
      <c r="E21" s="273" t="s">
        <v>625</v>
      </c>
      <c r="F21" s="273"/>
      <c r="G21" s="267"/>
      <c r="H21" s="306" t="s">
        <v>432</v>
      </c>
      <c r="I21" s="306" t="s">
        <v>433</v>
      </c>
      <c r="J21" s="306" t="s">
        <v>434</v>
      </c>
      <c r="K21" s="303" t="s">
        <v>660</v>
      </c>
    </row>
    <row r="22" spans="1:11" ht="51" hidden="1">
      <c r="A22" s="302" t="s">
        <v>621</v>
      </c>
      <c r="B22" s="266">
        <v>21</v>
      </c>
      <c r="C22" s="267" t="s">
        <v>66</v>
      </c>
      <c r="D22" s="270" t="s">
        <v>435</v>
      </c>
      <c r="E22" s="273" t="s">
        <v>625</v>
      </c>
      <c r="F22" s="273"/>
      <c r="G22" s="267"/>
      <c r="H22" s="306" t="s">
        <v>436</v>
      </c>
      <c r="I22" s="306" t="s">
        <v>437</v>
      </c>
      <c r="J22" s="306" t="s">
        <v>438</v>
      </c>
      <c r="K22" s="303" t="s">
        <v>650</v>
      </c>
    </row>
    <row r="23" spans="1:11" ht="38.25" hidden="1">
      <c r="A23" s="302" t="s">
        <v>621</v>
      </c>
      <c r="B23" s="266">
        <v>22</v>
      </c>
      <c r="C23" s="267" t="s">
        <v>66</v>
      </c>
      <c r="D23" s="270" t="s">
        <v>670</v>
      </c>
      <c r="E23" s="273" t="s">
        <v>615</v>
      </c>
      <c r="F23" s="273"/>
      <c r="G23" s="267"/>
      <c r="H23" s="306" t="s">
        <v>671</v>
      </c>
      <c r="I23" s="306" t="s">
        <v>672</v>
      </c>
      <c r="J23" s="306" t="s">
        <v>673</v>
      </c>
      <c r="K23" s="303" t="s">
        <v>650</v>
      </c>
    </row>
    <row r="24" spans="1:11" ht="63.75" hidden="1">
      <c r="A24" s="302" t="s">
        <v>621</v>
      </c>
      <c r="B24" s="266">
        <v>23</v>
      </c>
      <c r="C24" s="267" t="s">
        <v>66</v>
      </c>
      <c r="D24" s="270" t="s">
        <v>638</v>
      </c>
      <c r="E24" s="273" t="s">
        <v>625</v>
      </c>
      <c r="F24" s="273"/>
      <c r="G24" s="267"/>
      <c r="H24" s="306" t="s">
        <v>448</v>
      </c>
      <c r="I24" s="306" t="s">
        <v>449</v>
      </c>
      <c r="J24" s="306" t="s">
        <v>450</v>
      </c>
      <c r="K24" s="303" t="s">
        <v>650</v>
      </c>
    </row>
    <row r="25" spans="1:11" ht="26.25" hidden="1">
      <c r="A25" s="302" t="s">
        <v>621</v>
      </c>
      <c r="B25" s="266">
        <v>24</v>
      </c>
      <c r="C25" s="267" t="s">
        <v>66</v>
      </c>
      <c r="D25" s="270" t="s">
        <v>640</v>
      </c>
      <c r="E25" s="273" t="s">
        <v>625</v>
      </c>
      <c r="F25" s="273"/>
      <c r="G25" s="267"/>
      <c r="H25" s="306" t="s">
        <v>452</v>
      </c>
      <c r="I25" s="306" t="s">
        <v>674</v>
      </c>
      <c r="J25" s="306" t="s">
        <v>454</v>
      </c>
      <c r="K25" s="303" t="s">
        <v>650</v>
      </c>
    </row>
    <row r="26" spans="1:11" ht="26.25" hidden="1">
      <c r="A26" s="302" t="s">
        <v>621</v>
      </c>
      <c r="B26" s="266">
        <v>25</v>
      </c>
      <c r="C26" s="267" t="s">
        <v>66</v>
      </c>
      <c r="D26" s="270" t="s">
        <v>641</v>
      </c>
      <c r="E26" s="273" t="s">
        <v>625</v>
      </c>
      <c r="F26" s="273"/>
      <c r="G26" s="267"/>
      <c r="H26" s="306" t="s">
        <v>456</v>
      </c>
      <c r="I26" s="306" t="s">
        <v>457</v>
      </c>
      <c r="J26" s="306" t="s">
        <v>458</v>
      </c>
      <c r="K26" s="303" t="s">
        <v>650</v>
      </c>
    </row>
    <row r="27" spans="1:11" ht="38.25" hidden="1">
      <c r="A27" s="302" t="s">
        <v>621</v>
      </c>
      <c r="B27" s="266">
        <v>26</v>
      </c>
      <c r="C27" s="267" t="s">
        <v>66</v>
      </c>
      <c r="D27" s="270" t="s">
        <v>459</v>
      </c>
      <c r="E27" s="273" t="s">
        <v>625</v>
      </c>
      <c r="F27" s="273"/>
      <c r="G27" s="267"/>
      <c r="H27" s="306" t="s">
        <v>460</v>
      </c>
      <c r="I27" s="306" t="s">
        <v>461</v>
      </c>
      <c r="J27" s="306" t="s">
        <v>462</v>
      </c>
      <c r="K27" s="303" t="s">
        <v>650</v>
      </c>
    </row>
    <row r="28" spans="1:11" ht="38.25" hidden="1">
      <c r="A28" s="302" t="s">
        <v>621</v>
      </c>
      <c r="B28" s="266">
        <v>27</v>
      </c>
      <c r="C28" s="267" t="s">
        <v>66</v>
      </c>
      <c r="D28" s="270" t="s">
        <v>463</v>
      </c>
      <c r="E28" s="273" t="s">
        <v>625</v>
      </c>
      <c r="F28" s="273"/>
      <c r="G28" s="267"/>
      <c r="H28" s="306" t="s">
        <v>464</v>
      </c>
      <c r="I28" s="306" t="s">
        <v>465</v>
      </c>
      <c r="J28" s="306" t="s">
        <v>466</v>
      </c>
      <c r="K28" s="303" t="s">
        <v>650</v>
      </c>
    </row>
    <row r="29" spans="1:11" ht="51" hidden="1">
      <c r="A29" s="302" t="s">
        <v>621</v>
      </c>
      <c r="B29" s="266">
        <v>28</v>
      </c>
      <c r="C29" s="267" t="s">
        <v>66</v>
      </c>
      <c r="D29" s="270" t="s">
        <v>467</v>
      </c>
      <c r="E29" s="273" t="s">
        <v>625</v>
      </c>
      <c r="F29" s="273"/>
      <c r="G29" s="267"/>
      <c r="H29" s="306" t="s">
        <v>468</v>
      </c>
      <c r="I29" s="306" t="s">
        <v>469</v>
      </c>
      <c r="J29" s="306" t="s">
        <v>470</v>
      </c>
      <c r="K29" s="303" t="s">
        <v>650</v>
      </c>
    </row>
    <row r="30" spans="1:11" ht="26.25" hidden="1">
      <c r="A30" s="302" t="s">
        <v>621</v>
      </c>
      <c r="B30" s="266">
        <v>29</v>
      </c>
      <c r="C30" s="267" t="s">
        <v>66</v>
      </c>
      <c r="D30" s="270" t="s">
        <v>471</v>
      </c>
      <c r="E30" s="309" t="s">
        <v>355</v>
      </c>
      <c r="F30" s="273"/>
      <c r="G30" s="267"/>
      <c r="H30" s="306" t="s">
        <v>472</v>
      </c>
      <c r="I30" s="306" t="s">
        <v>473</v>
      </c>
      <c r="J30" s="306" t="s">
        <v>474</v>
      </c>
      <c r="K30" s="303" t="s">
        <v>650</v>
      </c>
    </row>
    <row r="31" spans="1:11" ht="26.25" hidden="1">
      <c r="A31" s="302" t="s">
        <v>621</v>
      </c>
      <c r="B31" s="266">
        <v>30</v>
      </c>
      <c r="C31" s="267" t="s">
        <v>66</v>
      </c>
      <c r="D31" s="270" t="s">
        <v>642</v>
      </c>
      <c r="E31" s="273" t="s">
        <v>625</v>
      </c>
      <c r="F31" s="273"/>
      <c r="G31" s="267"/>
      <c r="H31" s="306" t="s">
        <v>327</v>
      </c>
      <c r="I31" s="306" t="s">
        <v>675</v>
      </c>
      <c r="J31" s="306" t="s">
        <v>676</v>
      </c>
      <c r="K31" s="303" t="s">
        <v>650</v>
      </c>
    </row>
    <row r="32" spans="1:11" ht="114.75" hidden="1">
      <c r="A32" s="302" t="s">
        <v>621</v>
      </c>
      <c r="B32" s="266">
        <v>31</v>
      </c>
      <c r="C32" s="267" t="s">
        <v>191</v>
      </c>
      <c r="D32" s="270" t="s">
        <v>475</v>
      </c>
      <c r="E32" s="273" t="s">
        <v>607</v>
      </c>
      <c r="F32" s="273"/>
      <c r="G32" s="267"/>
      <c r="H32" s="306" t="s">
        <v>476</v>
      </c>
      <c r="I32" s="306" t="s">
        <v>477</v>
      </c>
      <c r="J32" s="306" t="s">
        <v>677</v>
      </c>
      <c r="K32" s="303" t="s">
        <v>656</v>
      </c>
    </row>
    <row r="33" spans="1:11" ht="114.75" hidden="1">
      <c r="A33" s="302" t="s">
        <v>621</v>
      </c>
      <c r="B33" s="266">
        <v>32</v>
      </c>
      <c r="C33" s="267" t="s">
        <v>191</v>
      </c>
      <c r="D33" s="270" t="s">
        <v>643</v>
      </c>
      <c r="E33" s="273" t="s">
        <v>607</v>
      </c>
      <c r="F33" s="273"/>
      <c r="G33" s="267"/>
      <c r="H33" s="306" t="s">
        <v>678</v>
      </c>
      <c r="I33" s="306" t="s">
        <v>679</v>
      </c>
      <c r="J33" s="306" t="s">
        <v>680</v>
      </c>
      <c r="K33" s="303" t="s">
        <v>656</v>
      </c>
    </row>
    <row r="34" spans="1:11" ht="26.25" hidden="1">
      <c r="A34" s="302" t="s">
        <v>621</v>
      </c>
      <c r="B34" s="266">
        <v>33</v>
      </c>
      <c r="C34" s="267" t="s">
        <v>191</v>
      </c>
      <c r="D34" s="270" t="s">
        <v>483</v>
      </c>
      <c r="E34" s="309" t="s">
        <v>633</v>
      </c>
      <c r="F34" s="273"/>
      <c r="G34" s="267"/>
      <c r="H34" s="306" t="s">
        <v>484</v>
      </c>
      <c r="I34" s="306" t="s">
        <v>485</v>
      </c>
      <c r="J34" s="306" t="s">
        <v>486</v>
      </c>
      <c r="K34" s="303" t="s">
        <v>656</v>
      </c>
    </row>
    <row r="35" spans="1:11" ht="26.25" hidden="1">
      <c r="A35" s="302" t="s">
        <v>621</v>
      </c>
      <c r="B35" s="266">
        <v>34</v>
      </c>
      <c r="C35" s="267" t="s">
        <v>191</v>
      </c>
      <c r="D35" s="270" t="s">
        <v>487</v>
      </c>
      <c r="E35" s="309" t="s">
        <v>633</v>
      </c>
      <c r="F35" s="273"/>
      <c r="G35" s="267"/>
      <c r="H35" s="306" t="s">
        <v>488</v>
      </c>
      <c r="I35" s="306" t="s">
        <v>489</v>
      </c>
      <c r="J35" s="306" t="s">
        <v>490</v>
      </c>
      <c r="K35" s="303" t="s">
        <v>656</v>
      </c>
    </row>
    <row r="36" spans="1:11" ht="26.25" hidden="1">
      <c r="A36" s="302" t="s">
        <v>621</v>
      </c>
      <c r="B36" s="266">
        <v>35</v>
      </c>
      <c r="C36" s="267" t="s">
        <v>191</v>
      </c>
      <c r="D36" s="270" t="s">
        <v>491</v>
      </c>
      <c r="E36" s="309" t="s">
        <v>633</v>
      </c>
      <c r="F36" s="273"/>
      <c r="G36" s="267"/>
      <c r="H36" s="306" t="s">
        <v>492</v>
      </c>
      <c r="I36" s="306" t="s">
        <v>493</v>
      </c>
      <c r="J36" s="306" t="s">
        <v>494</v>
      </c>
      <c r="K36" s="303" t="s">
        <v>656</v>
      </c>
    </row>
    <row r="37" spans="1:11" ht="26.25" hidden="1">
      <c r="A37" s="302" t="s">
        <v>621</v>
      </c>
      <c r="B37" s="266">
        <v>36</v>
      </c>
      <c r="C37" s="267" t="s">
        <v>191</v>
      </c>
      <c r="D37" s="270" t="s">
        <v>495</v>
      </c>
      <c r="E37" s="273" t="s">
        <v>625</v>
      </c>
      <c r="F37" s="273"/>
      <c r="G37" s="267"/>
      <c r="H37" s="306" t="s">
        <v>496</v>
      </c>
      <c r="I37" s="306" t="s">
        <v>496</v>
      </c>
      <c r="J37" s="306" t="s">
        <v>497</v>
      </c>
      <c r="K37" s="303" t="s">
        <v>660</v>
      </c>
    </row>
    <row r="38" spans="1:11" ht="26.25" hidden="1">
      <c r="A38" s="302" t="s">
        <v>621</v>
      </c>
      <c r="B38" s="266">
        <v>37</v>
      </c>
      <c r="C38" s="267" t="s">
        <v>191</v>
      </c>
      <c r="D38" s="270" t="s">
        <v>498</v>
      </c>
      <c r="E38" s="273" t="s">
        <v>625</v>
      </c>
      <c r="F38" s="273"/>
      <c r="G38" s="267"/>
      <c r="H38" s="306" t="s">
        <v>499</v>
      </c>
      <c r="I38" s="306" t="s">
        <v>500</v>
      </c>
      <c r="J38" s="306" t="s">
        <v>501</v>
      </c>
      <c r="K38" s="303" t="s">
        <v>650</v>
      </c>
    </row>
    <row r="39" spans="1:11" ht="38.25" hidden="1">
      <c r="A39" s="302" t="s">
        <v>621</v>
      </c>
      <c r="B39" s="266">
        <v>38</v>
      </c>
      <c r="C39" s="267" t="s">
        <v>191</v>
      </c>
      <c r="D39" s="270" t="s">
        <v>502</v>
      </c>
      <c r="E39" s="273" t="s">
        <v>625</v>
      </c>
      <c r="F39" s="273"/>
      <c r="G39" s="267"/>
      <c r="H39" s="306" t="s">
        <v>503</v>
      </c>
      <c r="I39" s="306" t="s">
        <v>681</v>
      </c>
      <c r="J39" s="306" t="s">
        <v>505</v>
      </c>
      <c r="K39" s="303" t="s">
        <v>650</v>
      </c>
    </row>
    <row r="40" spans="1:11" ht="26.25" hidden="1">
      <c r="A40" s="302" t="s">
        <v>682</v>
      </c>
      <c r="B40" s="266">
        <v>1</v>
      </c>
      <c r="C40" s="267" t="s">
        <v>16</v>
      </c>
      <c r="D40" s="270" t="s">
        <v>506</v>
      </c>
      <c r="E40" s="273" t="s">
        <v>607</v>
      </c>
      <c r="F40" s="273"/>
      <c r="G40" s="267"/>
      <c r="H40" s="270" t="s">
        <v>507</v>
      </c>
      <c r="I40" s="270" t="s">
        <v>508</v>
      </c>
      <c r="J40" s="270" t="s">
        <v>509</v>
      </c>
      <c r="K40" s="303" t="s">
        <v>683</v>
      </c>
    </row>
    <row r="41" spans="1:11" ht="26.25" hidden="1">
      <c r="A41" s="302" t="s">
        <v>682</v>
      </c>
      <c r="B41" s="266">
        <v>2</v>
      </c>
      <c r="C41" s="267" t="s">
        <v>26</v>
      </c>
      <c r="D41" s="270" t="s">
        <v>510</v>
      </c>
      <c r="E41" s="273" t="s">
        <v>358</v>
      </c>
      <c r="F41" s="273"/>
      <c r="G41" s="267"/>
      <c r="H41" s="270" t="s">
        <v>511</v>
      </c>
      <c r="I41" s="270" t="s">
        <v>511</v>
      </c>
      <c r="J41" s="270" t="s">
        <v>512</v>
      </c>
      <c r="K41" s="303" t="s">
        <v>683</v>
      </c>
    </row>
    <row r="42" spans="1:11" ht="26.25" hidden="1">
      <c r="A42" s="302" t="s">
        <v>682</v>
      </c>
      <c r="B42" s="266">
        <v>3</v>
      </c>
      <c r="C42" s="267" t="s">
        <v>26</v>
      </c>
      <c r="D42" s="270" t="s">
        <v>513</v>
      </c>
      <c r="E42" s="273" t="s">
        <v>358</v>
      </c>
      <c r="F42" s="273"/>
      <c r="G42" s="267"/>
      <c r="H42" s="270" t="s">
        <v>514</v>
      </c>
      <c r="I42" s="270" t="s">
        <v>515</v>
      </c>
      <c r="J42" s="270" t="s">
        <v>516</v>
      </c>
      <c r="K42" s="303" t="s">
        <v>683</v>
      </c>
    </row>
    <row r="43" spans="1:11" ht="63.75" hidden="1">
      <c r="A43" s="302" t="s">
        <v>682</v>
      </c>
      <c r="B43" s="266">
        <v>4</v>
      </c>
      <c r="C43" s="267" t="s">
        <v>26</v>
      </c>
      <c r="D43" s="270" t="s">
        <v>517</v>
      </c>
      <c r="E43" s="273" t="s">
        <v>358</v>
      </c>
      <c r="F43" s="273"/>
      <c r="G43" s="267"/>
      <c r="H43" s="270" t="s">
        <v>518</v>
      </c>
      <c r="I43" s="270" t="s">
        <v>519</v>
      </c>
      <c r="J43" s="270" t="s">
        <v>520</v>
      </c>
      <c r="K43" s="303" t="s">
        <v>683</v>
      </c>
    </row>
    <row r="44" spans="1:11" ht="26.25" hidden="1">
      <c r="A44" s="302" t="s">
        <v>682</v>
      </c>
      <c r="B44" s="266">
        <v>5</v>
      </c>
      <c r="C44" s="267" t="s">
        <v>26</v>
      </c>
      <c r="D44" s="273" t="s">
        <v>330</v>
      </c>
      <c r="E44" s="273" t="s">
        <v>355</v>
      </c>
      <c r="F44" s="273"/>
      <c r="G44" s="267"/>
      <c r="H44" s="270" t="s">
        <v>391</v>
      </c>
      <c r="I44" s="304" t="s">
        <v>36</v>
      </c>
      <c r="J44" s="304" t="s">
        <v>37</v>
      </c>
      <c r="K44" s="307" t="s">
        <v>26</v>
      </c>
    </row>
    <row r="45" spans="1:11" ht="26.25" hidden="1">
      <c r="A45" s="302" t="s">
        <v>682</v>
      </c>
      <c r="B45" s="266">
        <v>6</v>
      </c>
      <c r="C45" s="267" t="s">
        <v>66</v>
      </c>
      <c r="D45" s="177" t="s">
        <v>522</v>
      </c>
      <c r="E45" s="273" t="s">
        <v>607</v>
      </c>
      <c r="F45" s="273"/>
      <c r="G45" s="267"/>
      <c r="H45" s="273" t="s">
        <v>523</v>
      </c>
      <c r="I45" s="273" t="s">
        <v>524</v>
      </c>
      <c r="J45" s="305" t="s">
        <v>525</v>
      </c>
      <c r="K45" s="303" t="s">
        <v>683</v>
      </c>
    </row>
    <row r="46" spans="1:11" ht="38.25" hidden="1">
      <c r="A46" s="302" t="s">
        <v>682</v>
      </c>
      <c r="B46" s="266">
        <v>7</v>
      </c>
      <c r="C46" s="267" t="s">
        <v>66</v>
      </c>
      <c r="D46" s="177" t="s">
        <v>617</v>
      </c>
      <c r="E46" s="273" t="s">
        <v>607</v>
      </c>
      <c r="F46" s="273"/>
      <c r="G46" s="267"/>
      <c r="H46" s="273" t="s">
        <v>527</v>
      </c>
      <c r="I46" s="273" t="s">
        <v>528</v>
      </c>
      <c r="J46" s="273" t="s">
        <v>529</v>
      </c>
      <c r="K46" s="303" t="s">
        <v>683</v>
      </c>
    </row>
    <row r="47" spans="1:11" ht="26.25" hidden="1">
      <c r="A47" s="302" t="s">
        <v>682</v>
      </c>
      <c r="B47" s="266">
        <v>8</v>
      </c>
      <c r="C47" s="267" t="s">
        <v>66</v>
      </c>
      <c r="D47" s="306" t="s">
        <v>530</v>
      </c>
      <c r="E47" s="273" t="s">
        <v>607</v>
      </c>
      <c r="F47" s="273"/>
      <c r="G47" s="267"/>
      <c r="H47" s="306" t="s">
        <v>531</v>
      </c>
      <c r="I47" s="306" t="s">
        <v>684</v>
      </c>
      <c r="J47" s="306" t="s">
        <v>533</v>
      </c>
      <c r="K47" s="303" t="s">
        <v>683</v>
      </c>
    </row>
    <row r="48" spans="1:11" ht="26.25" hidden="1">
      <c r="A48" s="302" t="s">
        <v>682</v>
      </c>
      <c r="B48" s="266">
        <v>9</v>
      </c>
      <c r="C48" s="267" t="s">
        <v>66</v>
      </c>
      <c r="D48" s="273" t="s">
        <v>534</v>
      </c>
      <c r="E48" s="273" t="s">
        <v>358</v>
      </c>
      <c r="F48" s="273"/>
      <c r="G48" s="267"/>
      <c r="H48" s="273" t="s">
        <v>535</v>
      </c>
      <c r="I48" s="273" t="s">
        <v>536</v>
      </c>
      <c r="J48" s="273" t="s">
        <v>537</v>
      </c>
      <c r="K48" s="303" t="s">
        <v>683</v>
      </c>
    </row>
    <row r="49" spans="1:11" ht="26.25" hidden="1">
      <c r="A49" s="302" t="s">
        <v>682</v>
      </c>
      <c r="B49" s="266">
        <v>10</v>
      </c>
      <c r="C49" s="267" t="s">
        <v>66</v>
      </c>
      <c r="D49" s="273" t="s">
        <v>538</v>
      </c>
      <c r="E49" s="273" t="s">
        <v>607</v>
      </c>
      <c r="F49" s="273"/>
      <c r="G49" s="267"/>
      <c r="H49" s="273" t="s">
        <v>539</v>
      </c>
      <c r="I49" s="273" t="s">
        <v>540</v>
      </c>
      <c r="J49" s="305" t="s">
        <v>541</v>
      </c>
      <c r="K49" s="303" t="s">
        <v>683</v>
      </c>
    </row>
    <row r="50" spans="1:11" ht="26.25" hidden="1">
      <c r="A50" s="302" t="s">
        <v>682</v>
      </c>
      <c r="B50" s="266">
        <v>11</v>
      </c>
      <c r="C50" s="267" t="s">
        <v>66</v>
      </c>
      <c r="D50" s="273" t="s">
        <v>542</v>
      </c>
      <c r="E50" s="273" t="s">
        <v>607</v>
      </c>
      <c r="F50" s="273"/>
      <c r="G50" s="267"/>
      <c r="H50" s="273" t="s">
        <v>543</v>
      </c>
      <c r="I50" s="308" t="s">
        <v>544</v>
      </c>
      <c r="J50" s="177" t="s">
        <v>545</v>
      </c>
      <c r="K50" s="303" t="s">
        <v>683</v>
      </c>
    </row>
    <row r="51" spans="1:11" ht="51" hidden="1">
      <c r="A51" s="302" t="s">
        <v>682</v>
      </c>
      <c r="B51" s="266">
        <v>12</v>
      </c>
      <c r="C51" s="267" t="s">
        <v>191</v>
      </c>
      <c r="D51" s="273" t="s">
        <v>619</v>
      </c>
      <c r="E51" s="273" t="s">
        <v>358</v>
      </c>
      <c r="F51" s="273"/>
      <c r="G51" s="267"/>
      <c r="H51" s="306" t="s">
        <v>685</v>
      </c>
      <c r="I51" s="306" t="s">
        <v>686</v>
      </c>
      <c r="J51" s="306" t="s">
        <v>687</v>
      </c>
      <c r="K51" s="303" t="s">
        <v>683</v>
      </c>
    </row>
    <row r="52" spans="1:11" ht="102" hidden="1">
      <c r="A52" s="302" t="s">
        <v>601</v>
      </c>
      <c r="B52" s="266">
        <v>1</v>
      </c>
      <c r="C52" s="267" t="s">
        <v>16</v>
      </c>
      <c r="D52" s="270" t="s">
        <v>606</v>
      </c>
      <c r="E52" s="273" t="s">
        <v>607</v>
      </c>
      <c r="F52" s="273"/>
      <c r="G52" s="267"/>
      <c r="H52" s="270" t="s">
        <v>688</v>
      </c>
      <c r="I52" s="270" t="s">
        <v>689</v>
      </c>
      <c r="J52" s="270" t="s">
        <v>690</v>
      </c>
      <c r="K52" s="303" t="s">
        <v>691</v>
      </c>
    </row>
    <row r="53" spans="1:11" ht="26.25" hidden="1">
      <c r="A53" s="302" t="s">
        <v>601</v>
      </c>
      <c r="B53" s="266">
        <v>2</v>
      </c>
      <c r="C53" s="267" t="s">
        <v>16</v>
      </c>
      <c r="D53" s="270" t="s">
        <v>609</v>
      </c>
      <c r="E53" s="273" t="s">
        <v>608</v>
      </c>
      <c r="F53" s="273"/>
      <c r="G53" s="267">
        <v>2</v>
      </c>
      <c r="H53" s="270" t="s">
        <v>692</v>
      </c>
      <c r="I53" s="270" t="s">
        <v>693</v>
      </c>
      <c r="J53" s="270" t="s">
        <v>694</v>
      </c>
      <c r="K53" s="303" t="s">
        <v>695</v>
      </c>
    </row>
    <row r="54" spans="1:11" ht="63.75" hidden="1">
      <c r="A54" s="302" t="s">
        <v>601</v>
      </c>
      <c r="B54" s="266">
        <v>3</v>
      </c>
      <c r="C54" s="267" t="s">
        <v>26</v>
      </c>
      <c r="D54" s="270" t="s">
        <v>558</v>
      </c>
      <c r="E54" s="273" t="s">
        <v>355</v>
      </c>
      <c r="F54" s="273"/>
      <c r="G54" s="267"/>
      <c r="H54" s="270" t="s">
        <v>559</v>
      </c>
      <c r="I54" s="270" t="s">
        <v>560</v>
      </c>
      <c r="J54" s="270" t="s">
        <v>561</v>
      </c>
      <c r="K54" s="303" t="s">
        <v>26</v>
      </c>
    </row>
    <row r="55" spans="1:11" ht="63.75" hidden="1">
      <c r="A55" s="302" t="s">
        <v>601</v>
      </c>
      <c r="B55" s="266">
        <v>4</v>
      </c>
      <c r="C55" s="267" t="s">
        <v>26</v>
      </c>
      <c r="D55" s="270" t="s">
        <v>562</v>
      </c>
      <c r="E55" s="273" t="s">
        <v>355</v>
      </c>
      <c r="F55" s="273"/>
      <c r="G55" s="267"/>
      <c r="H55" s="270" t="s">
        <v>559</v>
      </c>
      <c r="I55" s="270" t="s">
        <v>560</v>
      </c>
      <c r="J55" s="270" t="s">
        <v>563</v>
      </c>
      <c r="K55" s="303" t="s">
        <v>26</v>
      </c>
    </row>
    <row r="56" spans="1:11" ht="26.25" hidden="1">
      <c r="A56" s="302" t="s">
        <v>601</v>
      </c>
      <c r="B56" s="266">
        <v>5</v>
      </c>
      <c r="C56" s="267" t="s">
        <v>26</v>
      </c>
      <c r="D56" s="273" t="s">
        <v>330</v>
      </c>
      <c r="E56" s="273" t="s">
        <v>355</v>
      </c>
      <c r="F56" s="273"/>
      <c r="G56" s="267"/>
      <c r="H56" s="270" t="s">
        <v>391</v>
      </c>
      <c r="I56" s="304" t="s">
        <v>36</v>
      </c>
      <c r="J56" s="304" t="s">
        <v>37</v>
      </c>
      <c r="K56" s="307" t="s">
        <v>26</v>
      </c>
    </row>
    <row r="57" spans="1:11" ht="63.75" hidden="1">
      <c r="A57" s="302" t="s">
        <v>601</v>
      </c>
      <c r="B57" s="266">
        <v>6</v>
      </c>
      <c r="C57" s="267" t="s">
        <v>66</v>
      </c>
      <c r="D57" s="177" t="s">
        <v>565</v>
      </c>
      <c r="E57" s="273" t="s">
        <v>607</v>
      </c>
      <c r="F57" s="273"/>
      <c r="G57" s="267"/>
      <c r="H57" s="273" t="s">
        <v>566</v>
      </c>
      <c r="I57" s="273" t="s">
        <v>567</v>
      </c>
      <c r="J57" s="305" t="s">
        <v>568</v>
      </c>
      <c r="K57" s="303" t="s">
        <v>691</v>
      </c>
    </row>
    <row r="58" spans="1:11" ht="38.25" hidden="1">
      <c r="A58" s="302" t="s">
        <v>601</v>
      </c>
      <c r="B58" s="266">
        <v>7</v>
      </c>
      <c r="C58" s="267" t="s">
        <v>66</v>
      </c>
      <c r="D58" s="177" t="s">
        <v>569</v>
      </c>
      <c r="E58" s="273" t="s">
        <v>607</v>
      </c>
      <c r="F58" s="273"/>
      <c r="G58" s="267"/>
      <c r="H58" s="273" t="s">
        <v>570</v>
      </c>
      <c r="I58" s="273" t="s">
        <v>571</v>
      </c>
      <c r="J58" s="273" t="s">
        <v>572</v>
      </c>
      <c r="K58" s="303" t="s">
        <v>691</v>
      </c>
    </row>
    <row r="59" spans="1:11" ht="114.75" hidden="1">
      <c r="A59" s="302" t="s">
        <v>601</v>
      </c>
      <c r="B59" s="266">
        <v>8</v>
      </c>
      <c r="C59" s="267" t="s">
        <v>66</v>
      </c>
      <c r="D59" s="306" t="s">
        <v>573</v>
      </c>
      <c r="E59" s="273" t="s">
        <v>612</v>
      </c>
      <c r="F59" s="273"/>
      <c r="G59" s="267"/>
      <c r="H59" s="306" t="s">
        <v>566</v>
      </c>
      <c r="I59" s="306" t="s">
        <v>567</v>
      </c>
      <c r="J59" s="306" t="s">
        <v>574</v>
      </c>
      <c r="K59" s="303" t="s">
        <v>695</v>
      </c>
    </row>
    <row r="60" spans="1:11" ht="153" hidden="1">
      <c r="A60" s="302" t="s">
        <v>601</v>
      </c>
      <c r="B60" s="266">
        <v>9</v>
      </c>
      <c r="C60" s="267" t="s">
        <v>66</v>
      </c>
      <c r="D60" s="273" t="s">
        <v>575</v>
      </c>
      <c r="E60" s="273" t="s">
        <v>612</v>
      </c>
      <c r="F60" s="273"/>
      <c r="G60" s="267"/>
      <c r="H60" s="273" t="s">
        <v>576</v>
      </c>
      <c r="I60" s="273" t="s">
        <v>577</v>
      </c>
      <c r="J60" s="273" t="s">
        <v>578</v>
      </c>
      <c r="K60" s="303" t="s">
        <v>695</v>
      </c>
    </row>
    <row r="61" spans="1:11" ht="102" hidden="1">
      <c r="A61" s="302" t="s">
        <v>601</v>
      </c>
      <c r="B61" s="266">
        <v>10</v>
      </c>
      <c r="C61" s="267" t="s">
        <v>66</v>
      </c>
      <c r="D61" s="273" t="s">
        <v>579</v>
      </c>
      <c r="E61" s="273" t="s">
        <v>612</v>
      </c>
      <c r="F61" s="273"/>
      <c r="G61" s="267"/>
      <c r="H61" s="273" t="s">
        <v>580</v>
      </c>
      <c r="I61" s="273" t="s">
        <v>581</v>
      </c>
      <c r="J61" s="305" t="s">
        <v>582</v>
      </c>
      <c r="K61" s="303" t="s">
        <v>695</v>
      </c>
    </row>
    <row r="62" spans="1:11" ht="63.75" hidden="1">
      <c r="A62" s="302" t="s">
        <v>601</v>
      </c>
      <c r="B62" s="266">
        <v>11</v>
      </c>
      <c r="C62" s="267" t="s">
        <v>66</v>
      </c>
      <c r="D62" s="273" t="s">
        <v>583</v>
      </c>
      <c r="E62" s="273" t="s">
        <v>612</v>
      </c>
      <c r="F62" s="273"/>
      <c r="G62" s="267"/>
      <c r="H62" s="273" t="s">
        <v>584</v>
      </c>
      <c r="I62" s="308" t="s">
        <v>585</v>
      </c>
      <c r="J62" s="177" t="s">
        <v>586</v>
      </c>
      <c r="K62" s="303" t="s">
        <v>695</v>
      </c>
    </row>
    <row r="63" spans="1:11" ht="165.75" hidden="1">
      <c r="A63" s="302" t="s">
        <v>601</v>
      </c>
      <c r="B63" s="266">
        <v>12</v>
      </c>
      <c r="C63" s="267" t="s">
        <v>66</v>
      </c>
      <c r="D63" s="273" t="s">
        <v>587</v>
      </c>
      <c r="E63" s="273" t="s">
        <v>612</v>
      </c>
      <c r="F63" s="273"/>
      <c r="G63" s="267"/>
      <c r="H63" s="306" t="s">
        <v>588</v>
      </c>
      <c r="I63" s="306" t="s">
        <v>589</v>
      </c>
      <c r="J63" s="306" t="s">
        <v>590</v>
      </c>
      <c r="K63" s="303" t="s">
        <v>695</v>
      </c>
    </row>
    <row r="64" spans="1:11" ht="38.25" hidden="1">
      <c r="A64" s="302" t="s">
        <v>601</v>
      </c>
      <c r="B64" s="266">
        <v>13</v>
      </c>
      <c r="C64" s="267" t="s">
        <v>66</v>
      </c>
      <c r="D64" s="273" t="s">
        <v>591</v>
      </c>
      <c r="E64" s="273" t="s">
        <v>612</v>
      </c>
      <c r="F64" s="273"/>
      <c r="G64" s="267"/>
      <c r="H64" s="306" t="s">
        <v>570</v>
      </c>
      <c r="I64" s="306" t="s">
        <v>592</v>
      </c>
      <c r="J64" s="306" t="s">
        <v>593</v>
      </c>
      <c r="K64" s="303" t="s">
        <v>695</v>
      </c>
    </row>
    <row r="65" spans="1:11" ht="63.75" hidden="1">
      <c r="A65" s="302" t="s">
        <v>601</v>
      </c>
      <c r="B65" s="266">
        <v>14</v>
      </c>
      <c r="C65" s="267" t="s">
        <v>191</v>
      </c>
      <c r="D65" s="270" t="s">
        <v>613</v>
      </c>
      <c r="E65" s="273" t="s">
        <v>612</v>
      </c>
      <c r="F65" s="273"/>
      <c r="G65" s="267"/>
      <c r="H65" s="306" t="s">
        <v>595</v>
      </c>
      <c r="I65" s="306" t="s">
        <v>596</v>
      </c>
      <c r="J65" s="306" t="s">
        <v>597</v>
      </c>
      <c r="K65" s="303" t="s">
        <v>695</v>
      </c>
    </row>
    <row r="66" spans="1:11" ht="51" hidden="1">
      <c r="A66" s="302" t="s">
        <v>601</v>
      </c>
      <c r="B66" s="266">
        <v>15</v>
      </c>
      <c r="C66" s="267" t="s">
        <v>191</v>
      </c>
      <c r="D66" s="270" t="s">
        <v>614</v>
      </c>
      <c r="E66" s="273" t="s">
        <v>612</v>
      </c>
      <c r="F66" s="273"/>
      <c r="G66" s="267"/>
      <c r="H66" s="306" t="s">
        <v>599</v>
      </c>
      <c r="I66" s="306" t="s">
        <v>596</v>
      </c>
      <c r="J66" s="306" t="s">
        <v>600</v>
      </c>
      <c r="K66" s="303" t="s">
        <v>695</v>
      </c>
    </row>
    <row r="67" spans="1:11" ht="38.25" hidden="1">
      <c r="A67" s="302" t="s">
        <v>1</v>
      </c>
      <c r="B67" s="266">
        <v>1</v>
      </c>
      <c r="C67" s="267" t="s">
        <v>16</v>
      </c>
      <c r="D67" s="270" t="s">
        <v>328</v>
      </c>
      <c r="E67" s="309" t="s">
        <v>356</v>
      </c>
      <c r="F67" s="273"/>
      <c r="G67" s="267"/>
      <c r="H67" s="270" t="s">
        <v>18</v>
      </c>
      <c r="I67" s="270" t="s">
        <v>19</v>
      </c>
      <c r="J67" s="270" t="s">
        <v>20</v>
      </c>
      <c r="K67" s="303" t="s">
        <v>696</v>
      </c>
    </row>
    <row r="68" spans="1:11" ht="38.25" hidden="1">
      <c r="A68" s="302" t="s">
        <v>1</v>
      </c>
      <c r="B68" s="266">
        <v>2</v>
      </c>
      <c r="C68" s="267" t="s">
        <v>16</v>
      </c>
      <c r="D68" s="270" t="s">
        <v>22</v>
      </c>
      <c r="E68" s="309" t="s">
        <v>356</v>
      </c>
      <c r="F68" s="273"/>
      <c r="G68" s="267"/>
      <c r="H68" s="270" t="s">
        <v>23</v>
      </c>
      <c r="I68" s="270" t="s">
        <v>24</v>
      </c>
      <c r="J68" s="270" t="s">
        <v>25</v>
      </c>
      <c r="K68" s="303" t="s">
        <v>697</v>
      </c>
    </row>
    <row r="69" spans="1:11" ht="26.25">
      <c r="A69" s="302" t="s">
        <v>1</v>
      </c>
      <c r="B69" s="266">
        <v>3</v>
      </c>
      <c r="C69" s="267" t="s">
        <v>26</v>
      </c>
      <c r="D69" s="270" t="s">
        <v>329</v>
      </c>
      <c r="E69" s="273" t="s">
        <v>355</v>
      </c>
      <c r="F69" s="273"/>
      <c r="G69" s="267"/>
      <c r="H69" s="270" t="s">
        <v>28</v>
      </c>
      <c r="I69" s="270" t="s">
        <v>29</v>
      </c>
      <c r="J69" s="270" t="s">
        <v>30</v>
      </c>
      <c r="K69" s="303" t="s">
        <v>26</v>
      </c>
    </row>
    <row r="70" spans="1:11" ht="102">
      <c r="A70" s="302" t="s">
        <v>1</v>
      </c>
      <c r="B70" s="266">
        <v>4</v>
      </c>
      <c r="C70" s="267" t="s">
        <v>26</v>
      </c>
      <c r="D70" s="270" t="s">
        <v>31</v>
      </c>
      <c r="E70" s="273" t="s">
        <v>355</v>
      </c>
      <c r="F70" s="273"/>
      <c r="G70" s="267"/>
      <c r="H70" s="270" t="s">
        <v>32</v>
      </c>
      <c r="I70" s="270" t="s">
        <v>33</v>
      </c>
      <c r="J70" s="270" t="s">
        <v>34</v>
      </c>
      <c r="K70" s="303" t="s">
        <v>26</v>
      </c>
    </row>
    <row r="71" spans="1:11" ht="26.25">
      <c r="A71" s="302" t="s">
        <v>1</v>
      </c>
      <c r="B71" s="266">
        <v>5</v>
      </c>
      <c r="C71" s="267" t="s">
        <v>26</v>
      </c>
      <c r="D71" s="273" t="s">
        <v>330</v>
      </c>
      <c r="E71" s="273" t="s">
        <v>355</v>
      </c>
      <c r="F71" s="273"/>
      <c r="G71" s="267"/>
      <c r="H71" s="270" t="s">
        <v>36</v>
      </c>
      <c r="I71" s="304" t="s">
        <v>37</v>
      </c>
      <c r="J71" s="304" t="s">
        <v>37</v>
      </c>
      <c r="K71" s="303" t="s">
        <v>26</v>
      </c>
    </row>
    <row r="72" spans="1:11" ht="51">
      <c r="A72" s="302" t="s">
        <v>1</v>
      </c>
      <c r="B72" s="266">
        <v>6</v>
      </c>
      <c r="C72" s="267" t="s">
        <v>26</v>
      </c>
      <c r="D72" s="177" t="s">
        <v>38</v>
      </c>
      <c r="E72" s="273" t="s">
        <v>358</v>
      </c>
      <c r="F72" s="273"/>
      <c r="G72" s="267"/>
      <c r="H72" s="273" t="s">
        <v>39</v>
      </c>
      <c r="I72" s="273" t="s">
        <v>40</v>
      </c>
      <c r="J72" s="305" t="s">
        <v>41</v>
      </c>
      <c r="K72" s="303" t="s">
        <v>698</v>
      </c>
    </row>
    <row r="73" spans="1:11" ht="38.25">
      <c r="A73" s="302" t="s">
        <v>1</v>
      </c>
      <c r="B73" s="266">
        <v>7</v>
      </c>
      <c r="C73" s="267" t="s">
        <v>26</v>
      </c>
      <c r="D73" s="177" t="s">
        <v>42</v>
      </c>
      <c r="E73" s="309" t="s">
        <v>359</v>
      </c>
      <c r="F73" s="273"/>
      <c r="G73" s="267"/>
      <c r="H73" s="273" t="s">
        <v>43</v>
      </c>
      <c r="I73" s="273" t="s">
        <v>44</v>
      </c>
      <c r="J73" s="273" t="s">
        <v>45</v>
      </c>
      <c r="K73" s="303" t="s">
        <v>697</v>
      </c>
    </row>
    <row r="74" spans="1:11" ht="38.25">
      <c r="A74" s="302" t="s">
        <v>1</v>
      </c>
      <c r="B74" s="266">
        <v>8</v>
      </c>
      <c r="C74" s="267" t="s">
        <v>26</v>
      </c>
      <c r="D74" s="306" t="s">
        <v>46</v>
      </c>
      <c r="E74" s="309" t="s">
        <v>356</v>
      </c>
      <c r="F74" s="273"/>
      <c r="G74" s="267"/>
      <c r="H74" s="306" t="s">
        <v>47</v>
      </c>
      <c r="I74" s="306" t="s">
        <v>48</v>
      </c>
      <c r="J74" s="306" t="s">
        <v>49</v>
      </c>
      <c r="K74" s="307" t="s">
        <v>699</v>
      </c>
    </row>
    <row r="75" spans="1:11" ht="51">
      <c r="A75" s="302" t="s">
        <v>1</v>
      </c>
      <c r="B75" s="266">
        <v>9</v>
      </c>
      <c r="C75" s="267" t="s">
        <v>26</v>
      </c>
      <c r="D75" s="273" t="s">
        <v>50</v>
      </c>
      <c r="E75" s="273" t="s">
        <v>355</v>
      </c>
      <c r="F75" s="273"/>
      <c r="G75" s="267"/>
      <c r="H75" s="273" t="s">
        <v>51</v>
      </c>
      <c r="I75" s="273" t="s">
        <v>52</v>
      </c>
      <c r="J75" s="273" t="s">
        <v>53</v>
      </c>
      <c r="K75" s="303" t="s">
        <v>700</v>
      </c>
    </row>
    <row r="76" spans="1:11" ht="63.75">
      <c r="A76" s="302" t="s">
        <v>1</v>
      </c>
      <c r="B76" s="266">
        <v>10</v>
      </c>
      <c r="C76" s="267" t="s">
        <v>26</v>
      </c>
      <c r="D76" s="273" t="s">
        <v>54</v>
      </c>
      <c r="E76" s="273" t="s">
        <v>355</v>
      </c>
      <c r="F76" s="273"/>
      <c r="G76" s="267"/>
      <c r="H76" s="273" t="s">
        <v>55</v>
      </c>
      <c r="I76" s="273" t="s">
        <v>56</v>
      </c>
      <c r="J76" s="305" t="s">
        <v>57</v>
      </c>
      <c r="K76" s="307" t="s">
        <v>701</v>
      </c>
    </row>
    <row r="77" spans="1:11" ht="38.25">
      <c r="A77" s="302" t="s">
        <v>1</v>
      </c>
      <c r="B77" s="266">
        <v>11</v>
      </c>
      <c r="C77" s="267" t="s">
        <v>26</v>
      </c>
      <c r="D77" s="273" t="s">
        <v>58</v>
      </c>
      <c r="E77" s="273" t="s">
        <v>355</v>
      </c>
      <c r="F77" s="273"/>
      <c r="G77" s="267"/>
      <c r="H77" s="273" t="s">
        <v>59</v>
      </c>
      <c r="I77" s="308" t="s">
        <v>60</v>
      </c>
      <c r="J77" s="177" t="s">
        <v>61</v>
      </c>
      <c r="K77" s="303" t="s">
        <v>696</v>
      </c>
    </row>
    <row r="78" spans="1:11" ht="26.25">
      <c r="A78" s="302" t="s">
        <v>1</v>
      </c>
      <c r="B78" s="266">
        <v>12</v>
      </c>
      <c r="C78" s="267" t="s">
        <v>26</v>
      </c>
      <c r="D78" s="273" t="s">
        <v>62</v>
      </c>
      <c r="E78" s="309" t="s">
        <v>360</v>
      </c>
      <c r="F78" s="273"/>
      <c r="G78" s="267"/>
      <c r="H78" s="306" t="s">
        <v>63</v>
      </c>
      <c r="I78" s="306" t="s">
        <v>64</v>
      </c>
      <c r="J78" s="306" t="s">
        <v>65</v>
      </c>
      <c r="K78" s="303" t="s">
        <v>702</v>
      </c>
    </row>
    <row r="79" spans="1:11" ht="38.25" hidden="1">
      <c r="A79" s="302" t="s">
        <v>1</v>
      </c>
      <c r="B79" s="266">
        <v>13</v>
      </c>
      <c r="C79" s="267" t="s">
        <v>66</v>
      </c>
      <c r="D79" s="273" t="s">
        <v>67</v>
      </c>
      <c r="E79" s="309" t="s">
        <v>358</v>
      </c>
      <c r="F79" s="273"/>
      <c r="G79" s="267"/>
      <c r="H79" s="306" t="s">
        <v>68</v>
      </c>
      <c r="I79" s="306" t="s">
        <v>69</v>
      </c>
      <c r="J79" s="306" t="s">
        <v>70</v>
      </c>
      <c r="K79" s="303" t="s">
        <v>698</v>
      </c>
    </row>
    <row r="80" spans="1:11" ht="26.25" hidden="1">
      <c r="A80" s="302" t="s">
        <v>1</v>
      </c>
      <c r="B80" s="266">
        <v>14</v>
      </c>
      <c r="C80" s="267" t="s">
        <v>66</v>
      </c>
      <c r="D80" s="270" t="s">
        <v>71</v>
      </c>
      <c r="E80" s="309" t="s">
        <v>359</v>
      </c>
      <c r="F80" s="273"/>
      <c r="G80" s="267"/>
      <c r="H80" s="306" t="s">
        <v>72</v>
      </c>
      <c r="I80" s="306" t="s">
        <v>73</v>
      </c>
      <c r="J80" s="306" t="s">
        <v>74</v>
      </c>
      <c r="K80" s="307" t="s">
        <v>697</v>
      </c>
    </row>
    <row r="81" spans="1:11" ht="38.25" hidden="1">
      <c r="A81" s="302" t="s">
        <v>1</v>
      </c>
      <c r="B81" s="266">
        <v>15</v>
      </c>
      <c r="C81" s="267" t="s">
        <v>66</v>
      </c>
      <c r="D81" s="270" t="s">
        <v>331</v>
      </c>
      <c r="E81" s="309" t="s">
        <v>359</v>
      </c>
      <c r="F81" s="273"/>
      <c r="G81" s="267"/>
      <c r="H81" s="306" t="s">
        <v>703</v>
      </c>
      <c r="I81" s="306" t="s">
        <v>704</v>
      </c>
      <c r="J81" s="306" t="s">
        <v>705</v>
      </c>
      <c r="K81" s="303" t="s">
        <v>697</v>
      </c>
    </row>
    <row r="82" spans="1:11" ht="38.25" hidden="1">
      <c r="A82" s="302" t="s">
        <v>1</v>
      </c>
      <c r="B82" s="266">
        <v>16</v>
      </c>
      <c r="C82" s="267" t="s">
        <v>66</v>
      </c>
      <c r="D82" s="270" t="s">
        <v>332</v>
      </c>
      <c r="E82" s="309" t="s">
        <v>359</v>
      </c>
      <c r="F82" s="273"/>
      <c r="G82" s="267"/>
      <c r="H82" s="306" t="s">
        <v>80</v>
      </c>
      <c r="I82" s="306" t="s">
        <v>81</v>
      </c>
      <c r="J82" s="306" t="s">
        <v>82</v>
      </c>
      <c r="K82" s="307" t="s">
        <v>697</v>
      </c>
    </row>
    <row r="83" spans="1:11" ht="63.75" hidden="1">
      <c r="A83" s="302" t="s">
        <v>1</v>
      </c>
      <c r="B83" s="266">
        <v>17</v>
      </c>
      <c r="C83" s="267" t="s">
        <v>66</v>
      </c>
      <c r="D83" s="270" t="s">
        <v>83</v>
      </c>
      <c r="E83" s="309" t="s">
        <v>359</v>
      </c>
      <c r="F83" s="273"/>
      <c r="G83" s="267"/>
      <c r="H83" s="306" t="s">
        <v>84</v>
      </c>
      <c r="I83" s="306" t="s">
        <v>85</v>
      </c>
      <c r="J83" s="306" t="s">
        <v>86</v>
      </c>
      <c r="K83" s="307" t="s">
        <v>697</v>
      </c>
    </row>
    <row r="84" spans="1:11" ht="51" hidden="1">
      <c r="A84" s="302" t="s">
        <v>1</v>
      </c>
      <c r="B84" s="266">
        <v>18</v>
      </c>
      <c r="C84" s="267" t="s">
        <v>66</v>
      </c>
      <c r="D84" s="270" t="s">
        <v>87</v>
      </c>
      <c r="E84" s="309" t="s">
        <v>359</v>
      </c>
      <c r="F84" s="273"/>
      <c r="G84" s="267"/>
      <c r="H84" s="306" t="s">
        <v>88</v>
      </c>
      <c r="I84" s="306" t="s">
        <v>89</v>
      </c>
      <c r="J84" s="306" t="s">
        <v>90</v>
      </c>
      <c r="K84" s="303" t="s">
        <v>697</v>
      </c>
    </row>
    <row r="85" spans="1:11" ht="51" hidden="1">
      <c r="A85" s="302" t="s">
        <v>1</v>
      </c>
      <c r="B85" s="266">
        <v>19</v>
      </c>
      <c r="C85" s="267" t="s">
        <v>66</v>
      </c>
      <c r="D85" s="270" t="s">
        <v>91</v>
      </c>
      <c r="E85" s="309" t="s">
        <v>356</v>
      </c>
      <c r="F85" s="273"/>
      <c r="G85" s="267"/>
      <c r="H85" s="306" t="s">
        <v>92</v>
      </c>
      <c r="I85" s="306" t="s">
        <v>93</v>
      </c>
      <c r="J85" s="306" t="s">
        <v>94</v>
      </c>
      <c r="K85" s="303" t="s">
        <v>697</v>
      </c>
    </row>
    <row r="86" spans="1:11" ht="160.15" hidden="1" customHeight="1">
      <c r="A86" s="302" t="s">
        <v>1</v>
      </c>
      <c r="B86" s="266">
        <v>20</v>
      </c>
      <c r="C86" s="267" t="s">
        <v>66</v>
      </c>
      <c r="D86" s="270" t="s">
        <v>333</v>
      </c>
      <c r="E86" s="309" t="s">
        <v>361</v>
      </c>
      <c r="F86" s="273" t="s">
        <v>706</v>
      </c>
      <c r="G86" s="267">
        <v>2</v>
      </c>
      <c r="H86" s="306" t="s">
        <v>96</v>
      </c>
      <c r="I86" s="306" t="s">
        <v>97</v>
      </c>
      <c r="J86" s="306" t="s">
        <v>98</v>
      </c>
      <c r="K86" s="307" t="s">
        <v>707</v>
      </c>
    </row>
    <row r="87" spans="1:11" ht="145.9" hidden="1" customHeight="1">
      <c r="A87" s="302" t="s">
        <v>1</v>
      </c>
      <c r="B87" s="266">
        <v>21</v>
      </c>
      <c r="C87" s="267" t="s">
        <v>66</v>
      </c>
      <c r="D87" s="270" t="s">
        <v>99</v>
      </c>
      <c r="E87" s="309" t="s">
        <v>361</v>
      </c>
      <c r="F87" s="273" t="s">
        <v>708</v>
      </c>
      <c r="G87" s="267">
        <v>2</v>
      </c>
      <c r="H87" s="306" t="s">
        <v>100</v>
      </c>
      <c r="I87" s="306" t="s">
        <v>101</v>
      </c>
      <c r="J87" s="306" t="s">
        <v>102</v>
      </c>
      <c r="K87" s="307" t="s">
        <v>707</v>
      </c>
    </row>
    <row r="88" spans="1:11" ht="63.75" hidden="1">
      <c r="A88" s="302" t="s">
        <v>1</v>
      </c>
      <c r="B88" s="266">
        <v>22</v>
      </c>
      <c r="C88" s="267" t="s">
        <v>66</v>
      </c>
      <c r="D88" s="270" t="s">
        <v>103</v>
      </c>
      <c r="E88" s="309" t="s">
        <v>361</v>
      </c>
      <c r="F88" s="273" t="s">
        <v>709</v>
      </c>
      <c r="G88" s="267">
        <v>2</v>
      </c>
      <c r="H88" s="306" t="s">
        <v>104</v>
      </c>
      <c r="I88" s="306" t="s">
        <v>105</v>
      </c>
      <c r="J88" s="306" t="s">
        <v>106</v>
      </c>
      <c r="K88" s="307" t="s">
        <v>707</v>
      </c>
    </row>
    <row r="89" spans="1:11" ht="235.9" hidden="1" customHeight="1">
      <c r="A89" s="302" t="s">
        <v>1</v>
      </c>
      <c r="B89" s="266">
        <v>23</v>
      </c>
      <c r="C89" s="267" t="s">
        <v>66</v>
      </c>
      <c r="D89" s="270" t="s">
        <v>107</v>
      </c>
      <c r="E89" s="309" t="s">
        <v>361</v>
      </c>
      <c r="F89" s="273" t="s">
        <v>710</v>
      </c>
      <c r="G89" s="267">
        <v>2</v>
      </c>
      <c r="H89" s="306" t="s">
        <v>108</v>
      </c>
      <c r="I89" s="306" t="s">
        <v>109</v>
      </c>
      <c r="J89" s="306" t="s">
        <v>110</v>
      </c>
      <c r="K89" s="307" t="s">
        <v>707</v>
      </c>
    </row>
    <row r="90" spans="1:11" ht="51" hidden="1">
      <c r="A90" s="302" t="s">
        <v>1</v>
      </c>
      <c r="B90" s="266">
        <v>24</v>
      </c>
      <c r="C90" s="267" t="s">
        <v>66</v>
      </c>
      <c r="D90" s="270" t="s">
        <v>111</v>
      </c>
      <c r="E90" s="309" t="s">
        <v>361</v>
      </c>
      <c r="F90" s="273" t="s">
        <v>711</v>
      </c>
      <c r="G90" s="267">
        <v>2</v>
      </c>
      <c r="H90" s="306" t="s">
        <v>112</v>
      </c>
      <c r="I90" s="306" t="s">
        <v>113</v>
      </c>
      <c r="J90" s="306" t="s">
        <v>114</v>
      </c>
      <c r="K90" s="307" t="s">
        <v>707</v>
      </c>
    </row>
    <row r="91" spans="1:11" ht="76.5" hidden="1">
      <c r="A91" s="302" t="s">
        <v>1</v>
      </c>
      <c r="B91" s="266">
        <v>25</v>
      </c>
      <c r="C91" s="267" t="s">
        <v>66</v>
      </c>
      <c r="D91" s="270" t="s">
        <v>115</v>
      </c>
      <c r="E91" s="309" t="s">
        <v>361</v>
      </c>
      <c r="F91" s="273" t="s">
        <v>712</v>
      </c>
      <c r="G91" s="267">
        <v>2</v>
      </c>
      <c r="H91" s="306" t="s">
        <v>116</v>
      </c>
      <c r="I91" s="306" t="s">
        <v>713</v>
      </c>
      <c r="J91" s="306" t="s">
        <v>714</v>
      </c>
      <c r="K91" s="307" t="s">
        <v>707</v>
      </c>
    </row>
    <row r="92" spans="1:11" ht="111.6" hidden="1" customHeight="1">
      <c r="A92" s="302" t="s">
        <v>1</v>
      </c>
      <c r="B92" s="266">
        <v>26</v>
      </c>
      <c r="C92" s="267" t="s">
        <v>66</v>
      </c>
      <c r="D92" s="270" t="s">
        <v>119</v>
      </c>
      <c r="E92" s="309" t="s">
        <v>361</v>
      </c>
      <c r="F92" s="273" t="s">
        <v>715</v>
      </c>
      <c r="G92" s="267">
        <v>2</v>
      </c>
      <c r="H92" s="306" t="s">
        <v>120</v>
      </c>
      <c r="I92" s="306" t="s">
        <v>121</v>
      </c>
      <c r="J92" s="306" t="s">
        <v>122</v>
      </c>
      <c r="K92" s="307" t="s">
        <v>707</v>
      </c>
    </row>
    <row r="93" spans="1:11" ht="51" hidden="1">
      <c r="A93" s="302" t="s">
        <v>1</v>
      </c>
      <c r="B93" s="266">
        <v>27</v>
      </c>
      <c r="C93" s="267" t="s">
        <v>66</v>
      </c>
      <c r="D93" s="270" t="s">
        <v>123</v>
      </c>
      <c r="E93" s="309" t="s">
        <v>361</v>
      </c>
      <c r="F93" s="273" t="s">
        <v>716</v>
      </c>
      <c r="G93" s="267">
        <v>2</v>
      </c>
      <c r="H93" s="306" t="s">
        <v>124</v>
      </c>
      <c r="I93" s="306" t="s">
        <v>125</v>
      </c>
      <c r="J93" s="306" t="s">
        <v>126</v>
      </c>
      <c r="K93" s="303" t="s">
        <v>707</v>
      </c>
    </row>
    <row r="94" spans="1:11" ht="26.25" hidden="1">
      <c r="A94" s="302" t="s">
        <v>1</v>
      </c>
      <c r="B94" s="266">
        <v>28</v>
      </c>
      <c r="C94" s="267" t="s">
        <v>66</v>
      </c>
      <c r="D94" s="270" t="s">
        <v>127</v>
      </c>
      <c r="E94" s="309" t="s">
        <v>356</v>
      </c>
      <c r="F94" s="273"/>
      <c r="G94" s="267"/>
      <c r="H94" s="306" t="s">
        <v>128</v>
      </c>
      <c r="I94" s="306" t="s">
        <v>129</v>
      </c>
      <c r="J94" s="306" t="s">
        <v>130</v>
      </c>
      <c r="K94" s="307" t="s">
        <v>699</v>
      </c>
    </row>
    <row r="95" spans="1:11" ht="51" hidden="1">
      <c r="A95" s="302" t="s">
        <v>1</v>
      </c>
      <c r="B95" s="266">
        <v>29</v>
      </c>
      <c r="C95" s="267" t="s">
        <v>66</v>
      </c>
      <c r="D95" s="270" t="s">
        <v>131</v>
      </c>
      <c r="E95" s="309" t="s">
        <v>356</v>
      </c>
      <c r="F95" s="273"/>
      <c r="G95" s="267"/>
      <c r="H95" s="306" t="s">
        <v>132</v>
      </c>
      <c r="I95" s="306" t="s">
        <v>133</v>
      </c>
      <c r="J95" s="306" t="s">
        <v>134</v>
      </c>
      <c r="K95" s="307" t="s">
        <v>699</v>
      </c>
    </row>
    <row r="96" spans="1:11" ht="26.25" hidden="1">
      <c r="A96" s="302" t="s">
        <v>1</v>
      </c>
      <c r="B96" s="266">
        <v>30</v>
      </c>
      <c r="C96" s="267" t="s">
        <v>66</v>
      </c>
      <c r="D96" s="270" t="s">
        <v>135</v>
      </c>
      <c r="E96" s="309" t="s">
        <v>356</v>
      </c>
      <c r="F96" s="273"/>
      <c r="G96" s="267"/>
      <c r="H96" s="306" t="s">
        <v>136</v>
      </c>
      <c r="I96" s="306" t="s">
        <v>137</v>
      </c>
      <c r="J96" s="306" t="s">
        <v>138</v>
      </c>
      <c r="K96" s="307" t="s">
        <v>699</v>
      </c>
    </row>
    <row r="97" spans="1:11" ht="26.25" hidden="1">
      <c r="A97" s="302" t="s">
        <v>1</v>
      </c>
      <c r="B97" s="266">
        <v>31</v>
      </c>
      <c r="C97" s="267" t="s">
        <v>66</v>
      </c>
      <c r="D97" s="270" t="s">
        <v>334</v>
      </c>
      <c r="E97" s="309" t="s">
        <v>356</v>
      </c>
      <c r="F97" s="273"/>
      <c r="G97" s="267"/>
      <c r="H97" s="306" t="s">
        <v>717</v>
      </c>
      <c r="I97" s="306" t="s">
        <v>718</v>
      </c>
      <c r="J97" s="306" t="s">
        <v>719</v>
      </c>
      <c r="K97" s="307" t="s">
        <v>699</v>
      </c>
    </row>
    <row r="98" spans="1:11" ht="51" hidden="1">
      <c r="A98" s="302" t="s">
        <v>1</v>
      </c>
      <c r="B98" s="266">
        <v>32</v>
      </c>
      <c r="C98" s="267" t="s">
        <v>66</v>
      </c>
      <c r="D98" s="270" t="s">
        <v>139</v>
      </c>
      <c r="E98" s="309" t="s">
        <v>356</v>
      </c>
      <c r="F98" s="273"/>
      <c r="G98" s="267"/>
      <c r="H98" s="306" t="s">
        <v>140</v>
      </c>
      <c r="I98" s="306" t="s">
        <v>141</v>
      </c>
      <c r="J98" s="306" t="s">
        <v>142</v>
      </c>
      <c r="K98" s="307" t="s">
        <v>699</v>
      </c>
    </row>
    <row r="99" spans="1:11" ht="26.25" hidden="1">
      <c r="A99" s="302" t="s">
        <v>1</v>
      </c>
      <c r="B99" s="266">
        <v>33</v>
      </c>
      <c r="C99" s="267" t="s">
        <v>66</v>
      </c>
      <c r="D99" s="270" t="s">
        <v>143</v>
      </c>
      <c r="E99" s="309" t="s">
        <v>355</v>
      </c>
      <c r="F99" s="273"/>
      <c r="G99" s="267"/>
      <c r="H99" s="306" t="s">
        <v>144</v>
      </c>
      <c r="I99" s="306" t="s">
        <v>145</v>
      </c>
      <c r="J99" s="306" t="s">
        <v>146</v>
      </c>
      <c r="K99" s="303" t="s">
        <v>700</v>
      </c>
    </row>
    <row r="100" spans="1:11" ht="26.25" hidden="1">
      <c r="A100" s="302" t="s">
        <v>1</v>
      </c>
      <c r="B100" s="266">
        <v>34</v>
      </c>
      <c r="C100" s="267" t="s">
        <v>66</v>
      </c>
      <c r="D100" s="270" t="s">
        <v>335</v>
      </c>
      <c r="E100" s="309" t="s">
        <v>355</v>
      </c>
      <c r="F100" s="273"/>
      <c r="G100" s="267"/>
      <c r="H100" s="306" t="s">
        <v>720</v>
      </c>
      <c r="I100" s="306" t="s">
        <v>721</v>
      </c>
      <c r="J100" s="306" t="s">
        <v>722</v>
      </c>
      <c r="K100" s="303" t="s">
        <v>700</v>
      </c>
    </row>
    <row r="101" spans="1:11" ht="26.25" hidden="1">
      <c r="A101" s="302" t="s">
        <v>1</v>
      </c>
      <c r="B101" s="266">
        <v>35</v>
      </c>
      <c r="C101" s="267" t="s">
        <v>66</v>
      </c>
      <c r="D101" s="270" t="s">
        <v>336</v>
      </c>
      <c r="E101" s="309" t="s">
        <v>355</v>
      </c>
      <c r="F101" s="273"/>
      <c r="G101" s="267"/>
      <c r="H101" s="306" t="s">
        <v>723</v>
      </c>
      <c r="I101" s="306" t="s">
        <v>724</v>
      </c>
      <c r="J101" s="306" t="s">
        <v>725</v>
      </c>
      <c r="K101" s="303" t="s">
        <v>700</v>
      </c>
    </row>
    <row r="102" spans="1:11" ht="38.25" hidden="1">
      <c r="A102" s="302" t="s">
        <v>1</v>
      </c>
      <c r="B102" s="266">
        <v>36</v>
      </c>
      <c r="C102" s="267" t="s">
        <v>66</v>
      </c>
      <c r="D102" s="270" t="s">
        <v>337</v>
      </c>
      <c r="E102" s="309" t="s">
        <v>355</v>
      </c>
      <c r="F102" s="273"/>
      <c r="G102" s="267"/>
      <c r="H102" s="306" t="s">
        <v>726</v>
      </c>
      <c r="I102" s="306" t="s">
        <v>727</v>
      </c>
      <c r="J102" s="306" t="s">
        <v>728</v>
      </c>
      <c r="K102" s="307" t="s">
        <v>701</v>
      </c>
    </row>
    <row r="103" spans="1:11" ht="51" hidden="1">
      <c r="A103" s="302" t="s">
        <v>1</v>
      </c>
      <c r="B103" s="266">
        <v>37</v>
      </c>
      <c r="C103" s="267" t="s">
        <v>66</v>
      </c>
      <c r="D103" s="270" t="s">
        <v>147</v>
      </c>
      <c r="E103" s="309" t="s">
        <v>355</v>
      </c>
      <c r="F103" s="273"/>
      <c r="G103" s="267"/>
      <c r="H103" s="306" t="s">
        <v>148</v>
      </c>
      <c r="I103" s="306" t="s">
        <v>149</v>
      </c>
      <c r="J103" s="306" t="s">
        <v>150</v>
      </c>
      <c r="K103" s="307" t="s">
        <v>701</v>
      </c>
    </row>
    <row r="104" spans="1:11" ht="51" hidden="1">
      <c r="A104" s="302" t="s">
        <v>1</v>
      </c>
      <c r="B104" s="266">
        <v>38</v>
      </c>
      <c r="C104" s="267" t="s">
        <v>66</v>
      </c>
      <c r="D104" s="270" t="s">
        <v>151</v>
      </c>
      <c r="E104" s="273" t="s">
        <v>355</v>
      </c>
      <c r="F104" s="273"/>
      <c r="G104" s="267"/>
      <c r="H104" s="306" t="s">
        <v>152</v>
      </c>
      <c r="I104" s="306" t="s">
        <v>153</v>
      </c>
      <c r="J104" s="306" t="s">
        <v>154</v>
      </c>
      <c r="K104" s="303" t="s">
        <v>701</v>
      </c>
    </row>
    <row r="105" spans="1:11" ht="76.5" hidden="1">
      <c r="A105" s="302" t="s">
        <v>1</v>
      </c>
      <c r="B105" s="266">
        <v>39</v>
      </c>
      <c r="C105" s="267" t="s">
        <v>66</v>
      </c>
      <c r="D105" s="270" t="s">
        <v>155</v>
      </c>
      <c r="E105" s="273" t="s">
        <v>355</v>
      </c>
      <c r="F105" s="273"/>
      <c r="G105" s="267"/>
      <c r="H105" s="306" t="s">
        <v>156</v>
      </c>
      <c r="I105" s="306" t="s">
        <v>157</v>
      </c>
      <c r="J105" s="306" t="s">
        <v>158</v>
      </c>
      <c r="K105" s="307" t="s">
        <v>701</v>
      </c>
    </row>
    <row r="106" spans="1:11" ht="38.25" hidden="1">
      <c r="A106" s="302" t="s">
        <v>1</v>
      </c>
      <c r="B106" s="266">
        <v>40</v>
      </c>
      <c r="C106" s="267" t="s">
        <v>66</v>
      </c>
      <c r="D106" s="270" t="s">
        <v>338</v>
      </c>
      <c r="E106" s="273" t="s">
        <v>355</v>
      </c>
      <c r="F106" s="273"/>
      <c r="G106" s="267"/>
      <c r="H106" s="306" t="s">
        <v>729</v>
      </c>
      <c r="I106" s="306" t="s">
        <v>730</v>
      </c>
      <c r="J106" s="306" t="s">
        <v>731</v>
      </c>
      <c r="K106" s="307" t="s">
        <v>701</v>
      </c>
    </row>
    <row r="107" spans="1:11" ht="38.25" hidden="1">
      <c r="A107" s="302" t="s">
        <v>1</v>
      </c>
      <c r="B107" s="266">
        <v>41</v>
      </c>
      <c r="C107" s="267" t="s">
        <v>66</v>
      </c>
      <c r="D107" s="270" t="s">
        <v>159</v>
      </c>
      <c r="E107" s="309" t="s">
        <v>355</v>
      </c>
      <c r="F107" s="273"/>
      <c r="G107" s="267"/>
      <c r="H107" s="306" t="s">
        <v>160</v>
      </c>
      <c r="I107" s="306" t="s">
        <v>161</v>
      </c>
      <c r="J107" s="306" t="s">
        <v>162</v>
      </c>
      <c r="K107" s="307" t="s">
        <v>701</v>
      </c>
    </row>
    <row r="108" spans="1:11" ht="38.25" hidden="1">
      <c r="A108" s="302" t="s">
        <v>1</v>
      </c>
      <c r="B108" s="266">
        <v>42</v>
      </c>
      <c r="C108" s="267" t="s">
        <v>66</v>
      </c>
      <c r="D108" s="270" t="s">
        <v>163</v>
      </c>
      <c r="E108" s="309" t="s">
        <v>356</v>
      </c>
      <c r="F108" s="273"/>
      <c r="G108" s="267"/>
      <c r="H108" s="306" t="s">
        <v>164</v>
      </c>
      <c r="I108" s="306" t="s">
        <v>165</v>
      </c>
      <c r="J108" s="306" t="s">
        <v>166</v>
      </c>
      <c r="K108" s="303" t="s">
        <v>696</v>
      </c>
    </row>
    <row r="109" spans="1:11" ht="38.25" hidden="1">
      <c r="A109" s="302" t="s">
        <v>1</v>
      </c>
      <c r="B109" s="266">
        <v>43</v>
      </c>
      <c r="C109" s="267" t="s">
        <v>66</v>
      </c>
      <c r="D109" s="270" t="s">
        <v>167</v>
      </c>
      <c r="E109" s="309" t="s">
        <v>355</v>
      </c>
      <c r="F109" s="273"/>
      <c r="G109" s="267"/>
      <c r="H109" s="306" t="s">
        <v>168</v>
      </c>
      <c r="I109" s="306" t="s">
        <v>169</v>
      </c>
      <c r="J109" s="306" t="s">
        <v>170</v>
      </c>
      <c r="K109" s="303" t="s">
        <v>696</v>
      </c>
    </row>
    <row r="110" spans="1:11" ht="89.25" hidden="1">
      <c r="A110" s="302" t="s">
        <v>1</v>
      </c>
      <c r="B110" s="266">
        <v>44</v>
      </c>
      <c r="C110" s="267" t="s">
        <v>66</v>
      </c>
      <c r="D110" s="270" t="s">
        <v>171</v>
      </c>
      <c r="E110" s="309" t="s">
        <v>355</v>
      </c>
      <c r="F110" s="273"/>
      <c r="G110" s="267"/>
      <c r="H110" s="306" t="s">
        <v>172</v>
      </c>
      <c r="I110" s="306" t="s">
        <v>173</v>
      </c>
      <c r="J110" s="306" t="s">
        <v>174</v>
      </c>
      <c r="K110" s="303" t="s">
        <v>696</v>
      </c>
    </row>
    <row r="111" spans="1:11" ht="63.75" hidden="1">
      <c r="A111" s="302" t="s">
        <v>1</v>
      </c>
      <c r="B111" s="266">
        <v>45</v>
      </c>
      <c r="C111" s="267" t="s">
        <v>66</v>
      </c>
      <c r="D111" s="270" t="s">
        <v>339</v>
      </c>
      <c r="E111" s="309" t="s">
        <v>356</v>
      </c>
      <c r="F111" s="273"/>
      <c r="G111" s="267"/>
      <c r="H111" s="306" t="s">
        <v>176</v>
      </c>
      <c r="I111" s="306" t="s">
        <v>177</v>
      </c>
      <c r="J111" s="306" t="s">
        <v>178</v>
      </c>
      <c r="K111" s="303" t="s">
        <v>732</v>
      </c>
    </row>
    <row r="112" spans="1:11" ht="38.25" hidden="1">
      <c r="A112" s="302" t="s">
        <v>1</v>
      </c>
      <c r="B112" s="266">
        <v>46</v>
      </c>
      <c r="C112" s="267" t="s">
        <v>66</v>
      </c>
      <c r="D112" s="270" t="s">
        <v>340</v>
      </c>
      <c r="E112" s="309" t="s">
        <v>356</v>
      </c>
      <c r="F112" s="273"/>
      <c r="G112" s="267"/>
      <c r="H112" s="306" t="s">
        <v>733</v>
      </c>
      <c r="I112" s="306" t="s">
        <v>734</v>
      </c>
      <c r="J112" s="306" t="s">
        <v>735</v>
      </c>
      <c r="K112" s="303" t="s">
        <v>732</v>
      </c>
    </row>
    <row r="113" spans="1:11" ht="26.25" hidden="1">
      <c r="A113" s="302" t="s">
        <v>1</v>
      </c>
      <c r="B113" s="266">
        <v>47</v>
      </c>
      <c r="C113" s="267" t="s">
        <v>66</v>
      </c>
      <c r="D113" s="270" t="s">
        <v>341</v>
      </c>
      <c r="E113" s="309" t="s">
        <v>356</v>
      </c>
      <c r="F113" s="273"/>
      <c r="G113" s="267"/>
      <c r="H113" s="306" t="s">
        <v>184</v>
      </c>
      <c r="I113" s="306" t="s">
        <v>185</v>
      </c>
      <c r="J113" s="306" t="s">
        <v>186</v>
      </c>
      <c r="K113" s="307" t="s">
        <v>732</v>
      </c>
    </row>
    <row r="114" spans="1:11" ht="38.25" hidden="1">
      <c r="A114" s="302" t="s">
        <v>1</v>
      </c>
      <c r="B114" s="266">
        <v>48</v>
      </c>
      <c r="C114" s="267" t="s">
        <v>66</v>
      </c>
      <c r="D114" s="270" t="s">
        <v>342</v>
      </c>
      <c r="E114" s="309" t="s">
        <v>356</v>
      </c>
      <c r="F114" s="273"/>
      <c r="G114" s="267"/>
      <c r="H114" s="306" t="s">
        <v>736</v>
      </c>
      <c r="I114" s="306" t="s">
        <v>737</v>
      </c>
      <c r="J114" s="306" t="s">
        <v>738</v>
      </c>
      <c r="K114" s="303" t="s">
        <v>732</v>
      </c>
    </row>
    <row r="115" spans="1:11" ht="38.25" hidden="1">
      <c r="A115" s="302" t="s">
        <v>1</v>
      </c>
      <c r="B115" s="266">
        <v>49</v>
      </c>
      <c r="C115" s="267" t="s">
        <v>66</v>
      </c>
      <c r="D115" s="270" t="s">
        <v>187</v>
      </c>
      <c r="E115" s="309" t="s">
        <v>356</v>
      </c>
      <c r="F115" s="273"/>
      <c r="G115" s="267"/>
      <c r="H115" s="306" t="s">
        <v>188</v>
      </c>
      <c r="I115" s="306" t="s">
        <v>189</v>
      </c>
      <c r="J115" s="306" t="s">
        <v>190</v>
      </c>
      <c r="K115" s="303" t="s">
        <v>702</v>
      </c>
    </row>
    <row r="116" spans="1:11" ht="38.25" hidden="1">
      <c r="A116" s="302" t="s">
        <v>1</v>
      </c>
      <c r="B116" s="266">
        <v>50</v>
      </c>
      <c r="C116" s="267" t="s">
        <v>191</v>
      </c>
      <c r="D116" s="270" t="s">
        <v>192</v>
      </c>
      <c r="E116" s="309" t="s">
        <v>358</v>
      </c>
      <c r="F116" s="273"/>
      <c r="G116" s="267"/>
      <c r="H116" s="306" t="s">
        <v>193</v>
      </c>
      <c r="I116" s="306" t="s">
        <v>193</v>
      </c>
      <c r="J116" s="306" t="s">
        <v>194</v>
      </c>
      <c r="K116" s="303" t="s">
        <v>698</v>
      </c>
    </row>
    <row r="117" spans="1:11" ht="38.25" hidden="1">
      <c r="A117" s="302" t="s">
        <v>1</v>
      </c>
      <c r="B117" s="266">
        <v>51</v>
      </c>
      <c r="C117" s="267" t="s">
        <v>191</v>
      </c>
      <c r="D117" s="270" t="s">
        <v>195</v>
      </c>
      <c r="E117" s="309" t="s">
        <v>359</v>
      </c>
      <c r="F117" s="273"/>
      <c r="G117" s="267"/>
      <c r="H117" s="306" t="s">
        <v>196</v>
      </c>
      <c r="I117" s="306" t="s">
        <v>197</v>
      </c>
      <c r="J117" s="306" t="s">
        <v>739</v>
      </c>
      <c r="K117" s="303" t="s">
        <v>697</v>
      </c>
    </row>
    <row r="118" spans="1:11" ht="84" hidden="1" customHeight="1">
      <c r="A118" s="302" t="s">
        <v>1</v>
      </c>
      <c r="B118" s="266">
        <v>52</v>
      </c>
      <c r="C118" s="267" t="s">
        <v>191</v>
      </c>
      <c r="D118" s="270" t="s">
        <v>199</v>
      </c>
      <c r="E118" s="309" t="s">
        <v>361</v>
      </c>
      <c r="F118" s="273" t="s">
        <v>740</v>
      </c>
      <c r="G118" s="267">
        <v>1</v>
      </c>
      <c r="H118" s="306" t="s">
        <v>741</v>
      </c>
      <c r="I118" s="306" t="s">
        <v>742</v>
      </c>
      <c r="J118" s="306" t="s">
        <v>202</v>
      </c>
      <c r="K118" s="257"/>
    </row>
    <row r="119" spans="1:11" ht="51" hidden="1">
      <c r="A119" s="302" t="s">
        <v>1</v>
      </c>
      <c r="B119" s="266">
        <v>53</v>
      </c>
      <c r="C119" s="267" t="s">
        <v>191</v>
      </c>
      <c r="D119" s="270" t="s">
        <v>343</v>
      </c>
      <c r="E119" s="309" t="s">
        <v>355</v>
      </c>
      <c r="F119" s="273"/>
      <c r="G119" s="267"/>
      <c r="H119" s="306" t="s">
        <v>204</v>
      </c>
      <c r="I119" s="306" t="s">
        <v>205</v>
      </c>
      <c r="J119" s="306" t="s">
        <v>206</v>
      </c>
      <c r="K119" s="303" t="s">
        <v>700</v>
      </c>
    </row>
  </sheetData>
  <autoFilter ref="A1:K119" xr:uid="{471BD0DF-8CE8-4278-8232-09E67CE9ADCB}">
    <filterColumn colId="0">
      <filters>
        <filter val="Supply Chain Orchestration"/>
      </filters>
    </filterColumn>
    <filterColumn colId="2">
      <filters>
        <filter val="Capability"/>
      </filters>
    </filterColumn>
  </autoFilter>
  <conditionalFormatting sqref="G2:G119">
    <cfRule type="cellIs" dxfId="18" priority="1" operator="equal">
      <formula>1</formula>
    </cfRule>
    <cfRule type="cellIs" dxfId="17" priority="2" operator="equal">
      <formula>0</formula>
    </cfRule>
    <cfRule type="cellIs" dxfId="16" priority="3" operator="equal">
      <formula>2</formula>
    </cfRule>
  </conditionalFormatting>
  <pageMargins left="0.7" right="0.7" top="0.75" bottom="0.75" header="0.3" footer="0.3"/>
  <headerFooter>
    <oddHeader>&amp;R&amp;"Aptos"&amp;10&amp;K000000 Business Use&amp;1#_x000D_</oddHeader>
  </headerFooter>
  <customProperties>
    <customPr name="_pios_id" r:id="rId1"/>
  </customPropertie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3D358-5C43-41CF-83FC-4B5A3EAB13D9}">
  <dimension ref="A2:K12"/>
  <sheetViews>
    <sheetView workbookViewId="0">
      <selection activeCell="A3" sqref="A3:K9"/>
    </sheetView>
  </sheetViews>
  <sheetFormatPr defaultRowHeight="14.25"/>
  <cols>
    <col min="1" max="1" width="29.875" bestFit="1" customWidth="1"/>
  </cols>
  <sheetData>
    <row r="2" spans="1:11">
      <c r="A2" t="s">
        <v>745</v>
      </c>
    </row>
    <row r="3" spans="1:11">
      <c r="A3" s="179"/>
      <c r="B3" s="321" t="s">
        <v>16</v>
      </c>
      <c r="C3" s="321"/>
      <c r="D3" s="321" t="s">
        <v>26</v>
      </c>
      <c r="E3" s="321"/>
      <c r="F3" s="321" t="s">
        <v>66</v>
      </c>
      <c r="G3" s="321"/>
      <c r="H3" s="321" t="s">
        <v>191</v>
      </c>
      <c r="I3" s="321"/>
      <c r="J3" s="321" t="s">
        <v>743</v>
      </c>
      <c r="K3" s="321"/>
    </row>
    <row r="4" spans="1:11">
      <c r="A4" s="179" t="s">
        <v>0</v>
      </c>
      <c r="B4" s="179" t="s">
        <v>326</v>
      </c>
      <c r="C4" s="179" t="s">
        <v>344</v>
      </c>
      <c r="D4" s="179" t="s">
        <v>326</v>
      </c>
      <c r="E4" s="179" t="s">
        <v>344</v>
      </c>
      <c r="F4" s="179" t="s">
        <v>326</v>
      </c>
      <c r="G4" s="179" t="s">
        <v>344</v>
      </c>
      <c r="H4" s="179" t="s">
        <v>326</v>
      </c>
      <c r="I4" s="179" t="s">
        <v>344</v>
      </c>
      <c r="J4" s="179" t="s">
        <v>326</v>
      </c>
      <c r="K4" s="179" t="s">
        <v>344</v>
      </c>
    </row>
    <row r="5" spans="1:11">
      <c r="A5" s="179" t="s">
        <v>621</v>
      </c>
      <c r="B5" s="314">
        <v>2</v>
      </c>
      <c r="C5" s="313">
        <v>3</v>
      </c>
      <c r="D5" s="314">
        <v>5</v>
      </c>
      <c r="E5" s="313">
        <v>6</v>
      </c>
      <c r="F5" s="313">
        <v>21</v>
      </c>
      <c r="G5" s="313">
        <v>21</v>
      </c>
      <c r="H5" s="313">
        <v>8</v>
      </c>
      <c r="I5" s="313">
        <v>8</v>
      </c>
      <c r="J5" s="314">
        <f>SUM(B5,D5,F5,H5)</f>
        <v>36</v>
      </c>
      <c r="K5" s="313">
        <f>SUM(C5,E5,G5,I5)</f>
        <v>38</v>
      </c>
    </row>
    <row r="6" spans="1:11">
      <c r="A6" s="179" t="s">
        <v>622</v>
      </c>
      <c r="B6" s="313">
        <v>1</v>
      </c>
      <c r="C6" s="313">
        <v>1</v>
      </c>
      <c r="D6" s="313">
        <v>4</v>
      </c>
      <c r="E6" s="313">
        <v>4</v>
      </c>
      <c r="F6" s="313">
        <v>6</v>
      </c>
      <c r="G6" s="313">
        <v>6</v>
      </c>
      <c r="H6" s="313">
        <v>1</v>
      </c>
      <c r="I6" s="313">
        <v>1</v>
      </c>
      <c r="J6" s="313">
        <f t="shared" ref="J6:K9" si="0">SUM(B6,D6,F6,H6)</f>
        <v>12</v>
      </c>
      <c r="K6" s="313">
        <f t="shared" si="0"/>
        <v>12</v>
      </c>
    </row>
    <row r="7" spans="1:11">
      <c r="A7" s="179" t="s">
        <v>602</v>
      </c>
      <c r="B7" s="313">
        <v>2</v>
      </c>
      <c r="C7" s="313">
        <v>2</v>
      </c>
      <c r="D7" s="313">
        <v>3</v>
      </c>
      <c r="E7" s="313">
        <v>3</v>
      </c>
      <c r="F7" s="313">
        <v>8</v>
      </c>
      <c r="G7" s="313">
        <v>8</v>
      </c>
      <c r="H7" s="313">
        <v>2</v>
      </c>
      <c r="I7" s="313">
        <v>2</v>
      </c>
      <c r="J7" s="313">
        <f t="shared" si="0"/>
        <v>15</v>
      </c>
      <c r="K7" s="313">
        <f t="shared" si="0"/>
        <v>15</v>
      </c>
    </row>
    <row r="8" spans="1:11">
      <c r="A8" s="179" t="s">
        <v>1</v>
      </c>
      <c r="B8" s="313">
        <v>2</v>
      </c>
      <c r="C8" s="313">
        <v>2</v>
      </c>
      <c r="D8" s="313">
        <v>10</v>
      </c>
      <c r="E8" s="313">
        <v>10</v>
      </c>
      <c r="F8" s="314">
        <v>31</v>
      </c>
      <c r="G8" s="313">
        <v>37</v>
      </c>
      <c r="H8" s="313">
        <v>4</v>
      </c>
      <c r="I8" s="313">
        <v>4</v>
      </c>
      <c r="J8" s="314">
        <f t="shared" si="0"/>
        <v>47</v>
      </c>
      <c r="K8" s="313">
        <f t="shared" si="0"/>
        <v>53</v>
      </c>
    </row>
    <row r="9" spans="1:11">
      <c r="A9" s="179"/>
      <c r="B9" s="313">
        <f>SUM(B5:B8)</f>
        <v>7</v>
      </c>
      <c r="C9" s="313">
        <f t="shared" ref="C9:I9" si="1">SUM(C5:C8)</f>
        <v>8</v>
      </c>
      <c r="D9" s="313">
        <f t="shared" si="1"/>
        <v>22</v>
      </c>
      <c r="E9" s="313">
        <f t="shared" si="1"/>
        <v>23</v>
      </c>
      <c r="F9" s="313">
        <f t="shared" si="1"/>
        <v>66</v>
      </c>
      <c r="G9" s="313">
        <f t="shared" si="1"/>
        <v>72</v>
      </c>
      <c r="H9" s="313">
        <f t="shared" si="1"/>
        <v>15</v>
      </c>
      <c r="I9" s="313">
        <f t="shared" si="1"/>
        <v>15</v>
      </c>
      <c r="J9" s="313">
        <f t="shared" si="0"/>
        <v>110</v>
      </c>
      <c r="K9" s="313">
        <f t="shared" si="0"/>
        <v>118</v>
      </c>
    </row>
    <row r="11" spans="1:11">
      <c r="A11" t="s">
        <v>746</v>
      </c>
      <c r="B11" t="s">
        <v>747</v>
      </c>
    </row>
    <row r="12" spans="1:11">
      <c r="B12" t="s">
        <v>748</v>
      </c>
    </row>
  </sheetData>
  <mergeCells count="5">
    <mergeCell ref="B3:C3"/>
    <mergeCell ref="D3:E3"/>
    <mergeCell ref="F3:G3"/>
    <mergeCell ref="H3:I3"/>
    <mergeCell ref="J3:K3"/>
  </mergeCells>
  <pageMargins left="0.7" right="0.7" top="0.75" bottom="0.75" header="0.3" footer="0.3"/>
  <customProperties>
    <customPr name="_pios_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C8F1-07C0-486A-B852-6069EE28D53E}">
  <dimension ref="A1:K40"/>
  <sheetViews>
    <sheetView topLeftCell="A34" zoomScale="90" zoomScaleNormal="90" workbookViewId="0">
      <selection activeCell="E8" sqref="E8"/>
    </sheetView>
  </sheetViews>
  <sheetFormatPr defaultColWidth="6.5" defaultRowHeight="14.25"/>
  <cols>
    <col min="1" max="1" width="9.375" style="257" customWidth="1"/>
    <col min="2" max="2" width="10.125" style="257" customWidth="1"/>
    <col min="3" max="3" width="49.625" style="257" customWidth="1"/>
    <col min="4" max="4" width="16.875" style="257" customWidth="1"/>
    <col min="5" max="5" width="15.75" style="257" customWidth="1"/>
    <col min="6" max="6" width="6.5" style="257"/>
    <col min="7" max="7" width="6.5" style="257" customWidth="1"/>
    <col min="8" max="8" width="9.375" style="257" customWidth="1"/>
    <col min="9" max="9" width="48.625" style="257" customWidth="1"/>
    <col min="10" max="10" width="10.625" style="257" customWidth="1"/>
    <col min="11" max="11" width="26.125" style="257" hidden="1" customWidth="1"/>
    <col min="12" max="16384" width="6.5" style="257"/>
  </cols>
  <sheetData>
    <row r="1" spans="1:11" ht="15">
      <c r="A1" s="255" t="s">
        <v>326</v>
      </c>
      <c r="B1" s="255" t="s">
        <v>5</v>
      </c>
      <c r="C1" s="256" t="s">
        <v>6</v>
      </c>
      <c r="D1" s="256" t="s">
        <v>604</v>
      </c>
      <c r="E1" s="256" t="s">
        <v>357</v>
      </c>
      <c r="G1" s="255" t="s">
        <v>344</v>
      </c>
      <c r="H1" s="255" t="s">
        <v>5</v>
      </c>
      <c r="I1" s="256" t="s">
        <v>6</v>
      </c>
      <c r="K1" s="257" t="s">
        <v>357</v>
      </c>
    </row>
    <row r="2" spans="1:11" ht="25.5">
      <c r="A2" s="254"/>
      <c r="B2" s="258" t="s">
        <v>16</v>
      </c>
      <c r="C2" s="259" t="s">
        <v>624</v>
      </c>
      <c r="D2" s="260" t="s">
        <v>353</v>
      </c>
      <c r="E2" s="319" t="s">
        <v>776</v>
      </c>
      <c r="G2" s="261">
        <v>1</v>
      </c>
      <c r="H2" s="262" t="s">
        <v>16</v>
      </c>
      <c r="I2" s="263" t="s">
        <v>624</v>
      </c>
      <c r="J2" s="257" t="s">
        <v>344</v>
      </c>
      <c r="K2" s="257" t="s">
        <v>625</v>
      </c>
    </row>
    <row r="3" spans="1:11" ht="25.5">
      <c r="A3" s="254">
        <v>1</v>
      </c>
      <c r="B3" s="264" t="s">
        <v>16</v>
      </c>
      <c r="C3" s="265" t="s">
        <v>626</v>
      </c>
      <c r="D3" s="196" t="s">
        <v>364</v>
      </c>
      <c r="E3" s="254" t="str">
        <f>VLOOKUP(C:C,'FY2526 Questions &amp; Owners-All '!E:F,2,FALSE)</f>
        <v>PSC-Sophia</v>
      </c>
      <c r="G3" s="266">
        <v>2</v>
      </c>
      <c r="H3" s="267" t="s">
        <v>16</v>
      </c>
      <c r="I3" s="268" t="s">
        <v>627</v>
      </c>
      <c r="J3" s="257" t="s">
        <v>344</v>
      </c>
      <c r="K3" s="257" t="s">
        <v>625</v>
      </c>
    </row>
    <row r="4" spans="1:11" ht="38.25">
      <c r="A4" s="254">
        <v>2</v>
      </c>
      <c r="B4" s="264" t="s">
        <v>16</v>
      </c>
      <c r="C4" s="269" t="s">
        <v>370</v>
      </c>
      <c r="D4" s="196" t="s">
        <v>364</v>
      </c>
      <c r="E4" s="254" t="str">
        <f>VLOOKUP(C:C,'FY2526 Questions &amp; Owners-All '!E:F,2,FALSE)</f>
        <v>PSC-Yuchen</v>
      </c>
      <c r="G4" s="266">
        <v>3</v>
      </c>
      <c r="H4" s="267" t="s">
        <v>16</v>
      </c>
      <c r="I4" s="270" t="s">
        <v>370</v>
      </c>
      <c r="J4" s="257" t="s">
        <v>344</v>
      </c>
      <c r="K4" s="257" t="s">
        <v>615</v>
      </c>
    </row>
    <row r="5" spans="1:11" ht="38.25">
      <c r="A5" s="254">
        <v>3</v>
      </c>
      <c r="B5" s="264" t="s">
        <v>26</v>
      </c>
      <c r="C5" s="269" t="s">
        <v>374</v>
      </c>
      <c r="D5" s="196" t="s">
        <v>364</v>
      </c>
      <c r="E5" s="254" t="str">
        <f>VLOOKUP(C:C,'FY2526 Questions &amp; Owners-All '!E:F,2,FALSE)</f>
        <v>PSC-Sophia</v>
      </c>
      <c r="G5" s="266">
        <v>4</v>
      </c>
      <c r="H5" s="267" t="s">
        <v>26</v>
      </c>
      <c r="I5" s="270" t="s">
        <v>374</v>
      </c>
      <c r="J5" s="257" t="s">
        <v>344</v>
      </c>
      <c r="K5" s="257" t="s">
        <v>607</v>
      </c>
    </row>
    <row r="6" spans="1:11" ht="25.5">
      <c r="A6" s="254">
        <v>4</v>
      </c>
      <c r="B6" s="264" t="s">
        <v>26</v>
      </c>
      <c r="C6" s="271" t="s">
        <v>378</v>
      </c>
      <c r="D6" s="196" t="s">
        <v>364</v>
      </c>
      <c r="E6" s="254" t="str">
        <f>VLOOKUP(C:C,'FY2526 Questions &amp; Owners-All '!E:F,2,FALSE)</f>
        <v>PSC-Sophia for FP, Jiawen for RPM</v>
      </c>
      <c r="G6" s="266">
        <v>5</v>
      </c>
      <c r="H6" s="267" t="s">
        <v>26</v>
      </c>
      <c r="I6" s="273" t="s">
        <v>378</v>
      </c>
      <c r="J6" s="257" t="s">
        <v>344</v>
      </c>
      <c r="K6" s="257" t="s">
        <v>630</v>
      </c>
    </row>
    <row r="7" spans="1:11" ht="25.5">
      <c r="A7" s="254">
        <v>5</v>
      </c>
      <c r="B7" s="264" t="s">
        <v>26</v>
      </c>
      <c r="C7" s="190" t="s">
        <v>382</v>
      </c>
      <c r="D7" s="196" t="s">
        <v>364</v>
      </c>
      <c r="E7" s="254" t="str">
        <f>VLOOKUP(C:C,'FY2526 Questions &amp; Owners-All '!E:F,2,FALSE)</f>
        <v>PSC-Sophia</v>
      </c>
      <c r="G7" s="266">
        <v>6</v>
      </c>
      <c r="H7" s="267" t="s">
        <v>26</v>
      </c>
      <c r="I7" s="177" t="s">
        <v>382</v>
      </c>
      <c r="J7" s="257" t="s">
        <v>344</v>
      </c>
      <c r="K7" s="257" t="s">
        <v>625</v>
      </c>
    </row>
    <row r="8" spans="1:11" ht="25.5">
      <c r="A8" s="254">
        <v>6</v>
      </c>
      <c r="B8" s="264" t="s">
        <v>26</v>
      </c>
      <c r="C8" s="190" t="s">
        <v>386</v>
      </c>
      <c r="D8" s="196" t="s">
        <v>364</v>
      </c>
      <c r="E8" s="254" t="str">
        <f>VLOOKUP(C:C,'FY2526 Questions &amp; Owners-All '!E:F,2,FALSE)</f>
        <v>PSC-Sophia</v>
      </c>
      <c r="G8" s="266">
        <v>7</v>
      </c>
      <c r="H8" s="267" t="s">
        <v>26</v>
      </c>
      <c r="I8" s="177" t="s">
        <v>386</v>
      </c>
      <c r="J8" s="257" t="s">
        <v>344</v>
      </c>
      <c r="K8" s="257" t="s">
        <v>625</v>
      </c>
    </row>
    <row r="9" spans="1:11" ht="38.25">
      <c r="A9" s="254">
        <v>7</v>
      </c>
      <c r="B9" s="264" t="s">
        <v>26</v>
      </c>
      <c r="C9" s="274" t="s">
        <v>390</v>
      </c>
      <c r="D9" s="254" t="s">
        <v>628</v>
      </c>
      <c r="E9" s="254" t="str">
        <f>VLOOKUP(C:C,'FY2526 Questions &amp; Owners-All '!E:F,2,FALSE)</f>
        <v xml:space="preserve">PSC-Suz. </v>
      </c>
      <c r="G9" s="266">
        <v>8</v>
      </c>
      <c r="H9" s="267" t="s">
        <v>26</v>
      </c>
      <c r="I9" s="275" t="s">
        <v>330</v>
      </c>
      <c r="J9" s="257" t="s">
        <v>344</v>
      </c>
      <c r="K9" s="257" t="s">
        <v>355</v>
      </c>
    </row>
    <row r="10" spans="1:11" ht="25.5">
      <c r="A10" s="254"/>
      <c r="B10" s="258" t="s">
        <v>26</v>
      </c>
      <c r="C10" s="259" t="s">
        <v>632</v>
      </c>
      <c r="D10" s="260" t="s">
        <v>353</v>
      </c>
      <c r="E10" s="319" t="s">
        <v>776</v>
      </c>
      <c r="G10" s="261">
        <v>9</v>
      </c>
      <c r="H10" s="262" t="s">
        <v>26</v>
      </c>
      <c r="I10" s="276" t="s">
        <v>632</v>
      </c>
      <c r="J10" s="257" t="s">
        <v>344</v>
      </c>
      <c r="K10" s="257" t="s">
        <v>615</v>
      </c>
    </row>
    <row r="11" spans="1:11" ht="25.5">
      <c r="A11" s="254">
        <v>8</v>
      </c>
      <c r="B11" s="264" t="s">
        <v>66</v>
      </c>
      <c r="C11" s="271" t="s">
        <v>392</v>
      </c>
      <c r="D11" s="196" t="s">
        <v>364</v>
      </c>
      <c r="E11" s="254" t="str">
        <f>VLOOKUP(C:C,'FY2526 Questions &amp; Owners-All '!E:F,2,FALSE)</f>
        <v>PSC-Sophia</v>
      </c>
      <c r="G11" s="266">
        <v>10</v>
      </c>
      <c r="H11" s="267" t="s">
        <v>66</v>
      </c>
      <c r="I11" s="273" t="s">
        <v>392</v>
      </c>
      <c r="J11" s="257" t="s">
        <v>344</v>
      </c>
      <c r="K11" s="257" t="s">
        <v>607</v>
      </c>
    </row>
    <row r="12" spans="1:11" ht="25.5">
      <c r="A12" s="254">
        <v>9</v>
      </c>
      <c r="B12" s="264" t="s">
        <v>66</v>
      </c>
      <c r="C12" s="271" t="s">
        <v>396</v>
      </c>
      <c r="D12" s="196" t="s">
        <v>364</v>
      </c>
      <c r="E12" s="254" t="str">
        <f>VLOOKUP(C:C,'FY2526 Questions &amp; Owners-All '!E:F,2,FALSE)</f>
        <v>PSC-Sophia</v>
      </c>
      <c r="G12" s="266">
        <v>11</v>
      </c>
      <c r="H12" s="267" t="s">
        <v>66</v>
      </c>
      <c r="I12" s="273" t="s">
        <v>396</v>
      </c>
      <c r="J12" s="257" t="s">
        <v>344</v>
      </c>
      <c r="K12" s="257" t="s">
        <v>607</v>
      </c>
    </row>
    <row r="13" spans="1:11" ht="38.25">
      <c r="A13" s="254">
        <v>10</v>
      </c>
      <c r="B13" s="264" t="s">
        <v>66</v>
      </c>
      <c r="C13" s="271" t="s">
        <v>400</v>
      </c>
      <c r="D13" s="196" t="s">
        <v>364</v>
      </c>
      <c r="E13" s="254" t="str">
        <f>VLOOKUP(C:C,'FY2526 Questions &amp; Owners-All '!E:F,2,FALSE)</f>
        <v>PSC-Sophia</v>
      </c>
      <c r="G13" s="266">
        <v>12</v>
      </c>
      <c r="H13" s="267" t="s">
        <v>66</v>
      </c>
      <c r="I13" s="273" t="s">
        <v>400</v>
      </c>
      <c r="J13" s="257" t="s">
        <v>344</v>
      </c>
      <c r="K13" s="257" t="s">
        <v>607</v>
      </c>
    </row>
    <row r="14" spans="1:11" ht="51">
      <c r="A14" s="254">
        <v>11</v>
      </c>
      <c r="B14" s="264" t="s">
        <v>66</v>
      </c>
      <c r="C14" s="271" t="s">
        <v>404</v>
      </c>
      <c r="D14" s="196" t="s">
        <v>364</v>
      </c>
      <c r="E14" s="254" t="str">
        <f>VLOOKUP(C:C,'FY2526 Questions &amp; Owners-All '!E:F,2,FALSE)</f>
        <v>PSC-Sophia</v>
      </c>
      <c r="G14" s="266">
        <v>13</v>
      </c>
      <c r="H14" s="267" t="s">
        <v>66</v>
      </c>
      <c r="I14" s="273" t="s">
        <v>404</v>
      </c>
      <c r="J14" s="257" t="s">
        <v>344</v>
      </c>
      <c r="K14" s="257" t="s">
        <v>607</v>
      </c>
    </row>
    <row r="15" spans="1:11" ht="25.5">
      <c r="A15" s="254">
        <v>12</v>
      </c>
      <c r="B15" s="264" t="s">
        <v>66</v>
      </c>
      <c r="C15" s="269" t="s">
        <v>408</v>
      </c>
      <c r="D15" s="196" t="s">
        <v>364</v>
      </c>
      <c r="E15" s="254" t="str">
        <f>VLOOKUP(C:C,'FY2526 Questions &amp; Owners-All '!E:F,2,FALSE)</f>
        <v>PSC-Sophia</v>
      </c>
      <c r="G15" s="266">
        <v>14</v>
      </c>
      <c r="H15" s="267" t="s">
        <v>66</v>
      </c>
      <c r="I15" s="270" t="s">
        <v>408</v>
      </c>
      <c r="J15" s="257" t="s">
        <v>344</v>
      </c>
      <c r="K15" s="257" t="s">
        <v>607</v>
      </c>
    </row>
    <row r="16" spans="1:11" ht="25.5">
      <c r="A16" s="254">
        <v>13</v>
      </c>
      <c r="B16" s="264" t="s">
        <v>66</v>
      </c>
      <c r="C16" s="269" t="s">
        <v>412</v>
      </c>
      <c r="D16" s="196" t="s">
        <v>364</v>
      </c>
      <c r="E16" s="254" t="str">
        <f>VLOOKUP(C:C,'FY2526 Questions &amp; Owners-All '!E:F,2,FALSE)</f>
        <v>PSC-Jiawen</v>
      </c>
      <c r="G16" s="266">
        <v>15</v>
      </c>
      <c r="H16" s="267" t="s">
        <v>66</v>
      </c>
      <c r="I16" s="270" t="s">
        <v>412</v>
      </c>
      <c r="J16" s="257" t="s">
        <v>344</v>
      </c>
      <c r="K16" s="257" t="s">
        <v>633</v>
      </c>
    </row>
    <row r="17" spans="1:11" ht="25.5">
      <c r="A17" s="254">
        <v>14</v>
      </c>
      <c r="B17" s="264" t="s">
        <v>66</v>
      </c>
      <c r="C17" s="269" t="s">
        <v>415</v>
      </c>
      <c r="D17" s="196" t="s">
        <v>364</v>
      </c>
      <c r="E17" s="254" t="str">
        <f>VLOOKUP(C:C,'FY2526 Questions &amp; Owners-All '!E:F,2,FALSE)</f>
        <v>PSC-Jiawen</v>
      </c>
      <c r="G17" s="266">
        <v>16</v>
      </c>
      <c r="H17" s="267" t="s">
        <v>66</v>
      </c>
      <c r="I17" s="270" t="s">
        <v>415</v>
      </c>
      <c r="J17" s="257" t="s">
        <v>344</v>
      </c>
      <c r="K17" s="257" t="s">
        <v>633</v>
      </c>
    </row>
    <row r="18" spans="1:11" ht="38.25">
      <c r="A18" s="254">
        <v>15</v>
      </c>
      <c r="B18" s="264" t="s">
        <v>66</v>
      </c>
      <c r="C18" s="269" t="s">
        <v>419</v>
      </c>
      <c r="D18" s="196" t="s">
        <v>364</v>
      </c>
      <c r="E18" s="254" t="str">
        <f>VLOOKUP(C:C,'FY2526 Questions &amp; Owners-All '!E:F,2,FALSE)</f>
        <v>PSC-Sophia</v>
      </c>
      <c r="G18" s="266">
        <v>17</v>
      </c>
      <c r="H18" s="267" t="s">
        <v>66</v>
      </c>
      <c r="I18" s="270" t="s">
        <v>419</v>
      </c>
      <c r="J18" s="257" t="s">
        <v>344</v>
      </c>
      <c r="K18" s="257" t="s">
        <v>625</v>
      </c>
    </row>
    <row r="19" spans="1:11" ht="25.5">
      <c r="A19" s="254">
        <v>16</v>
      </c>
      <c r="B19" s="264" t="s">
        <v>66</v>
      </c>
      <c r="C19" s="269" t="s">
        <v>423</v>
      </c>
      <c r="D19" s="196" t="s">
        <v>364</v>
      </c>
      <c r="E19" s="254" t="str">
        <f>VLOOKUP(C:C,'FY2526 Questions &amp; Owners-All '!E:F,2,FALSE)</f>
        <v>PSC-Sophia</v>
      </c>
      <c r="G19" s="266">
        <v>18</v>
      </c>
      <c r="H19" s="267" t="s">
        <v>66</v>
      </c>
      <c r="I19" s="270" t="s">
        <v>423</v>
      </c>
      <c r="J19" s="257" t="s">
        <v>344</v>
      </c>
      <c r="K19" s="257" t="s">
        <v>625</v>
      </c>
    </row>
    <row r="20" spans="1:11" ht="25.5">
      <c r="A20" s="254">
        <v>17</v>
      </c>
      <c r="B20" s="264" t="s">
        <v>66</v>
      </c>
      <c r="C20" s="265" t="s">
        <v>634</v>
      </c>
      <c r="D20" s="254" t="s">
        <v>628</v>
      </c>
      <c r="E20" s="254" t="str">
        <f>VLOOKUP(C:C,'FY2526 Questions &amp; Owners-All '!E:F,2,FALSE)</f>
        <v>PSC-Sophia</v>
      </c>
      <c r="G20" s="266">
        <v>19</v>
      </c>
      <c r="H20" s="267" t="s">
        <v>66</v>
      </c>
      <c r="I20" s="268" t="s">
        <v>635</v>
      </c>
      <c r="J20" s="257" t="s">
        <v>344</v>
      </c>
      <c r="K20" s="257" t="s">
        <v>625</v>
      </c>
    </row>
    <row r="21" spans="1:11" ht="25.5">
      <c r="A21" s="254">
        <v>18</v>
      </c>
      <c r="B21" s="264" t="s">
        <v>66</v>
      </c>
      <c r="C21" s="269" t="s">
        <v>431</v>
      </c>
      <c r="D21" s="196" t="s">
        <v>364</v>
      </c>
      <c r="E21" s="254" t="str">
        <f>VLOOKUP(C:C,'FY2526 Questions &amp; Owners-All '!E:F,2,FALSE)</f>
        <v>PSC-Sophia</v>
      </c>
      <c r="G21" s="266">
        <v>20</v>
      </c>
      <c r="H21" s="267" t="s">
        <v>66</v>
      </c>
      <c r="I21" s="270" t="s">
        <v>431</v>
      </c>
      <c r="J21" s="257" t="s">
        <v>344</v>
      </c>
      <c r="K21" s="257" t="s">
        <v>625</v>
      </c>
    </row>
    <row r="22" spans="1:11" ht="63.75">
      <c r="A22" s="254">
        <v>19</v>
      </c>
      <c r="B22" s="264" t="s">
        <v>66</v>
      </c>
      <c r="C22" s="269" t="s">
        <v>435</v>
      </c>
      <c r="D22" s="196" t="s">
        <v>364</v>
      </c>
      <c r="E22" s="254" t="s">
        <v>625</v>
      </c>
      <c r="G22" s="266">
        <v>21</v>
      </c>
      <c r="H22" s="267" t="s">
        <v>66</v>
      </c>
      <c r="I22" s="270" t="s">
        <v>435</v>
      </c>
      <c r="J22" s="257" t="s">
        <v>344</v>
      </c>
      <c r="K22" s="257" t="s">
        <v>625</v>
      </c>
    </row>
    <row r="23" spans="1:11" ht="51">
      <c r="A23" s="254">
        <v>20</v>
      </c>
      <c r="B23" s="264" t="s">
        <v>66</v>
      </c>
      <c r="C23" s="269" t="s">
        <v>439</v>
      </c>
      <c r="D23" s="254" t="s">
        <v>628</v>
      </c>
      <c r="E23" s="254" t="str">
        <f>VLOOKUP(C:C,'FY2526 Questions &amp; Owners-All '!E:F,2,FALSE)</f>
        <v>PSC-Yuchen</v>
      </c>
      <c r="G23" s="266">
        <v>22</v>
      </c>
      <c r="H23" s="267" t="s">
        <v>66</v>
      </c>
      <c r="I23" s="270" t="s">
        <v>636</v>
      </c>
      <c r="J23" s="257" t="s">
        <v>344</v>
      </c>
      <c r="K23" s="257" t="s">
        <v>615</v>
      </c>
    </row>
    <row r="24" spans="1:11" ht="28.5">
      <c r="A24" s="254">
        <v>21</v>
      </c>
      <c r="B24" s="264" t="s">
        <v>66</v>
      </c>
      <c r="C24" s="269" t="s">
        <v>443</v>
      </c>
      <c r="D24" s="272" t="s">
        <v>637</v>
      </c>
      <c r="E24" s="254" t="str">
        <f>VLOOKUP(C:C,'FY2526 Questions &amp; Owners-All '!E:F,2,FALSE)</f>
        <v>PSC-Yuchen</v>
      </c>
      <c r="G24" s="266"/>
      <c r="H24" s="267"/>
      <c r="I24" s="270"/>
    </row>
    <row r="25" spans="1:11" ht="63.75">
      <c r="A25" s="254">
        <v>22</v>
      </c>
      <c r="B25" s="264" t="s">
        <v>66</v>
      </c>
      <c r="C25" s="269" t="s">
        <v>447</v>
      </c>
      <c r="D25" s="196" t="s">
        <v>364</v>
      </c>
      <c r="E25" s="254" t="s">
        <v>625</v>
      </c>
      <c r="G25" s="266">
        <v>23</v>
      </c>
      <c r="H25" s="267" t="s">
        <v>66</v>
      </c>
      <c r="I25" s="270" t="s">
        <v>638</v>
      </c>
      <c r="J25" s="257" t="s">
        <v>344</v>
      </c>
      <c r="K25" s="257" t="s">
        <v>625</v>
      </c>
    </row>
    <row r="26" spans="1:11" ht="25.5">
      <c r="A26" s="254">
        <v>23</v>
      </c>
      <c r="B26" s="264" t="s">
        <v>66</v>
      </c>
      <c r="C26" s="269" t="s">
        <v>639</v>
      </c>
      <c r="D26" s="254" t="s">
        <v>628</v>
      </c>
      <c r="E26" s="254" t="str">
        <f>VLOOKUP(C:C,'FY2526 Questions &amp; Owners-All '!E:F,2,FALSE)</f>
        <v>PSC-Sophia</v>
      </c>
      <c r="G26" s="266">
        <v>24</v>
      </c>
      <c r="H26" s="267" t="s">
        <v>66</v>
      </c>
      <c r="I26" s="270" t="s">
        <v>640</v>
      </c>
      <c r="J26" s="257" t="s">
        <v>344</v>
      </c>
      <c r="K26" s="257" t="s">
        <v>625</v>
      </c>
    </row>
    <row r="27" spans="1:11" ht="25.5">
      <c r="A27" s="254">
        <v>24</v>
      </c>
      <c r="B27" s="264" t="s">
        <v>66</v>
      </c>
      <c r="C27" s="269" t="s">
        <v>455</v>
      </c>
      <c r="D27" s="196" t="s">
        <v>364</v>
      </c>
      <c r="E27" s="254" t="str">
        <f>VLOOKUP(C:C,'FY2526 Questions &amp; Owners-All '!E:F,2,FALSE)</f>
        <v>PSC-Sophia</v>
      </c>
      <c r="G27" s="266">
        <v>25</v>
      </c>
      <c r="H27" s="267" t="s">
        <v>66</v>
      </c>
      <c r="I27" s="270" t="s">
        <v>641</v>
      </c>
      <c r="J27" s="257" t="s">
        <v>344</v>
      </c>
      <c r="K27" s="257" t="s">
        <v>625</v>
      </c>
    </row>
    <row r="28" spans="1:11" ht="25.5">
      <c r="A28" s="254">
        <v>25</v>
      </c>
      <c r="B28" s="264" t="s">
        <v>66</v>
      </c>
      <c r="C28" s="269" t="s">
        <v>459</v>
      </c>
      <c r="D28" s="196" t="s">
        <v>364</v>
      </c>
      <c r="E28" s="254" t="str">
        <f>VLOOKUP(C:C,'FY2526 Questions &amp; Owners-All '!E:F,2,FALSE)</f>
        <v>PSC-Sophia</v>
      </c>
      <c r="G28" s="266">
        <v>26</v>
      </c>
      <c r="H28" s="267" t="s">
        <v>66</v>
      </c>
      <c r="I28" s="270" t="s">
        <v>459</v>
      </c>
      <c r="J28" s="257" t="s">
        <v>344</v>
      </c>
      <c r="K28" s="257" t="s">
        <v>625</v>
      </c>
    </row>
    <row r="29" spans="1:11" ht="38.25">
      <c r="A29" s="254">
        <v>26</v>
      </c>
      <c r="B29" s="264" t="s">
        <v>66</v>
      </c>
      <c r="C29" s="269" t="s">
        <v>463</v>
      </c>
      <c r="D29" s="196" t="s">
        <v>364</v>
      </c>
      <c r="E29" s="254" t="str">
        <f>VLOOKUP(C:C,'FY2526 Questions &amp; Owners-All '!E:F,2,FALSE)</f>
        <v>PSC-Sophia</v>
      </c>
      <c r="G29" s="266">
        <v>27</v>
      </c>
      <c r="H29" s="267" t="s">
        <v>66</v>
      </c>
      <c r="I29" s="270" t="s">
        <v>463</v>
      </c>
      <c r="J29" s="257" t="s">
        <v>344</v>
      </c>
      <c r="K29" s="257" t="s">
        <v>625</v>
      </c>
    </row>
    <row r="30" spans="1:11" ht="63.75">
      <c r="A30" s="254">
        <v>27</v>
      </c>
      <c r="B30" s="264" t="s">
        <v>66</v>
      </c>
      <c r="C30" s="269" t="s">
        <v>467</v>
      </c>
      <c r="D30" s="196" t="s">
        <v>364</v>
      </c>
      <c r="E30" s="254" t="s">
        <v>625</v>
      </c>
      <c r="G30" s="266">
        <v>28</v>
      </c>
      <c r="H30" s="267" t="s">
        <v>66</v>
      </c>
      <c r="I30" s="270" t="s">
        <v>467</v>
      </c>
      <c r="J30" s="257" t="s">
        <v>344</v>
      </c>
      <c r="K30" s="257" t="s">
        <v>625</v>
      </c>
    </row>
    <row r="31" spans="1:11" ht="25.5">
      <c r="A31" s="254">
        <v>28</v>
      </c>
      <c r="B31" s="264" t="s">
        <v>66</v>
      </c>
      <c r="C31" s="269" t="s">
        <v>471</v>
      </c>
      <c r="D31" s="196" t="s">
        <v>364</v>
      </c>
      <c r="E31" s="254" t="str">
        <f>VLOOKUP(C:C,'FY2526 Questions &amp; Owners-All '!E:F,2,FALSE)</f>
        <v xml:space="preserve">PSC-Suz. </v>
      </c>
      <c r="G31" s="266">
        <v>29</v>
      </c>
      <c r="H31" s="267" t="s">
        <v>66</v>
      </c>
      <c r="I31" s="270" t="s">
        <v>471</v>
      </c>
      <c r="J31" s="257" t="s">
        <v>344</v>
      </c>
      <c r="K31" s="257" t="s">
        <v>355</v>
      </c>
    </row>
    <row r="32" spans="1:11" ht="25.5">
      <c r="A32" s="254"/>
      <c r="B32" s="258" t="s">
        <v>66</v>
      </c>
      <c r="C32" s="259" t="s">
        <v>642</v>
      </c>
      <c r="D32" s="260" t="s">
        <v>353</v>
      </c>
      <c r="E32" s="319" t="s">
        <v>776</v>
      </c>
      <c r="G32" s="266">
        <v>30</v>
      </c>
      <c r="H32" s="267" t="s">
        <v>66</v>
      </c>
      <c r="I32" s="270" t="s">
        <v>642</v>
      </c>
      <c r="J32" s="257" t="s">
        <v>344</v>
      </c>
      <c r="K32" s="257" t="s">
        <v>625</v>
      </c>
    </row>
    <row r="33" spans="1:11" ht="38.25">
      <c r="A33" s="254">
        <v>29</v>
      </c>
      <c r="B33" s="264" t="s">
        <v>191</v>
      </c>
      <c r="C33" s="269" t="s">
        <v>475</v>
      </c>
      <c r="D33" s="196" t="s">
        <v>364</v>
      </c>
      <c r="E33" s="254" t="str">
        <f>VLOOKUP(C:C,'FY2526 Questions &amp; Owners-All '!E:F,2,FALSE)</f>
        <v>PSC-Sophia</v>
      </c>
      <c r="G33" s="266">
        <v>31</v>
      </c>
      <c r="H33" s="267" t="s">
        <v>191</v>
      </c>
      <c r="I33" s="270" t="s">
        <v>475</v>
      </c>
      <c r="J33" s="257" t="s">
        <v>344</v>
      </c>
      <c r="K33" s="257" t="s">
        <v>607</v>
      </c>
    </row>
    <row r="34" spans="1:11" ht="38.25">
      <c r="A34" s="254">
        <v>30</v>
      </c>
      <c r="B34" s="277" t="s">
        <v>191</v>
      </c>
      <c r="C34" s="278" t="s">
        <v>479</v>
      </c>
      <c r="D34" s="254" t="s">
        <v>628</v>
      </c>
      <c r="E34" s="254" t="str">
        <f>VLOOKUP(C:C,'FY2526 Questions &amp; Owners-All '!E:F,2,FALSE)</f>
        <v>PSC-Sophia</v>
      </c>
      <c r="G34" s="266">
        <v>32</v>
      </c>
      <c r="H34" s="267" t="s">
        <v>191</v>
      </c>
      <c r="I34" s="279" t="s">
        <v>643</v>
      </c>
      <c r="J34" s="257" t="s">
        <v>344</v>
      </c>
      <c r="K34" s="257" t="s">
        <v>607</v>
      </c>
    </row>
    <row r="35" spans="1:11" ht="38.25">
      <c r="A35" s="254">
        <v>31</v>
      </c>
      <c r="B35" s="264" t="s">
        <v>191</v>
      </c>
      <c r="C35" s="269" t="s">
        <v>483</v>
      </c>
      <c r="D35" s="196" t="s">
        <v>364</v>
      </c>
      <c r="E35" s="254" t="str">
        <f>VLOOKUP(C:C,'FY2526 Questions &amp; Owners-All '!E:F,2,FALSE)</f>
        <v>PSC-Jiawen</v>
      </c>
      <c r="G35" s="266">
        <v>33</v>
      </c>
      <c r="H35" s="267" t="s">
        <v>191</v>
      </c>
      <c r="I35" s="270" t="s">
        <v>483</v>
      </c>
      <c r="J35" s="257" t="s">
        <v>344</v>
      </c>
      <c r="K35" s="257" t="s">
        <v>633</v>
      </c>
    </row>
    <row r="36" spans="1:11">
      <c r="A36" s="254">
        <v>32</v>
      </c>
      <c r="B36" s="264" t="s">
        <v>191</v>
      </c>
      <c r="C36" s="269" t="s">
        <v>487</v>
      </c>
      <c r="D36" s="196" t="s">
        <v>364</v>
      </c>
      <c r="E36" s="254" t="str">
        <f>VLOOKUP(C:C,'FY2526 Questions &amp; Owners-All '!E:F,2,FALSE)</f>
        <v>PSC-Jiawen</v>
      </c>
      <c r="G36" s="266">
        <v>34</v>
      </c>
      <c r="H36" s="267" t="s">
        <v>191</v>
      </c>
      <c r="I36" s="270" t="s">
        <v>487</v>
      </c>
      <c r="J36" s="257" t="s">
        <v>344</v>
      </c>
      <c r="K36" s="257" t="s">
        <v>633</v>
      </c>
    </row>
    <row r="37" spans="1:11" ht="38.25">
      <c r="A37" s="254">
        <v>33</v>
      </c>
      <c r="B37" s="264" t="s">
        <v>191</v>
      </c>
      <c r="C37" s="269" t="s">
        <v>491</v>
      </c>
      <c r="D37" s="196" t="s">
        <v>364</v>
      </c>
      <c r="E37" s="254" t="str">
        <f>VLOOKUP(C:C,'FY2526 Questions &amp; Owners-All '!E:F,2,FALSE)</f>
        <v>PSC-Jiawen</v>
      </c>
      <c r="G37" s="266">
        <v>35</v>
      </c>
      <c r="H37" s="267" t="s">
        <v>191</v>
      </c>
      <c r="I37" s="270" t="s">
        <v>491</v>
      </c>
      <c r="J37" s="257" t="s">
        <v>344</v>
      </c>
      <c r="K37" s="257" t="s">
        <v>633</v>
      </c>
    </row>
    <row r="38" spans="1:11" ht="25.5">
      <c r="A38" s="254">
        <v>34</v>
      </c>
      <c r="B38" s="264" t="s">
        <v>191</v>
      </c>
      <c r="C38" s="269" t="s">
        <v>495</v>
      </c>
      <c r="D38" s="196" t="s">
        <v>364</v>
      </c>
      <c r="E38" s="254" t="str">
        <f>VLOOKUP(C:C,'FY2526 Questions &amp; Owners-All '!E:F,2,FALSE)</f>
        <v>PSC-Sophia</v>
      </c>
      <c r="G38" s="266">
        <v>36</v>
      </c>
      <c r="H38" s="267" t="s">
        <v>191</v>
      </c>
      <c r="I38" s="270" t="s">
        <v>495</v>
      </c>
      <c r="J38" s="257" t="s">
        <v>344</v>
      </c>
      <c r="K38" s="257" t="s">
        <v>625</v>
      </c>
    </row>
    <row r="39" spans="1:11" ht="25.5">
      <c r="A39" s="254">
        <v>35</v>
      </c>
      <c r="B39" s="264" t="s">
        <v>191</v>
      </c>
      <c r="C39" s="269" t="s">
        <v>498</v>
      </c>
      <c r="D39" s="196" t="s">
        <v>364</v>
      </c>
      <c r="E39" s="254" t="str">
        <f>VLOOKUP(C:C,'FY2526 Questions &amp; Owners-All '!E:F,2,FALSE)</f>
        <v>PSC-Sophia</v>
      </c>
      <c r="G39" s="266">
        <v>37</v>
      </c>
      <c r="H39" s="267" t="s">
        <v>191</v>
      </c>
      <c r="I39" s="270" t="s">
        <v>498</v>
      </c>
      <c r="J39" s="257" t="s">
        <v>344</v>
      </c>
      <c r="K39" s="257" t="s">
        <v>625</v>
      </c>
    </row>
    <row r="40" spans="1:11" ht="38.25">
      <c r="A40" s="254">
        <v>36</v>
      </c>
      <c r="B40" s="264" t="s">
        <v>191</v>
      </c>
      <c r="C40" s="269" t="s">
        <v>502</v>
      </c>
      <c r="D40" s="196" t="s">
        <v>364</v>
      </c>
      <c r="E40" s="254" t="str">
        <f>VLOOKUP(C:C,'FY2526 Questions &amp; Owners-All '!E:F,2,FALSE)</f>
        <v>PSC-Sophia</v>
      </c>
      <c r="G40" s="266">
        <v>38</v>
      </c>
      <c r="H40" s="267" t="s">
        <v>191</v>
      </c>
      <c r="I40" s="270" t="s">
        <v>502</v>
      </c>
      <c r="J40" s="257" t="s">
        <v>344</v>
      </c>
      <c r="K40" s="257" t="s">
        <v>625</v>
      </c>
    </row>
  </sheetData>
  <autoFilter ref="A1:K40" xr:uid="{D61E7F52-B369-4945-AC4E-B1F3C4310DE1}"/>
  <dataValidations disablePrompts="1" count="1">
    <dataValidation type="list" allowBlank="1" showInputMessage="1" showErrorMessage="1" sqref="B3:B9 B11:B19" xr:uid="{6D354A73-74E5-4E47-B9C0-5B3EE1CA4B8E}">
      <formula1>List3</formula1>
    </dataValidation>
  </dataValidations>
  <pageMargins left="0.7" right="0.7" top="0.75" bottom="0.75" header="0.3" footer="0.3"/>
  <customProperties>
    <customPr name="_pios_id" r:id="rId1"/>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04DC7-27CE-4FB8-BBC3-42A647F77501}">
  <dimension ref="A1:K13"/>
  <sheetViews>
    <sheetView workbookViewId="0">
      <selection activeCell="C5" sqref="C5"/>
    </sheetView>
  </sheetViews>
  <sheetFormatPr defaultRowHeight="14.25"/>
  <cols>
    <col min="3" max="3" width="53.125" customWidth="1"/>
    <col min="4" max="4" width="14.125" customWidth="1"/>
    <col min="5" max="5" width="13.875" customWidth="1"/>
    <col min="6" max="6" width="6.125" customWidth="1"/>
    <col min="7" max="7" width="8.75" customWidth="1"/>
    <col min="8" max="8" width="8.5" customWidth="1"/>
    <col min="9" max="9" width="45.75" customWidth="1"/>
    <col min="10" max="10" width="8.75" customWidth="1"/>
    <col min="11" max="11" width="12.75" hidden="1" customWidth="1"/>
    <col min="12" max="12" width="8.75" customWidth="1"/>
  </cols>
  <sheetData>
    <row r="1" spans="1:11" ht="15">
      <c r="A1" s="171" t="s">
        <v>326</v>
      </c>
      <c r="B1" s="171" t="s">
        <v>5</v>
      </c>
      <c r="C1" s="171" t="s">
        <v>6</v>
      </c>
      <c r="D1" s="171" t="s">
        <v>604</v>
      </c>
      <c r="E1" s="171" t="s">
        <v>357</v>
      </c>
      <c r="G1" s="171" t="s">
        <v>327</v>
      </c>
      <c r="H1" s="171" t="s">
        <v>5</v>
      </c>
      <c r="I1" s="172" t="s">
        <v>6</v>
      </c>
      <c r="J1" s="179"/>
      <c r="K1" s="179" t="s">
        <v>357</v>
      </c>
    </row>
    <row r="2" spans="1:11" ht="25.5">
      <c r="A2" s="186">
        <v>1</v>
      </c>
      <c r="B2" s="186" t="s">
        <v>16</v>
      </c>
      <c r="C2" s="170" t="s">
        <v>506</v>
      </c>
      <c r="D2" s="170" t="s">
        <v>364</v>
      </c>
      <c r="E2" s="179" t="s">
        <v>615</v>
      </c>
      <c r="G2" s="173">
        <v>1</v>
      </c>
      <c r="H2" s="174" t="s">
        <v>16</v>
      </c>
      <c r="I2" s="175" t="s">
        <v>506</v>
      </c>
      <c r="J2" s="179" t="s">
        <v>344</v>
      </c>
      <c r="K2" s="179" t="str">
        <f>VLOOKUP(I:I,'[5]FY2425 CSNP HC Question &amp; Owner'!$D:$E,2,FALSE)</f>
        <v>PSC-Ann</v>
      </c>
    </row>
    <row r="3" spans="1:11">
      <c r="A3" s="186">
        <v>2</v>
      </c>
      <c r="B3" s="186" t="s">
        <v>26</v>
      </c>
      <c r="C3" s="237" t="s">
        <v>510</v>
      </c>
      <c r="D3" s="170" t="s">
        <v>364</v>
      </c>
      <c r="E3" s="179" t="s">
        <v>358</v>
      </c>
      <c r="G3" s="173">
        <v>2</v>
      </c>
      <c r="H3" s="174" t="s">
        <v>26</v>
      </c>
      <c r="I3" s="175" t="s">
        <v>510</v>
      </c>
      <c r="J3" s="179" t="s">
        <v>344</v>
      </c>
      <c r="K3" s="179" t="str">
        <f>VLOOKUP(I:I,'[5]FY2425 CSNP HC Question &amp; Owner'!$D:$E,2,FALSE)</f>
        <v>PSC-Cookie</v>
      </c>
    </row>
    <row r="4" spans="1:11" ht="38.25">
      <c r="A4" s="186">
        <v>3</v>
      </c>
      <c r="B4" s="186" t="s">
        <v>26</v>
      </c>
      <c r="C4" s="237" t="s">
        <v>513</v>
      </c>
      <c r="D4" s="170" t="s">
        <v>364</v>
      </c>
      <c r="E4" s="179" t="s">
        <v>358</v>
      </c>
      <c r="G4" s="173">
        <v>3</v>
      </c>
      <c r="H4" s="174" t="s">
        <v>26</v>
      </c>
      <c r="I4" s="175" t="s">
        <v>513</v>
      </c>
      <c r="J4" s="179" t="s">
        <v>344</v>
      </c>
      <c r="K4" s="179" t="str">
        <f>VLOOKUP(I:I,'[5]FY2425 CSNP HC Question &amp; Owner'!$D:$E,2,FALSE)</f>
        <v>PSC-Cookie</v>
      </c>
    </row>
    <row r="5" spans="1:11" ht="89.25">
      <c r="A5" s="186">
        <v>4</v>
      </c>
      <c r="B5" s="186" t="s">
        <v>26</v>
      </c>
      <c r="C5" s="237" t="s">
        <v>517</v>
      </c>
      <c r="D5" s="170" t="s">
        <v>364</v>
      </c>
      <c r="E5" s="179" t="s">
        <v>358</v>
      </c>
      <c r="G5" s="173">
        <v>4</v>
      </c>
      <c r="H5" s="174" t="s">
        <v>26</v>
      </c>
      <c r="I5" s="175" t="s">
        <v>517</v>
      </c>
      <c r="J5" s="179" t="s">
        <v>344</v>
      </c>
      <c r="K5" s="179" t="s">
        <v>358</v>
      </c>
    </row>
    <row r="6" spans="1:11" ht="38.25">
      <c r="A6" s="246">
        <v>5</v>
      </c>
      <c r="B6" s="246" t="s">
        <v>26</v>
      </c>
      <c r="C6" s="247" t="s">
        <v>616</v>
      </c>
      <c r="D6" s="248" t="s">
        <v>348</v>
      </c>
      <c r="E6" s="179" t="s">
        <v>365</v>
      </c>
      <c r="G6" s="173">
        <v>5</v>
      </c>
      <c r="H6" s="174" t="s">
        <v>26</v>
      </c>
      <c r="I6" s="176" t="s">
        <v>330</v>
      </c>
      <c r="J6" s="179" t="s">
        <v>344</v>
      </c>
      <c r="K6" s="179" t="str">
        <f>VLOOKUP(I:I,'[5]FY2425 CSNP HC Question &amp; Owner'!$D:$E,2,FALSE)</f>
        <v>PSC-Yan</v>
      </c>
    </row>
    <row r="7" spans="1:11" ht="38.25">
      <c r="A7" s="186">
        <v>6</v>
      </c>
      <c r="B7" s="186" t="s">
        <v>66</v>
      </c>
      <c r="C7" s="238" t="s">
        <v>522</v>
      </c>
      <c r="D7" s="170" t="s">
        <v>364</v>
      </c>
      <c r="E7" s="179" t="s">
        <v>615</v>
      </c>
      <c r="G7" s="173">
        <v>6</v>
      </c>
      <c r="H7" s="174" t="s">
        <v>66</v>
      </c>
      <c r="I7" s="177" t="s">
        <v>522</v>
      </c>
      <c r="J7" s="179" t="s">
        <v>344</v>
      </c>
      <c r="K7" s="179" t="str">
        <f>VLOOKUP(I:I,'[5]FY2425 CSNP HC Question &amp; Owner'!$D:$E,2,FALSE)</f>
        <v>PSC-Ann</v>
      </c>
    </row>
    <row r="8" spans="1:11" ht="38.25">
      <c r="A8" s="186">
        <v>7</v>
      </c>
      <c r="B8" s="186" t="s">
        <v>66</v>
      </c>
      <c r="C8" s="238" t="s">
        <v>526</v>
      </c>
      <c r="D8" s="170" t="s">
        <v>364</v>
      </c>
      <c r="E8" s="179" t="s">
        <v>615</v>
      </c>
      <c r="G8" s="173">
        <v>7</v>
      </c>
      <c r="H8" s="174" t="s">
        <v>66</v>
      </c>
      <c r="I8" s="177" t="s">
        <v>617</v>
      </c>
      <c r="J8" s="179" t="s">
        <v>344</v>
      </c>
      <c r="K8" s="179" t="str">
        <f>VLOOKUP(I:I,'[5]FY2425 CSNP HC Question &amp; Owner'!$D:$E,2,FALSE)</f>
        <v>PSC-Ann</v>
      </c>
    </row>
    <row r="9" spans="1:11" ht="25.5">
      <c r="A9" s="186">
        <v>8</v>
      </c>
      <c r="B9" s="186" t="s">
        <v>66</v>
      </c>
      <c r="C9" s="228" t="s">
        <v>530</v>
      </c>
      <c r="D9" s="170" t="s">
        <v>364</v>
      </c>
      <c r="E9" s="179" t="s">
        <v>615</v>
      </c>
      <c r="G9" s="173">
        <v>8</v>
      </c>
      <c r="H9" s="174" t="s">
        <v>66</v>
      </c>
      <c r="I9" s="178" t="s">
        <v>530</v>
      </c>
      <c r="J9" s="179" t="s">
        <v>344</v>
      </c>
      <c r="K9" s="179" t="str">
        <f>VLOOKUP(I:I,'[5]FY2425 CSNP HC Question &amp; Owner'!$D:$E,2,FALSE)</f>
        <v>PSC-Ann</v>
      </c>
    </row>
    <row r="10" spans="1:11" ht="38.25">
      <c r="A10" s="186">
        <v>9</v>
      </c>
      <c r="B10" s="186" t="s">
        <v>66</v>
      </c>
      <c r="C10" s="224" t="s">
        <v>534</v>
      </c>
      <c r="D10" s="170" t="s">
        <v>364</v>
      </c>
      <c r="E10" s="179" t="s">
        <v>358</v>
      </c>
      <c r="G10" s="173">
        <v>9</v>
      </c>
      <c r="H10" s="174" t="s">
        <v>66</v>
      </c>
      <c r="I10" s="176" t="s">
        <v>534</v>
      </c>
      <c r="J10" s="179" t="s">
        <v>344</v>
      </c>
      <c r="K10" s="179" t="str">
        <f>VLOOKUP(I:I,'[5]FY2425 CSNP HC Question &amp; Owner'!$D:$E,2,FALSE)</f>
        <v>PSC-Cookie</v>
      </c>
    </row>
    <row r="11" spans="1:11" ht="25.5">
      <c r="A11" s="186">
        <v>10</v>
      </c>
      <c r="B11" s="186" t="s">
        <v>66</v>
      </c>
      <c r="C11" s="224" t="s">
        <v>538</v>
      </c>
      <c r="D11" s="170" t="s">
        <v>364</v>
      </c>
      <c r="E11" s="179" t="s">
        <v>615</v>
      </c>
      <c r="G11" s="173">
        <v>10</v>
      </c>
      <c r="H11" s="174" t="s">
        <v>66</v>
      </c>
      <c r="I11" s="176" t="s">
        <v>538</v>
      </c>
      <c r="J11" s="179" t="s">
        <v>344</v>
      </c>
      <c r="K11" s="179" t="str">
        <f>VLOOKUP(I:I,'[5]FY2425 CSNP HC Question &amp; Owner'!$D:$E,2,FALSE)</f>
        <v>PSC-Ann</v>
      </c>
    </row>
    <row r="12" spans="1:11" ht="25.5">
      <c r="A12" s="186">
        <v>11</v>
      </c>
      <c r="B12" s="186" t="s">
        <v>66</v>
      </c>
      <c r="C12" s="224" t="s">
        <v>542</v>
      </c>
      <c r="D12" s="170" t="s">
        <v>364</v>
      </c>
      <c r="E12" s="179" t="s">
        <v>358</v>
      </c>
      <c r="G12" s="173">
        <v>11</v>
      </c>
      <c r="H12" s="174" t="s">
        <v>66</v>
      </c>
      <c r="I12" s="176" t="s">
        <v>542</v>
      </c>
      <c r="J12" s="179" t="s">
        <v>344</v>
      </c>
      <c r="K12" s="179" t="str">
        <f>VLOOKUP(I:I,'[5]FY2425 CSNP HC Question &amp; Owner'!$D:$E,2,FALSE)</f>
        <v>PSC-Ann</v>
      </c>
    </row>
    <row r="13" spans="1:11" ht="51">
      <c r="A13" s="246">
        <v>12</v>
      </c>
      <c r="B13" s="246" t="s">
        <v>191</v>
      </c>
      <c r="C13" s="249" t="s">
        <v>749</v>
      </c>
      <c r="D13" s="248" t="s">
        <v>618</v>
      </c>
      <c r="E13" s="179" t="s">
        <v>358</v>
      </c>
      <c r="G13" s="173">
        <v>12</v>
      </c>
      <c r="H13" s="174" t="s">
        <v>191</v>
      </c>
      <c r="I13" s="176" t="s">
        <v>619</v>
      </c>
      <c r="J13" s="179" t="s">
        <v>344</v>
      </c>
      <c r="K13" s="179" t="str">
        <f>VLOOKUP(I:I,'[5]FY2425 CSNP HC Question &amp; Owner'!$D:$E,2,FALSE)</f>
        <v>PSC-Cookie</v>
      </c>
    </row>
  </sheetData>
  <autoFilter ref="A1:E13" xr:uid="{95404DC7-27CE-4FB8-BBC3-42A647F77501}"/>
  <dataValidations count="1">
    <dataValidation type="list" allowBlank="1" showInputMessage="1" showErrorMessage="1" sqref="B2:B13" xr:uid="{6A73E3C6-2B6E-42BF-B970-BB98D8914225}">
      <formula1>List3</formula1>
    </dataValidation>
  </dataValidations>
  <pageMargins left="0.7" right="0.7" top="0.75" bottom="0.75" header="0.3" footer="0.3"/>
  <customProperties>
    <customPr name="_pios_id" r:id="rId1"/>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BF2BD-61F5-446E-B5D2-6CF66ADD4B2A}">
  <dimension ref="A1:K16"/>
  <sheetViews>
    <sheetView workbookViewId="0">
      <selection activeCell="I17" sqref="I17"/>
    </sheetView>
  </sheetViews>
  <sheetFormatPr defaultRowHeight="14.25"/>
  <cols>
    <col min="1" max="1" width="7" customWidth="1"/>
    <col min="3" max="3" width="49.625" style="197" customWidth="1"/>
    <col min="4" max="4" width="10.875" style="197" customWidth="1"/>
    <col min="5" max="5" width="13.375" customWidth="1"/>
    <col min="6" max="6" width="6.5" customWidth="1"/>
    <col min="7" max="8" width="8.75" customWidth="1"/>
    <col min="9" max="9" width="35.75" customWidth="1"/>
    <col min="10" max="10" width="8.75" customWidth="1"/>
    <col min="11" max="11" width="14.625" hidden="1" customWidth="1"/>
    <col min="12" max="12" width="8.75" customWidth="1"/>
  </cols>
  <sheetData>
    <row r="1" spans="1:11" ht="15">
      <c r="A1" s="171" t="s">
        <v>326</v>
      </c>
      <c r="B1" s="171" t="s">
        <v>5</v>
      </c>
      <c r="C1" s="171" t="s">
        <v>6</v>
      </c>
      <c r="D1" s="171" t="s">
        <v>604</v>
      </c>
      <c r="E1" s="171" t="s">
        <v>363</v>
      </c>
      <c r="G1" s="171" t="s">
        <v>344</v>
      </c>
      <c r="H1" s="171" t="s">
        <v>5</v>
      </c>
      <c r="I1" s="172" t="s">
        <v>6</v>
      </c>
      <c r="J1" s="179"/>
      <c r="K1" s="172" t="s">
        <v>357</v>
      </c>
    </row>
    <row r="2" spans="1:11" ht="28.5">
      <c r="A2" s="187">
        <v>1</v>
      </c>
      <c r="B2" s="187" t="s">
        <v>16</v>
      </c>
      <c r="C2" s="196" t="s">
        <v>550</v>
      </c>
      <c r="D2" s="196" t="s">
        <v>364</v>
      </c>
      <c r="E2" s="179" t="s">
        <v>605</v>
      </c>
      <c r="G2" s="173">
        <v>1</v>
      </c>
      <c r="H2" s="174" t="s">
        <v>16</v>
      </c>
      <c r="I2" s="175" t="s">
        <v>606</v>
      </c>
      <c r="J2" s="179" t="s">
        <v>344</v>
      </c>
      <c r="K2" s="179" t="s">
        <v>607</v>
      </c>
    </row>
    <row r="3" spans="1:11" ht="114">
      <c r="A3" s="187">
        <v>2</v>
      </c>
      <c r="B3" s="187" t="s">
        <v>16</v>
      </c>
      <c r="C3" s="196" t="s">
        <v>554</v>
      </c>
      <c r="D3" s="196" t="s">
        <v>364</v>
      </c>
      <c r="E3" s="179" t="s">
        <v>608</v>
      </c>
      <c r="G3" s="173">
        <v>2</v>
      </c>
      <c r="H3" s="174" t="s">
        <v>16</v>
      </c>
      <c r="I3" s="175" t="s">
        <v>609</v>
      </c>
      <c r="J3" s="179" t="s">
        <v>344</v>
      </c>
      <c r="K3" s="179" t="s">
        <v>608</v>
      </c>
    </row>
    <row r="4" spans="1:11" ht="28.5">
      <c r="A4" s="187">
        <v>3</v>
      </c>
      <c r="B4" s="187" t="s">
        <v>26</v>
      </c>
      <c r="C4" s="196" t="s">
        <v>558</v>
      </c>
      <c r="D4" s="196" t="s">
        <v>364</v>
      </c>
      <c r="E4" s="179" t="s">
        <v>610</v>
      </c>
      <c r="G4" s="173">
        <v>3</v>
      </c>
      <c r="H4" s="174" t="s">
        <v>26</v>
      </c>
      <c r="I4" s="175" t="s">
        <v>558</v>
      </c>
      <c r="J4" s="179" t="s">
        <v>344</v>
      </c>
      <c r="K4" s="179" t="s">
        <v>355</v>
      </c>
    </row>
    <row r="5" spans="1:11" ht="28.5">
      <c r="A5" s="187">
        <v>4</v>
      </c>
      <c r="B5" s="187" t="s">
        <v>26</v>
      </c>
      <c r="C5" s="196" t="s">
        <v>562</v>
      </c>
      <c r="D5" s="196" t="s">
        <v>364</v>
      </c>
      <c r="E5" s="179" t="s">
        <v>610</v>
      </c>
      <c r="G5" s="173">
        <v>4</v>
      </c>
      <c r="H5" s="174" t="s">
        <v>26</v>
      </c>
      <c r="I5" s="175" t="s">
        <v>562</v>
      </c>
      <c r="J5" s="179" t="s">
        <v>344</v>
      </c>
      <c r="K5" s="179" t="s">
        <v>355</v>
      </c>
    </row>
    <row r="6" spans="1:11" ht="42.75">
      <c r="A6" s="189">
        <v>5</v>
      </c>
      <c r="B6" s="189" t="s">
        <v>26</v>
      </c>
      <c r="C6" s="193" t="s">
        <v>611</v>
      </c>
      <c r="D6" s="193" t="s">
        <v>348</v>
      </c>
      <c r="E6" s="179" t="s">
        <v>610</v>
      </c>
      <c r="G6" s="242">
        <v>5</v>
      </c>
      <c r="H6" s="243" t="s">
        <v>26</v>
      </c>
      <c r="I6" s="244" t="s">
        <v>330</v>
      </c>
      <c r="J6" s="245" t="s">
        <v>344</v>
      </c>
      <c r="K6" s="179" t="s">
        <v>355</v>
      </c>
    </row>
    <row r="7" spans="1:11">
      <c r="A7" s="187">
        <v>6</v>
      </c>
      <c r="B7" s="187" t="s">
        <v>66</v>
      </c>
      <c r="C7" s="196" t="s">
        <v>565</v>
      </c>
      <c r="D7" s="196" t="s">
        <v>364</v>
      </c>
      <c r="E7" s="179" t="s">
        <v>605</v>
      </c>
      <c r="G7" s="173">
        <v>6</v>
      </c>
      <c r="H7" s="174" t="s">
        <v>66</v>
      </c>
      <c r="I7" s="177" t="s">
        <v>565</v>
      </c>
      <c r="J7" s="179" t="s">
        <v>344</v>
      </c>
      <c r="K7" s="179" t="s">
        <v>607</v>
      </c>
    </row>
    <row r="8" spans="1:11" ht="28.5">
      <c r="A8" s="187">
        <v>7</v>
      </c>
      <c r="B8" s="187" t="s">
        <v>66</v>
      </c>
      <c r="C8" s="196" t="s">
        <v>569</v>
      </c>
      <c r="D8" s="196" t="s">
        <v>364</v>
      </c>
      <c r="E8" s="179" t="s">
        <v>605</v>
      </c>
      <c r="G8" s="173">
        <v>7</v>
      </c>
      <c r="H8" s="174" t="s">
        <v>66</v>
      </c>
      <c r="I8" s="177" t="s">
        <v>569</v>
      </c>
      <c r="J8" s="179" t="s">
        <v>344</v>
      </c>
      <c r="K8" s="179" t="s">
        <v>607</v>
      </c>
    </row>
    <row r="9" spans="1:11" ht="25.5">
      <c r="A9" s="187">
        <v>8</v>
      </c>
      <c r="B9" s="187" t="s">
        <v>66</v>
      </c>
      <c r="C9" s="196" t="s">
        <v>573</v>
      </c>
      <c r="D9" s="196" t="s">
        <v>364</v>
      </c>
      <c r="E9" s="179" t="s">
        <v>612</v>
      </c>
      <c r="G9" s="173">
        <v>8</v>
      </c>
      <c r="H9" s="174" t="s">
        <v>66</v>
      </c>
      <c r="I9" s="178" t="s">
        <v>573</v>
      </c>
      <c r="J9" s="179" t="s">
        <v>344</v>
      </c>
      <c r="K9" s="179" t="s">
        <v>612</v>
      </c>
    </row>
    <row r="10" spans="1:11" ht="25.5">
      <c r="A10" s="187">
        <v>9</v>
      </c>
      <c r="B10" s="187" t="s">
        <v>66</v>
      </c>
      <c r="C10" s="196" t="s">
        <v>575</v>
      </c>
      <c r="D10" s="196" t="s">
        <v>364</v>
      </c>
      <c r="E10" s="179" t="s">
        <v>612</v>
      </c>
      <c r="G10" s="173">
        <v>9</v>
      </c>
      <c r="H10" s="174" t="s">
        <v>66</v>
      </c>
      <c r="I10" s="176" t="s">
        <v>575</v>
      </c>
      <c r="J10" s="179" t="s">
        <v>344</v>
      </c>
      <c r="K10" s="179" t="s">
        <v>612</v>
      </c>
    </row>
    <row r="11" spans="1:11" ht="25.5">
      <c r="A11" s="187">
        <v>10</v>
      </c>
      <c r="B11" s="187" t="s">
        <v>66</v>
      </c>
      <c r="C11" s="196" t="s">
        <v>579</v>
      </c>
      <c r="D11" s="196" t="s">
        <v>364</v>
      </c>
      <c r="E11" s="179" t="s">
        <v>612</v>
      </c>
      <c r="G11" s="173">
        <v>10</v>
      </c>
      <c r="H11" s="174" t="s">
        <v>66</v>
      </c>
      <c r="I11" s="176" t="s">
        <v>579</v>
      </c>
      <c r="J11" s="179" t="s">
        <v>344</v>
      </c>
      <c r="K11" s="179" t="s">
        <v>612</v>
      </c>
    </row>
    <row r="12" spans="1:11" ht="28.5">
      <c r="A12" s="187">
        <v>11</v>
      </c>
      <c r="B12" s="187" t="s">
        <v>66</v>
      </c>
      <c r="C12" s="196" t="s">
        <v>583</v>
      </c>
      <c r="D12" s="196" t="s">
        <v>364</v>
      </c>
      <c r="E12" s="179" t="s">
        <v>612</v>
      </c>
      <c r="G12" s="173">
        <v>11</v>
      </c>
      <c r="H12" s="174" t="s">
        <v>66</v>
      </c>
      <c r="I12" s="176" t="s">
        <v>583</v>
      </c>
      <c r="J12" s="179" t="s">
        <v>344</v>
      </c>
      <c r="K12" s="179" t="s">
        <v>612</v>
      </c>
    </row>
    <row r="13" spans="1:11" ht="28.5">
      <c r="A13" s="187">
        <v>12</v>
      </c>
      <c r="B13" s="187" t="s">
        <v>66</v>
      </c>
      <c r="C13" s="196" t="s">
        <v>587</v>
      </c>
      <c r="D13" s="196" t="s">
        <v>364</v>
      </c>
      <c r="E13" s="179" t="s">
        <v>612</v>
      </c>
      <c r="G13" s="173">
        <v>12</v>
      </c>
      <c r="H13" s="174" t="s">
        <v>66</v>
      </c>
      <c r="I13" s="176" t="s">
        <v>587</v>
      </c>
      <c r="J13" s="179" t="s">
        <v>344</v>
      </c>
      <c r="K13" s="179" t="s">
        <v>612</v>
      </c>
    </row>
    <row r="14" spans="1:11" ht="28.5">
      <c r="A14" s="187">
        <v>13</v>
      </c>
      <c r="B14" s="187" t="s">
        <v>66</v>
      </c>
      <c r="C14" s="196" t="s">
        <v>591</v>
      </c>
      <c r="D14" s="196" t="s">
        <v>364</v>
      </c>
      <c r="E14" s="179" t="s">
        <v>612</v>
      </c>
      <c r="G14" s="173">
        <v>13</v>
      </c>
      <c r="H14" s="174" t="s">
        <v>66</v>
      </c>
      <c r="I14" s="176" t="s">
        <v>591</v>
      </c>
      <c r="J14" s="179" t="s">
        <v>344</v>
      </c>
      <c r="K14" s="179" t="s">
        <v>612</v>
      </c>
    </row>
    <row r="15" spans="1:11" ht="28.5">
      <c r="A15" s="187">
        <v>14</v>
      </c>
      <c r="B15" s="187" t="s">
        <v>191</v>
      </c>
      <c r="C15" s="196" t="s">
        <v>750</v>
      </c>
      <c r="D15" s="196" t="s">
        <v>364</v>
      </c>
      <c r="E15" s="179" t="s">
        <v>612</v>
      </c>
      <c r="G15" s="173">
        <v>14</v>
      </c>
      <c r="H15" s="174" t="s">
        <v>191</v>
      </c>
      <c r="I15" s="175" t="s">
        <v>613</v>
      </c>
      <c r="J15" s="179" t="s">
        <v>344</v>
      </c>
      <c r="K15" s="179" t="s">
        <v>612</v>
      </c>
    </row>
    <row r="16" spans="1:11">
      <c r="A16" s="187">
        <v>15</v>
      </c>
      <c r="B16" s="187" t="s">
        <v>191</v>
      </c>
      <c r="C16" s="196" t="s">
        <v>598</v>
      </c>
      <c r="D16" s="196" t="s">
        <v>364</v>
      </c>
      <c r="E16" s="179" t="s">
        <v>612</v>
      </c>
      <c r="G16" s="173">
        <v>15</v>
      </c>
      <c r="H16" s="174" t="s">
        <v>191</v>
      </c>
      <c r="I16" s="175" t="s">
        <v>614</v>
      </c>
      <c r="J16" s="179" t="s">
        <v>344</v>
      </c>
      <c r="K16" s="179" t="s">
        <v>612</v>
      </c>
    </row>
  </sheetData>
  <autoFilter ref="A1:K1" xr:uid="{2BCBF2BD-61F5-446E-B5D2-6CF66ADD4B2A}"/>
  <pageMargins left="0.7" right="0.7" top="0.75" bottom="0.75" header="0.3" footer="0.3"/>
  <pageSetup paperSize="9" orientation="portrait" r:id="rId1"/>
  <customProperties>
    <customPr name="_pios_id"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C66CF-CAD0-4A93-994D-58654CF8B277}">
  <dimension ref="A1:K54"/>
  <sheetViews>
    <sheetView topLeftCell="A45" workbookViewId="0">
      <selection activeCell="K1" sqref="K1:K1048576"/>
    </sheetView>
  </sheetViews>
  <sheetFormatPr defaultRowHeight="14.25"/>
  <cols>
    <col min="1" max="1" width="6.875" customWidth="1"/>
    <col min="3" max="3" width="48.875" customWidth="1"/>
    <col min="4" max="4" width="17.625" customWidth="1"/>
    <col min="5" max="5" width="33" style="197" customWidth="1"/>
    <col min="6" max="6" width="5.75" customWidth="1"/>
    <col min="7" max="8" width="8.75" customWidth="1"/>
    <col min="9" max="9" width="45.25" customWidth="1"/>
    <col min="10" max="10" width="11.125" customWidth="1"/>
    <col min="11" max="11" width="36.5" hidden="1" customWidth="1"/>
    <col min="12" max="12" width="8.75" customWidth="1"/>
  </cols>
  <sheetData>
    <row r="1" spans="1:11" ht="15">
      <c r="A1" s="171" t="s">
        <v>326</v>
      </c>
      <c r="B1" s="171" t="s">
        <v>5</v>
      </c>
      <c r="C1" s="171" t="s">
        <v>6</v>
      </c>
      <c r="D1" s="241" t="s">
        <v>604</v>
      </c>
      <c r="E1" s="171" t="s">
        <v>363</v>
      </c>
      <c r="G1" s="171" t="s">
        <v>344</v>
      </c>
      <c r="H1" s="171" t="s">
        <v>5</v>
      </c>
      <c r="I1" s="172" t="s">
        <v>6</v>
      </c>
      <c r="J1" s="179" t="s">
        <v>362</v>
      </c>
      <c r="K1" s="179" t="s">
        <v>357</v>
      </c>
    </row>
    <row r="2" spans="1:11" ht="51">
      <c r="A2" s="186">
        <v>1</v>
      </c>
      <c r="B2" s="164" t="s">
        <v>16</v>
      </c>
      <c r="C2" s="135" t="s">
        <v>17</v>
      </c>
      <c r="D2" s="187" t="s">
        <v>364</v>
      </c>
      <c r="E2" s="196" t="str">
        <f>VLOOKUP(C:C,'FY2526 Questions &amp; Owners-All '!E:F,2,FALSE)</f>
        <v>HP/TC/XQ Plant SNP Ziwei/Jason/Matt</v>
      </c>
      <c r="G2" s="173">
        <v>1</v>
      </c>
      <c r="H2" s="174" t="s">
        <v>16</v>
      </c>
      <c r="I2" s="175" t="s">
        <v>328</v>
      </c>
      <c r="J2" s="179" t="s">
        <v>344</v>
      </c>
      <c r="K2" s="179" t="s">
        <v>356</v>
      </c>
    </row>
    <row r="3" spans="1:11" ht="25.5">
      <c r="A3" s="186">
        <v>2</v>
      </c>
      <c r="B3" s="164" t="s">
        <v>16</v>
      </c>
      <c r="C3" s="135" t="s">
        <v>22</v>
      </c>
      <c r="D3" s="187" t="s">
        <v>364</v>
      </c>
      <c r="E3" s="196" t="str">
        <f>VLOOKUP(C:C,'FY2526 Questions &amp; Owners-All '!E:F,2,FALSE)</f>
        <v>HP/TC/XQ Plant SNP Ziwei/Jason/Matt</v>
      </c>
      <c r="G3" s="173">
        <v>2</v>
      </c>
      <c r="H3" s="174" t="s">
        <v>16</v>
      </c>
      <c r="I3" s="175" t="s">
        <v>22</v>
      </c>
      <c r="J3" s="179" t="s">
        <v>344</v>
      </c>
      <c r="K3" s="179" t="s">
        <v>356</v>
      </c>
    </row>
    <row r="4" spans="1:11" ht="28.5">
      <c r="A4" s="186">
        <v>3</v>
      </c>
      <c r="B4" s="164" t="s">
        <v>26</v>
      </c>
      <c r="C4" s="135" t="s">
        <v>27</v>
      </c>
      <c r="D4" s="187" t="s">
        <v>364</v>
      </c>
      <c r="E4" s="196" t="str">
        <f>VLOOKUP(C:C,'FY2526 Questions &amp; Owners-All '!E:F,2,FALSE)</f>
        <v>HP/TC/XQ Plant SNP Ziwei/Jason/Matt &amp; PSC Suz.</v>
      </c>
      <c r="G4" s="173">
        <v>3</v>
      </c>
      <c r="H4" s="174" t="s">
        <v>26</v>
      </c>
      <c r="I4" s="175" t="s">
        <v>329</v>
      </c>
      <c r="J4" s="179" t="s">
        <v>344</v>
      </c>
      <c r="K4" s="179" t="s">
        <v>355</v>
      </c>
    </row>
    <row r="5" spans="1:11" ht="28.5">
      <c r="A5" s="186">
        <v>4</v>
      </c>
      <c r="B5" s="164" t="s">
        <v>26</v>
      </c>
      <c r="C5" s="135" t="s">
        <v>31</v>
      </c>
      <c r="D5" s="187" t="s">
        <v>364</v>
      </c>
      <c r="E5" s="196" t="str">
        <f>VLOOKUP(C:C,'FY2526 Questions &amp; Owners-All '!E:F,2,FALSE)</f>
        <v>HP/TC/XQ Plant SNP Ziwei/Jason/Matt &amp; PSC Suz.</v>
      </c>
      <c r="G5" s="173">
        <v>4</v>
      </c>
      <c r="H5" s="174" t="s">
        <v>26</v>
      </c>
      <c r="I5" s="175" t="s">
        <v>31</v>
      </c>
      <c r="J5" s="179" t="s">
        <v>344</v>
      </c>
      <c r="K5" s="179" t="s">
        <v>355</v>
      </c>
    </row>
    <row r="6" spans="1:11" ht="38.25">
      <c r="A6" s="186">
        <v>5</v>
      </c>
      <c r="B6" s="180" t="s">
        <v>26</v>
      </c>
      <c r="C6" s="188" t="s">
        <v>345</v>
      </c>
      <c r="D6" s="189" t="s">
        <v>346</v>
      </c>
      <c r="E6" s="196" t="str">
        <f>VLOOKUP(C:C,'FY2526 Questions &amp; Owners-All '!E:F,2,FALSE)</f>
        <v>HP/TC/XQ Plant SNP Ziwei/Jason/Matt &amp; PSC Suz.</v>
      </c>
      <c r="G6" s="173">
        <v>5</v>
      </c>
      <c r="H6" s="174" t="s">
        <v>26</v>
      </c>
      <c r="I6" s="176" t="s">
        <v>330</v>
      </c>
      <c r="J6" s="179" t="s">
        <v>344</v>
      </c>
      <c r="K6" s="179" t="s">
        <v>355</v>
      </c>
    </row>
    <row r="7" spans="1:11" ht="63.75">
      <c r="A7" s="186">
        <v>6</v>
      </c>
      <c r="B7" s="164" t="s">
        <v>26</v>
      </c>
      <c r="C7" s="190" t="s">
        <v>38</v>
      </c>
      <c r="D7" s="187" t="s">
        <v>364</v>
      </c>
      <c r="E7" s="196" t="str">
        <f>VLOOKUP(C:C,'FY2526 Questions &amp; Owners-All '!E:F,2,FALSE)</f>
        <v>PSC-Cookie</v>
      </c>
      <c r="G7" s="173">
        <v>6</v>
      </c>
      <c r="H7" s="174" t="s">
        <v>26</v>
      </c>
      <c r="I7" s="177" t="s">
        <v>38</v>
      </c>
      <c r="J7" s="179" t="s">
        <v>344</v>
      </c>
      <c r="K7" s="179" t="s">
        <v>358</v>
      </c>
    </row>
    <row r="8" spans="1:11" ht="28.5">
      <c r="A8" s="186">
        <v>7</v>
      </c>
      <c r="B8" s="164" t="s">
        <v>26</v>
      </c>
      <c r="C8" s="190" t="s">
        <v>42</v>
      </c>
      <c r="D8" s="187" t="s">
        <v>364</v>
      </c>
      <c r="E8" s="196" t="str">
        <f>VLOOKUP(C:C,'FY2526 Questions &amp; Owners-All '!E:F,2,FALSE)</f>
        <v>HP/TC/XQ Plant SNP Ziwei/Jason/Matt/Xiaoye</v>
      </c>
      <c r="G8" s="173">
        <v>7</v>
      </c>
      <c r="H8" s="174" t="s">
        <v>26</v>
      </c>
      <c r="I8" s="177" t="s">
        <v>42</v>
      </c>
      <c r="J8" s="179" t="s">
        <v>344</v>
      </c>
      <c r="K8" s="179" t="s">
        <v>359</v>
      </c>
    </row>
    <row r="9" spans="1:11" ht="38.25">
      <c r="A9" s="186">
        <v>8</v>
      </c>
      <c r="B9" s="164" t="s">
        <v>26</v>
      </c>
      <c r="C9" s="139" t="s">
        <v>46</v>
      </c>
      <c r="D9" s="187" t="s">
        <v>364</v>
      </c>
      <c r="E9" s="196" t="str">
        <f>VLOOKUP(C:C,'FY2526 Questions &amp; Owners-All '!E:F,2,FALSE)</f>
        <v>HP/TC/XQ Plant SNP Ziwei/Jason/Matt</v>
      </c>
      <c r="G9" s="173">
        <v>8</v>
      </c>
      <c r="H9" s="174" t="s">
        <v>26</v>
      </c>
      <c r="I9" s="178" t="s">
        <v>46</v>
      </c>
      <c r="J9" s="179" t="s">
        <v>344</v>
      </c>
      <c r="K9" s="179" t="s">
        <v>356</v>
      </c>
    </row>
    <row r="10" spans="1:11" ht="63.75">
      <c r="A10" s="186">
        <v>9</v>
      </c>
      <c r="B10" s="164" t="s">
        <v>26</v>
      </c>
      <c r="C10" s="136" t="s">
        <v>50</v>
      </c>
      <c r="D10" s="187" t="s">
        <v>364</v>
      </c>
      <c r="E10" s="196" t="s">
        <v>631</v>
      </c>
      <c r="G10" s="173">
        <v>9</v>
      </c>
      <c r="H10" s="174" t="s">
        <v>26</v>
      </c>
      <c r="I10" s="176" t="s">
        <v>50</v>
      </c>
      <c r="J10" s="179" t="s">
        <v>344</v>
      </c>
      <c r="K10" s="176" t="s">
        <v>355</v>
      </c>
    </row>
    <row r="11" spans="1:11" ht="76.5">
      <c r="A11" s="186">
        <v>10</v>
      </c>
      <c r="B11" s="164" t="s">
        <v>26</v>
      </c>
      <c r="C11" s="136" t="s">
        <v>54</v>
      </c>
      <c r="D11" s="187" t="s">
        <v>364</v>
      </c>
      <c r="E11" s="196" t="s">
        <v>631</v>
      </c>
      <c r="G11" s="173">
        <v>10</v>
      </c>
      <c r="H11" s="174" t="s">
        <v>26</v>
      </c>
      <c r="I11" s="176" t="s">
        <v>54</v>
      </c>
      <c r="J11" s="179" t="s">
        <v>344</v>
      </c>
      <c r="K11" s="176" t="s">
        <v>355</v>
      </c>
    </row>
    <row r="12" spans="1:11" ht="38.25">
      <c r="A12" s="186">
        <v>11</v>
      </c>
      <c r="B12" s="164" t="s">
        <v>26</v>
      </c>
      <c r="C12" s="136" t="s">
        <v>58</v>
      </c>
      <c r="D12" s="187" t="s">
        <v>364</v>
      </c>
      <c r="E12" s="196" t="str">
        <f>VLOOKUP(C:C,'FY2526 Questions &amp; Owners-All '!E:F,2,FALSE)</f>
        <v xml:space="preserve">PSC-Suz. </v>
      </c>
      <c r="G12" s="173">
        <v>11</v>
      </c>
      <c r="H12" s="174" t="s">
        <v>26</v>
      </c>
      <c r="I12" s="176" t="s">
        <v>58</v>
      </c>
      <c r="J12" s="179" t="s">
        <v>344</v>
      </c>
      <c r="K12" s="179" t="s">
        <v>355</v>
      </c>
    </row>
    <row r="13" spans="1:11" ht="28.5">
      <c r="A13" s="186">
        <v>12</v>
      </c>
      <c r="B13" s="164" t="s">
        <v>26</v>
      </c>
      <c r="C13" s="136" t="s">
        <v>62</v>
      </c>
      <c r="D13" s="187" t="s">
        <v>364</v>
      </c>
      <c r="E13" s="196" t="str">
        <f>VLOOKUP(C:C,'FY2526 Questions &amp; Owners-All '!E:F,2,FALSE)</f>
        <v>HP/TC/XQ Plant SNP Ziwei/Jason/Matt &amp; PSC Suz.</v>
      </c>
      <c r="G13" s="173">
        <v>12</v>
      </c>
      <c r="H13" s="174" t="s">
        <v>26</v>
      </c>
      <c r="I13" s="176" t="s">
        <v>62</v>
      </c>
      <c r="J13" s="179" t="s">
        <v>344</v>
      </c>
      <c r="K13" s="179" t="s">
        <v>360</v>
      </c>
    </row>
    <row r="14" spans="1:11" ht="38.25">
      <c r="A14" s="186">
        <v>13</v>
      </c>
      <c r="B14" s="164" t="s">
        <v>66</v>
      </c>
      <c r="C14" s="136" t="s">
        <v>67</v>
      </c>
      <c r="D14" s="187" t="s">
        <v>364</v>
      </c>
      <c r="E14" s="196" t="str">
        <f>VLOOKUP(C:C,'FY2526 Questions &amp; Owners-All '!E:F,2,FALSE)</f>
        <v>PSC-Cookie</v>
      </c>
      <c r="G14" s="173">
        <v>13</v>
      </c>
      <c r="H14" s="174" t="s">
        <v>66</v>
      </c>
      <c r="I14" s="176" t="s">
        <v>67</v>
      </c>
      <c r="J14" s="179" t="s">
        <v>344</v>
      </c>
      <c r="K14" s="179" t="s">
        <v>358</v>
      </c>
    </row>
    <row r="15" spans="1:11" ht="28.5">
      <c r="A15" s="186">
        <v>14</v>
      </c>
      <c r="B15" s="164" t="s">
        <v>66</v>
      </c>
      <c r="C15" s="135" t="s">
        <v>71</v>
      </c>
      <c r="D15" s="187" t="s">
        <v>364</v>
      </c>
      <c r="E15" s="196" t="str">
        <f>VLOOKUP(C:C,'FY2526 Questions &amp; Owners-All '!E:F,2,FALSE)</f>
        <v>HP/TC/XQ Plant SNP Ziwei/Jason/Matt/Xiaoye</v>
      </c>
      <c r="G15" s="173">
        <v>14</v>
      </c>
      <c r="H15" s="174" t="s">
        <v>66</v>
      </c>
      <c r="I15" s="175" t="s">
        <v>71</v>
      </c>
      <c r="J15" s="179" t="s">
        <v>344</v>
      </c>
      <c r="K15" s="179" t="s">
        <v>359</v>
      </c>
    </row>
    <row r="16" spans="1:11" ht="28.5">
      <c r="A16" s="186">
        <v>15</v>
      </c>
      <c r="B16" s="180" t="s">
        <v>66</v>
      </c>
      <c r="C16" s="191" t="s">
        <v>347</v>
      </c>
      <c r="D16" s="189" t="s">
        <v>348</v>
      </c>
      <c r="E16" s="196" t="str">
        <f>VLOOKUP(C:C,'FY2526 Questions &amp; Owners-All '!E:F,2,FALSE)</f>
        <v>HP/TC/XQ Plant SNP Ziwei/Jason/Matt/Xiaoye</v>
      </c>
      <c r="G16" s="173">
        <v>15</v>
      </c>
      <c r="H16" s="174" t="s">
        <v>66</v>
      </c>
      <c r="I16" s="175" t="s">
        <v>331</v>
      </c>
      <c r="J16" s="179" t="s">
        <v>344</v>
      </c>
      <c r="K16" s="179" t="s">
        <v>359</v>
      </c>
    </row>
    <row r="17" spans="1:11" ht="28.5">
      <c r="A17" s="186">
        <v>16</v>
      </c>
      <c r="B17" s="180" t="s">
        <v>66</v>
      </c>
      <c r="C17" s="191" t="s">
        <v>349</v>
      </c>
      <c r="D17" s="192" t="s">
        <v>350</v>
      </c>
      <c r="E17" s="196" t="str">
        <f>VLOOKUP(C:C,'FY2526 Questions &amp; Owners-All '!E:F,2,FALSE)</f>
        <v>HP/TC/XQ Plant SNP Ziwei/Jason/Matt/Xiaoye</v>
      </c>
      <c r="G17" s="173">
        <v>16</v>
      </c>
      <c r="H17" s="174" t="s">
        <v>66</v>
      </c>
      <c r="I17" s="175" t="s">
        <v>332</v>
      </c>
      <c r="J17" s="179" t="s">
        <v>344</v>
      </c>
      <c r="K17" s="179" t="s">
        <v>359</v>
      </c>
    </row>
    <row r="18" spans="1:11" ht="38.25">
      <c r="A18" s="186">
        <v>17</v>
      </c>
      <c r="B18" s="164" t="s">
        <v>66</v>
      </c>
      <c r="C18" s="135" t="s">
        <v>83</v>
      </c>
      <c r="D18" s="187" t="s">
        <v>364</v>
      </c>
      <c r="E18" s="196" t="str">
        <f>VLOOKUP(C:C,'FY2526 Questions &amp; Owners-All '!E:F,2,FALSE)</f>
        <v>HP/TC/XQ Plant SNP Ziwei/Jason/Matt/Xiaoye</v>
      </c>
      <c r="G18" s="173">
        <v>17</v>
      </c>
      <c r="H18" s="174" t="s">
        <v>66</v>
      </c>
      <c r="I18" s="175" t="s">
        <v>83</v>
      </c>
      <c r="J18" s="179" t="s">
        <v>344</v>
      </c>
      <c r="K18" s="179" t="s">
        <v>359</v>
      </c>
    </row>
    <row r="19" spans="1:11" ht="28.5">
      <c r="A19" s="186">
        <v>18</v>
      </c>
      <c r="B19" s="164" t="s">
        <v>66</v>
      </c>
      <c r="C19" s="135" t="s">
        <v>87</v>
      </c>
      <c r="D19" s="187" t="s">
        <v>364</v>
      </c>
      <c r="E19" s="196" t="str">
        <f>VLOOKUP(C:C,'FY2526 Questions &amp; Owners-All '!E:F,2,FALSE)</f>
        <v>HP/TC/XQ Plant SNP Ziwei/Jason/Matt/Xiaoye</v>
      </c>
      <c r="G19" s="173">
        <v>18</v>
      </c>
      <c r="H19" s="174" t="s">
        <v>66</v>
      </c>
      <c r="I19" s="175" t="s">
        <v>87</v>
      </c>
      <c r="J19" s="179" t="s">
        <v>344</v>
      </c>
      <c r="K19" s="179" t="s">
        <v>359</v>
      </c>
    </row>
    <row r="20" spans="1:11" ht="38.25">
      <c r="A20" s="186">
        <v>19</v>
      </c>
      <c r="B20" s="164" t="s">
        <v>66</v>
      </c>
      <c r="C20" s="135" t="s">
        <v>91</v>
      </c>
      <c r="D20" s="187" t="s">
        <v>364</v>
      </c>
      <c r="E20" s="196" t="str">
        <f>VLOOKUP(C:C,'FY2526 Questions &amp; Owners-All '!E:F,2,FALSE)</f>
        <v>HP/TC/XQ Plant SNP Ziwei/Jason/Matt/Xiaoye</v>
      </c>
      <c r="G20" s="173">
        <v>19</v>
      </c>
      <c r="H20" s="174" t="s">
        <v>66</v>
      </c>
      <c r="I20" s="175" t="s">
        <v>91</v>
      </c>
      <c r="J20" s="179" t="s">
        <v>344</v>
      </c>
      <c r="K20" s="179" t="s">
        <v>356</v>
      </c>
    </row>
    <row r="21" spans="1:11" ht="63.75">
      <c r="A21" s="186">
        <v>20</v>
      </c>
      <c r="B21" s="180" t="s">
        <v>66</v>
      </c>
      <c r="C21" s="191" t="s">
        <v>351</v>
      </c>
      <c r="D21" s="193" t="s">
        <v>352</v>
      </c>
      <c r="E21" s="196" t="s">
        <v>755</v>
      </c>
      <c r="G21" s="173">
        <v>20</v>
      </c>
      <c r="H21" s="174" t="s">
        <v>66</v>
      </c>
      <c r="I21" s="175" t="s">
        <v>333</v>
      </c>
      <c r="J21" s="179" t="s">
        <v>344</v>
      </c>
      <c r="K21" s="179" t="s">
        <v>361</v>
      </c>
    </row>
    <row r="22" spans="1:11" ht="42.75">
      <c r="A22" s="186">
        <v>21</v>
      </c>
      <c r="B22" s="164" t="s">
        <v>66</v>
      </c>
      <c r="C22" s="135" t="s">
        <v>99</v>
      </c>
      <c r="D22" s="187" t="s">
        <v>364</v>
      </c>
      <c r="E22" s="196" t="str">
        <f>VLOOKUP(C:C,'FY2526 Questions &amp; Owners-All '!E:F,2,FALSE)</f>
        <v>HP/TC/XQ Plant SNP Ziwei/Jason/Matt/Xiaoye for D2, PSC Initial/Cookie/Suz. for D1/D3/D5/D7</v>
      </c>
      <c r="G22" s="173">
        <v>21</v>
      </c>
      <c r="H22" s="174" t="s">
        <v>66</v>
      </c>
      <c r="I22" s="175" t="s">
        <v>99</v>
      </c>
      <c r="J22" s="179" t="s">
        <v>344</v>
      </c>
      <c r="K22" s="179" t="s">
        <v>361</v>
      </c>
    </row>
    <row r="23" spans="1:11" ht="42.75">
      <c r="A23" s="186">
        <v>22</v>
      </c>
      <c r="B23" s="164" t="s">
        <v>66</v>
      </c>
      <c r="C23" s="135" t="s">
        <v>103</v>
      </c>
      <c r="D23" s="187" t="s">
        <v>364</v>
      </c>
      <c r="E23" s="196" t="str">
        <f>VLOOKUP(C:C,'FY2526 Questions &amp; Owners-All '!E:F,2,FALSE)</f>
        <v>HP/TC/XQ Plant SNP Ziwei/Jason/Matt/Xiaoye for D2, PSC Initial/Cookie/Suz. for D1/D3/D5/D7</v>
      </c>
      <c r="G23" s="173">
        <v>22</v>
      </c>
      <c r="H23" s="174" t="s">
        <v>66</v>
      </c>
      <c r="I23" s="175" t="s">
        <v>103</v>
      </c>
      <c r="J23" s="179" t="s">
        <v>344</v>
      </c>
      <c r="K23" s="179" t="s">
        <v>361</v>
      </c>
    </row>
    <row r="24" spans="1:11" ht="42.75">
      <c r="A24" s="186">
        <v>23</v>
      </c>
      <c r="B24" s="164" t="s">
        <v>66</v>
      </c>
      <c r="C24" s="135" t="s">
        <v>107</v>
      </c>
      <c r="D24" s="187" t="s">
        <v>364</v>
      </c>
      <c r="E24" s="196" t="str">
        <f>VLOOKUP(C:C,'FY2526 Questions &amp; Owners-All '!E:F,2,FALSE)</f>
        <v>HP/TC/XQ Plant SNP Ziwei/Jason/Matt/Xiaoye for D2, PSC Initial/Cookie/Suz. for D1/D3/D5/D7</v>
      </c>
      <c r="G24" s="173">
        <v>23</v>
      </c>
      <c r="H24" s="174" t="s">
        <v>66</v>
      </c>
      <c r="I24" s="175" t="s">
        <v>107</v>
      </c>
      <c r="J24" s="179" t="s">
        <v>344</v>
      </c>
      <c r="K24" s="179" t="s">
        <v>361</v>
      </c>
    </row>
    <row r="25" spans="1:11" ht="42.75">
      <c r="A25" s="186">
        <v>24</v>
      </c>
      <c r="B25" s="164" t="s">
        <v>66</v>
      </c>
      <c r="C25" s="135" t="s">
        <v>111</v>
      </c>
      <c r="D25" s="187" t="s">
        <v>364</v>
      </c>
      <c r="E25" s="196" t="str">
        <f>VLOOKUP(C:C,'FY2526 Questions &amp; Owners-All '!E:F,2,FALSE)</f>
        <v>HP/TC/XQ Plant SNP Ziwei/Jason/Matt/Xiaoye for D2, PSC Initial/Cookie/Suz. for D1/D3/D5/D7</v>
      </c>
      <c r="G25" s="173">
        <v>24</v>
      </c>
      <c r="H25" s="174" t="s">
        <v>66</v>
      </c>
      <c r="I25" s="175" t="s">
        <v>111</v>
      </c>
      <c r="J25" s="179" t="s">
        <v>344</v>
      </c>
      <c r="K25" s="179" t="s">
        <v>361</v>
      </c>
    </row>
    <row r="26" spans="1:11" ht="42.75">
      <c r="A26" s="186">
        <v>25</v>
      </c>
      <c r="B26" s="164" t="s">
        <v>66</v>
      </c>
      <c r="C26" s="135" t="s">
        <v>115</v>
      </c>
      <c r="D26" s="187" t="s">
        <v>364</v>
      </c>
      <c r="E26" s="196" t="str">
        <f>VLOOKUP(C:C,'FY2526 Questions &amp; Owners-All '!E:F,2,FALSE)</f>
        <v>HP/TC/XQ Plant SNP Ziwei/Jason/Matt/Xiaoye for D2, PSC Initial/Cookie/Suz. for D1/D3/D5/D7</v>
      </c>
      <c r="G26" s="173">
        <v>25</v>
      </c>
      <c r="H26" s="174" t="s">
        <v>66</v>
      </c>
      <c r="I26" s="175" t="s">
        <v>115</v>
      </c>
      <c r="J26" s="179" t="s">
        <v>344</v>
      </c>
      <c r="K26" s="179" t="s">
        <v>361</v>
      </c>
    </row>
    <row r="27" spans="1:11" ht="42.75">
      <c r="A27" s="186">
        <v>26</v>
      </c>
      <c r="B27" s="164" t="s">
        <v>66</v>
      </c>
      <c r="C27" s="135" t="s">
        <v>119</v>
      </c>
      <c r="D27" s="187" t="s">
        <v>364</v>
      </c>
      <c r="E27" s="196" t="str">
        <f>VLOOKUP(C:C,'FY2526 Questions &amp; Owners-All '!E:F,2,FALSE)</f>
        <v>HP/TC/XQ Plant SNP Ziwei/Jason/Matt/Xiaoye for D2, PSC Initial/Cookie/Suz. for D1/D3/D5/D7</v>
      </c>
      <c r="G27" s="173">
        <v>26</v>
      </c>
      <c r="H27" s="174" t="s">
        <v>66</v>
      </c>
      <c r="I27" s="175" t="s">
        <v>119</v>
      </c>
      <c r="J27" s="179" t="s">
        <v>344</v>
      </c>
      <c r="K27" s="179" t="s">
        <v>361</v>
      </c>
    </row>
    <row r="28" spans="1:11" ht="42.75">
      <c r="A28" s="186">
        <v>27</v>
      </c>
      <c r="B28" s="164" t="s">
        <v>66</v>
      </c>
      <c r="C28" s="135" t="s">
        <v>123</v>
      </c>
      <c r="D28" s="187" t="s">
        <v>364</v>
      </c>
      <c r="E28" s="196" t="str">
        <f>VLOOKUP(C:C,'FY2526 Questions &amp; Owners-All '!E:F,2,FALSE)</f>
        <v>HP/TC/XQ Plant SNP Ziwei/Jason/Matt/Xiaoye for D2, PSC Initial/Cookie/Suz. for D1/D3/D5/D7</v>
      </c>
      <c r="G28" s="173">
        <v>27</v>
      </c>
      <c r="H28" s="174" t="s">
        <v>66</v>
      </c>
      <c r="I28" s="175" t="s">
        <v>123</v>
      </c>
      <c r="J28" s="179" t="s">
        <v>344</v>
      </c>
      <c r="K28" s="179" t="s">
        <v>361</v>
      </c>
    </row>
    <row r="29" spans="1:11">
      <c r="A29" s="186">
        <v>28</v>
      </c>
      <c r="B29" s="164" t="s">
        <v>66</v>
      </c>
      <c r="C29" s="135" t="s">
        <v>127</v>
      </c>
      <c r="D29" s="187" t="s">
        <v>364</v>
      </c>
      <c r="E29" s="196" t="str">
        <f>VLOOKUP(C:C,'FY2526 Questions &amp; Owners-All '!E:F,2,FALSE)</f>
        <v>HP/TC/XQ Plant SNP Ziwei/Jason/Matt</v>
      </c>
      <c r="G29" s="173">
        <v>28</v>
      </c>
      <c r="H29" s="174" t="s">
        <v>66</v>
      </c>
      <c r="I29" s="175" t="s">
        <v>127</v>
      </c>
      <c r="J29" s="179" t="s">
        <v>344</v>
      </c>
      <c r="K29" s="179" t="s">
        <v>356</v>
      </c>
    </row>
    <row r="30" spans="1:11" ht="63.75">
      <c r="A30" s="186">
        <v>29</v>
      </c>
      <c r="B30" s="164" t="s">
        <v>66</v>
      </c>
      <c r="C30" s="135" t="s">
        <v>131</v>
      </c>
      <c r="D30" s="187" t="s">
        <v>364</v>
      </c>
      <c r="E30" s="309" t="s">
        <v>751</v>
      </c>
      <c r="G30" s="173">
        <v>29</v>
      </c>
      <c r="H30" s="174" t="s">
        <v>66</v>
      </c>
      <c r="I30" s="175" t="s">
        <v>131</v>
      </c>
      <c r="J30" s="179" t="s">
        <v>344</v>
      </c>
      <c r="K30" s="185" t="s">
        <v>356</v>
      </c>
    </row>
    <row r="31" spans="1:11" ht="25.5">
      <c r="A31" s="186">
        <v>30</v>
      </c>
      <c r="B31" s="164" t="s">
        <v>66</v>
      </c>
      <c r="C31" s="135" t="s">
        <v>135</v>
      </c>
      <c r="D31" s="187" t="s">
        <v>364</v>
      </c>
      <c r="E31" s="196" t="str">
        <f>VLOOKUP(C:C,'FY2526 Questions &amp; Owners-All '!E:F,2,FALSE)</f>
        <v>HP/TC/XQ Plant SNP Ziwei/Jason/Matt</v>
      </c>
      <c r="G31" s="173">
        <v>30</v>
      </c>
      <c r="H31" s="174" t="s">
        <v>66</v>
      </c>
      <c r="I31" s="175" t="s">
        <v>135</v>
      </c>
      <c r="J31" s="179" t="s">
        <v>344</v>
      </c>
      <c r="K31" s="179" t="s">
        <v>356</v>
      </c>
    </row>
    <row r="32" spans="1:11" ht="38.25">
      <c r="A32" s="186"/>
      <c r="B32" s="181" t="s">
        <v>66</v>
      </c>
      <c r="C32" s="182" t="s">
        <v>334</v>
      </c>
      <c r="D32" s="183" t="s">
        <v>353</v>
      </c>
      <c r="E32" s="196" t="s">
        <v>776</v>
      </c>
      <c r="G32" s="173">
        <v>31</v>
      </c>
      <c r="H32" s="174" t="s">
        <v>66</v>
      </c>
      <c r="I32" s="175" t="s">
        <v>334</v>
      </c>
      <c r="J32" s="179" t="s">
        <v>344</v>
      </c>
      <c r="K32" s="179" t="s">
        <v>356</v>
      </c>
    </row>
    <row r="33" spans="1:11" ht="51">
      <c r="A33" s="186">
        <v>31</v>
      </c>
      <c r="B33" s="164" t="s">
        <v>66</v>
      </c>
      <c r="C33" s="135" t="s">
        <v>139</v>
      </c>
      <c r="D33" s="187" t="s">
        <v>364</v>
      </c>
      <c r="E33" s="196" t="str">
        <f>VLOOKUP(C:C,'FY2526 Questions &amp; Owners-All '!E:F,2,FALSE)</f>
        <v>HP/TC/XQ Plant SNP Ziwei/Jason/Matt</v>
      </c>
      <c r="G33" s="173">
        <v>32</v>
      </c>
      <c r="H33" s="174" t="s">
        <v>66</v>
      </c>
      <c r="I33" s="175" t="s">
        <v>139</v>
      </c>
      <c r="J33" s="179" t="s">
        <v>344</v>
      </c>
      <c r="K33" s="179" t="s">
        <v>356</v>
      </c>
    </row>
    <row r="34" spans="1:11" ht="38.25">
      <c r="A34" s="186">
        <v>32</v>
      </c>
      <c r="B34" s="164" t="s">
        <v>66</v>
      </c>
      <c r="C34" s="135" t="s">
        <v>143</v>
      </c>
      <c r="D34" s="187" t="s">
        <v>364</v>
      </c>
      <c r="E34" s="196" t="str">
        <f>VLOOKUP(C:C,'FY2526 Questions &amp; Owners-All '!E:F,2,FALSE)</f>
        <v xml:space="preserve">PSC-Suz. </v>
      </c>
      <c r="G34" s="173">
        <v>33</v>
      </c>
      <c r="H34" s="174" t="s">
        <v>66</v>
      </c>
      <c r="I34" s="175" t="s">
        <v>143</v>
      </c>
      <c r="J34" s="179" t="s">
        <v>344</v>
      </c>
      <c r="K34" s="179" t="s">
        <v>355</v>
      </c>
    </row>
    <row r="35" spans="1:11" ht="38.25">
      <c r="A35" s="186"/>
      <c r="B35" s="181" t="s">
        <v>66</v>
      </c>
      <c r="C35" s="182" t="s">
        <v>335</v>
      </c>
      <c r="D35" s="183" t="s">
        <v>353</v>
      </c>
      <c r="E35" s="196" t="s">
        <v>776</v>
      </c>
      <c r="G35" s="173">
        <v>34</v>
      </c>
      <c r="H35" s="174" t="s">
        <v>66</v>
      </c>
      <c r="I35" s="175" t="s">
        <v>335</v>
      </c>
      <c r="J35" s="179" t="s">
        <v>344</v>
      </c>
      <c r="K35" s="179" t="s">
        <v>355</v>
      </c>
    </row>
    <row r="36" spans="1:11" ht="38.25">
      <c r="A36" s="186"/>
      <c r="B36" s="181" t="s">
        <v>66</v>
      </c>
      <c r="C36" s="182" t="s">
        <v>336</v>
      </c>
      <c r="D36" s="183" t="s">
        <v>353</v>
      </c>
      <c r="E36" s="196" t="s">
        <v>776</v>
      </c>
      <c r="G36" s="173">
        <v>35</v>
      </c>
      <c r="H36" s="174" t="s">
        <v>66</v>
      </c>
      <c r="I36" s="175" t="s">
        <v>336</v>
      </c>
      <c r="J36" s="179" t="s">
        <v>344</v>
      </c>
      <c r="K36" s="179" t="s">
        <v>355</v>
      </c>
    </row>
    <row r="37" spans="1:11" ht="38.25">
      <c r="A37" s="186"/>
      <c r="B37" s="181" t="s">
        <v>66</v>
      </c>
      <c r="C37" s="182" t="s">
        <v>337</v>
      </c>
      <c r="D37" s="183" t="s">
        <v>353</v>
      </c>
      <c r="E37" s="196" t="s">
        <v>776</v>
      </c>
      <c r="G37" s="173">
        <v>36</v>
      </c>
      <c r="H37" s="174" t="s">
        <v>66</v>
      </c>
      <c r="I37" s="175" t="s">
        <v>337</v>
      </c>
      <c r="J37" s="179" t="s">
        <v>344</v>
      </c>
      <c r="K37" s="179" t="s">
        <v>355</v>
      </c>
    </row>
    <row r="38" spans="1:11" ht="63.75">
      <c r="A38" s="186">
        <v>33</v>
      </c>
      <c r="B38" s="164" t="s">
        <v>66</v>
      </c>
      <c r="C38" s="135" t="s">
        <v>147</v>
      </c>
      <c r="D38" s="187" t="s">
        <v>364</v>
      </c>
      <c r="E38" s="196" t="s">
        <v>631</v>
      </c>
      <c r="G38" s="173">
        <v>37</v>
      </c>
      <c r="H38" s="174" t="s">
        <v>66</v>
      </c>
      <c r="I38" s="175" t="s">
        <v>147</v>
      </c>
      <c r="J38" s="179" t="s">
        <v>344</v>
      </c>
      <c r="K38" s="185" t="s">
        <v>355</v>
      </c>
    </row>
    <row r="39" spans="1:11" ht="51">
      <c r="A39" s="186">
        <v>34</v>
      </c>
      <c r="B39" s="164" t="s">
        <v>66</v>
      </c>
      <c r="C39" s="135" t="s">
        <v>151</v>
      </c>
      <c r="D39" s="187" t="s">
        <v>364</v>
      </c>
      <c r="E39" s="196" t="str">
        <f>VLOOKUP(C:C,'FY2526 Questions &amp; Owners-All '!E:F,2,FALSE)</f>
        <v xml:space="preserve">PSC-Suz. </v>
      </c>
      <c r="G39" s="173">
        <v>38</v>
      </c>
      <c r="H39" s="174" t="s">
        <v>66</v>
      </c>
      <c r="I39" s="175" t="s">
        <v>151</v>
      </c>
      <c r="J39" s="179" t="s">
        <v>344</v>
      </c>
      <c r="K39" s="179" t="s">
        <v>355</v>
      </c>
    </row>
    <row r="40" spans="1:11" ht="89.25">
      <c r="A40" s="186">
        <v>35</v>
      </c>
      <c r="B40" s="164" t="s">
        <v>66</v>
      </c>
      <c r="C40" s="135" t="s">
        <v>155</v>
      </c>
      <c r="D40" s="187" t="s">
        <v>364</v>
      </c>
      <c r="E40" s="196" t="s">
        <v>631</v>
      </c>
      <c r="G40" s="173">
        <v>39</v>
      </c>
      <c r="H40" s="174" t="s">
        <v>66</v>
      </c>
      <c r="I40" s="175" t="s">
        <v>155</v>
      </c>
      <c r="J40" s="179" t="s">
        <v>344</v>
      </c>
      <c r="K40" s="176" t="s">
        <v>355</v>
      </c>
    </row>
    <row r="41" spans="1:11" ht="38.25">
      <c r="A41" s="186"/>
      <c r="B41" s="181" t="s">
        <v>66</v>
      </c>
      <c r="C41" s="182" t="s">
        <v>338</v>
      </c>
      <c r="D41" s="183" t="s">
        <v>353</v>
      </c>
      <c r="E41" s="196" t="s">
        <v>776</v>
      </c>
      <c r="G41" s="173">
        <v>40</v>
      </c>
      <c r="H41" s="174" t="s">
        <v>66</v>
      </c>
      <c r="I41" s="175" t="s">
        <v>338</v>
      </c>
      <c r="J41" s="179" t="s">
        <v>344</v>
      </c>
      <c r="K41" s="179" t="s">
        <v>355</v>
      </c>
    </row>
    <row r="42" spans="1:11" ht="51">
      <c r="A42" s="186">
        <v>36</v>
      </c>
      <c r="B42" s="164" t="s">
        <v>66</v>
      </c>
      <c r="C42" s="135" t="s">
        <v>159</v>
      </c>
      <c r="D42" s="187" t="s">
        <v>364</v>
      </c>
      <c r="E42" s="196" t="str">
        <f>VLOOKUP(C:C,'FY2526 Questions &amp; Owners-All '!E:F,2,FALSE)</f>
        <v xml:space="preserve">PSC-Suz. </v>
      </c>
      <c r="G42" s="173">
        <v>41</v>
      </c>
      <c r="H42" s="174" t="s">
        <v>66</v>
      </c>
      <c r="I42" s="175" t="s">
        <v>159</v>
      </c>
      <c r="J42" s="179" t="s">
        <v>344</v>
      </c>
      <c r="K42" s="179" t="s">
        <v>355</v>
      </c>
    </row>
    <row r="43" spans="1:11" ht="38.25">
      <c r="A43" s="186">
        <v>37</v>
      </c>
      <c r="B43" s="164" t="s">
        <v>66</v>
      </c>
      <c r="C43" s="135" t="s">
        <v>163</v>
      </c>
      <c r="D43" s="187" t="s">
        <v>364</v>
      </c>
      <c r="E43" s="196" t="str">
        <f>VLOOKUP(C:C,'FY2526 Questions &amp; Owners-All '!E:F,2,FALSE)</f>
        <v>HP/TC/XQ Plant SNP Ziwei/Jason/Matt</v>
      </c>
      <c r="G43" s="173">
        <v>42</v>
      </c>
      <c r="H43" s="174" t="s">
        <v>66</v>
      </c>
      <c r="I43" s="175" t="s">
        <v>163</v>
      </c>
      <c r="J43" s="179" t="s">
        <v>344</v>
      </c>
      <c r="K43" s="179" t="s">
        <v>356</v>
      </c>
    </row>
    <row r="44" spans="1:11" ht="38.25">
      <c r="A44" s="186">
        <v>38</v>
      </c>
      <c r="B44" s="164" t="s">
        <v>66</v>
      </c>
      <c r="C44" s="135" t="s">
        <v>167</v>
      </c>
      <c r="D44" s="187" t="s">
        <v>364</v>
      </c>
      <c r="E44" s="196" t="str">
        <f>VLOOKUP(C:C,'FY2526 Questions &amp; Owners-All '!E:F,2,FALSE)</f>
        <v xml:space="preserve">PSC-Suz. </v>
      </c>
      <c r="G44" s="173">
        <v>43</v>
      </c>
      <c r="H44" s="174" t="s">
        <v>66</v>
      </c>
      <c r="I44" s="175" t="s">
        <v>167</v>
      </c>
      <c r="J44" s="179" t="s">
        <v>344</v>
      </c>
      <c r="K44" s="179" t="s">
        <v>355</v>
      </c>
    </row>
    <row r="45" spans="1:11" ht="38.25">
      <c r="A45" s="186">
        <v>39</v>
      </c>
      <c r="B45" s="164" t="s">
        <v>66</v>
      </c>
      <c r="C45" s="135" t="s">
        <v>171</v>
      </c>
      <c r="D45" s="187" t="s">
        <v>364</v>
      </c>
      <c r="E45" s="196" t="str">
        <f>VLOOKUP(C:C,'FY2526 Questions &amp; Owners-All '!E:F,2,FALSE)</f>
        <v xml:space="preserve">PSC-Suz. </v>
      </c>
      <c r="G45" s="173">
        <v>44</v>
      </c>
      <c r="H45" s="174" t="s">
        <v>66</v>
      </c>
      <c r="I45" s="175" t="s">
        <v>171</v>
      </c>
      <c r="J45" s="179" t="s">
        <v>344</v>
      </c>
      <c r="K45" s="179" t="s">
        <v>355</v>
      </c>
    </row>
    <row r="46" spans="1:11" ht="51">
      <c r="A46" s="186">
        <v>40</v>
      </c>
      <c r="B46" s="184" t="s">
        <v>66</v>
      </c>
      <c r="C46" s="194" t="s">
        <v>175</v>
      </c>
      <c r="D46" s="195" t="s">
        <v>354</v>
      </c>
      <c r="E46" s="196" t="str">
        <f>VLOOKUP(C:C,'FY2526 Questions &amp; Owners-All '!E:F,2,FALSE)</f>
        <v>HP/TC/XQ Plant SNP Ziwei/Jason/Matt</v>
      </c>
      <c r="G46" s="173">
        <v>45</v>
      </c>
      <c r="H46" s="174" t="s">
        <v>66</v>
      </c>
      <c r="I46" s="175" t="s">
        <v>339</v>
      </c>
      <c r="J46" s="179" t="s">
        <v>344</v>
      </c>
      <c r="K46" s="179" t="s">
        <v>356</v>
      </c>
    </row>
    <row r="47" spans="1:11" ht="42.75">
      <c r="A47" s="186">
        <v>41</v>
      </c>
      <c r="B47" s="184" t="s">
        <v>66</v>
      </c>
      <c r="C47" s="194" t="s">
        <v>179</v>
      </c>
      <c r="D47" s="195" t="s">
        <v>354</v>
      </c>
      <c r="E47" s="196" t="str">
        <f>VLOOKUP(C:C,'FY2526 Questions &amp; Owners-All '!E:F,2,FALSE)</f>
        <v>HP/TC/XQ Plant SNP Ziwei/Jason/Matt</v>
      </c>
      <c r="G47" s="173">
        <v>46</v>
      </c>
      <c r="H47" s="174" t="s">
        <v>66</v>
      </c>
      <c r="I47" s="175" t="s">
        <v>340</v>
      </c>
      <c r="J47" s="179" t="s">
        <v>344</v>
      </c>
      <c r="K47" s="179" t="s">
        <v>356</v>
      </c>
    </row>
    <row r="48" spans="1:11" ht="42.75">
      <c r="A48" s="186">
        <v>42</v>
      </c>
      <c r="B48" s="184" t="s">
        <v>66</v>
      </c>
      <c r="C48" s="194" t="s">
        <v>183</v>
      </c>
      <c r="D48" s="195" t="s">
        <v>354</v>
      </c>
      <c r="E48" s="196" t="str">
        <f>VLOOKUP(C:C,'FY2526 Questions &amp; Owners-All '!E:F,2,FALSE)</f>
        <v>HP/TC/XQ Plant SNP Ziwei/Jason/Matt</v>
      </c>
      <c r="G48" s="173">
        <v>47</v>
      </c>
      <c r="H48" s="174" t="s">
        <v>66</v>
      </c>
      <c r="I48" s="175" t="s">
        <v>341</v>
      </c>
      <c r="J48" s="179" t="s">
        <v>344</v>
      </c>
      <c r="K48" s="179" t="s">
        <v>356</v>
      </c>
    </row>
    <row r="49" spans="1:11" ht="38.25">
      <c r="A49" s="186"/>
      <c r="B49" s="181" t="s">
        <v>66</v>
      </c>
      <c r="C49" s="182" t="s">
        <v>342</v>
      </c>
      <c r="D49" s="183" t="s">
        <v>353</v>
      </c>
      <c r="E49" s="196" t="s">
        <v>776</v>
      </c>
      <c r="G49" s="173">
        <v>48</v>
      </c>
      <c r="H49" s="174" t="s">
        <v>66</v>
      </c>
      <c r="I49" s="175" t="s">
        <v>342</v>
      </c>
      <c r="J49" s="179" t="s">
        <v>344</v>
      </c>
      <c r="K49" s="179" t="s">
        <v>356</v>
      </c>
    </row>
    <row r="50" spans="1:11" ht="51">
      <c r="A50" s="186">
        <v>43</v>
      </c>
      <c r="B50" s="164" t="s">
        <v>66</v>
      </c>
      <c r="C50" s="135" t="s">
        <v>187</v>
      </c>
      <c r="D50" s="187" t="s">
        <v>364</v>
      </c>
      <c r="E50" s="196" t="str">
        <f>VLOOKUP(C:C,'FY2526 Questions &amp; Owners-All '!E:F,2,FALSE)</f>
        <v>HP/TC/XQ Plant SNP Ziwei/Jason/Matt</v>
      </c>
      <c r="G50" s="173">
        <v>49</v>
      </c>
      <c r="H50" s="174" t="s">
        <v>66</v>
      </c>
      <c r="I50" s="175" t="s">
        <v>187</v>
      </c>
      <c r="J50" s="179" t="s">
        <v>344</v>
      </c>
      <c r="K50" s="179" t="s">
        <v>356</v>
      </c>
    </row>
    <row r="51" spans="1:11" ht="38.25">
      <c r="A51" s="186">
        <v>44</v>
      </c>
      <c r="B51" s="164" t="s">
        <v>191</v>
      </c>
      <c r="C51" s="135" t="s">
        <v>192</v>
      </c>
      <c r="D51" s="187" t="s">
        <v>364</v>
      </c>
      <c r="E51" s="196" t="str">
        <f>VLOOKUP(C:C,'FY2526 Questions &amp; Owners-All '!E:F,2,FALSE)</f>
        <v>PSC-Cookie</v>
      </c>
      <c r="G51" s="173">
        <v>50</v>
      </c>
      <c r="H51" s="174" t="s">
        <v>191</v>
      </c>
      <c r="I51" s="175" t="s">
        <v>192</v>
      </c>
      <c r="J51" s="179" t="s">
        <v>344</v>
      </c>
      <c r="K51" s="179" t="s">
        <v>358</v>
      </c>
    </row>
    <row r="52" spans="1:11" ht="28.5">
      <c r="A52" s="186">
        <v>45</v>
      </c>
      <c r="B52" s="164" t="s">
        <v>191</v>
      </c>
      <c r="C52" s="135" t="s">
        <v>195</v>
      </c>
      <c r="D52" s="187" t="s">
        <v>364</v>
      </c>
      <c r="E52" s="196" t="str">
        <f>VLOOKUP(C:C,'FY2526 Questions &amp; Owners-All '!E:F,2,FALSE)</f>
        <v>HP/TC/XQ Plant SNP Ziwei/Jason/Matt/Xiaoye</v>
      </c>
      <c r="G52" s="173">
        <v>51</v>
      </c>
      <c r="H52" s="174" t="s">
        <v>191</v>
      </c>
      <c r="I52" s="175" t="s">
        <v>195</v>
      </c>
      <c r="J52" s="179" t="s">
        <v>344</v>
      </c>
      <c r="K52" s="179" t="s">
        <v>359</v>
      </c>
    </row>
    <row r="53" spans="1:11" ht="42.75">
      <c r="A53" s="186">
        <v>46</v>
      </c>
      <c r="B53" s="164" t="s">
        <v>191</v>
      </c>
      <c r="C53" s="135" t="s">
        <v>199</v>
      </c>
      <c r="D53" s="187" t="s">
        <v>364</v>
      </c>
      <c r="E53" s="196" t="str">
        <f>VLOOKUP(C:C,'FY2526 Questions &amp; Owners-All '!E:F,2,FALSE)</f>
        <v>HP/TC/XQ Plant SNP Ziwei/Jason/Matt/Xiaoye for D2, PSC Initial/Cookie/Suz. for D1/D3/D5/D7</v>
      </c>
      <c r="G53" s="173">
        <v>52</v>
      </c>
      <c r="H53" s="174" t="s">
        <v>191</v>
      </c>
      <c r="I53" s="175" t="s">
        <v>199</v>
      </c>
      <c r="J53" s="179" t="s">
        <v>344</v>
      </c>
      <c r="K53" s="179" t="s">
        <v>361</v>
      </c>
    </row>
    <row r="54" spans="1:11" ht="51">
      <c r="A54" s="186">
        <v>47</v>
      </c>
      <c r="B54" s="164" t="s">
        <v>191</v>
      </c>
      <c r="C54" s="135" t="s">
        <v>203</v>
      </c>
      <c r="D54" s="187" t="s">
        <v>364</v>
      </c>
      <c r="E54" s="196" t="str">
        <f>VLOOKUP(C:C,'FY2526 Questions &amp; Owners-All '!E:F,2,FALSE)</f>
        <v xml:space="preserve">PSC-Suz. </v>
      </c>
      <c r="G54" s="173">
        <v>53</v>
      </c>
      <c r="H54" s="174" t="s">
        <v>191</v>
      </c>
      <c r="I54" s="175" t="s">
        <v>343</v>
      </c>
      <c r="J54" s="179" t="s">
        <v>344</v>
      </c>
      <c r="K54" s="179" t="s">
        <v>355</v>
      </c>
    </row>
  </sheetData>
  <autoFilter ref="A1:K54" xr:uid="{D98C66CF-CAD0-4A93-994D-58654CF8B277}"/>
  <dataValidations count="1">
    <dataValidation type="list" allowBlank="1" showInputMessage="1" showErrorMessage="1" sqref="B2:B19" xr:uid="{FBDA43B4-F2CA-48B1-9A0B-467B95CB578B}">
      <formula1>List3</formula1>
    </dataValidation>
  </dataValidations>
  <pageMargins left="0.7" right="0.7" top="0.75" bottom="0.75" header="0.3" footer="0.3"/>
  <customProperties>
    <customPr name="_pios_id" r:id="rId1"/>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B1:H5"/>
  <sheetViews>
    <sheetView workbookViewId="0">
      <selection activeCell="H3" sqref="H3"/>
    </sheetView>
  </sheetViews>
  <sheetFormatPr defaultRowHeight="14.25"/>
  <cols>
    <col min="2" max="2" width="13.5" style="154" customWidth="1"/>
    <col min="3" max="3" width="8.875" style="154"/>
    <col min="4" max="4" width="13.125" style="154" customWidth="1"/>
    <col min="5" max="5" width="8.875" style="154"/>
    <col min="6" max="6" width="14.5" style="154" customWidth="1"/>
    <col min="8" max="8" width="17.875" customWidth="1"/>
  </cols>
  <sheetData>
    <row r="1" spans="2:8">
      <c r="B1" s="155" t="s">
        <v>207</v>
      </c>
      <c r="D1" s="155" t="s">
        <v>208</v>
      </c>
      <c r="F1" s="155" t="s">
        <v>209</v>
      </c>
      <c r="H1" s="155" t="s">
        <v>210</v>
      </c>
    </row>
    <row r="2" spans="2:8">
      <c r="B2" s="154">
        <v>0</v>
      </c>
      <c r="D2" s="154" t="s">
        <v>16</v>
      </c>
      <c r="F2" s="154" t="s">
        <v>16</v>
      </c>
      <c r="H2" t="b">
        <v>1</v>
      </c>
    </row>
    <row r="3" spans="2:8">
      <c r="B3" s="154">
        <v>1</v>
      </c>
      <c r="D3" s="154" t="s">
        <v>26</v>
      </c>
      <c r="F3" s="154" t="s">
        <v>211</v>
      </c>
      <c r="H3" t="b">
        <v>0</v>
      </c>
    </row>
    <row r="4" spans="2:8">
      <c r="B4" s="154">
        <v>2</v>
      </c>
      <c r="D4" s="154" t="s">
        <v>66</v>
      </c>
      <c r="F4" s="154" t="s">
        <v>212</v>
      </c>
    </row>
    <row r="5" spans="2:8">
      <c r="B5" s="154" t="s">
        <v>213</v>
      </c>
      <c r="D5" s="154" t="s">
        <v>191</v>
      </c>
      <c r="F5" s="154" t="s">
        <v>214</v>
      </c>
    </row>
  </sheetData>
  <sheetProtection sheet="1" objects="1" scenarios="1"/>
  <pageMargins left="0.7" right="0.7" top="0.75" bottom="0.75" header="0.3" footer="0.3"/>
  <customProperties>
    <customPr name="_pios_id" r:id="rId1"/>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99"/>
  </sheetPr>
  <dimension ref="A1:M90"/>
  <sheetViews>
    <sheetView showGridLines="0" workbookViewId="0">
      <selection activeCell="B23" sqref="B23:F23"/>
    </sheetView>
  </sheetViews>
  <sheetFormatPr defaultRowHeight="14.25"/>
  <cols>
    <col min="1" max="1" width="6.125" customWidth="1"/>
    <col min="2" max="2" width="22.125" style="10" customWidth="1"/>
    <col min="3" max="3" width="15.875" style="10" customWidth="1"/>
    <col min="4" max="4" width="27.5" style="10" customWidth="1"/>
    <col min="5" max="5" width="9.125" style="10"/>
    <col min="6" max="6" width="14.5" style="10" customWidth="1"/>
    <col min="7" max="7" width="9.125" style="10"/>
    <col min="8" max="8" width="2.5" style="10" customWidth="1"/>
    <col min="9" max="10" width="21.5" style="10" customWidth="1"/>
    <col min="11" max="11" width="21.5" customWidth="1"/>
    <col min="12" max="12" width="2.125" customWidth="1"/>
    <col min="13" max="13" width="26.125" customWidth="1"/>
  </cols>
  <sheetData>
    <row r="1" spans="1:13" ht="25.5">
      <c r="B1" s="337" t="s">
        <v>215</v>
      </c>
      <c r="C1" s="337"/>
      <c r="D1" s="337"/>
      <c r="E1" s="337"/>
      <c r="F1" s="337"/>
      <c r="G1" s="337"/>
    </row>
    <row r="2" spans="1:13" ht="15" thickBot="1"/>
    <row r="3" spans="1:13" ht="24" thickBot="1">
      <c r="B3" s="1" t="s">
        <v>216</v>
      </c>
      <c r="C3" s="2"/>
      <c r="E3" s="4"/>
      <c r="G3" s="6">
        <f>(SUM(G11:G29)/26)</f>
        <v>0</v>
      </c>
      <c r="I3" s="333" t="s">
        <v>217</v>
      </c>
      <c r="J3" s="333"/>
      <c r="K3" s="333"/>
    </row>
    <row r="4" spans="1:13" ht="15" thickBot="1">
      <c r="B4" s="7"/>
      <c r="C4" s="8"/>
      <c r="D4" s="7"/>
      <c r="E4" s="8"/>
      <c r="F4" s="11"/>
    </row>
    <row r="5" spans="1:13" ht="16.5" thickBot="1">
      <c r="B5" s="3" t="s">
        <v>218</v>
      </c>
      <c r="C5" s="8"/>
      <c r="D5" s="8"/>
      <c r="E5" s="8"/>
      <c r="F5" s="11"/>
      <c r="G5" s="9">
        <f>SUM(G11:G12)/4</f>
        <v>0</v>
      </c>
      <c r="I5" s="12" t="s">
        <v>219</v>
      </c>
    </row>
    <row r="6" spans="1:13" ht="15" thickBot="1">
      <c r="G6" s="9">
        <f>SUM(G15:G16)/4</f>
        <v>0</v>
      </c>
      <c r="I6" s="12" t="s">
        <v>2</v>
      </c>
    </row>
    <row r="7" spans="1:13" ht="16.5" thickBot="1">
      <c r="B7" s="5" t="s">
        <v>220</v>
      </c>
      <c r="G7" s="9">
        <f>SUM(G19:G26)/16</f>
        <v>0</v>
      </c>
      <c r="I7" s="12" t="s">
        <v>3</v>
      </c>
    </row>
    <row r="8" spans="1:13">
      <c r="G8" s="9">
        <f>SUM(G29:G29)/2</f>
        <v>0</v>
      </c>
      <c r="I8" s="12" t="s">
        <v>4</v>
      </c>
    </row>
    <row r="9" spans="1:13" ht="15" thickBot="1"/>
    <row r="10" spans="1:13" ht="15" thickBot="1">
      <c r="A10" s="10"/>
      <c r="B10" s="331" t="s">
        <v>219</v>
      </c>
      <c r="C10" s="332"/>
      <c r="D10" s="332"/>
      <c r="E10" s="332"/>
      <c r="F10" s="332"/>
      <c r="G10" s="13" t="s">
        <v>8</v>
      </c>
      <c r="I10" s="130" t="s">
        <v>221</v>
      </c>
      <c r="J10" s="130" t="s">
        <v>222</v>
      </c>
      <c r="K10" s="130" t="s">
        <v>223</v>
      </c>
      <c r="L10" s="131"/>
      <c r="M10" s="132" t="s">
        <v>224</v>
      </c>
    </row>
    <row r="11" spans="1:13" ht="32.25" customHeight="1">
      <c r="A11" s="16">
        <v>1</v>
      </c>
      <c r="B11" s="338" t="s">
        <v>225</v>
      </c>
      <c r="C11" s="339"/>
      <c r="D11" s="339"/>
      <c r="E11" s="339"/>
      <c r="F11" s="340"/>
      <c r="G11" s="15"/>
      <c r="I11" s="115"/>
      <c r="J11" s="116"/>
      <c r="K11" s="117"/>
      <c r="M11" s="126"/>
    </row>
    <row r="12" spans="1:13" ht="32.25" customHeight="1" thickBot="1">
      <c r="A12" s="113">
        <v>2</v>
      </c>
      <c r="B12" s="341" t="s">
        <v>226</v>
      </c>
      <c r="C12" s="342"/>
      <c r="D12" s="342"/>
      <c r="E12" s="342"/>
      <c r="F12" s="343"/>
      <c r="G12" s="114"/>
      <c r="I12" s="118"/>
      <c r="J12" s="119"/>
      <c r="K12" s="120"/>
      <c r="M12" s="127"/>
    </row>
    <row r="13" spans="1:13" ht="15" thickBot="1">
      <c r="A13" s="10"/>
      <c r="H13"/>
      <c r="I13"/>
      <c r="J13"/>
    </row>
    <row r="14" spans="1:13" ht="15" thickBot="1">
      <c r="A14" s="10"/>
      <c r="B14" s="331" t="s">
        <v>2</v>
      </c>
      <c r="C14" s="332"/>
      <c r="D14" s="332"/>
      <c r="E14" s="332"/>
      <c r="F14" s="332"/>
      <c r="G14" s="13" t="s">
        <v>8</v>
      </c>
      <c r="I14" s="130" t="s">
        <v>221</v>
      </c>
      <c r="J14" s="130" t="s">
        <v>222</v>
      </c>
      <c r="K14" s="130" t="s">
        <v>223</v>
      </c>
      <c r="L14" s="131"/>
      <c r="M14" s="132" t="s">
        <v>224</v>
      </c>
    </row>
    <row r="15" spans="1:13" ht="32.25" customHeight="1">
      <c r="A15" s="15">
        <v>3</v>
      </c>
      <c r="B15" s="334" t="s">
        <v>227</v>
      </c>
      <c r="C15" s="335"/>
      <c r="D15" s="335"/>
      <c r="E15" s="335"/>
      <c r="F15" s="336"/>
      <c r="G15" s="15"/>
      <c r="I15" s="115"/>
      <c r="J15" s="116"/>
      <c r="K15" s="117"/>
      <c r="M15" s="126"/>
    </row>
    <row r="16" spans="1:13" ht="32.25" customHeight="1" thickBot="1">
      <c r="A16" s="110">
        <v>4</v>
      </c>
      <c r="B16" s="328" t="s">
        <v>228</v>
      </c>
      <c r="C16" s="329"/>
      <c r="D16" s="329"/>
      <c r="E16" s="329"/>
      <c r="F16" s="330"/>
      <c r="G16" s="110"/>
      <c r="I16" s="118"/>
      <c r="J16" s="119"/>
      <c r="K16" s="120"/>
      <c r="M16" s="127"/>
    </row>
    <row r="17" spans="1:13" ht="15" thickBot="1">
      <c r="A17" s="10"/>
      <c r="G17"/>
      <c r="H17"/>
      <c r="I17"/>
      <c r="J17"/>
    </row>
    <row r="18" spans="1:13" ht="15" thickBot="1">
      <c r="A18" s="10"/>
      <c r="B18" s="331" t="s">
        <v>229</v>
      </c>
      <c r="C18" s="332"/>
      <c r="D18" s="332"/>
      <c r="E18" s="332"/>
      <c r="F18" s="332"/>
      <c r="G18" s="13" t="s">
        <v>8</v>
      </c>
      <c r="I18" s="130" t="s">
        <v>221</v>
      </c>
      <c r="J18" s="130" t="s">
        <v>222</v>
      </c>
      <c r="K18" s="130" t="s">
        <v>223</v>
      </c>
      <c r="L18" s="131"/>
      <c r="M18" s="132" t="s">
        <v>224</v>
      </c>
    </row>
    <row r="19" spans="1:13" ht="51.95" customHeight="1">
      <c r="A19" s="16">
        <v>5</v>
      </c>
      <c r="B19" s="334" t="s">
        <v>230</v>
      </c>
      <c r="C19" s="335"/>
      <c r="D19" s="335"/>
      <c r="E19" s="335"/>
      <c r="F19" s="336"/>
      <c r="G19" s="15"/>
      <c r="I19" s="115"/>
      <c r="J19" s="116"/>
      <c r="K19" s="117"/>
      <c r="M19" s="126"/>
    </row>
    <row r="20" spans="1:13" ht="32.25" customHeight="1">
      <c r="A20" s="17">
        <v>6</v>
      </c>
      <c r="B20" s="325" t="s">
        <v>231</v>
      </c>
      <c r="C20" s="326"/>
      <c r="D20" s="326"/>
      <c r="E20" s="326"/>
      <c r="F20" s="327"/>
      <c r="G20" s="14"/>
      <c r="I20" s="121"/>
      <c r="J20" s="108"/>
      <c r="K20" s="122"/>
      <c r="M20" s="128"/>
    </row>
    <row r="21" spans="1:13" ht="32.25" customHeight="1">
      <c r="A21" s="17">
        <v>7</v>
      </c>
      <c r="B21" s="325" t="s">
        <v>232</v>
      </c>
      <c r="C21" s="326"/>
      <c r="D21" s="326"/>
      <c r="E21" s="326"/>
      <c r="F21" s="327"/>
      <c r="G21" s="14"/>
      <c r="I21" s="121"/>
      <c r="J21" s="108"/>
      <c r="K21" s="122"/>
      <c r="M21" s="128"/>
    </row>
    <row r="22" spans="1:13" ht="32.25" customHeight="1">
      <c r="A22" s="17">
        <v>8</v>
      </c>
      <c r="B22" s="325" t="s">
        <v>233</v>
      </c>
      <c r="C22" s="326"/>
      <c r="D22" s="326"/>
      <c r="E22" s="326"/>
      <c r="F22" s="327"/>
      <c r="G22" s="14"/>
      <c r="I22" s="121"/>
      <c r="J22" s="108"/>
      <c r="K22" s="122"/>
      <c r="M22" s="128"/>
    </row>
    <row r="23" spans="1:13" ht="32.25" customHeight="1">
      <c r="A23" s="17">
        <v>9</v>
      </c>
      <c r="B23" s="325" t="s">
        <v>234</v>
      </c>
      <c r="C23" s="326"/>
      <c r="D23" s="326"/>
      <c r="E23" s="326"/>
      <c r="F23" s="327"/>
      <c r="G23" s="14"/>
      <c r="I23" s="121"/>
      <c r="J23" s="108"/>
      <c r="K23" s="122"/>
      <c r="M23" s="128"/>
    </row>
    <row r="24" spans="1:13" ht="32.25" customHeight="1">
      <c r="A24" s="17">
        <v>10</v>
      </c>
      <c r="B24" s="325" t="s">
        <v>235</v>
      </c>
      <c r="C24" s="326"/>
      <c r="D24" s="326"/>
      <c r="E24" s="326"/>
      <c r="F24" s="327"/>
      <c r="G24" s="14"/>
      <c r="I24" s="121"/>
      <c r="J24" s="108"/>
      <c r="K24" s="122"/>
      <c r="M24" s="128"/>
    </row>
    <row r="25" spans="1:13" ht="32.25" customHeight="1">
      <c r="A25" s="17">
        <v>11</v>
      </c>
      <c r="B25" s="325" t="s">
        <v>236</v>
      </c>
      <c r="C25" s="326"/>
      <c r="D25" s="326"/>
      <c r="E25" s="326"/>
      <c r="F25" s="327"/>
      <c r="G25" s="14"/>
      <c r="I25" s="121"/>
      <c r="J25" s="108"/>
      <c r="K25" s="122"/>
      <c r="M25" s="128"/>
    </row>
    <row r="26" spans="1:13" ht="32.25" customHeight="1" thickBot="1">
      <c r="A26" s="109">
        <v>12</v>
      </c>
      <c r="B26" s="328" t="s">
        <v>237</v>
      </c>
      <c r="C26" s="329"/>
      <c r="D26" s="329"/>
      <c r="E26" s="329"/>
      <c r="F26" s="330"/>
      <c r="G26" s="110"/>
      <c r="I26" s="118"/>
      <c r="J26" s="119"/>
      <c r="K26" s="120"/>
      <c r="M26" s="127"/>
    </row>
    <row r="27" spans="1:13" ht="15" thickBot="1">
      <c r="A27" s="10"/>
      <c r="G27"/>
      <c r="H27"/>
      <c r="I27"/>
      <c r="J27"/>
    </row>
    <row r="28" spans="1:13" ht="15" thickBot="1">
      <c r="A28" s="10"/>
      <c r="B28" s="331" t="s">
        <v>4</v>
      </c>
      <c r="C28" s="332"/>
      <c r="D28" s="332"/>
      <c r="E28" s="332"/>
      <c r="F28" s="332"/>
      <c r="G28" s="13" t="s">
        <v>8</v>
      </c>
      <c r="I28" s="130" t="s">
        <v>221</v>
      </c>
      <c r="J28" s="130" t="s">
        <v>222</v>
      </c>
      <c r="K28" s="130" t="s">
        <v>223</v>
      </c>
      <c r="L28" s="131"/>
      <c r="M28" s="132" t="s">
        <v>224</v>
      </c>
    </row>
    <row r="29" spans="1:13" ht="32.25" customHeight="1" thickBot="1">
      <c r="A29" s="111">
        <v>13</v>
      </c>
      <c r="B29" s="322" t="s">
        <v>238</v>
      </c>
      <c r="C29" s="323"/>
      <c r="D29" s="323"/>
      <c r="E29" s="323"/>
      <c r="F29" s="324"/>
      <c r="G29" s="112"/>
      <c r="I29" s="123"/>
      <c r="J29" s="124"/>
      <c r="K29" s="125"/>
      <c r="M29" s="129"/>
    </row>
    <row r="30" spans="1:13">
      <c r="A30" s="10"/>
    </row>
    <row r="31" spans="1:13">
      <c r="A31" s="10"/>
    </row>
    <row r="32" spans="1:13">
      <c r="A32" s="10"/>
    </row>
    <row r="33" spans="1:1">
      <c r="A33" s="10"/>
    </row>
    <row r="34" spans="1:1">
      <c r="A34" s="10"/>
    </row>
    <row r="35" spans="1:1">
      <c r="A35" s="10"/>
    </row>
    <row r="36" spans="1:1">
      <c r="A36" s="10"/>
    </row>
    <row r="37" spans="1:1">
      <c r="A37" s="10"/>
    </row>
    <row r="38" spans="1:1">
      <c r="A38" s="10"/>
    </row>
    <row r="39" spans="1:1">
      <c r="A39" s="10"/>
    </row>
    <row r="40" spans="1:1">
      <c r="A40" s="10"/>
    </row>
    <row r="41" spans="1:1">
      <c r="A41" s="10"/>
    </row>
    <row r="42" spans="1:1">
      <c r="A42" s="10"/>
    </row>
    <row r="43" spans="1:1">
      <c r="A43" s="10"/>
    </row>
    <row r="44" spans="1:1">
      <c r="A44" s="10"/>
    </row>
    <row r="45" spans="1:1">
      <c r="A45" s="10"/>
    </row>
    <row r="46" spans="1:1">
      <c r="A46" s="10"/>
    </row>
    <row r="47" spans="1:1">
      <c r="A47" s="10"/>
    </row>
    <row r="48" spans="1:1">
      <c r="A48" s="10"/>
    </row>
    <row r="49" spans="1:1">
      <c r="A49" s="10"/>
    </row>
    <row r="50" spans="1:1">
      <c r="A50" s="10"/>
    </row>
    <row r="51" spans="1:1">
      <c r="A51" s="10"/>
    </row>
    <row r="52" spans="1:1">
      <c r="A52" s="10"/>
    </row>
    <row r="53" spans="1:1">
      <c r="A53" s="10"/>
    </row>
    <row r="54" spans="1:1">
      <c r="A54" s="10"/>
    </row>
    <row r="55" spans="1:1">
      <c r="A55" s="10"/>
    </row>
    <row r="56" spans="1:1">
      <c r="A56" s="10"/>
    </row>
    <row r="57" spans="1:1">
      <c r="A57" s="10"/>
    </row>
    <row r="58" spans="1:1">
      <c r="A58" s="10"/>
    </row>
    <row r="59" spans="1:1">
      <c r="A59" s="10"/>
    </row>
    <row r="60" spans="1:1">
      <c r="A60" s="10"/>
    </row>
    <row r="61" spans="1:1">
      <c r="A61" s="10"/>
    </row>
    <row r="62" spans="1:1">
      <c r="A62" s="10"/>
    </row>
    <row r="63" spans="1:1">
      <c r="A63" s="10"/>
    </row>
    <row r="64" spans="1:1">
      <c r="A64" s="10"/>
    </row>
    <row r="65" spans="1:1">
      <c r="A65" s="10"/>
    </row>
    <row r="66" spans="1:1">
      <c r="A66" s="10"/>
    </row>
    <row r="67" spans="1:1">
      <c r="A67" s="10"/>
    </row>
    <row r="68" spans="1:1">
      <c r="A68" s="10"/>
    </row>
    <row r="69" spans="1:1">
      <c r="A69" s="10"/>
    </row>
    <row r="70" spans="1:1">
      <c r="A70" s="10"/>
    </row>
    <row r="71" spans="1:1">
      <c r="A71" s="10"/>
    </row>
    <row r="72" spans="1:1">
      <c r="A72" s="10"/>
    </row>
    <row r="73" spans="1:1">
      <c r="A73" s="10"/>
    </row>
    <row r="74" spans="1:1">
      <c r="A74" s="10"/>
    </row>
    <row r="75" spans="1:1">
      <c r="A75" s="10"/>
    </row>
    <row r="76" spans="1:1">
      <c r="A76" s="10"/>
    </row>
    <row r="77" spans="1:1">
      <c r="A77" s="10"/>
    </row>
    <row r="78" spans="1:1">
      <c r="A78" s="10"/>
    </row>
    <row r="79" spans="1:1">
      <c r="A79" s="10"/>
    </row>
    <row r="80" spans="1:1">
      <c r="A80" s="10"/>
    </row>
    <row r="81" spans="1:1">
      <c r="A81" s="10"/>
    </row>
    <row r="82" spans="1:1">
      <c r="A82" s="10"/>
    </row>
    <row r="83" spans="1:1">
      <c r="A83" s="10"/>
    </row>
    <row r="84" spans="1:1">
      <c r="A84" s="10"/>
    </row>
    <row r="85" spans="1:1">
      <c r="A85" s="10"/>
    </row>
    <row r="86" spans="1:1">
      <c r="A86" s="10"/>
    </row>
    <row r="87" spans="1:1">
      <c r="A87" s="10"/>
    </row>
    <row r="88" spans="1:1">
      <c r="A88" s="10"/>
    </row>
    <row r="89" spans="1:1">
      <c r="A89" s="10"/>
    </row>
    <row r="90" spans="1:1">
      <c r="A90" s="10"/>
    </row>
  </sheetData>
  <mergeCells count="19">
    <mergeCell ref="I3:K3"/>
    <mergeCell ref="B19:F19"/>
    <mergeCell ref="B1:G1"/>
    <mergeCell ref="B14:F14"/>
    <mergeCell ref="B15:F15"/>
    <mergeCell ref="B16:F16"/>
    <mergeCell ref="B18:F18"/>
    <mergeCell ref="B10:F10"/>
    <mergeCell ref="B11:F11"/>
    <mergeCell ref="B12:F12"/>
    <mergeCell ref="B29:F29"/>
    <mergeCell ref="B20:F20"/>
    <mergeCell ref="B21:F21"/>
    <mergeCell ref="B22:F22"/>
    <mergeCell ref="B23:F23"/>
    <mergeCell ref="B24:F24"/>
    <mergeCell ref="B25:F25"/>
    <mergeCell ref="B26:F26"/>
    <mergeCell ref="B28:F28"/>
  </mergeCells>
  <conditionalFormatting sqref="G3">
    <cfRule type="cellIs" dxfId="15" priority="13" operator="lessThan">
      <formula>0.8</formula>
    </cfRule>
    <cfRule type="cellIs" dxfId="14" priority="14" operator="greaterThan">
      <formula>0.8</formula>
    </cfRule>
  </conditionalFormatting>
  <conditionalFormatting sqref="G5:G8">
    <cfRule type="cellIs" dxfId="13" priority="17" operator="lessThan">
      <formula>0.8</formula>
    </cfRule>
    <cfRule type="cellIs" dxfId="12" priority="18" operator="greaterThan">
      <formula>0.8</formula>
    </cfRule>
  </conditionalFormatting>
  <conditionalFormatting sqref="G11:G12">
    <cfRule type="cellIs" dxfId="11" priority="4" operator="equal">
      <formula>1</formula>
    </cfRule>
    <cfRule type="cellIs" dxfId="10" priority="5" operator="equal">
      <formula>0</formula>
    </cfRule>
    <cfRule type="cellIs" dxfId="9" priority="6" operator="equal">
      <formula>2</formula>
    </cfRule>
  </conditionalFormatting>
  <conditionalFormatting sqref="G15:G16">
    <cfRule type="cellIs" dxfId="8" priority="10" operator="equal">
      <formula>1</formula>
    </cfRule>
    <cfRule type="cellIs" dxfId="7" priority="11" operator="equal">
      <formula>0</formula>
    </cfRule>
    <cfRule type="cellIs" dxfId="6" priority="12" operator="equal">
      <formula>2</formula>
    </cfRule>
  </conditionalFormatting>
  <conditionalFormatting sqref="G19:G26">
    <cfRule type="cellIs" dxfId="5" priority="7" operator="equal">
      <formula>1</formula>
    </cfRule>
    <cfRule type="cellIs" dxfId="4" priority="8" operator="equal">
      <formula>0</formula>
    </cfRule>
    <cfRule type="cellIs" dxfId="3" priority="9" operator="equal">
      <formula>2</formula>
    </cfRule>
  </conditionalFormatting>
  <conditionalFormatting sqref="G29">
    <cfRule type="cellIs" dxfId="2" priority="1" operator="equal">
      <formula>1</formula>
    </cfRule>
    <cfRule type="cellIs" dxfId="1" priority="2" operator="equal">
      <formula>0</formula>
    </cfRule>
    <cfRule type="cellIs" dxfId="0" priority="3" operator="equal">
      <formula>2</formula>
    </cfRule>
  </conditionalFormatting>
  <pageMargins left="0.7" right="0.7" top="0.75" bottom="0.75" header="0.3" footer="0.3"/>
  <pageSetup orientation="portrait" horizontalDpi="300" verticalDpi="300" r:id="rId1"/>
  <headerFooter>
    <oddHeader>&amp;R&amp;"Calibri"&amp;10&amp;K000000Business Use&amp;1#</oddHeader>
  </headerFooter>
  <customProperties>
    <customPr name="_pios_id" r:id="rId2"/>
  </customProperties>
  <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pageSetUpPr fitToPage="1"/>
  </sheetPr>
  <dimension ref="A1:AF244"/>
  <sheetViews>
    <sheetView showGridLines="0" zoomScale="80" zoomScaleNormal="80" workbookViewId="0">
      <selection activeCell="A8" sqref="A8"/>
    </sheetView>
  </sheetViews>
  <sheetFormatPr defaultRowHeight="14.25"/>
  <cols>
    <col min="2" max="2" width="35.5" customWidth="1"/>
    <col min="3" max="3" width="25.875" customWidth="1"/>
    <col min="4" max="4" width="24.5" customWidth="1"/>
    <col min="5" max="5" width="7.875" customWidth="1"/>
    <col min="6" max="6" width="34.5" customWidth="1"/>
    <col min="7" max="7" width="17.125" customWidth="1"/>
    <col min="8" max="8" width="22.875" customWidth="1"/>
    <col min="9" max="9" width="19.125" customWidth="1"/>
    <col min="10" max="10" width="17.125" customWidth="1"/>
  </cols>
  <sheetData>
    <row r="1" spans="1:32" ht="58.7" customHeight="1">
      <c r="B1" s="67"/>
      <c r="C1" s="67"/>
      <c r="D1" s="67"/>
      <c r="E1" s="347" t="s">
        <v>239</v>
      </c>
      <c r="F1" s="347"/>
      <c r="G1" s="347"/>
      <c r="H1" s="347"/>
      <c r="I1" s="347"/>
      <c r="J1" s="347"/>
    </row>
    <row r="2" spans="1:32" ht="48" customHeight="1" thickBot="1">
      <c r="B2" s="67"/>
      <c r="C2" s="67"/>
      <c r="D2" s="67"/>
      <c r="E2" s="348"/>
      <c r="F2" s="348"/>
      <c r="G2" s="348"/>
      <c r="H2" s="348"/>
      <c r="I2" s="348"/>
      <c r="J2" s="348"/>
    </row>
    <row r="3" spans="1:32" s="10" customFormat="1" ht="28.7" customHeight="1">
      <c r="A3" s="18"/>
      <c r="B3" s="351" t="s">
        <v>240</v>
      </c>
      <c r="C3" s="352"/>
      <c r="D3" s="353"/>
      <c r="E3" s="353"/>
      <c r="F3" s="354" t="s">
        <v>241</v>
      </c>
      <c r="G3" s="354"/>
      <c r="H3" s="355" t="s">
        <v>242</v>
      </c>
      <c r="I3" s="355"/>
      <c r="J3" s="356"/>
      <c r="K3" s="11"/>
      <c r="L3" s="19"/>
      <c r="M3" s="20"/>
      <c r="N3" s="20"/>
      <c r="O3" s="20"/>
      <c r="P3" s="20"/>
      <c r="Q3" s="20"/>
      <c r="R3" s="20"/>
      <c r="S3" s="11"/>
      <c r="T3" s="11"/>
      <c r="U3" s="11"/>
      <c r="V3" s="11"/>
      <c r="W3" s="11"/>
      <c r="X3" s="11"/>
      <c r="Y3" s="11"/>
      <c r="Z3" s="11"/>
      <c r="AA3" s="11"/>
      <c r="AB3" s="11"/>
      <c r="AC3" s="11"/>
      <c r="AD3" s="11"/>
      <c r="AE3" s="11"/>
      <c r="AF3" s="11"/>
    </row>
    <row r="4" spans="1:32" s="10" customFormat="1" ht="115.5" customHeight="1">
      <c r="A4" s="18"/>
      <c r="B4" s="357" t="s">
        <v>243</v>
      </c>
      <c r="C4" s="358"/>
      <c r="D4" s="359"/>
      <c r="E4" s="359"/>
      <c r="F4" s="360" t="s">
        <v>244</v>
      </c>
      <c r="G4" s="361"/>
      <c r="H4" s="362" t="s">
        <v>245</v>
      </c>
      <c r="I4" s="363"/>
      <c r="J4" s="364"/>
      <c r="K4" s="11"/>
      <c r="L4" s="20"/>
      <c r="M4" s="20"/>
      <c r="N4" s="20"/>
      <c r="O4" s="20"/>
      <c r="P4" s="20"/>
      <c r="Q4" s="20"/>
      <c r="R4" s="20"/>
      <c r="S4" s="11"/>
      <c r="T4" s="11"/>
      <c r="U4" s="11"/>
      <c r="V4" s="11"/>
      <c r="W4" s="11"/>
      <c r="X4" s="11"/>
      <c r="Y4" s="11"/>
      <c r="Z4" s="11"/>
      <c r="AA4" s="11"/>
      <c r="AB4" s="11"/>
      <c r="AC4" s="11"/>
      <c r="AD4" s="11"/>
      <c r="AE4" s="11"/>
      <c r="AF4" s="11"/>
    </row>
    <row r="5" spans="1:32" s="10" customFormat="1" ht="96" customHeight="1">
      <c r="A5" s="18"/>
      <c r="B5" s="366" t="s">
        <v>246</v>
      </c>
      <c r="C5" s="367"/>
      <c r="D5" s="367"/>
      <c r="E5" s="368"/>
      <c r="F5" s="369" t="s">
        <v>247</v>
      </c>
      <c r="G5" s="370"/>
      <c r="H5" s="369" t="s">
        <v>248</v>
      </c>
      <c r="I5" s="371"/>
      <c r="J5" s="372"/>
      <c r="K5" s="11"/>
      <c r="L5" s="20"/>
      <c r="M5" s="20"/>
      <c r="N5" s="20"/>
      <c r="O5" s="20"/>
      <c r="P5" s="20"/>
      <c r="Q5" s="20"/>
      <c r="R5" s="20"/>
      <c r="S5" s="11"/>
      <c r="T5" s="11"/>
      <c r="U5" s="11"/>
      <c r="V5" s="11"/>
      <c r="W5" s="11"/>
      <c r="X5" s="11"/>
      <c r="Y5" s="11"/>
      <c r="Z5" s="11"/>
      <c r="AA5" s="11"/>
      <c r="AB5" s="11"/>
      <c r="AC5" s="11"/>
      <c r="AD5" s="11"/>
      <c r="AE5" s="11"/>
      <c r="AF5" s="11"/>
    </row>
    <row r="6" spans="1:32" s="10" customFormat="1" ht="84" customHeight="1" thickBot="1">
      <c r="A6" s="18"/>
      <c r="B6" s="373" t="s">
        <v>249</v>
      </c>
      <c r="C6" s="374"/>
      <c r="D6" s="375"/>
      <c r="E6" s="375"/>
      <c r="F6" s="376" t="s">
        <v>250</v>
      </c>
      <c r="G6" s="376"/>
      <c r="H6" s="376"/>
      <c r="I6" s="376"/>
      <c r="J6" s="377"/>
      <c r="K6" s="11"/>
      <c r="L6" s="20"/>
      <c r="M6" s="20"/>
      <c r="N6" s="20"/>
      <c r="O6" s="20"/>
      <c r="P6" s="20"/>
      <c r="Q6" s="20"/>
      <c r="R6" s="20"/>
      <c r="S6" s="11"/>
      <c r="T6" s="11"/>
      <c r="U6" s="11"/>
      <c r="V6" s="11"/>
      <c r="W6" s="11"/>
      <c r="X6" s="11"/>
      <c r="Y6" s="11"/>
      <c r="Z6" s="11"/>
      <c r="AA6" s="11"/>
      <c r="AB6" s="11"/>
      <c r="AC6" s="11"/>
      <c r="AD6" s="11"/>
      <c r="AE6" s="11"/>
      <c r="AF6" s="11"/>
    </row>
    <row r="7" spans="1:32" s="10" customFormat="1" ht="36" customHeight="1" thickBot="1">
      <c r="A7" s="18"/>
      <c r="B7" s="378" t="s">
        <v>251</v>
      </c>
      <c r="C7" s="379"/>
      <c r="D7" s="380"/>
      <c r="E7" s="381"/>
      <c r="F7" s="382" t="s">
        <v>252</v>
      </c>
      <c r="G7" s="383"/>
      <c r="H7" s="383"/>
      <c r="I7" s="383"/>
      <c r="J7" s="384"/>
      <c r="K7" s="11"/>
      <c r="L7" s="21"/>
      <c r="M7" s="11"/>
      <c r="N7" s="11"/>
      <c r="O7" s="11"/>
      <c r="P7" s="11"/>
      <c r="Q7" s="11"/>
      <c r="R7" s="11"/>
      <c r="S7" s="11"/>
      <c r="T7" s="11"/>
      <c r="U7" s="11"/>
      <c r="V7" s="11"/>
      <c r="W7" s="11"/>
      <c r="X7" s="11"/>
      <c r="Y7" s="11"/>
      <c r="Z7" s="11"/>
      <c r="AA7" s="11"/>
      <c r="AB7" s="11"/>
      <c r="AC7" s="11"/>
      <c r="AD7" s="11"/>
      <c r="AE7" s="11"/>
      <c r="AF7" s="11"/>
    </row>
    <row r="8" spans="1:32" s="10" customFormat="1" ht="52.5" customHeight="1" thickBot="1">
      <c r="A8" s="22"/>
      <c r="B8" s="23"/>
      <c r="C8" s="24"/>
      <c r="D8" s="24"/>
      <c r="E8" s="25"/>
      <c r="F8" s="26" t="s">
        <v>253</v>
      </c>
      <c r="G8" s="27" t="s">
        <v>254</v>
      </c>
      <c r="H8" s="28" t="s">
        <v>255</v>
      </c>
      <c r="I8" s="29" t="s">
        <v>256</v>
      </c>
      <c r="J8" s="30" t="s">
        <v>257</v>
      </c>
      <c r="K8" s="11"/>
      <c r="L8" s="19"/>
      <c r="M8" s="19"/>
      <c r="N8" s="19"/>
      <c r="O8" s="19"/>
      <c r="P8" s="19"/>
      <c r="Q8" s="19"/>
      <c r="R8" s="19"/>
      <c r="S8" s="11"/>
      <c r="T8" s="11"/>
      <c r="U8" s="11"/>
      <c r="V8" s="11"/>
      <c r="W8" s="11"/>
      <c r="X8" s="11"/>
      <c r="Y8" s="11"/>
      <c r="Z8" s="11"/>
      <c r="AA8" s="11"/>
      <c r="AB8" s="11"/>
      <c r="AC8" s="11"/>
      <c r="AD8" s="11"/>
      <c r="AE8" s="11"/>
      <c r="AF8" s="11"/>
    </row>
    <row r="9" spans="1:32" s="10" customFormat="1" ht="27" customHeight="1" thickBot="1">
      <c r="A9" s="22"/>
      <c r="B9" s="31"/>
      <c r="C9" s="11"/>
      <c r="D9" s="11"/>
      <c r="E9" s="32"/>
      <c r="F9" s="349" t="s">
        <v>258</v>
      </c>
      <c r="G9" s="350"/>
      <c r="H9" s="349" t="s">
        <v>259</v>
      </c>
      <c r="I9" s="349"/>
      <c r="J9" s="350"/>
      <c r="K9" s="11"/>
      <c r="L9" s="19"/>
      <c r="M9" s="19"/>
      <c r="N9" s="19"/>
      <c r="O9" s="19"/>
      <c r="P9" s="19"/>
      <c r="Q9" s="19"/>
      <c r="R9" s="19"/>
      <c r="S9" s="11"/>
      <c r="T9" s="11"/>
      <c r="U9" s="11"/>
      <c r="V9" s="11"/>
      <c r="W9" s="11"/>
      <c r="X9" s="11"/>
      <c r="Y9" s="11"/>
      <c r="Z9" s="11"/>
      <c r="AA9" s="11"/>
      <c r="AB9" s="11"/>
      <c r="AC9" s="11"/>
      <c r="AD9" s="11"/>
      <c r="AE9" s="11"/>
      <c r="AF9" s="11"/>
    </row>
    <row r="10" spans="1:32" s="10" customFormat="1" ht="28.5" customHeight="1" thickBot="1">
      <c r="A10" s="22"/>
      <c r="B10" s="31"/>
      <c r="C10" s="11"/>
      <c r="D10" s="11"/>
      <c r="E10" s="32"/>
      <c r="F10" s="33" t="s">
        <v>260</v>
      </c>
      <c r="G10" s="34" t="s">
        <v>261</v>
      </c>
      <c r="H10" s="35" t="s">
        <v>262</v>
      </c>
      <c r="I10" s="36"/>
      <c r="J10" s="37" t="s">
        <v>263</v>
      </c>
      <c r="K10" s="38"/>
      <c r="L10" s="365"/>
      <c r="M10" s="39"/>
      <c r="N10" s="19"/>
      <c r="O10" s="19"/>
      <c r="P10" s="19"/>
      <c r="Q10" s="19"/>
      <c r="R10" s="19"/>
      <c r="S10" s="11"/>
      <c r="T10" s="11"/>
      <c r="U10" s="11"/>
      <c r="V10" s="11"/>
      <c r="W10" s="11"/>
      <c r="X10" s="11"/>
      <c r="Y10" s="11"/>
      <c r="Z10" s="11"/>
      <c r="AA10" s="11"/>
      <c r="AB10" s="11"/>
      <c r="AC10" s="11"/>
      <c r="AD10" s="11"/>
      <c r="AE10" s="11"/>
      <c r="AF10" s="11"/>
    </row>
    <row r="11" spans="1:32" s="10" customFormat="1" ht="28.5" customHeight="1" thickBot="1">
      <c r="A11" s="22"/>
      <c r="B11" s="31"/>
      <c r="C11" s="11"/>
      <c r="D11" s="11"/>
      <c r="E11" s="32"/>
      <c r="F11" s="40" t="s">
        <v>264</v>
      </c>
      <c r="G11" s="41" t="s">
        <v>261</v>
      </c>
      <c r="H11" s="42" t="s">
        <v>262</v>
      </c>
      <c r="I11" s="43"/>
      <c r="J11" s="37" t="s">
        <v>263</v>
      </c>
      <c r="K11" s="38"/>
      <c r="L11" s="365"/>
      <c r="M11" s="39"/>
      <c r="N11" s="19"/>
      <c r="O11" s="19"/>
      <c r="P11" s="19"/>
      <c r="Q11" s="19"/>
      <c r="R11" s="19"/>
      <c r="S11" s="11"/>
      <c r="T11" s="11"/>
      <c r="U11" s="11"/>
      <c r="V11" s="11"/>
      <c r="W11" s="11"/>
      <c r="X11" s="11"/>
      <c r="Y11" s="11"/>
      <c r="Z11" s="11"/>
      <c r="AA11" s="11"/>
      <c r="AB11" s="11"/>
      <c r="AC11" s="11"/>
      <c r="AD11" s="11"/>
      <c r="AE11" s="11"/>
      <c r="AF11" s="11"/>
    </row>
    <row r="12" spans="1:32" s="10" customFormat="1" ht="26.25" customHeight="1" thickBot="1">
      <c r="A12" s="22"/>
      <c r="B12" s="31"/>
      <c r="C12" s="11"/>
      <c r="D12" s="11"/>
      <c r="E12" s="32"/>
      <c r="F12" s="44" t="s">
        <v>265</v>
      </c>
      <c r="G12" s="45" t="s">
        <v>266</v>
      </c>
      <c r="H12" s="46" t="s">
        <v>262</v>
      </c>
      <c r="I12" s="47"/>
      <c r="J12" s="37" t="s">
        <v>263</v>
      </c>
      <c r="K12" s="38"/>
      <c r="L12" s="365"/>
      <c r="M12" s="20"/>
      <c r="N12" s="19"/>
      <c r="O12" s="19"/>
      <c r="P12" s="19"/>
      <c r="Q12" s="19"/>
      <c r="R12" s="19"/>
      <c r="S12" s="11"/>
      <c r="T12" s="11"/>
      <c r="U12" s="11"/>
      <c r="V12" s="11"/>
      <c r="W12" s="11"/>
      <c r="X12" s="11"/>
      <c r="Y12" s="11"/>
      <c r="Z12" s="11"/>
      <c r="AA12" s="11"/>
      <c r="AB12" s="11"/>
      <c r="AC12" s="11"/>
      <c r="AD12" s="11"/>
      <c r="AE12" s="11"/>
      <c r="AF12" s="11"/>
    </row>
    <row r="13" spans="1:32" s="10" customFormat="1" ht="27" customHeight="1" thickBot="1">
      <c r="A13" s="22"/>
      <c r="B13" s="31"/>
      <c r="C13" s="11"/>
      <c r="D13" s="11"/>
      <c r="E13" s="32"/>
      <c r="F13" s="344" t="s">
        <v>267</v>
      </c>
      <c r="G13" s="345"/>
      <c r="H13" s="344" t="s">
        <v>259</v>
      </c>
      <c r="I13" s="346"/>
      <c r="J13" s="345"/>
      <c r="K13" s="38"/>
      <c r="L13" s="365"/>
      <c r="M13" s="19"/>
      <c r="N13" s="38"/>
      <c r="O13" s="19"/>
      <c r="P13" s="19"/>
      <c r="Q13" s="19"/>
      <c r="R13" s="19"/>
      <c r="S13" s="11"/>
      <c r="T13" s="11"/>
      <c r="U13" s="11"/>
      <c r="V13" s="11"/>
      <c r="W13" s="11"/>
      <c r="X13" s="11"/>
      <c r="Y13" s="11"/>
      <c r="Z13" s="11"/>
      <c r="AA13" s="11"/>
      <c r="AB13" s="11"/>
      <c r="AC13" s="11"/>
      <c r="AD13" s="11"/>
      <c r="AE13" s="11"/>
      <c r="AF13" s="11"/>
    </row>
    <row r="14" spans="1:32" s="10" customFormat="1" ht="34.5" customHeight="1">
      <c r="A14" s="22"/>
      <c r="B14" s="31"/>
      <c r="C14" s="11"/>
      <c r="D14" s="11"/>
      <c r="E14" s="32"/>
      <c r="F14" s="48" t="s">
        <v>268</v>
      </c>
      <c r="G14" s="34" t="s">
        <v>269</v>
      </c>
      <c r="H14" s="49" t="s">
        <v>270</v>
      </c>
      <c r="I14" s="49" t="s">
        <v>271</v>
      </c>
      <c r="J14" s="37" t="s">
        <v>269</v>
      </c>
      <c r="K14" s="50"/>
      <c r="L14" s="365"/>
      <c r="M14" s="19"/>
      <c r="N14" s="19"/>
      <c r="O14" s="19"/>
      <c r="P14" s="19"/>
      <c r="Q14" s="19"/>
      <c r="R14" s="19"/>
      <c r="S14" s="11"/>
      <c r="T14" s="11"/>
      <c r="U14" s="11"/>
      <c r="V14" s="11"/>
      <c r="W14" s="11"/>
      <c r="X14" s="11"/>
      <c r="Y14" s="11"/>
      <c r="Z14" s="11"/>
      <c r="AA14" s="11"/>
      <c r="AB14" s="11"/>
      <c r="AC14" s="11"/>
      <c r="AD14" s="11"/>
      <c r="AE14" s="11"/>
      <c r="AF14" s="11"/>
    </row>
    <row r="15" spans="1:32" s="11" customFormat="1" ht="30" customHeight="1">
      <c r="A15" s="22"/>
      <c r="B15" s="31"/>
      <c r="E15" s="32"/>
      <c r="F15" s="51" t="s">
        <v>272</v>
      </c>
      <c r="G15" s="52" t="s">
        <v>269</v>
      </c>
      <c r="H15" s="52" t="s">
        <v>273</v>
      </c>
      <c r="I15" s="52" t="s">
        <v>271</v>
      </c>
      <c r="J15" s="53" t="s">
        <v>269</v>
      </c>
      <c r="L15" s="19"/>
      <c r="M15" s="19"/>
      <c r="N15" s="19"/>
      <c r="O15" s="19"/>
      <c r="P15" s="19"/>
      <c r="Q15" s="19"/>
      <c r="R15" s="19"/>
    </row>
    <row r="16" spans="1:32" s="11" customFormat="1" ht="30" customHeight="1">
      <c r="A16" s="22"/>
      <c r="B16" s="31"/>
      <c r="E16" s="32"/>
      <c r="F16" s="54" t="s">
        <v>274</v>
      </c>
      <c r="G16" s="52" t="s">
        <v>269</v>
      </c>
      <c r="H16" s="52" t="s">
        <v>270</v>
      </c>
      <c r="I16" s="55">
        <v>1</v>
      </c>
      <c r="J16" s="53" t="s">
        <v>269</v>
      </c>
      <c r="K16" s="38"/>
      <c r="L16" s="19"/>
      <c r="M16" s="19"/>
      <c r="N16" s="19"/>
      <c r="O16" s="19"/>
      <c r="P16" s="19"/>
      <c r="Q16" s="19"/>
      <c r="R16" s="19"/>
    </row>
    <row r="17" spans="1:18" s="11" customFormat="1" ht="34.5" customHeight="1">
      <c r="A17" s="22"/>
      <c r="B17" s="31"/>
      <c r="E17" s="32"/>
      <c r="F17" s="54" t="s">
        <v>274</v>
      </c>
      <c r="G17" s="52" t="s">
        <v>269</v>
      </c>
      <c r="H17" s="52" t="s">
        <v>262</v>
      </c>
      <c r="I17" s="55">
        <v>1</v>
      </c>
      <c r="J17" s="53" t="s">
        <v>269</v>
      </c>
      <c r="K17" s="56"/>
      <c r="O17" s="19"/>
      <c r="P17" s="19"/>
      <c r="Q17" s="19"/>
      <c r="R17" s="19"/>
    </row>
    <row r="18" spans="1:18" s="11" customFormat="1" ht="33" customHeight="1" thickBot="1">
      <c r="A18" s="22"/>
      <c r="B18" s="31"/>
      <c r="E18" s="32"/>
      <c r="F18" s="57"/>
      <c r="G18" s="52"/>
      <c r="H18" s="52"/>
      <c r="I18" s="52"/>
      <c r="J18" s="53"/>
      <c r="K18" s="58"/>
      <c r="O18" s="19"/>
      <c r="P18" s="19"/>
      <c r="Q18" s="19"/>
      <c r="R18" s="19"/>
    </row>
    <row r="19" spans="1:18" s="11" customFormat="1" ht="26.45" customHeight="1" thickBot="1">
      <c r="A19" s="22"/>
      <c r="B19" s="31"/>
      <c r="E19" s="32"/>
      <c r="F19" s="344" t="s">
        <v>275</v>
      </c>
      <c r="G19" s="345"/>
      <c r="H19" s="344" t="s">
        <v>259</v>
      </c>
      <c r="I19" s="346"/>
      <c r="J19" s="345"/>
    </row>
    <row r="20" spans="1:18" s="11" customFormat="1" ht="39" customHeight="1" thickBot="1">
      <c r="A20" s="22"/>
      <c r="B20" s="31"/>
      <c r="E20" s="32"/>
      <c r="F20" s="59" t="s">
        <v>276</v>
      </c>
      <c r="G20" s="60" t="s">
        <v>277</v>
      </c>
      <c r="H20" s="61" t="s">
        <v>278</v>
      </c>
      <c r="I20" s="62" t="s">
        <v>279</v>
      </c>
      <c r="J20" s="63" t="s">
        <v>277</v>
      </c>
    </row>
    <row r="21" spans="1:18" s="11" customFormat="1" ht="27" customHeight="1">
      <c r="A21" s="22"/>
      <c r="B21" s="31"/>
      <c r="E21" s="32"/>
      <c r="J21" s="32"/>
    </row>
    <row r="22" spans="1:18" s="11" customFormat="1" ht="27" customHeight="1">
      <c r="A22" s="22"/>
      <c r="B22" s="31"/>
      <c r="E22" s="32"/>
      <c r="J22" s="32"/>
    </row>
    <row r="23" spans="1:18" s="11" customFormat="1" ht="32.25" customHeight="1" thickBot="1">
      <c r="A23" s="22"/>
      <c r="B23" s="64"/>
      <c r="C23" s="65"/>
      <c r="D23" s="65"/>
      <c r="E23" s="66"/>
      <c r="F23" s="65"/>
      <c r="G23" s="65"/>
      <c r="H23" s="65"/>
      <c r="I23" s="65"/>
      <c r="J23" s="66"/>
    </row>
    <row r="24" spans="1:18" s="11" customFormat="1" ht="27" customHeight="1">
      <c r="A24" s="22"/>
    </row>
    <row r="25" spans="1:18" s="11" customFormat="1" ht="27" customHeight="1">
      <c r="A25" s="22"/>
    </row>
    <row r="26" spans="1:18" s="11" customFormat="1" ht="27" customHeight="1">
      <c r="A26" s="22"/>
    </row>
    <row r="27" spans="1:18" s="11" customFormat="1" ht="27" customHeight="1">
      <c r="A27" s="22"/>
    </row>
    <row r="28" spans="1:18" s="11" customFormat="1" ht="27" customHeight="1">
      <c r="A28" s="22"/>
    </row>
    <row r="29" spans="1:18" s="11" customFormat="1" ht="43.5" customHeight="1">
      <c r="A29" s="22"/>
    </row>
    <row r="30" spans="1:18" s="11" customFormat="1" ht="21.75" customHeight="1">
      <c r="A30" s="22"/>
    </row>
    <row r="31" spans="1:18" s="11" customFormat="1" ht="10.5" customHeight="1">
      <c r="A31" s="22"/>
    </row>
    <row r="32" spans="1:18" s="11" customFormat="1" ht="40.5" customHeight="1">
      <c r="A32" s="22"/>
    </row>
    <row r="33" spans="1:1" s="11" customFormat="1" ht="12.75" customHeight="1">
      <c r="A33" s="22"/>
    </row>
    <row r="34" spans="1:1" s="11" customFormat="1" ht="12.75" customHeight="1">
      <c r="A34" s="22"/>
    </row>
    <row r="35" spans="1:1" s="11" customFormat="1" ht="5.25" customHeight="1">
      <c r="A35" s="22"/>
    </row>
    <row r="36" spans="1:1" s="11" customFormat="1" ht="21" customHeight="1">
      <c r="A36" s="22"/>
    </row>
    <row r="37" spans="1:1" s="11" customFormat="1" ht="12.75" customHeight="1">
      <c r="A37" s="22"/>
    </row>
    <row r="38" spans="1:1" s="11" customFormat="1" ht="21" customHeight="1">
      <c r="A38" s="22"/>
    </row>
    <row r="39" spans="1:1" s="11" customFormat="1" ht="12.75">
      <c r="A39" s="22"/>
    </row>
    <row r="40" spans="1:1" s="11" customFormat="1" ht="21" customHeight="1">
      <c r="A40" s="22"/>
    </row>
    <row r="41" spans="1:1" s="11" customFormat="1" ht="12.75">
      <c r="A41" s="22"/>
    </row>
    <row r="42" spans="1:1" s="11" customFormat="1" ht="12.75">
      <c r="A42" s="22"/>
    </row>
    <row r="43" spans="1:1" s="11" customFormat="1" ht="12.75">
      <c r="A43" s="22"/>
    </row>
    <row r="44" spans="1:1" s="11" customFormat="1" ht="12.75">
      <c r="A44" s="22"/>
    </row>
    <row r="45" spans="1:1" s="11" customFormat="1" ht="12.75">
      <c r="A45" s="22"/>
    </row>
    <row r="46" spans="1:1" s="11" customFormat="1" ht="12.75">
      <c r="A46" s="22"/>
    </row>
    <row r="47" spans="1:1" s="11" customFormat="1" ht="12.75">
      <c r="A47" s="22"/>
    </row>
    <row r="48" spans="1:1" s="11" customFormat="1" ht="12.75">
      <c r="A48" s="22"/>
    </row>
    <row r="49" spans="1:1" s="11" customFormat="1" ht="12.75">
      <c r="A49" s="22"/>
    </row>
    <row r="50" spans="1:1" s="11" customFormat="1" ht="12.75">
      <c r="A50" s="22"/>
    </row>
    <row r="51" spans="1:1" s="11" customFormat="1" ht="12.75">
      <c r="A51" s="22"/>
    </row>
    <row r="52" spans="1:1" s="11" customFormat="1" ht="12.75">
      <c r="A52" s="22"/>
    </row>
    <row r="53" spans="1:1" s="11" customFormat="1" ht="12.75">
      <c r="A53" s="22"/>
    </row>
    <row r="54" spans="1:1" s="11" customFormat="1" ht="12.75">
      <c r="A54" s="22"/>
    </row>
    <row r="55" spans="1:1" s="11" customFormat="1" ht="12.75">
      <c r="A55" s="22"/>
    </row>
    <row r="56" spans="1:1" s="11" customFormat="1" ht="12.75">
      <c r="A56" s="22"/>
    </row>
    <row r="57" spans="1:1" s="11" customFormat="1" ht="12.75">
      <c r="A57" s="22"/>
    </row>
    <row r="58" spans="1:1" s="11" customFormat="1" ht="12.75">
      <c r="A58" s="22"/>
    </row>
    <row r="59" spans="1:1" s="11" customFormat="1" ht="12.75">
      <c r="A59" s="22"/>
    </row>
    <row r="60" spans="1:1" s="11" customFormat="1" ht="12.75">
      <c r="A60" s="22"/>
    </row>
    <row r="61" spans="1:1" s="11" customFormat="1" ht="12.75">
      <c r="A61" s="22"/>
    </row>
    <row r="62" spans="1:1" s="11" customFormat="1" ht="12.75">
      <c r="A62" s="22"/>
    </row>
    <row r="63" spans="1:1" s="11" customFormat="1" ht="12.75">
      <c r="A63" s="22"/>
    </row>
    <row r="64" spans="1:1" s="11" customFormat="1" ht="12.75">
      <c r="A64" s="22"/>
    </row>
    <row r="65" spans="1:1" s="11" customFormat="1" ht="12.75">
      <c r="A65" s="22"/>
    </row>
    <row r="66" spans="1:1" s="11" customFormat="1" ht="12.75">
      <c r="A66" s="22"/>
    </row>
    <row r="67" spans="1:1" s="11" customFormat="1" ht="12.75">
      <c r="A67" s="22"/>
    </row>
    <row r="68" spans="1:1" s="11" customFormat="1" ht="12.75">
      <c r="A68" s="22"/>
    </row>
    <row r="69" spans="1:1" s="11" customFormat="1" ht="12.75">
      <c r="A69" s="22"/>
    </row>
    <row r="70" spans="1:1" s="11" customFormat="1" ht="12.75">
      <c r="A70" s="22"/>
    </row>
    <row r="71" spans="1:1" s="11" customFormat="1" ht="12.75">
      <c r="A71" s="22"/>
    </row>
    <row r="72" spans="1:1" s="11" customFormat="1" ht="12.75">
      <c r="A72" s="22"/>
    </row>
    <row r="73" spans="1:1" s="11" customFormat="1" ht="12.75">
      <c r="A73" s="22"/>
    </row>
    <row r="74" spans="1:1" s="11" customFormat="1" ht="12.75">
      <c r="A74" s="22"/>
    </row>
    <row r="75" spans="1:1" s="11" customFormat="1" ht="12.75">
      <c r="A75" s="22"/>
    </row>
    <row r="76" spans="1:1" s="11" customFormat="1" ht="12.75">
      <c r="A76" s="22"/>
    </row>
    <row r="77" spans="1:1" s="11" customFormat="1" ht="12.75">
      <c r="A77" s="22"/>
    </row>
    <row r="78" spans="1:1" s="11" customFormat="1" ht="12.75">
      <c r="A78" s="22"/>
    </row>
    <row r="79" spans="1:1" s="11" customFormat="1" ht="12.75">
      <c r="A79" s="22"/>
    </row>
    <row r="80" spans="1:1" s="11" customFormat="1" ht="12.75">
      <c r="A80" s="22"/>
    </row>
    <row r="81" spans="1:1" s="11" customFormat="1" ht="12.75">
      <c r="A81" s="22"/>
    </row>
    <row r="82" spans="1:1" s="11" customFormat="1" ht="12.75">
      <c r="A82" s="22"/>
    </row>
    <row r="83" spans="1:1" s="11" customFormat="1" ht="12.75">
      <c r="A83" s="22"/>
    </row>
    <row r="84" spans="1:1" s="11" customFormat="1" ht="12.75">
      <c r="A84" s="22"/>
    </row>
    <row r="85" spans="1:1" s="11" customFormat="1" ht="12.75">
      <c r="A85" s="22"/>
    </row>
    <row r="86" spans="1:1" s="11" customFormat="1" ht="12.75">
      <c r="A86" s="22"/>
    </row>
    <row r="87" spans="1:1" s="11" customFormat="1" ht="12.75">
      <c r="A87" s="22"/>
    </row>
    <row r="88" spans="1:1" s="11" customFormat="1" ht="12.75">
      <c r="A88" s="22"/>
    </row>
    <row r="89" spans="1:1" s="11" customFormat="1" ht="12.75">
      <c r="A89" s="22"/>
    </row>
    <row r="90" spans="1:1" s="11" customFormat="1" ht="12.75">
      <c r="A90" s="22"/>
    </row>
    <row r="91" spans="1:1" s="11" customFormat="1" ht="12.75">
      <c r="A91" s="22"/>
    </row>
    <row r="92" spans="1:1" s="11" customFormat="1" ht="12.75">
      <c r="A92" s="22"/>
    </row>
    <row r="93" spans="1:1" s="11" customFormat="1" ht="12.75">
      <c r="A93" s="22"/>
    </row>
    <row r="94" spans="1:1" s="11" customFormat="1" ht="12.75">
      <c r="A94" s="22"/>
    </row>
    <row r="95" spans="1:1" s="11" customFormat="1" ht="12.75">
      <c r="A95" s="22"/>
    </row>
    <row r="96" spans="1:1" s="11" customFormat="1" ht="12.75">
      <c r="A96" s="22"/>
    </row>
    <row r="97" spans="1:1" s="11" customFormat="1" ht="12.75">
      <c r="A97" s="22"/>
    </row>
    <row r="98" spans="1:1" s="11" customFormat="1" ht="12.75">
      <c r="A98" s="22"/>
    </row>
    <row r="99" spans="1:1" s="11" customFormat="1" ht="12.75">
      <c r="A99" s="22"/>
    </row>
    <row r="100" spans="1:1" s="11" customFormat="1" ht="12.75">
      <c r="A100" s="22"/>
    </row>
    <row r="101" spans="1:1" s="11" customFormat="1" ht="12.75">
      <c r="A101" s="22"/>
    </row>
    <row r="102" spans="1:1" s="11" customFormat="1" ht="12.75">
      <c r="A102" s="22"/>
    </row>
    <row r="103" spans="1:1" s="11" customFormat="1" ht="12.75">
      <c r="A103" s="22"/>
    </row>
    <row r="104" spans="1:1" s="11" customFormat="1" ht="12.75">
      <c r="A104" s="22"/>
    </row>
    <row r="105" spans="1:1" s="11" customFormat="1" ht="12.75">
      <c r="A105" s="22"/>
    </row>
    <row r="106" spans="1:1" s="11" customFormat="1" ht="12.75">
      <c r="A106" s="22"/>
    </row>
    <row r="107" spans="1:1" s="11" customFormat="1" ht="12.75">
      <c r="A107" s="22"/>
    </row>
    <row r="108" spans="1:1" s="11" customFormat="1" ht="12.75">
      <c r="A108" s="22"/>
    </row>
    <row r="109" spans="1:1" s="11" customFormat="1" ht="12.75">
      <c r="A109" s="22"/>
    </row>
    <row r="110" spans="1:1" s="11" customFormat="1" ht="12.75">
      <c r="A110" s="22"/>
    </row>
    <row r="111" spans="1:1" s="11" customFormat="1" ht="12.75">
      <c r="A111" s="22"/>
    </row>
    <row r="112" spans="1:1" s="11" customFormat="1" ht="12.75">
      <c r="A112" s="22"/>
    </row>
    <row r="113" spans="1:1" s="11" customFormat="1" ht="12.75">
      <c r="A113" s="22"/>
    </row>
    <row r="114" spans="1:1" s="11" customFormat="1" ht="12.75">
      <c r="A114" s="22"/>
    </row>
    <row r="115" spans="1:1" s="11" customFormat="1" ht="12.75">
      <c r="A115" s="22"/>
    </row>
    <row r="116" spans="1:1" s="11" customFormat="1" ht="12.75">
      <c r="A116" s="22"/>
    </row>
    <row r="117" spans="1:1" s="11" customFormat="1" ht="12.75">
      <c r="A117" s="22"/>
    </row>
    <row r="118" spans="1:1" s="11" customFormat="1" ht="12.75">
      <c r="A118" s="22"/>
    </row>
    <row r="119" spans="1:1" s="11" customFormat="1" ht="12.75">
      <c r="A119" s="22"/>
    </row>
    <row r="120" spans="1:1" s="11" customFormat="1" ht="12.75">
      <c r="A120" s="22"/>
    </row>
    <row r="121" spans="1:1" s="11" customFormat="1" ht="12.75">
      <c r="A121" s="22"/>
    </row>
    <row r="122" spans="1:1" s="11" customFormat="1" ht="12.75">
      <c r="A122" s="22"/>
    </row>
    <row r="123" spans="1:1" s="11" customFormat="1" ht="12.75">
      <c r="A123" s="22"/>
    </row>
    <row r="124" spans="1:1" s="11" customFormat="1" ht="12.75">
      <c r="A124" s="22"/>
    </row>
    <row r="125" spans="1:1" s="11" customFormat="1" ht="12.75">
      <c r="A125" s="22"/>
    </row>
    <row r="126" spans="1:1" s="11" customFormat="1" ht="12.75">
      <c r="A126" s="22"/>
    </row>
    <row r="127" spans="1:1" s="11" customFormat="1" ht="12.75">
      <c r="A127" s="22"/>
    </row>
    <row r="128" spans="1:1" s="11" customFormat="1" ht="12.75">
      <c r="A128" s="22"/>
    </row>
    <row r="129" spans="1:1" s="11" customFormat="1" ht="12.75">
      <c r="A129" s="22"/>
    </row>
    <row r="130" spans="1:1" s="11" customFormat="1" ht="12.75">
      <c r="A130" s="22"/>
    </row>
    <row r="131" spans="1:1" s="11" customFormat="1" ht="12.75">
      <c r="A131" s="22"/>
    </row>
    <row r="132" spans="1:1" s="11" customFormat="1" ht="12.75">
      <c r="A132" s="22"/>
    </row>
    <row r="133" spans="1:1" s="11" customFormat="1" ht="12.75">
      <c r="A133" s="22"/>
    </row>
    <row r="134" spans="1:1" s="11" customFormat="1" ht="12.75">
      <c r="A134" s="22"/>
    </row>
    <row r="135" spans="1:1" s="11" customFormat="1" ht="12.75">
      <c r="A135" s="22"/>
    </row>
    <row r="136" spans="1:1" s="11" customFormat="1" ht="12.75">
      <c r="A136" s="22"/>
    </row>
    <row r="137" spans="1:1" s="11" customFormat="1" ht="12.75">
      <c r="A137" s="22"/>
    </row>
    <row r="138" spans="1:1" s="11" customFormat="1" ht="12.75">
      <c r="A138" s="22"/>
    </row>
    <row r="139" spans="1:1" s="11" customFormat="1" ht="12.75">
      <c r="A139" s="22"/>
    </row>
    <row r="140" spans="1:1" s="11" customFormat="1" ht="12.75">
      <c r="A140" s="22"/>
    </row>
    <row r="141" spans="1:1" s="11" customFormat="1" ht="12.75">
      <c r="A141" s="22"/>
    </row>
    <row r="142" spans="1:1" s="11" customFormat="1" ht="12.75">
      <c r="A142" s="22"/>
    </row>
    <row r="143" spans="1:1" s="11" customFormat="1" ht="12.75">
      <c r="A143" s="22"/>
    </row>
    <row r="144" spans="1:1" s="11" customFormat="1" ht="12.75">
      <c r="A144" s="22"/>
    </row>
    <row r="145" spans="1:1" s="11" customFormat="1" ht="12.75">
      <c r="A145" s="22"/>
    </row>
    <row r="146" spans="1:1" s="11" customFormat="1" ht="12.75">
      <c r="A146" s="22"/>
    </row>
    <row r="147" spans="1:1" s="11" customFormat="1" ht="12.75">
      <c r="A147" s="22"/>
    </row>
    <row r="148" spans="1:1" s="11" customFormat="1" ht="12.75">
      <c r="A148" s="22"/>
    </row>
    <row r="149" spans="1:1" s="11" customFormat="1" ht="12.75">
      <c r="A149" s="22"/>
    </row>
    <row r="150" spans="1:1" s="11" customFormat="1" ht="12.75">
      <c r="A150" s="22"/>
    </row>
    <row r="151" spans="1:1" s="11" customFormat="1" ht="12.75">
      <c r="A151" s="22"/>
    </row>
    <row r="152" spans="1:1" s="11" customFormat="1" ht="12.75">
      <c r="A152" s="22"/>
    </row>
    <row r="153" spans="1:1" s="11" customFormat="1" ht="12.75">
      <c r="A153" s="22"/>
    </row>
    <row r="154" spans="1:1" s="11" customFormat="1" ht="12.75">
      <c r="A154" s="22"/>
    </row>
    <row r="155" spans="1:1" s="11" customFormat="1" ht="12.75">
      <c r="A155" s="22"/>
    </row>
    <row r="156" spans="1:1" s="11" customFormat="1" ht="12.75">
      <c r="A156" s="22"/>
    </row>
    <row r="157" spans="1:1" s="11" customFormat="1" ht="12.75">
      <c r="A157" s="22"/>
    </row>
    <row r="158" spans="1:1" s="11" customFormat="1" ht="12.75">
      <c r="A158" s="22"/>
    </row>
    <row r="159" spans="1:1" s="11" customFormat="1" ht="12.75">
      <c r="A159" s="22"/>
    </row>
    <row r="160" spans="1:1" s="11" customFormat="1" ht="12.75">
      <c r="A160" s="22"/>
    </row>
    <row r="161" spans="1:1" s="11" customFormat="1" ht="12.75">
      <c r="A161" s="22"/>
    </row>
    <row r="162" spans="1:1" s="11" customFormat="1" ht="12.75">
      <c r="A162" s="22"/>
    </row>
    <row r="163" spans="1:1" s="11" customFormat="1" ht="12.75">
      <c r="A163" s="22"/>
    </row>
    <row r="164" spans="1:1" s="11" customFormat="1" ht="12.75">
      <c r="A164" s="22"/>
    </row>
    <row r="165" spans="1:1" s="11" customFormat="1" ht="12.75">
      <c r="A165" s="22"/>
    </row>
    <row r="166" spans="1:1" s="11" customFormat="1" ht="12.75">
      <c r="A166" s="22"/>
    </row>
    <row r="167" spans="1:1" s="11" customFormat="1" ht="12.75">
      <c r="A167" s="22"/>
    </row>
    <row r="168" spans="1:1" s="11" customFormat="1" ht="12.75">
      <c r="A168" s="22"/>
    </row>
    <row r="169" spans="1:1" s="11" customFormat="1" ht="12.75">
      <c r="A169" s="22"/>
    </row>
    <row r="170" spans="1:1" s="11" customFormat="1" ht="12.75">
      <c r="A170" s="22"/>
    </row>
    <row r="171" spans="1:1" s="11" customFormat="1" ht="12.75">
      <c r="A171" s="22"/>
    </row>
    <row r="172" spans="1:1" s="11" customFormat="1" ht="12.75">
      <c r="A172" s="22"/>
    </row>
    <row r="173" spans="1:1" s="11" customFormat="1" ht="12.75">
      <c r="A173" s="22"/>
    </row>
    <row r="174" spans="1:1" s="11" customFormat="1" ht="12.75">
      <c r="A174" s="22"/>
    </row>
    <row r="175" spans="1:1" s="11" customFormat="1" ht="12.75">
      <c r="A175" s="22"/>
    </row>
    <row r="176" spans="1:1" s="11" customFormat="1" ht="12.75">
      <c r="A176" s="22"/>
    </row>
    <row r="177" spans="1:1" s="11" customFormat="1" ht="12.75">
      <c r="A177" s="22"/>
    </row>
    <row r="178" spans="1:1" s="11" customFormat="1" ht="12.75">
      <c r="A178" s="22"/>
    </row>
    <row r="179" spans="1:1" s="11" customFormat="1" ht="12.75">
      <c r="A179" s="22"/>
    </row>
    <row r="180" spans="1:1" s="11" customFormat="1" ht="12.75">
      <c r="A180" s="22"/>
    </row>
    <row r="181" spans="1:1" s="11" customFormat="1" ht="12.75">
      <c r="A181" s="22"/>
    </row>
    <row r="182" spans="1:1" s="11" customFormat="1" ht="12.75">
      <c r="A182" s="22"/>
    </row>
    <row r="183" spans="1:1" s="11" customFormat="1" ht="12.75">
      <c r="A183" s="22"/>
    </row>
    <row r="184" spans="1:1" s="11" customFormat="1" ht="12.75">
      <c r="A184" s="22"/>
    </row>
    <row r="185" spans="1:1" s="11" customFormat="1" ht="12.75">
      <c r="A185" s="22"/>
    </row>
    <row r="186" spans="1:1" s="11" customFormat="1" ht="12.75">
      <c r="A186" s="22"/>
    </row>
    <row r="187" spans="1:1" s="11" customFormat="1" ht="12.75">
      <c r="A187" s="22"/>
    </row>
    <row r="188" spans="1:1" s="11" customFormat="1" ht="12.75">
      <c r="A188" s="22"/>
    </row>
    <row r="189" spans="1:1" s="11" customFormat="1" ht="12.75">
      <c r="A189" s="22"/>
    </row>
    <row r="190" spans="1:1" s="11" customFormat="1" ht="12.75">
      <c r="A190" s="22"/>
    </row>
    <row r="191" spans="1:1" s="11" customFormat="1" ht="12.75">
      <c r="A191" s="22"/>
    </row>
    <row r="192" spans="1:1" s="11" customFormat="1" ht="12.75">
      <c r="A192" s="22"/>
    </row>
    <row r="193" spans="1:1" s="11" customFormat="1" ht="12.75">
      <c r="A193" s="22"/>
    </row>
    <row r="194" spans="1:1" s="11" customFormat="1" ht="12.75">
      <c r="A194" s="22"/>
    </row>
    <row r="195" spans="1:1" s="11" customFormat="1" ht="12.75">
      <c r="A195" s="22"/>
    </row>
    <row r="196" spans="1:1" s="11" customFormat="1" ht="12.75">
      <c r="A196" s="22"/>
    </row>
    <row r="197" spans="1:1" s="11" customFormat="1" ht="12.75">
      <c r="A197" s="22"/>
    </row>
    <row r="198" spans="1:1" s="11" customFormat="1" ht="12.75">
      <c r="A198" s="22"/>
    </row>
    <row r="199" spans="1:1" s="11" customFormat="1" ht="12.75">
      <c r="A199" s="22"/>
    </row>
    <row r="200" spans="1:1" s="11" customFormat="1" ht="12.75">
      <c r="A200" s="22"/>
    </row>
    <row r="201" spans="1:1" s="11" customFormat="1" ht="12.75">
      <c r="A201" s="22"/>
    </row>
    <row r="202" spans="1:1" s="11" customFormat="1" ht="12.75">
      <c r="A202" s="22"/>
    </row>
    <row r="203" spans="1:1" s="11" customFormat="1" ht="12.75">
      <c r="A203" s="22"/>
    </row>
    <row r="204" spans="1:1" s="11" customFormat="1" ht="12.75">
      <c r="A204" s="22"/>
    </row>
    <row r="205" spans="1:1" s="11" customFormat="1" ht="12.75">
      <c r="A205" s="22"/>
    </row>
    <row r="206" spans="1:1" s="11" customFormat="1" ht="12.75">
      <c r="A206" s="22"/>
    </row>
    <row r="207" spans="1:1" s="11" customFormat="1" ht="12.75">
      <c r="A207" s="22"/>
    </row>
    <row r="208" spans="1:1" s="11" customFormat="1" ht="12.75">
      <c r="A208" s="22"/>
    </row>
    <row r="209" spans="1:1" s="11" customFormat="1" ht="12.75">
      <c r="A209" s="22"/>
    </row>
    <row r="210" spans="1:1" s="11" customFormat="1" ht="12.75">
      <c r="A210" s="22"/>
    </row>
    <row r="211" spans="1:1" s="11" customFormat="1" ht="12.75">
      <c r="A211" s="22"/>
    </row>
    <row r="212" spans="1:1" s="11" customFormat="1" ht="12.75">
      <c r="A212" s="22"/>
    </row>
    <row r="213" spans="1:1" s="11" customFormat="1" ht="12.75">
      <c r="A213" s="22"/>
    </row>
    <row r="214" spans="1:1" s="11" customFormat="1" ht="12.75">
      <c r="A214" s="22"/>
    </row>
    <row r="215" spans="1:1" s="11" customFormat="1" ht="12.75">
      <c r="A215" s="22"/>
    </row>
    <row r="216" spans="1:1" s="11" customFormat="1" ht="12.75">
      <c r="A216" s="22"/>
    </row>
    <row r="217" spans="1:1" s="11" customFormat="1" ht="12.75">
      <c r="A217" s="22"/>
    </row>
    <row r="218" spans="1:1" s="11" customFormat="1" ht="12.75">
      <c r="A218" s="22"/>
    </row>
    <row r="219" spans="1:1" s="11" customFormat="1" ht="12.75">
      <c r="A219" s="22"/>
    </row>
    <row r="220" spans="1:1" s="11" customFormat="1" ht="12.75">
      <c r="A220" s="22"/>
    </row>
    <row r="221" spans="1:1" s="11" customFormat="1" ht="12.75">
      <c r="A221" s="22"/>
    </row>
    <row r="222" spans="1:1" s="11" customFormat="1" ht="12.75">
      <c r="A222" s="22"/>
    </row>
    <row r="223" spans="1:1" s="11" customFormat="1" ht="12.75">
      <c r="A223" s="22"/>
    </row>
    <row r="224" spans="1:1" s="11" customFormat="1" ht="12.75">
      <c r="A224" s="22"/>
    </row>
    <row r="225" spans="1:1" s="11" customFormat="1" ht="12.75">
      <c r="A225" s="22"/>
    </row>
    <row r="226" spans="1:1" s="11" customFormat="1" ht="12.75">
      <c r="A226" s="22"/>
    </row>
    <row r="227" spans="1:1" s="11" customFormat="1" ht="12.75">
      <c r="A227" s="22"/>
    </row>
    <row r="228" spans="1:1" s="11" customFormat="1" ht="12.75">
      <c r="A228" s="22"/>
    </row>
    <row r="229" spans="1:1" s="11" customFormat="1" ht="12.75">
      <c r="A229" s="22"/>
    </row>
    <row r="230" spans="1:1" s="11" customFormat="1" ht="12.75">
      <c r="A230" s="22"/>
    </row>
    <row r="231" spans="1:1" s="11" customFormat="1" ht="12.75">
      <c r="A231" s="22"/>
    </row>
    <row r="232" spans="1:1" s="11" customFormat="1" ht="12.75">
      <c r="A232" s="22"/>
    </row>
    <row r="233" spans="1:1" s="11" customFormat="1" ht="12.75">
      <c r="A233" s="22"/>
    </row>
    <row r="234" spans="1:1" s="11" customFormat="1" ht="12.75">
      <c r="A234" s="22"/>
    </row>
    <row r="235" spans="1:1" s="11" customFormat="1" ht="12.75">
      <c r="A235" s="22"/>
    </row>
    <row r="236" spans="1:1" s="11" customFormat="1" ht="12.75">
      <c r="A236" s="22"/>
    </row>
    <row r="237" spans="1:1" s="11" customFormat="1" ht="12.75">
      <c r="A237" s="22"/>
    </row>
    <row r="238" spans="1:1" s="11" customFormat="1" ht="12.75">
      <c r="A238" s="22"/>
    </row>
    <row r="239" spans="1:1" s="11" customFormat="1" ht="12.75">
      <c r="A239" s="22"/>
    </row>
    <row r="240" spans="1:1" s="11" customFormat="1" ht="12.75">
      <c r="A240" s="22"/>
    </row>
    <row r="241" spans="1:1" s="11" customFormat="1" ht="12.75">
      <c r="A241" s="22"/>
    </row>
    <row r="242" spans="1:1" s="11" customFormat="1" ht="12.75">
      <c r="A242" s="22"/>
    </row>
    <row r="243" spans="1:1" s="11" customFormat="1" ht="12.75">
      <c r="A243" s="22"/>
    </row>
    <row r="244" spans="1:1" s="11" customFormat="1" ht="12.75">
      <c r="A244" s="22"/>
    </row>
  </sheetData>
  <mergeCells count="22">
    <mergeCell ref="L10:L12"/>
    <mergeCell ref="F13:G13"/>
    <mergeCell ref="H13:J13"/>
    <mergeCell ref="L13:L14"/>
    <mergeCell ref="B5:E5"/>
    <mergeCell ref="F5:G5"/>
    <mergeCell ref="H5:J5"/>
    <mergeCell ref="B6:E6"/>
    <mergeCell ref="F6:J6"/>
    <mergeCell ref="B7:E7"/>
    <mergeCell ref="F7:J7"/>
    <mergeCell ref="F19:G19"/>
    <mergeCell ref="H19:J19"/>
    <mergeCell ref="E1:J2"/>
    <mergeCell ref="F9:G9"/>
    <mergeCell ref="H9:J9"/>
    <mergeCell ref="B3:E3"/>
    <mergeCell ref="F3:G3"/>
    <mergeCell ref="H3:J3"/>
    <mergeCell ref="B4:E4"/>
    <mergeCell ref="F4:G4"/>
    <mergeCell ref="H4:J4"/>
  </mergeCells>
  <pageMargins left="0.7" right="0.7" top="0.75" bottom="0.75" header="0.3" footer="0.3"/>
  <pageSetup scale="45" orientation="portrait" horizontalDpi="300" verticalDpi="300" r:id="rId1"/>
  <headerFooter>
    <oddHeader>&amp;R&amp;"Calibri"&amp;10&amp;K000000Business Use&amp;1#</oddHeader>
  </headerFooter>
  <customProperties>
    <customPr name="_pios_id" r:id="rId2"/>
  </customProperties>
  <drawing r:id="rId3"/>
  <legacyDrawing r:id="rId4"/>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pageSetUpPr fitToPage="1"/>
  </sheetPr>
  <dimension ref="A1:E135"/>
  <sheetViews>
    <sheetView showGridLines="0" zoomScale="80" zoomScaleNormal="80" workbookViewId="0">
      <selection activeCell="B1" sqref="B1:J2"/>
    </sheetView>
  </sheetViews>
  <sheetFormatPr defaultRowHeight="14.25"/>
  <cols>
    <col min="2" max="2" width="20" customWidth="1"/>
    <col min="3" max="3" width="18.5" customWidth="1"/>
    <col min="4" max="4" width="20.125" customWidth="1"/>
    <col min="5" max="5" width="107.5" customWidth="1"/>
    <col min="6" max="6" width="34.5" customWidth="1"/>
    <col min="7" max="7" width="17.125" customWidth="1"/>
    <col min="8" max="8" width="22.875" customWidth="1"/>
    <col min="9" max="9" width="19.125" customWidth="1"/>
    <col min="10" max="10" width="17.125" customWidth="1"/>
  </cols>
  <sheetData>
    <row r="1" spans="1:5" s="11" customFormat="1" ht="105" customHeight="1" thickBot="1">
      <c r="A1" s="22"/>
      <c r="B1" s="81"/>
      <c r="C1" s="81"/>
      <c r="D1" s="81"/>
      <c r="E1" s="95" t="s">
        <v>239</v>
      </c>
    </row>
    <row r="2" spans="1:5" ht="54.75" customHeight="1">
      <c r="B2" s="68"/>
      <c r="C2" s="69"/>
      <c r="D2" s="69"/>
      <c r="E2" s="70"/>
    </row>
    <row r="3" spans="1:5" ht="15.75">
      <c r="B3" s="71"/>
      <c r="C3" s="72"/>
      <c r="D3" s="72"/>
      <c r="E3" s="73"/>
    </row>
    <row r="4" spans="1:5" ht="15.75">
      <c r="B4" s="71"/>
      <c r="C4" s="72"/>
      <c r="D4" s="72"/>
      <c r="E4" s="73"/>
    </row>
    <row r="5" spans="1:5" ht="15.75">
      <c r="B5" s="71"/>
      <c r="C5" s="72"/>
      <c r="D5" s="72"/>
      <c r="E5" s="73"/>
    </row>
    <row r="6" spans="1:5" ht="15.75">
      <c r="B6" s="71"/>
      <c r="C6" s="72"/>
      <c r="D6" s="72"/>
      <c r="E6" s="73"/>
    </row>
    <row r="7" spans="1:5" ht="15.75">
      <c r="B7" s="71"/>
      <c r="C7" s="72"/>
      <c r="D7" s="72"/>
      <c r="E7" s="73"/>
    </row>
    <row r="8" spans="1:5" ht="15.75">
      <c r="B8" s="71"/>
      <c r="C8" s="72"/>
      <c r="D8" s="72"/>
      <c r="E8" s="73"/>
    </row>
    <row r="9" spans="1:5" ht="15.75">
      <c r="B9" s="71"/>
      <c r="C9" s="72"/>
      <c r="D9" s="72"/>
      <c r="E9" s="73"/>
    </row>
    <row r="10" spans="1:5" ht="15.75">
      <c r="B10" s="71"/>
      <c r="C10" s="72"/>
      <c r="D10" s="72"/>
      <c r="E10" s="73"/>
    </row>
    <row r="11" spans="1:5" ht="15.75">
      <c r="B11" s="71"/>
      <c r="C11" s="72"/>
      <c r="D11" s="72"/>
      <c r="E11" s="73"/>
    </row>
    <row r="12" spans="1:5" ht="15.75">
      <c r="B12" s="71"/>
      <c r="C12" s="72"/>
      <c r="D12" s="72"/>
      <c r="E12" s="73"/>
    </row>
    <row r="13" spans="1:5" ht="15.75">
      <c r="B13" s="71"/>
      <c r="C13" s="72"/>
      <c r="D13" s="72"/>
      <c r="E13" s="73"/>
    </row>
    <row r="14" spans="1:5" ht="15.75">
      <c r="B14" s="71"/>
      <c r="C14" s="72"/>
      <c r="D14" s="72"/>
      <c r="E14" s="73"/>
    </row>
    <row r="15" spans="1:5" ht="15.75">
      <c r="B15" s="71"/>
      <c r="C15" s="72"/>
      <c r="D15" s="72"/>
      <c r="E15" s="73"/>
    </row>
    <row r="16" spans="1:5" ht="15.75">
      <c r="B16" s="71"/>
      <c r="C16" s="72"/>
      <c r="D16" s="72"/>
      <c r="E16" s="73"/>
    </row>
    <row r="17" spans="2:5" ht="15.75">
      <c r="B17" s="71"/>
      <c r="C17" s="72"/>
      <c r="D17" s="72"/>
      <c r="E17" s="73"/>
    </row>
    <row r="18" spans="2:5" ht="15.75">
      <c r="B18" s="71"/>
      <c r="C18" s="72"/>
      <c r="D18" s="72"/>
      <c r="E18" s="73"/>
    </row>
    <row r="19" spans="2:5" ht="15.75">
      <c r="B19" s="71"/>
      <c r="C19" s="72"/>
      <c r="D19" s="72"/>
      <c r="E19" s="73"/>
    </row>
    <row r="20" spans="2:5" ht="15.75">
      <c r="B20" s="71"/>
      <c r="C20" s="72"/>
      <c r="D20" s="72"/>
      <c r="E20" s="73"/>
    </row>
    <row r="21" spans="2:5" ht="15.75">
      <c r="B21" s="71"/>
      <c r="C21" s="72"/>
      <c r="D21" s="72"/>
      <c r="E21" s="73"/>
    </row>
    <row r="22" spans="2:5" ht="15.75">
      <c r="B22" s="71"/>
      <c r="C22" s="72"/>
      <c r="D22" s="72"/>
      <c r="E22" s="73"/>
    </row>
    <row r="23" spans="2:5" ht="15.75">
      <c r="B23" s="71"/>
      <c r="C23" s="72"/>
      <c r="D23" s="72"/>
      <c r="E23" s="73"/>
    </row>
    <row r="24" spans="2:5" ht="15.75">
      <c r="B24" s="71"/>
      <c r="C24" s="74"/>
      <c r="D24" s="72"/>
      <c r="E24" s="73"/>
    </row>
    <row r="25" spans="2:5" ht="15.75">
      <c r="B25" s="71"/>
      <c r="C25" s="72"/>
      <c r="D25" s="72"/>
      <c r="E25" s="73"/>
    </row>
    <row r="26" spans="2:5" ht="15.75">
      <c r="B26" s="71"/>
      <c r="C26" s="72"/>
      <c r="D26" s="72"/>
      <c r="E26" s="73"/>
    </row>
    <row r="27" spans="2:5" ht="15.75">
      <c r="B27" s="71"/>
      <c r="C27" s="72"/>
      <c r="D27" s="72"/>
      <c r="E27" s="73"/>
    </row>
    <row r="28" spans="2:5" ht="15.75">
      <c r="B28" s="71"/>
      <c r="C28" s="72"/>
      <c r="D28" s="72"/>
      <c r="E28" s="73"/>
    </row>
    <row r="29" spans="2:5" ht="15.75">
      <c r="B29" s="71"/>
      <c r="C29" s="72"/>
      <c r="D29" s="72"/>
      <c r="E29" s="73"/>
    </row>
    <row r="30" spans="2:5" ht="15.75">
      <c r="B30" s="71"/>
      <c r="C30" s="72"/>
      <c r="D30" s="72"/>
      <c r="E30" s="73"/>
    </row>
    <row r="31" spans="2:5" ht="15.75">
      <c r="B31" s="71"/>
      <c r="C31" s="72"/>
      <c r="D31" s="72"/>
      <c r="E31" s="73"/>
    </row>
    <row r="32" spans="2:5" ht="15.75">
      <c r="B32" s="71"/>
      <c r="C32" s="72"/>
      <c r="D32" s="72"/>
      <c r="E32" s="73"/>
    </row>
    <row r="33" spans="2:5" ht="15.75">
      <c r="B33" s="71"/>
      <c r="C33" s="72"/>
      <c r="D33" s="72"/>
      <c r="E33" s="73"/>
    </row>
    <row r="34" spans="2:5" ht="15.75">
      <c r="B34" s="71"/>
      <c r="C34" s="72"/>
      <c r="D34" s="72"/>
      <c r="E34" s="73"/>
    </row>
    <row r="35" spans="2:5" ht="15.75">
      <c r="B35" s="71"/>
      <c r="C35" s="72"/>
      <c r="D35" s="72"/>
      <c r="E35" s="73"/>
    </row>
    <row r="36" spans="2:5" ht="15.75">
      <c r="B36" s="71"/>
      <c r="C36" s="72"/>
      <c r="D36" s="72"/>
      <c r="E36" s="73"/>
    </row>
    <row r="37" spans="2:5" ht="15.75">
      <c r="B37" s="71"/>
      <c r="C37" s="72"/>
      <c r="D37" s="72"/>
      <c r="E37" s="73"/>
    </row>
    <row r="38" spans="2:5" ht="15.75">
      <c r="B38" s="71"/>
      <c r="C38" s="72"/>
      <c r="D38" s="72"/>
      <c r="E38" s="73"/>
    </row>
    <row r="39" spans="2:5" ht="15.75">
      <c r="B39" s="71"/>
      <c r="C39" s="72"/>
      <c r="D39" s="72"/>
      <c r="E39" s="73"/>
    </row>
    <row r="40" spans="2:5" ht="15.75">
      <c r="B40" s="71"/>
      <c r="C40" s="72"/>
      <c r="D40" s="72"/>
      <c r="E40" s="73"/>
    </row>
    <row r="41" spans="2:5" ht="15.75">
      <c r="B41" s="71"/>
      <c r="C41" s="72"/>
      <c r="D41" s="72"/>
      <c r="E41" s="73"/>
    </row>
    <row r="42" spans="2:5" ht="15.75">
      <c r="B42" s="75"/>
      <c r="C42" s="76"/>
      <c r="D42" s="76"/>
      <c r="E42" s="77"/>
    </row>
    <row r="43" spans="2:5" ht="15.75">
      <c r="B43" s="75"/>
      <c r="C43" s="76"/>
      <c r="D43" s="76"/>
      <c r="E43" s="77"/>
    </row>
    <row r="44" spans="2:5" ht="16.5" thickBot="1">
      <c r="B44" s="78"/>
      <c r="C44" s="79"/>
      <c r="D44" s="79"/>
      <c r="E44" s="80"/>
    </row>
    <row r="49" spans="1:1" s="11" customFormat="1" ht="12.75">
      <c r="A49" s="22"/>
    </row>
    <row r="50" spans="1:1" s="11" customFormat="1" ht="12.75">
      <c r="A50" s="22"/>
    </row>
    <row r="51" spans="1:1" s="11" customFormat="1" ht="12.75">
      <c r="A51" s="22"/>
    </row>
    <row r="52" spans="1:1" s="11" customFormat="1" ht="12.75">
      <c r="A52" s="22"/>
    </row>
    <row r="53" spans="1:1" s="11" customFormat="1" ht="12.75">
      <c r="A53" s="22"/>
    </row>
    <row r="54" spans="1:1" s="11" customFormat="1" ht="12.75">
      <c r="A54" s="22"/>
    </row>
    <row r="55" spans="1:1" s="11" customFormat="1" ht="12.75">
      <c r="A55" s="22"/>
    </row>
    <row r="56" spans="1:1" s="11" customFormat="1" ht="12.75">
      <c r="A56" s="22"/>
    </row>
    <row r="57" spans="1:1" s="11" customFormat="1" ht="12.75">
      <c r="A57" s="22"/>
    </row>
    <row r="58" spans="1:1" s="11" customFormat="1" ht="12.75">
      <c r="A58" s="22"/>
    </row>
    <row r="59" spans="1:1" s="11" customFormat="1" ht="12.75">
      <c r="A59" s="22"/>
    </row>
    <row r="60" spans="1:1" s="11" customFormat="1" ht="12.75">
      <c r="A60" s="22"/>
    </row>
    <row r="61" spans="1:1" s="11" customFormat="1" ht="12.75">
      <c r="A61" s="22"/>
    </row>
    <row r="62" spans="1:1" s="11" customFormat="1" ht="12.75">
      <c r="A62" s="22"/>
    </row>
    <row r="63" spans="1:1" s="11" customFormat="1" ht="12.75">
      <c r="A63" s="22"/>
    </row>
    <row r="64" spans="1:1" s="11" customFormat="1" ht="12.75">
      <c r="A64" s="22"/>
    </row>
    <row r="65" spans="1:1" s="11" customFormat="1" ht="12.75">
      <c r="A65" s="22"/>
    </row>
    <row r="66" spans="1:1" s="11" customFormat="1" ht="12.75">
      <c r="A66" s="22"/>
    </row>
    <row r="67" spans="1:1" s="11" customFormat="1" ht="12.75">
      <c r="A67" s="22"/>
    </row>
    <row r="68" spans="1:1" s="11" customFormat="1" ht="12.75">
      <c r="A68" s="22"/>
    </row>
    <row r="69" spans="1:1" s="11" customFormat="1" ht="12.75">
      <c r="A69" s="22"/>
    </row>
    <row r="70" spans="1:1" s="11" customFormat="1" ht="12.75">
      <c r="A70" s="22"/>
    </row>
    <row r="71" spans="1:1" s="11" customFormat="1" ht="12.75">
      <c r="A71" s="22"/>
    </row>
    <row r="72" spans="1:1" s="11" customFormat="1" ht="12.75">
      <c r="A72" s="22"/>
    </row>
    <row r="73" spans="1:1" s="11" customFormat="1" ht="12.75">
      <c r="A73" s="22"/>
    </row>
    <row r="74" spans="1:1" s="11" customFormat="1" ht="12.75">
      <c r="A74" s="22"/>
    </row>
    <row r="75" spans="1:1" s="11" customFormat="1" ht="12.75">
      <c r="A75" s="22"/>
    </row>
    <row r="76" spans="1:1" s="11" customFormat="1" ht="12.75">
      <c r="A76" s="22"/>
    </row>
    <row r="77" spans="1:1" s="11" customFormat="1" ht="12.75">
      <c r="A77" s="22"/>
    </row>
    <row r="78" spans="1:1" s="11" customFormat="1" ht="12.75">
      <c r="A78" s="22"/>
    </row>
    <row r="79" spans="1:1" s="11" customFormat="1" ht="12.75">
      <c r="A79" s="22"/>
    </row>
    <row r="80" spans="1:1" s="11" customFormat="1" ht="12.75">
      <c r="A80" s="22"/>
    </row>
    <row r="81" spans="1:1" s="11" customFormat="1" ht="12.75">
      <c r="A81" s="22"/>
    </row>
    <row r="82" spans="1:1" s="11" customFormat="1" ht="12.75">
      <c r="A82" s="22"/>
    </row>
    <row r="83" spans="1:1" s="11" customFormat="1" ht="12.75">
      <c r="A83" s="22"/>
    </row>
    <row r="84" spans="1:1" s="11" customFormat="1" ht="12.75">
      <c r="A84" s="22"/>
    </row>
    <row r="85" spans="1:1" s="11" customFormat="1" ht="12.75">
      <c r="A85" s="22"/>
    </row>
    <row r="86" spans="1:1" s="11" customFormat="1" ht="12.75">
      <c r="A86" s="22"/>
    </row>
    <row r="87" spans="1:1" s="11" customFormat="1" ht="12.75">
      <c r="A87" s="22"/>
    </row>
    <row r="88" spans="1:1" s="11" customFormat="1" ht="12.75">
      <c r="A88" s="22"/>
    </row>
    <row r="89" spans="1:1" s="11" customFormat="1" ht="12.75">
      <c r="A89" s="22"/>
    </row>
    <row r="90" spans="1:1" s="11" customFormat="1" ht="12.75">
      <c r="A90" s="22"/>
    </row>
    <row r="91" spans="1:1" s="11" customFormat="1" ht="12.75">
      <c r="A91" s="22"/>
    </row>
    <row r="92" spans="1:1" s="11" customFormat="1" ht="12.75">
      <c r="A92" s="22"/>
    </row>
    <row r="93" spans="1:1" s="11" customFormat="1" ht="12.75">
      <c r="A93" s="22"/>
    </row>
    <row r="94" spans="1:1" s="11" customFormat="1" ht="12.75">
      <c r="A94" s="22"/>
    </row>
    <row r="95" spans="1:1" s="11" customFormat="1" ht="12.75">
      <c r="A95" s="22"/>
    </row>
    <row r="96" spans="1:1" s="11" customFormat="1" ht="12.75">
      <c r="A96" s="22"/>
    </row>
    <row r="97" spans="1:1" s="11" customFormat="1" ht="12.75">
      <c r="A97" s="22"/>
    </row>
    <row r="98" spans="1:1" s="11" customFormat="1" ht="12.75">
      <c r="A98" s="22"/>
    </row>
    <row r="99" spans="1:1" s="11" customFormat="1" ht="12.75">
      <c r="A99" s="22"/>
    </row>
    <row r="100" spans="1:1" s="11" customFormat="1" ht="12.75">
      <c r="A100" s="22"/>
    </row>
    <row r="101" spans="1:1" s="11" customFormat="1" ht="12.75">
      <c r="A101" s="22"/>
    </row>
    <row r="102" spans="1:1" s="11" customFormat="1" ht="12.75">
      <c r="A102" s="22"/>
    </row>
    <row r="103" spans="1:1" s="11" customFormat="1" ht="12.75">
      <c r="A103" s="22"/>
    </row>
    <row r="104" spans="1:1" s="11" customFormat="1" ht="12.75">
      <c r="A104" s="22"/>
    </row>
    <row r="105" spans="1:1" s="11" customFormat="1" ht="12.75">
      <c r="A105" s="22"/>
    </row>
    <row r="106" spans="1:1" s="11" customFormat="1" ht="12.75">
      <c r="A106" s="22"/>
    </row>
    <row r="107" spans="1:1" s="11" customFormat="1" ht="12.75">
      <c r="A107" s="22"/>
    </row>
    <row r="108" spans="1:1" s="11" customFormat="1" ht="12.75">
      <c r="A108" s="22"/>
    </row>
    <row r="109" spans="1:1" s="11" customFormat="1" ht="12.75">
      <c r="A109" s="22"/>
    </row>
    <row r="110" spans="1:1" s="11" customFormat="1" ht="12.75">
      <c r="A110" s="22"/>
    </row>
    <row r="111" spans="1:1" s="11" customFormat="1" ht="12.75">
      <c r="A111" s="22"/>
    </row>
    <row r="112" spans="1:1" s="11" customFormat="1" ht="12.75">
      <c r="A112" s="22"/>
    </row>
    <row r="113" spans="1:1" s="11" customFormat="1" ht="12.75">
      <c r="A113" s="22"/>
    </row>
    <row r="114" spans="1:1" s="11" customFormat="1" ht="12.75">
      <c r="A114" s="22"/>
    </row>
    <row r="115" spans="1:1" s="11" customFormat="1" ht="12.75">
      <c r="A115" s="22"/>
    </row>
    <row r="116" spans="1:1" s="11" customFormat="1" ht="12.75">
      <c r="A116" s="22"/>
    </row>
    <row r="117" spans="1:1" s="11" customFormat="1" ht="12.75">
      <c r="A117" s="22"/>
    </row>
    <row r="118" spans="1:1" s="11" customFormat="1" ht="12.75">
      <c r="A118" s="22"/>
    </row>
    <row r="119" spans="1:1" s="11" customFormat="1" ht="12.75">
      <c r="A119" s="22"/>
    </row>
    <row r="120" spans="1:1" s="11" customFormat="1" ht="12.75">
      <c r="A120" s="22"/>
    </row>
    <row r="121" spans="1:1" s="11" customFormat="1" ht="12.75">
      <c r="A121" s="22"/>
    </row>
    <row r="122" spans="1:1" s="11" customFormat="1" ht="12.75">
      <c r="A122" s="22"/>
    </row>
    <row r="123" spans="1:1" s="11" customFormat="1" ht="12.75">
      <c r="A123" s="22"/>
    </row>
    <row r="124" spans="1:1" s="11" customFormat="1" ht="12.75">
      <c r="A124" s="22"/>
    </row>
    <row r="125" spans="1:1" s="11" customFormat="1" ht="12.75">
      <c r="A125" s="22"/>
    </row>
    <row r="126" spans="1:1" s="11" customFormat="1" ht="12.75">
      <c r="A126" s="22"/>
    </row>
    <row r="127" spans="1:1" s="11" customFormat="1" ht="12.75">
      <c r="A127" s="22"/>
    </row>
    <row r="128" spans="1:1" s="11" customFormat="1" ht="12.75">
      <c r="A128" s="22"/>
    </row>
    <row r="129" spans="1:1" s="11" customFormat="1" ht="12.75">
      <c r="A129" s="22"/>
    </row>
    <row r="130" spans="1:1" s="11" customFormat="1" ht="12.75">
      <c r="A130" s="22"/>
    </row>
    <row r="131" spans="1:1" s="11" customFormat="1" ht="12.75">
      <c r="A131" s="22"/>
    </row>
    <row r="132" spans="1:1" s="11" customFormat="1" ht="12.75">
      <c r="A132" s="22"/>
    </row>
    <row r="133" spans="1:1" s="11" customFormat="1" ht="12.75">
      <c r="A133" s="22"/>
    </row>
    <row r="134" spans="1:1" s="11" customFormat="1" ht="12.75">
      <c r="A134" s="22"/>
    </row>
    <row r="135" spans="1:1" s="11" customFormat="1" ht="12.75">
      <c r="A135" s="22"/>
    </row>
  </sheetData>
  <pageMargins left="0.7" right="0.7" top="0.75" bottom="0.75" header="0.3" footer="0.3"/>
  <pageSetup scale="19" orientation="portrait" horizontalDpi="300" verticalDpi="300" r:id="rId1"/>
  <headerFooter>
    <oddHeader>&amp;R&amp;"Calibri"&amp;10&amp;K000000Business Use&amp;1#</oddHeader>
  </headerFooter>
  <customProperties>
    <customPr name="_pios_id" r:id="rId2"/>
  </customProperties>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sheetPr>
  <dimension ref="B1:C9"/>
  <sheetViews>
    <sheetView showGridLines="0" zoomScale="80" zoomScaleNormal="80" workbookViewId="0">
      <selection activeCell="B1" sqref="B1:J2"/>
    </sheetView>
  </sheetViews>
  <sheetFormatPr defaultRowHeight="14.25"/>
  <cols>
    <col min="2" max="2" width="69.125" customWidth="1"/>
    <col min="3" max="3" width="95.5" customWidth="1"/>
  </cols>
  <sheetData>
    <row r="1" spans="2:3" ht="75.75" customHeight="1" thickBot="1">
      <c r="B1" s="82"/>
      <c r="C1" s="95" t="s">
        <v>239</v>
      </c>
    </row>
    <row r="2" spans="2:3" ht="26.25" thickBot="1">
      <c r="B2" s="83" t="s">
        <v>280</v>
      </c>
      <c r="C2" s="83" t="s">
        <v>281</v>
      </c>
    </row>
    <row r="3" spans="2:3" ht="40.5">
      <c r="B3" s="84" t="s">
        <v>282</v>
      </c>
      <c r="C3" s="85" t="s">
        <v>283</v>
      </c>
    </row>
    <row r="4" spans="2:3" ht="79.5" customHeight="1">
      <c r="B4" s="86" t="s">
        <v>284</v>
      </c>
      <c r="C4" s="87" t="s">
        <v>285</v>
      </c>
    </row>
    <row r="5" spans="2:3" ht="40.5">
      <c r="B5" s="86" t="s">
        <v>286</v>
      </c>
      <c r="C5" s="87" t="s">
        <v>287</v>
      </c>
    </row>
    <row r="6" spans="2:3" ht="20.25">
      <c r="B6" s="86" t="s">
        <v>288</v>
      </c>
      <c r="C6" s="87" t="s">
        <v>289</v>
      </c>
    </row>
    <row r="7" spans="2:3" ht="40.5">
      <c r="B7" s="88" t="s">
        <v>290</v>
      </c>
      <c r="C7" s="87" t="s">
        <v>291</v>
      </c>
    </row>
    <row r="8" spans="2:3" ht="40.5">
      <c r="B8" s="86" t="s">
        <v>292</v>
      </c>
      <c r="C8" s="87" t="s">
        <v>293</v>
      </c>
    </row>
    <row r="9" spans="2:3" ht="81">
      <c r="B9" s="86" t="s">
        <v>294</v>
      </c>
      <c r="C9" s="87" t="s">
        <v>295</v>
      </c>
    </row>
  </sheetData>
  <pageMargins left="0.7" right="0.7" top="0.75" bottom="0.75" header="0.3" footer="0.3"/>
  <pageSetup orientation="portrait" horizontalDpi="300" verticalDpi="300" r:id="rId1"/>
  <headerFooter>
    <oddHeader>&amp;R&amp;"Calibri"&amp;10&amp;K000000Business Use&amp;1#</oddHeader>
  </headerFooter>
  <customProperties>
    <customPr name="_pios_id" r:id="rId2"/>
  </customProperties>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sheetPr>
  <dimension ref="B1:O16"/>
  <sheetViews>
    <sheetView workbookViewId="0">
      <selection activeCell="G6" sqref="G6"/>
    </sheetView>
  </sheetViews>
  <sheetFormatPr defaultRowHeight="14.25"/>
  <cols>
    <col min="1" max="1" width="4.875" customWidth="1"/>
    <col min="2" max="2" width="41" customWidth="1"/>
    <col min="3" max="3" width="64.5" customWidth="1"/>
    <col min="4" max="15" width="7.875" customWidth="1"/>
  </cols>
  <sheetData>
    <row r="1" spans="2:15" ht="88.5" customHeight="1" thickBot="1">
      <c r="B1" s="82"/>
      <c r="C1" s="95" t="s">
        <v>239</v>
      </c>
    </row>
    <row r="2" spans="2:15" ht="15" thickBot="1">
      <c r="B2" s="89" t="s">
        <v>296</v>
      </c>
      <c r="C2" s="90" t="s">
        <v>297</v>
      </c>
    </row>
    <row r="3" spans="2:15" ht="36">
      <c r="B3" s="91" t="s">
        <v>298</v>
      </c>
      <c r="C3" s="92" t="s">
        <v>299</v>
      </c>
    </row>
    <row r="4" spans="2:15" ht="48">
      <c r="B4" s="91" t="s">
        <v>300</v>
      </c>
      <c r="C4" s="92" t="s">
        <v>301</v>
      </c>
    </row>
    <row r="5" spans="2:15" ht="36">
      <c r="B5" s="93" t="s">
        <v>302</v>
      </c>
      <c r="C5" s="94" t="s">
        <v>303</v>
      </c>
    </row>
    <row r="6" spans="2:15" ht="24">
      <c r="B6" s="93" t="s">
        <v>304</v>
      </c>
      <c r="C6" s="94" t="s">
        <v>305</v>
      </c>
    </row>
    <row r="8" spans="2:15">
      <c r="B8" s="97" t="s">
        <v>306</v>
      </c>
    </row>
    <row r="9" spans="2:15" ht="51.75" customHeight="1" thickBot="1">
      <c r="B9" s="82"/>
      <c r="C9" s="96" t="s">
        <v>239</v>
      </c>
    </row>
    <row r="10" spans="2:15" ht="15" thickTop="1">
      <c r="B10" s="98" t="s">
        <v>253</v>
      </c>
      <c r="C10" s="99" t="s">
        <v>307</v>
      </c>
      <c r="D10" s="100" t="s">
        <v>308</v>
      </c>
      <c r="E10" s="99" t="s">
        <v>309</v>
      </c>
      <c r="F10" s="99" t="s">
        <v>310</v>
      </c>
      <c r="G10" s="99" t="s">
        <v>311</v>
      </c>
      <c r="H10" s="99" t="s">
        <v>312</v>
      </c>
      <c r="I10" s="99" t="s">
        <v>313</v>
      </c>
      <c r="J10" s="99" t="s">
        <v>314</v>
      </c>
      <c r="K10" s="99" t="s">
        <v>315</v>
      </c>
      <c r="L10" s="99" t="s">
        <v>316</v>
      </c>
      <c r="M10" s="99" t="s">
        <v>317</v>
      </c>
      <c r="N10" s="99" t="s">
        <v>318</v>
      </c>
      <c r="O10" s="101" t="s">
        <v>319</v>
      </c>
    </row>
    <row r="11" spans="2:15">
      <c r="B11" s="102" t="s">
        <v>320</v>
      </c>
      <c r="C11" s="103" t="s">
        <v>321</v>
      </c>
      <c r="D11" s="103"/>
      <c r="E11" s="103"/>
      <c r="F11" s="103"/>
      <c r="G11" s="103"/>
      <c r="H11" s="103"/>
      <c r="I11" s="103"/>
      <c r="J11" s="103"/>
      <c r="K11" s="103"/>
      <c r="L11" s="103"/>
      <c r="M11" s="103"/>
      <c r="N11" s="103"/>
      <c r="O11" s="104"/>
    </row>
    <row r="12" spans="2:15">
      <c r="B12" s="102" t="s">
        <v>322</v>
      </c>
      <c r="C12" s="103" t="s">
        <v>321</v>
      </c>
      <c r="D12" s="103"/>
      <c r="E12" s="103"/>
      <c r="F12" s="103"/>
      <c r="G12" s="103"/>
      <c r="H12" s="103"/>
      <c r="I12" s="103"/>
      <c r="J12" s="103"/>
      <c r="K12" s="103"/>
      <c r="L12" s="103"/>
      <c r="M12" s="103"/>
      <c r="N12" s="103"/>
      <c r="O12" s="104"/>
    </row>
    <row r="13" spans="2:15">
      <c r="B13" s="102" t="s">
        <v>323</v>
      </c>
      <c r="C13" s="103" t="s">
        <v>321</v>
      </c>
      <c r="D13" s="103"/>
      <c r="E13" s="103"/>
      <c r="F13" s="103"/>
      <c r="G13" s="103"/>
      <c r="H13" s="103"/>
      <c r="I13" s="103"/>
      <c r="J13" s="103"/>
      <c r="K13" s="103"/>
      <c r="L13" s="103"/>
      <c r="M13" s="103"/>
      <c r="N13" s="103"/>
      <c r="O13" s="104"/>
    </row>
    <row r="14" spans="2:15">
      <c r="B14" s="102" t="s">
        <v>324</v>
      </c>
      <c r="C14" s="103" t="s">
        <v>321</v>
      </c>
      <c r="D14" s="103"/>
      <c r="E14" s="103"/>
      <c r="F14" s="103"/>
      <c r="G14" s="103"/>
      <c r="H14" s="103"/>
      <c r="I14" s="103"/>
      <c r="J14" s="103"/>
      <c r="K14" s="103"/>
      <c r="L14" s="103"/>
      <c r="M14" s="103"/>
      <c r="N14" s="103"/>
      <c r="O14" s="104"/>
    </row>
    <row r="15" spans="2:15" ht="15" thickBot="1">
      <c r="B15" s="105" t="s">
        <v>325</v>
      </c>
      <c r="C15" s="106" t="s">
        <v>321</v>
      </c>
      <c r="D15" s="106"/>
      <c r="E15" s="106"/>
      <c r="F15" s="106"/>
      <c r="G15" s="106"/>
      <c r="H15" s="106"/>
      <c r="I15" s="106"/>
      <c r="J15" s="106"/>
      <c r="K15" s="106"/>
      <c r="L15" s="106"/>
      <c r="M15" s="106"/>
      <c r="N15" s="106"/>
      <c r="O15" s="107"/>
    </row>
    <row r="16" spans="2:15" ht="15" thickTop="1"/>
  </sheetData>
  <pageMargins left="0.7" right="0.7" top="0.75" bottom="0.75" header="0.3" footer="0.3"/>
  <pageSetup orientation="portrait" horizontalDpi="300" verticalDpi="300" r:id="rId1"/>
  <headerFooter>
    <oddHeader>&amp;R&amp;"Calibri"&amp;10&amp;K000000Business Use&amp;1#</oddHeader>
  </headerFooter>
  <customProperties>
    <customPr name="_pios_id" r:id="rId2"/>
  </customProperties>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78D749612200D46B0751664F4EE5E7B" ma:contentTypeVersion="8" ma:contentTypeDescription="Create a new document." ma:contentTypeScope="" ma:versionID="21cf65bd55e7af83dd65f174bf7b3453">
  <xsd:schema xmlns:xsd="http://www.w3.org/2001/XMLSchema" xmlns:xs="http://www.w3.org/2001/XMLSchema" xmlns:p="http://schemas.microsoft.com/office/2006/metadata/properties" xmlns:ns2="9c96b0a5-f91f-418b-93fa-01e9e1035f1f" targetNamespace="http://schemas.microsoft.com/office/2006/metadata/properties" ma:root="true" ma:fieldsID="6e1deea447404829e4cae723af43639d" ns2:_="">
    <xsd:import namespace="9c96b0a5-f91f-418b-93fa-01e9e1035f1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96b0a5-f91f-418b-93fa-01e9e1035f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7F99A3E-3502-4EAB-8E39-5D73720D7D0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8C6A441-AA26-4668-8637-121EC5D3CF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96b0a5-f91f-418b-93fa-01e9e1035f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2FFAC09-0663-4BC3-9E32-784D769A79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6</vt:i4>
      </vt:variant>
    </vt:vector>
  </HeadingPairs>
  <TitlesOfParts>
    <vt:vector size="21" baseType="lpstr">
      <vt:lpstr>CPS</vt:lpstr>
      <vt:lpstr>2Y # of  Qs compare</vt:lpstr>
      <vt:lpstr>FY2526 Questions &amp; Owners-All </vt:lpstr>
      <vt:lpstr>FY2425 CSNP HC Question &amp; Owner</vt:lpstr>
      <vt:lpstr>2Y # of  Qs compare (2)</vt:lpstr>
      <vt:lpstr>Integrated Inv. comp.</vt:lpstr>
      <vt:lpstr>Integrated Service comp.</vt:lpstr>
      <vt:lpstr>production capacity comp.</vt:lpstr>
      <vt:lpstr>supply chain Orches comp.</vt:lpstr>
      <vt:lpstr>Data Hub</vt:lpstr>
      <vt:lpstr>Work Process Assessmen 1t</vt:lpstr>
      <vt:lpstr>Maintenance Chart</vt:lpstr>
      <vt:lpstr>Flowchart</vt:lpstr>
      <vt:lpstr>Terminology</vt:lpstr>
      <vt:lpstr>Measures Definition &amp; Scorecard</vt:lpstr>
      <vt:lpstr>List1</vt:lpstr>
      <vt:lpstr>List2</vt:lpstr>
      <vt:lpstr>List3</vt:lpstr>
      <vt:lpstr>List4</vt:lpstr>
      <vt:lpstr>List5</vt:lpstr>
      <vt:lpstr>'Maintenance Chart'!Print_Area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wadzinski.a@pg.com</dc:creator>
  <cp:keywords/>
  <dc:description/>
  <cp:lastModifiedBy>Xu, HuaRong</cp:lastModifiedBy>
  <cp:revision/>
  <dcterms:created xsi:type="dcterms:W3CDTF">2023-04-21T20:16:40Z</dcterms:created>
  <dcterms:modified xsi:type="dcterms:W3CDTF">2026-06-03T07:55:08Z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518e53f-798e-43aa-978d-c3fda1f3a682_Enabled">
    <vt:lpwstr>true</vt:lpwstr>
  </property>
  <property fmtid="{D5CDD505-2E9C-101B-9397-08002B2CF9AE}" pid="3" name="MSIP_Label_a518e53f-798e-43aa-978d-c3fda1f3a682_SetDate">
    <vt:lpwstr>2023-04-25T01:22:05Z</vt:lpwstr>
  </property>
  <property fmtid="{D5CDD505-2E9C-101B-9397-08002B2CF9AE}" pid="4" name="MSIP_Label_a518e53f-798e-43aa-978d-c3fda1f3a682_Method">
    <vt:lpwstr>Privileged</vt:lpwstr>
  </property>
  <property fmtid="{D5CDD505-2E9C-101B-9397-08002B2CF9AE}" pid="5" name="MSIP_Label_a518e53f-798e-43aa-978d-c3fda1f3a682_Name">
    <vt:lpwstr>PG - Internal Use</vt:lpwstr>
  </property>
  <property fmtid="{D5CDD505-2E9C-101B-9397-08002B2CF9AE}" pid="6" name="MSIP_Label_a518e53f-798e-43aa-978d-c3fda1f3a682_SiteId">
    <vt:lpwstr>3596192b-fdf5-4e2c-a6fa-acb706c963d8</vt:lpwstr>
  </property>
  <property fmtid="{D5CDD505-2E9C-101B-9397-08002B2CF9AE}" pid="7" name="MSIP_Label_a518e53f-798e-43aa-978d-c3fda1f3a682_ActionId">
    <vt:lpwstr>2166b5d2-4f92-42fc-8a6d-b246fd751686</vt:lpwstr>
  </property>
  <property fmtid="{D5CDD505-2E9C-101B-9397-08002B2CF9AE}" pid="8" name="MSIP_Label_a518e53f-798e-43aa-978d-c3fda1f3a682_ContentBits">
    <vt:lpwstr>1</vt:lpwstr>
  </property>
  <property fmtid="{D5CDD505-2E9C-101B-9397-08002B2CF9AE}" pid="9" name="ContentTypeId">
    <vt:lpwstr>0x010100078D749612200D46B0751664F4EE5E7B</vt:lpwstr>
  </property>
  <property fmtid="{D5CDD505-2E9C-101B-9397-08002B2CF9AE}" pid="10" name="MediaServiceImageTags">
    <vt:lpwstr/>
  </property>
  <property fmtid="{D5CDD505-2E9C-101B-9397-08002B2CF9AE}" pid="11" name="CustomUiType">
    <vt:lpwstr>2</vt:lpwstr>
  </property>
</Properties>
</file>