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E:\GDX系统-针对Lenovo WW项目才需要\GDX资料模板\New EOS-坑盒装\GDX资料-20230920-选件-WW\GDX资料-20230920-选件-WW\"/>
    </mc:Choice>
  </mc:AlternateContent>
  <xr:revisionPtr revIDLastSave="0" documentId="13_ncr:1_{3E9FF101-2705-496E-A643-DEB3C43464C7}" xr6:coauthVersionLast="47" xr6:coauthVersionMax="47" xr10:uidLastSave="{00000000-0000-0000-0000-000000000000}"/>
  <bookViews>
    <workbookView xWindow="-110" yWindow="-110" windowWidth="19420" windowHeight="10420" tabRatio="863" activeTab="1" xr2:uid="{00000000-000D-0000-FFFF-FFFF00000000}"/>
  </bookViews>
  <sheets>
    <sheet name="1200x1000mm栈板" sheetId="2" r:id="rId1"/>
    <sheet name="1200x800mm栈板" sheetId="4" r:id="rId2"/>
    <sheet name="Sheet1" sheetId="5" r:id="rId3"/>
    <sheet name="components and materials" sheetId="3"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3" i="4" l="1"/>
  <c r="D29" i="4"/>
  <c r="D45" i="4" l="1"/>
  <c r="D46" i="4" s="1"/>
  <c r="D44" i="2"/>
  <c r="D30" i="2"/>
  <c r="D46" i="2" l="1"/>
  <c r="D47" i="2" s="1"/>
</calcChain>
</file>

<file path=xl/sharedStrings.xml><?xml version="1.0" encoding="utf-8"?>
<sst xmlns="http://schemas.openxmlformats.org/spreadsheetml/2006/main" count="181" uniqueCount="93">
  <si>
    <t>MT</t>
  </si>
  <si>
    <t>Marketing Name</t>
  </si>
  <si>
    <t>Brand</t>
  </si>
  <si>
    <t>Total Units on Pallet</t>
  </si>
  <si>
    <t>Units per Repack</t>
  </si>
  <si>
    <t>Brand in detail</t>
  </si>
  <si>
    <t>Component</t>
  </si>
  <si>
    <t>Material</t>
  </si>
  <si>
    <t>weight  (g)</t>
  </si>
  <si>
    <t>PCC %</t>
  </si>
  <si>
    <t>sales packaging</t>
  </si>
  <si>
    <t>total weight of sales packaging</t>
  </si>
  <si>
    <t>total weight of transport packaging</t>
  </si>
  <si>
    <t>Weight of one unit with packaging (kg)</t>
  </si>
  <si>
    <t>Weight of whole pallet with all units (kg)</t>
  </si>
  <si>
    <t>Unit net weight (kg)</t>
  </si>
  <si>
    <t>transport packaging</t>
  </si>
  <si>
    <t>Bag</t>
  </si>
  <si>
    <t>Box</t>
  </si>
  <si>
    <t>Cushion</t>
  </si>
  <si>
    <t>Documents</t>
  </si>
  <si>
    <t>Handle</t>
  </si>
  <si>
    <t>Label</t>
  </si>
  <si>
    <t>Tape</t>
  </si>
  <si>
    <t>Banding Clip</t>
  </si>
  <si>
    <t>Cap</t>
  </si>
  <si>
    <t>Corner Post</t>
  </si>
  <si>
    <t>Pallet</t>
  </si>
  <si>
    <t>Sleve (Tube)</t>
  </si>
  <si>
    <t>Strapping belt</t>
  </si>
  <si>
    <t>Stretch-Wrap</t>
  </si>
  <si>
    <t>Paper - Bamboo molded pulp(Bamboo fiber)</t>
  </si>
  <si>
    <t>Paper - Cardboard</t>
  </si>
  <si>
    <t>Paper - Corrugated Double wall</t>
  </si>
  <si>
    <t>Paper - Corrugated single wall</t>
  </si>
  <si>
    <t>Paper - Molded pulp</t>
  </si>
  <si>
    <t>Plastic - Arcel (expandable copolymer of Polystyrene &amp; Polyethylene)</t>
  </si>
  <si>
    <t>Plastic - EPP (expanded polypropylene)</t>
  </si>
  <si>
    <t>Plastic - EPS (expanded polystyrene)</t>
  </si>
  <si>
    <t>Plastic - HDPE (High density polyethylene)</t>
  </si>
  <si>
    <t>Plastic - Laminated(Fabricated)EPE (Expanded polyethylene)</t>
  </si>
  <si>
    <t>Plastic - LDPE (Low density polyethylene)</t>
  </si>
  <si>
    <t>Plastic - NWC (Non-woven cloth)</t>
  </si>
  <si>
    <t>Plastic - PE (Polyethylene)</t>
  </si>
  <si>
    <t>Plastic - PP(polypropylene)</t>
  </si>
  <si>
    <t>Plastic - PS(polystyrene)</t>
  </si>
  <si>
    <t>Plastic - PU/EPU (Polyurethane)</t>
  </si>
  <si>
    <t>Plastic - Solid EPE (solid Expanded polyethylene)</t>
  </si>
  <si>
    <t>Plastic - Thermoformed LDPE (Thermoformed low density polyethylene)</t>
  </si>
  <si>
    <t>Metal - Aluminium</t>
  </si>
  <si>
    <t>Metal - Steel</t>
  </si>
  <si>
    <t>Wood</t>
  </si>
  <si>
    <t>First, you find out how much the total pallet weighs. Most are around 21 kilograms. You then divide the pallet weight by the number of items on it. That is the weight you will enter in for the pallet in Transport Packaging. You then do the same for everything else – stretch wrap, strapping belt, etc. EXCEPT repack – divide the total weight by the number of items that will go on the pallet.</t>
    <phoneticPr fontId="1" type="noConversion"/>
  </si>
  <si>
    <t xml:space="preserve">For repack boxes, you must find out how many will be on the pallet. If 1200 mice will be on the pallet and 25 mice fit in each repack box, then you will have 48 repack boxes. 48 repack boxes times the weight of each (you have 521.5 grams) = 25,032 grams. Divide that by the number of mice and you get 20.86 grams. That is what you will enter in the “Box” line </t>
    <phoneticPr fontId="1" type="noConversion"/>
  </si>
  <si>
    <t>Overall size of sales package</t>
    <phoneticPr fontId="1" type="noConversion"/>
  </si>
  <si>
    <t>Width(mm)</t>
    <phoneticPr fontId="1" type="noConversion"/>
  </si>
  <si>
    <t>Height(mm)</t>
    <phoneticPr fontId="1" type="noConversion"/>
  </si>
  <si>
    <t>Length(mm)</t>
    <phoneticPr fontId="1" type="noConversion"/>
  </si>
  <si>
    <t>Eos3 2.4G KM (4X31N50708 to 4X31N50757)</t>
    <phoneticPr fontId="1" type="noConversion"/>
  </si>
  <si>
    <t>Lenovo Essential Wireless Combo Keyboard &amp; Mouse Gen2</t>
  </si>
  <si>
    <t>Lenovo</t>
    <phoneticPr fontId="1" type="noConversion"/>
  </si>
  <si>
    <t xml:space="preserve">Lenovo </t>
    <phoneticPr fontId="1" type="noConversion"/>
  </si>
  <si>
    <t>520mm</t>
    <phoneticPr fontId="1" type="noConversion"/>
  </si>
  <si>
    <t>42mm</t>
    <phoneticPr fontId="1" type="noConversion"/>
  </si>
  <si>
    <t>142mm</t>
    <phoneticPr fontId="1" type="noConversion"/>
  </si>
  <si>
    <t xml:space="preserve">520x142x42mm (L*W*H) </t>
    <phoneticPr fontId="1" type="noConversion"/>
  </si>
  <si>
    <r>
      <rPr>
        <sz val="11"/>
        <color theme="1"/>
        <rFont val="宋体"/>
        <family val="2"/>
      </rPr>
      <t>一卡板总的包装数量</t>
    </r>
    <phoneticPr fontId="1" type="noConversion"/>
  </si>
  <si>
    <r>
      <rPr>
        <sz val="11"/>
        <color theme="1"/>
        <rFont val="宋体"/>
        <family val="2"/>
      </rPr>
      <t>一箱装箱数量</t>
    </r>
    <phoneticPr fontId="1" type="noConversion"/>
  </si>
  <si>
    <r>
      <rPr>
        <sz val="11"/>
        <color theme="1"/>
        <rFont val="宋体"/>
        <family val="2"/>
      </rPr>
      <t>产品净重（不带任何包装）</t>
    </r>
    <phoneticPr fontId="1" type="noConversion"/>
  </si>
  <si>
    <r>
      <t>PE</t>
    </r>
    <r>
      <rPr>
        <sz val="11"/>
        <color theme="1"/>
        <rFont val="宋体"/>
        <family val="2"/>
      </rPr>
      <t>袋</t>
    </r>
    <phoneticPr fontId="1" type="noConversion"/>
  </si>
  <si>
    <r>
      <rPr>
        <sz val="11"/>
        <color theme="1"/>
        <rFont val="宋体"/>
        <family val="2"/>
      </rPr>
      <t>坑盒</t>
    </r>
    <phoneticPr fontId="1" type="noConversion"/>
  </si>
  <si>
    <r>
      <rPr>
        <sz val="11"/>
        <color theme="1"/>
        <rFont val="宋体"/>
        <family val="2"/>
      </rPr>
      <t>说明书印刷类</t>
    </r>
    <phoneticPr fontId="1" type="noConversion"/>
  </si>
  <si>
    <r>
      <rPr>
        <sz val="11"/>
        <color theme="1"/>
        <rFont val="宋体"/>
        <family val="2"/>
      </rPr>
      <t>填充物料：纸</t>
    </r>
    <phoneticPr fontId="1" type="noConversion"/>
  </si>
  <si>
    <r>
      <rPr>
        <sz val="11"/>
        <color theme="1"/>
        <rFont val="宋体"/>
        <family val="2"/>
      </rPr>
      <t>贴纸</t>
    </r>
    <phoneticPr fontId="1" type="noConversion"/>
  </si>
  <si>
    <r>
      <rPr>
        <sz val="11"/>
        <color theme="1"/>
        <rFont val="宋体"/>
        <family val="2"/>
      </rPr>
      <t>外箱</t>
    </r>
    <r>
      <rPr>
        <sz val="11"/>
        <color theme="1"/>
        <rFont val="Calibri"/>
        <family val="2"/>
      </rPr>
      <t>+</t>
    </r>
    <r>
      <rPr>
        <sz val="11"/>
        <color theme="1"/>
        <rFont val="宋体"/>
        <family val="2"/>
      </rPr>
      <t>纸板</t>
    </r>
    <phoneticPr fontId="1" type="noConversion"/>
  </si>
  <si>
    <r>
      <rPr>
        <sz val="11"/>
        <color theme="1"/>
        <rFont val="宋体"/>
        <family val="2"/>
      </rPr>
      <t>卡板</t>
    </r>
    <r>
      <rPr>
        <sz val="11"/>
        <color theme="1"/>
        <rFont val="Calibri"/>
        <family val="2"/>
      </rPr>
      <t>/</t>
    </r>
    <r>
      <rPr>
        <sz val="11"/>
        <color theme="1"/>
        <rFont val="宋体"/>
        <family val="2"/>
      </rPr>
      <t>包装总数量</t>
    </r>
    <phoneticPr fontId="1" type="noConversion"/>
  </si>
  <si>
    <r>
      <rPr>
        <sz val="11"/>
        <color theme="1"/>
        <rFont val="宋体"/>
        <family val="2"/>
      </rPr>
      <t>护角</t>
    </r>
    <phoneticPr fontId="1" type="noConversion"/>
  </si>
  <si>
    <r>
      <rPr>
        <sz val="11"/>
        <color theme="1"/>
        <rFont val="宋体"/>
        <family val="2"/>
      </rPr>
      <t>天地盖</t>
    </r>
    <r>
      <rPr>
        <sz val="11"/>
        <color theme="1"/>
        <rFont val="Calibri"/>
        <family val="2"/>
      </rPr>
      <t>*2</t>
    </r>
    <phoneticPr fontId="1" type="noConversion"/>
  </si>
  <si>
    <r>
      <rPr>
        <sz val="11"/>
        <color theme="1"/>
        <rFont val="宋体"/>
        <family val="2"/>
      </rPr>
      <t>打包扣</t>
    </r>
    <phoneticPr fontId="1" type="noConversion"/>
  </si>
  <si>
    <r>
      <rPr>
        <sz val="11"/>
        <color theme="1"/>
        <rFont val="宋体"/>
        <family val="2"/>
      </rPr>
      <t>打包带</t>
    </r>
    <phoneticPr fontId="1" type="noConversion"/>
  </si>
  <si>
    <r>
      <rPr>
        <sz val="11"/>
        <color theme="1"/>
        <rFont val="宋体"/>
        <family val="2"/>
      </rPr>
      <t>拉伸膜</t>
    </r>
    <phoneticPr fontId="1" type="noConversion"/>
  </si>
  <si>
    <r>
      <t>PE</t>
    </r>
    <r>
      <rPr>
        <sz val="11"/>
        <color theme="1"/>
        <rFont val="宋体"/>
        <family val="2"/>
      </rPr>
      <t>袋</t>
    </r>
  </si>
  <si>
    <r>
      <rPr>
        <sz val="11"/>
        <color theme="1"/>
        <rFont val="宋体"/>
        <family val="2"/>
      </rPr>
      <t>坑盒</t>
    </r>
  </si>
  <si>
    <r>
      <rPr>
        <sz val="11"/>
        <color theme="1"/>
        <rFont val="宋体"/>
        <family val="2"/>
      </rPr>
      <t>说明书印刷类</t>
    </r>
  </si>
  <si>
    <r>
      <rPr>
        <sz val="11"/>
        <color theme="1"/>
        <rFont val="宋体"/>
        <family val="2"/>
      </rPr>
      <t>填充物料：纸</t>
    </r>
  </si>
  <si>
    <r>
      <rPr>
        <sz val="11"/>
        <color theme="1"/>
        <rFont val="宋体"/>
        <family val="2"/>
      </rPr>
      <t>贴纸</t>
    </r>
  </si>
  <si>
    <r>
      <rPr>
        <sz val="11"/>
        <color theme="1"/>
        <rFont val="宋体"/>
        <family val="2"/>
      </rPr>
      <t>外箱</t>
    </r>
    <r>
      <rPr>
        <sz val="11"/>
        <color theme="1"/>
        <rFont val="Calibri"/>
        <family val="2"/>
      </rPr>
      <t>+</t>
    </r>
    <r>
      <rPr>
        <sz val="11"/>
        <color theme="1"/>
        <rFont val="宋体"/>
        <family val="2"/>
      </rPr>
      <t>纸板</t>
    </r>
  </si>
  <si>
    <r>
      <rPr>
        <sz val="11"/>
        <color theme="1"/>
        <rFont val="宋体"/>
        <family val="2"/>
      </rPr>
      <t>卡板</t>
    </r>
    <r>
      <rPr>
        <sz val="11"/>
        <color theme="1"/>
        <rFont val="Calibri"/>
        <family val="2"/>
      </rPr>
      <t>/</t>
    </r>
    <r>
      <rPr>
        <sz val="11"/>
        <color theme="1"/>
        <rFont val="宋体"/>
        <family val="2"/>
      </rPr>
      <t>包装总数量</t>
    </r>
  </si>
  <si>
    <r>
      <rPr>
        <sz val="11"/>
        <color theme="1"/>
        <rFont val="宋体"/>
        <family val="2"/>
      </rPr>
      <t>护角</t>
    </r>
  </si>
  <si>
    <r>
      <rPr>
        <sz val="11"/>
        <color theme="1"/>
        <rFont val="宋体"/>
        <family val="2"/>
      </rPr>
      <t>天地盖</t>
    </r>
    <r>
      <rPr>
        <sz val="11"/>
        <color theme="1"/>
        <rFont val="Calibri"/>
        <family val="2"/>
      </rPr>
      <t>*2</t>
    </r>
  </si>
  <si>
    <r>
      <rPr>
        <sz val="11"/>
        <color theme="1"/>
        <rFont val="宋体"/>
        <family val="2"/>
      </rPr>
      <t>打包扣</t>
    </r>
  </si>
  <si>
    <r>
      <rPr>
        <sz val="11"/>
        <color theme="1"/>
        <rFont val="宋体"/>
        <family val="2"/>
      </rPr>
      <t>打包带</t>
    </r>
  </si>
  <si>
    <r>
      <rPr>
        <sz val="11"/>
        <color theme="1"/>
        <rFont val="宋体"/>
        <family val="2"/>
      </rPr>
      <t>拉伸膜</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</si>
</sst>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family val="2"/>
      <scheme val="minor"/>
    </font>
    <font>
      <sz val="9"/>
      <name val="宋体"/>
      <family val="3"/>
      <charset val="134"/>
      <scheme val="minor"/>
    </font>
    <font>
      <sz val="13"/>
      <color theme="1"/>
      <name val="Calibri"/>
      <family val="2"/>
    </font>
    <font>
      <sz val="11"/>
      <color theme="1"/>
      <name val="Calibri"/>
      <family val="2"/>
    </font>
    <font>
      <sz val="11"/>
      <color theme="1"/>
      <name val="宋体"/>
      <family val="2"/>
    </font>
    <font>
      <sz val="8"/>
      <color theme="1"/>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s>
  <borders count="2">
    <border>
      <left/>
      <right/>
      <top/>
      <bottom/>
      <diagonal/>
    </border>
    <border>
      <left/>
      <right/>
      <top/>
      <bottom style="thin">
        <color indexed="64"/>
      </bottom>
      <diagonal/>
    </border>
  </borders>
  <cellStyleXfs count="1">
    <xf numFmtId="0" fontId="0" fillId="0" borderId="0"/>
  </cellStyleXfs>
  <cellXfs count="17">
    <xf numFmtId="0" fontId="0" fillId="0" borderId="0" xfId="0"/>
    <xf numFmtId="0" fontId="0" fillId="0" borderId="1" xfId="0" applyBorder="1"/>
    <xf numFmtId="0" fontId="2" fillId="0" borderId="0" xfId="0" applyFont="1" applyAlignment="1">
      <alignment vertical="center" wrapText="1"/>
    </xf>
    <xf numFmtId="0" fontId="3" fillId="0" borderId="0" xfId="0" applyFont="1" applyAlignment="1">
      <alignment horizontal="right"/>
    </xf>
    <xf numFmtId="0" fontId="3" fillId="0" borderId="0" xfId="0" applyFont="1" applyAlignment="1">
      <alignment horizontal="left" vertical="center"/>
    </xf>
    <xf numFmtId="0" fontId="3" fillId="0" borderId="0" xfId="0" applyFont="1"/>
    <xf numFmtId="0" fontId="3" fillId="0" borderId="0" xfId="0" applyFont="1" applyAlignment="1">
      <alignment horizontal="left"/>
    </xf>
    <xf numFmtId="0" fontId="3" fillId="0" borderId="0" xfId="0" applyFont="1" applyAlignment="1">
      <alignment horizontal="left" vertical="center" wrapText="1"/>
    </xf>
    <xf numFmtId="0" fontId="3" fillId="3" borderId="0" xfId="0" applyFont="1" applyFill="1" applyAlignment="1">
      <alignment horizontal="left"/>
    </xf>
    <xf numFmtId="0" fontId="3" fillId="2" borderId="0" xfId="0" applyFont="1" applyFill="1"/>
    <xf numFmtId="0" fontId="5" fillId="2" borderId="0" xfId="0" applyFont="1" applyFill="1" applyAlignment="1">
      <alignment horizontal="left" vertical="center" indent="1"/>
    </xf>
    <xf numFmtId="0" fontId="3" fillId="0" borderId="0" xfId="0" applyFont="1" applyAlignment="1">
      <alignment horizontal="center"/>
    </xf>
    <xf numFmtId="0" fontId="5" fillId="0" borderId="0" xfId="0" applyFont="1" applyAlignment="1">
      <alignment horizontal="center"/>
    </xf>
    <xf numFmtId="0" fontId="3" fillId="3" borderId="0" xfId="0" applyFont="1" applyFill="1"/>
    <xf numFmtId="0" fontId="3" fillId="3" borderId="0" xfId="0" applyFont="1" applyFill="1" applyAlignment="1">
      <alignment horizontal="center"/>
    </xf>
    <xf numFmtId="2" fontId="3" fillId="0" borderId="0" xfId="0" applyNumberFormat="1" applyFont="1" applyAlignment="1">
      <alignment horizontal="right"/>
    </xf>
    <xf numFmtId="0" fontId="3" fillId="2" borderId="0" xfId="0" applyFont="1" applyFill="1" applyAlignment="1">
      <alignment horizontal="left" vertical="center" indent="1"/>
    </xf>
  </cellXfs>
  <cellStyles count="1">
    <cellStyle name="常规"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47"/>
  <sheetViews>
    <sheetView topLeftCell="A26" zoomScale="85" zoomScaleNormal="85" workbookViewId="0">
      <selection activeCell="H16" sqref="H16"/>
    </sheetView>
  </sheetViews>
  <sheetFormatPr defaultRowHeight="14.5" x14ac:dyDescent="0.35"/>
  <cols>
    <col min="1" max="1" width="8.7265625" style="5"/>
    <col min="2" max="2" width="15.81640625" style="5" customWidth="1"/>
    <col min="3" max="3" width="41.08984375" style="5" bestFit="1" customWidth="1"/>
    <col min="4" max="4" width="14.08984375" style="5" customWidth="1"/>
    <col min="5" max="16384" width="8.7265625" style="5"/>
  </cols>
  <sheetData>
    <row r="2" spans="2:5" x14ac:dyDescent="0.35">
      <c r="B2" s="3" t="s">
        <v>0</v>
      </c>
      <c r="C2" s="4" t="s">
        <v>58</v>
      </c>
    </row>
    <row r="3" spans="2:5" x14ac:dyDescent="0.35">
      <c r="B3" s="3" t="s">
        <v>1</v>
      </c>
      <c r="C3" s="6" t="s">
        <v>59</v>
      </c>
    </row>
    <row r="4" spans="2:5" x14ac:dyDescent="0.35">
      <c r="B4" s="3" t="s">
        <v>2</v>
      </c>
      <c r="C4" s="6" t="s">
        <v>60</v>
      </c>
    </row>
    <row r="5" spans="2:5" x14ac:dyDescent="0.35">
      <c r="B5" s="3" t="s">
        <v>5</v>
      </c>
      <c r="C5" s="6" t="s">
        <v>61</v>
      </c>
    </row>
    <row r="6" spans="2:5" x14ac:dyDescent="0.35">
      <c r="B6" s="3" t="s">
        <v>5</v>
      </c>
      <c r="C6" s="6" t="s">
        <v>61</v>
      </c>
    </row>
    <row r="7" spans="2:5" ht="29" x14ac:dyDescent="0.35">
      <c r="B7" s="7" t="s">
        <v>54</v>
      </c>
      <c r="C7" s="5" t="s">
        <v>65</v>
      </c>
    </row>
    <row r="8" spans="2:5" x14ac:dyDescent="0.35">
      <c r="B8" s="7" t="s">
        <v>55</v>
      </c>
      <c r="C8" s="7" t="s">
        <v>64</v>
      </c>
    </row>
    <row r="9" spans="2:5" x14ac:dyDescent="0.35">
      <c r="B9" s="7" t="s">
        <v>56</v>
      </c>
      <c r="C9" s="7" t="s">
        <v>63</v>
      </c>
    </row>
    <row r="10" spans="2:5" x14ac:dyDescent="0.35">
      <c r="B10" s="7" t="s">
        <v>57</v>
      </c>
      <c r="C10" s="7" t="s">
        <v>62</v>
      </c>
    </row>
    <row r="11" spans="2:5" x14ac:dyDescent="0.35">
      <c r="B11" s="7"/>
      <c r="C11" s="7"/>
    </row>
    <row r="12" spans="2:5" ht="15" x14ac:dyDescent="0.35">
      <c r="B12" s="3" t="s">
        <v>3</v>
      </c>
      <c r="C12" s="8">
        <v>200</v>
      </c>
      <c r="D12" s="5" t="s">
        <v>66</v>
      </c>
    </row>
    <row r="13" spans="2:5" ht="15" x14ac:dyDescent="0.35">
      <c r="B13" s="3" t="s">
        <v>4</v>
      </c>
      <c r="C13" s="8">
        <v>5</v>
      </c>
      <c r="D13" s="5" t="s">
        <v>67</v>
      </c>
      <c r="E13" s="9"/>
    </row>
    <row r="14" spans="2:5" ht="15" x14ac:dyDescent="0.35">
      <c r="B14" s="3" t="s">
        <v>15</v>
      </c>
      <c r="C14" s="6">
        <v>0.51</v>
      </c>
      <c r="D14" s="5" t="s">
        <v>68</v>
      </c>
    </row>
    <row r="18" spans="1:6" x14ac:dyDescent="0.35">
      <c r="A18" s="16" t="s">
        <v>10</v>
      </c>
      <c r="B18" s="9"/>
      <c r="C18" s="9"/>
    </row>
    <row r="19" spans="1:6" x14ac:dyDescent="0.35">
      <c r="B19" s="11" t="s">
        <v>6</v>
      </c>
      <c r="C19" s="11" t="s">
        <v>7</v>
      </c>
      <c r="D19" s="11" t="s">
        <v>8</v>
      </c>
      <c r="E19" s="11" t="s">
        <v>9</v>
      </c>
    </row>
    <row r="20" spans="1:6" ht="15" x14ac:dyDescent="0.35">
      <c r="A20" s="11">
        <v>1</v>
      </c>
      <c r="B20" s="13" t="s">
        <v>17</v>
      </c>
      <c r="C20" s="14" t="s">
        <v>41</v>
      </c>
      <c r="D20" s="13">
        <v>11.2</v>
      </c>
      <c r="E20" s="13">
        <v>0</v>
      </c>
      <c r="F20" s="5" t="s">
        <v>69</v>
      </c>
    </row>
    <row r="21" spans="1:6" ht="15" x14ac:dyDescent="0.35">
      <c r="A21" s="11">
        <v>2</v>
      </c>
      <c r="B21" s="13" t="s">
        <v>18</v>
      </c>
      <c r="C21" s="13" t="s">
        <v>31</v>
      </c>
      <c r="D21" s="13">
        <v>146</v>
      </c>
      <c r="E21" s="13">
        <v>0</v>
      </c>
      <c r="F21" s="5" t="s">
        <v>70</v>
      </c>
    </row>
    <row r="22" spans="1:6" ht="15" x14ac:dyDescent="0.35">
      <c r="A22" s="11">
        <v>3</v>
      </c>
      <c r="B22" s="13" t="s">
        <v>20</v>
      </c>
      <c r="C22" s="13" t="s">
        <v>31</v>
      </c>
      <c r="D22" s="13">
        <v>7.9</v>
      </c>
      <c r="E22" s="13">
        <v>0</v>
      </c>
      <c r="F22" s="5" t="s">
        <v>71</v>
      </c>
    </row>
    <row r="23" spans="1:6" ht="15" x14ac:dyDescent="0.35">
      <c r="A23" s="11">
        <v>4</v>
      </c>
      <c r="B23" s="13" t="s">
        <v>19</v>
      </c>
      <c r="C23" s="13" t="s">
        <v>31</v>
      </c>
      <c r="D23" s="13">
        <v>22.6</v>
      </c>
      <c r="E23" s="13">
        <v>0</v>
      </c>
      <c r="F23" s="5" t="s">
        <v>72</v>
      </c>
    </row>
    <row r="24" spans="1:6" ht="15" x14ac:dyDescent="0.35">
      <c r="A24" s="11">
        <v>5</v>
      </c>
      <c r="B24" s="13" t="s">
        <v>22</v>
      </c>
      <c r="C24" s="13" t="s">
        <v>31</v>
      </c>
      <c r="D24" s="13">
        <v>0.2</v>
      </c>
      <c r="E24" s="13">
        <v>0</v>
      </c>
      <c r="F24" s="5" t="s">
        <v>73</v>
      </c>
    </row>
    <row r="25" spans="1:6" ht="15" customHeight="1" x14ac:dyDescent="0.35">
      <c r="A25" s="11">
        <v>6</v>
      </c>
      <c r="B25" s="13"/>
      <c r="C25" s="13"/>
      <c r="D25" s="13"/>
      <c r="E25" s="13"/>
    </row>
    <row r="26" spans="1:6" ht="15" customHeight="1" x14ac:dyDescent="0.35">
      <c r="A26" s="11">
        <v>7</v>
      </c>
      <c r="B26" s="13"/>
      <c r="C26" s="13"/>
      <c r="D26" s="13"/>
      <c r="E26" s="13"/>
    </row>
    <row r="27" spans="1:6" ht="15" customHeight="1" x14ac:dyDescent="0.35">
      <c r="A27" s="11">
        <v>8</v>
      </c>
      <c r="B27" s="13"/>
      <c r="C27" s="13"/>
      <c r="D27" s="13"/>
      <c r="E27" s="13"/>
    </row>
    <row r="28" spans="1:6" ht="15" customHeight="1" x14ac:dyDescent="0.35">
      <c r="A28" s="11">
        <v>9</v>
      </c>
      <c r="B28" s="13"/>
      <c r="C28" s="13"/>
      <c r="D28" s="13"/>
      <c r="E28" s="13"/>
    </row>
    <row r="29" spans="1:6" ht="15" customHeight="1" x14ac:dyDescent="0.35">
      <c r="A29" s="11">
        <v>10</v>
      </c>
      <c r="B29" s="13"/>
      <c r="C29" s="13"/>
      <c r="D29" s="13"/>
      <c r="E29" s="13"/>
    </row>
    <row r="30" spans="1:6" x14ac:dyDescent="0.35">
      <c r="C30" s="3" t="s">
        <v>11</v>
      </c>
      <c r="D30" s="5">
        <f>SUM(D20:D29)</f>
        <v>187.89999999999998</v>
      </c>
    </row>
    <row r="32" spans="1:6" x14ac:dyDescent="0.35">
      <c r="A32" s="16" t="s">
        <v>16</v>
      </c>
      <c r="B32" s="9"/>
      <c r="C32" s="9"/>
      <c r="D32" s="9"/>
      <c r="E32" s="9"/>
    </row>
    <row r="33" spans="1:6" x14ac:dyDescent="0.35">
      <c r="B33" s="11" t="s">
        <v>6</v>
      </c>
      <c r="C33" s="11" t="s">
        <v>7</v>
      </c>
      <c r="D33" s="11" t="s">
        <v>8</v>
      </c>
      <c r="E33" s="11" t="s">
        <v>9</v>
      </c>
    </row>
    <row r="34" spans="1:6" ht="16" customHeight="1" x14ac:dyDescent="0.35">
      <c r="A34" s="11">
        <v>1</v>
      </c>
      <c r="B34" s="13" t="s">
        <v>18</v>
      </c>
      <c r="C34" s="14" t="s">
        <v>33</v>
      </c>
      <c r="D34" s="13">
        <v>98.42</v>
      </c>
      <c r="E34" s="13">
        <v>0</v>
      </c>
      <c r="F34" s="5" t="s">
        <v>74</v>
      </c>
    </row>
    <row r="35" spans="1:6" ht="16" customHeight="1" x14ac:dyDescent="0.35">
      <c r="A35" s="11">
        <v>2</v>
      </c>
      <c r="B35" s="13" t="s">
        <v>27</v>
      </c>
      <c r="C35" s="14" t="s">
        <v>35</v>
      </c>
      <c r="D35" s="13">
        <v>62.5</v>
      </c>
      <c r="E35" s="13">
        <v>0</v>
      </c>
      <c r="F35" s="5" t="s">
        <v>75</v>
      </c>
    </row>
    <row r="36" spans="1:6" ht="16" customHeight="1" x14ac:dyDescent="0.35">
      <c r="A36" s="11">
        <v>3</v>
      </c>
      <c r="B36" s="13" t="s">
        <v>26</v>
      </c>
      <c r="C36" s="14" t="s">
        <v>35</v>
      </c>
      <c r="D36" s="13">
        <v>12.182399999999999</v>
      </c>
      <c r="E36" s="13">
        <v>0</v>
      </c>
      <c r="F36" s="5" t="s">
        <v>76</v>
      </c>
    </row>
    <row r="37" spans="1:6" ht="16" customHeight="1" x14ac:dyDescent="0.35">
      <c r="A37" s="11">
        <v>4</v>
      </c>
      <c r="B37" s="13" t="s">
        <v>25</v>
      </c>
      <c r="C37" s="14" t="s">
        <v>33</v>
      </c>
      <c r="D37" s="13">
        <v>11.897</v>
      </c>
      <c r="E37" s="13">
        <v>0</v>
      </c>
      <c r="F37" s="5" t="s">
        <v>77</v>
      </c>
    </row>
    <row r="38" spans="1:6" ht="16" customHeight="1" x14ac:dyDescent="0.35">
      <c r="A38" s="11">
        <v>5</v>
      </c>
      <c r="B38" s="13" t="s">
        <v>24</v>
      </c>
      <c r="C38" s="14" t="s">
        <v>49</v>
      </c>
      <c r="D38" s="13">
        <v>1</v>
      </c>
      <c r="E38" s="13">
        <v>0</v>
      </c>
      <c r="F38" s="5" t="s">
        <v>78</v>
      </c>
    </row>
    <row r="39" spans="1:6" ht="16" customHeight="1" x14ac:dyDescent="0.35">
      <c r="A39" s="11">
        <v>6</v>
      </c>
      <c r="B39" s="13" t="s">
        <v>29</v>
      </c>
      <c r="C39" s="14" t="s">
        <v>44</v>
      </c>
      <c r="D39" s="13">
        <v>1</v>
      </c>
      <c r="E39" s="13">
        <v>0</v>
      </c>
      <c r="F39" s="5" t="s">
        <v>79</v>
      </c>
    </row>
    <row r="40" spans="1:6" ht="16" customHeight="1" x14ac:dyDescent="0.35">
      <c r="A40" s="11">
        <v>7</v>
      </c>
      <c r="B40" s="13" t="s">
        <v>30</v>
      </c>
      <c r="C40" s="14" t="s">
        <v>41</v>
      </c>
      <c r="D40" s="13">
        <v>1.5</v>
      </c>
      <c r="E40" s="13">
        <v>0</v>
      </c>
      <c r="F40" s="5" t="s">
        <v>80</v>
      </c>
    </row>
    <row r="41" spans="1:6" x14ac:dyDescent="0.35">
      <c r="A41" s="11">
        <v>8</v>
      </c>
      <c r="B41" s="13"/>
      <c r="C41" s="14"/>
      <c r="D41" s="13"/>
      <c r="E41" s="13"/>
    </row>
    <row r="42" spans="1:6" x14ac:dyDescent="0.35">
      <c r="A42" s="11">
        <v>9</v>
      </c>
      <c r="B42" s="13"/>
      <c r="C42" s="14"/>
      <c r="D42" s="13"/>
      <c r="E42" s="13"/>
    </row>
    <row r="43" spans="1:6" x14ac:dyDescent="0.35">
      <c r="A43" s="11">
        <v>10</v>
      </c>
      <c r="B43" s="13"/>
      <c r="C43" s="14"/>
      <c r="D43" s="13"/>
      <c r="E43" s="13"/>
    </row>
    <row r="44" spans="1:6" x14ac:dyDescent="0.35">
      <c r="C44" s="3" t="s">
        <v>12</v>
      </c>
      <c r="D44" s="5">
        <f>SUM(D34:D43)</f>
        <v>188.49940000000001</v>
      </c>
    </row>
    <row r="46" spans="1:6" x14ac:dyDescent="0.35">
      <c r="C46" s="3" t="s">
        <v>13</v>
      </c>
      <c r="D46" s="15">
        <f>((D30+D44)/1000)+C14</f>
        <v>0.88639939999999995</v>
      </c>
    </row>
    <row r="47" spans="1:6" x14ac:dyDescent="0.35">
      <c r="C47" s="3" t="s">
        <v>14</v>
      </c>
      <c r="D47" s="15">
        <f>D46*C12</f>
        <v>177.27987999999999</v>
      </c>
    </row>
  </sheetData>
  <phoneticPr fontId="1" type="noConversion"/>
  <conditionalFormatting sqref="C2">
    <cfRule type="duplicateValues" dxfId="23" priority="1"/>
    <cfRule type="duplicateValues" dxfId="22" priority="2"/>
    <cfRule type="duplicateValues" dxfId="21" priority="3"/>
    <cfRule type="duplicateValues" dxfId="20" priority="4"/>
    <cfRule type="duplicateValues" dxfId="19" priority="5"/>
    <cfRule type="duplicateValues" dxfId="18" priority="6"/>
  </conditionalFormatting>
  <pageMargins left="0.7" right="0.7" top="0.75" bottom="0.75" header="0.3" footer="0.3"/>
  <pageSetup paperSize="9" orientation="portrait" verticalDpi="599"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'components and materials'!$A$1:$A$7</xm:f>
          </x14:formula1>
          <xm:sqref>B20:B29</xm:sqref>
        </x14:dataValidation>
        <x14:dataValidation type="list" allowBlank="1" showInputMessage="1" showErrorMessage="1" xr:uid="{00000000-0002-0000-0000-000001000000}">
          <x14:formula1>
            <xm:f>'components and materials'!$C$1:$C$21</xm:f>
          </x14:formula1>
          <xm:sqref>C20:C29 C34:C43</xm:sqref>
        </x14:dataValidation>
        <x14:dataValidation type="list" allowBlank="1" showInputMessage="1" showErrorMessage="1" xr:uid="{00000000-0002-0000-0000-000002000000}">
          <x14:formula1>
            <xm:f>'components and materials'!$B$1:$B$8</xm:f>
          </x14:formula1>
          <xm:sqref>B34:B43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46"/>
  <sheetViews>
    <sheetView tabSelected="1" topLeftCell="A32" workbookViewId="0">
      <selection activeCell="G47" sqref="G47"/>
    </sheetView>
  </sheetViews>
  <sheetFormatPr defaultRowHeight="14.5" x14ac:dyDescent="0.35"/>
  <cols>
    <col min="1" max="1" width="8.7265625" style="5"/>
    <col min="2" max="2" width="13.6328125" style="5" customWidth="1"/>
    <col min="3" max="3" width="41.08984375" style="5" bestFit="1" customWidth="1"/>
    <col min="4" max="4" width="12.6328125" style="5" customWidth="1"/>
    <col min="5" max="16384" width="8.7265625" style="5"/>
  </cols>
  <sheetData>
    <row r="2" spans="2:3" x14ac:dyDescent="0.35">
      <c r="B2" s="3" t="s">
        <v>0</v>
      </c>
      <c r="C2" s="4" t="s">
        <v>58</v>
      </c>
    </row>
    <row r="3" spans="2:3" x14ac:dyDescent="0.35">
      <c r="B3" s="3" t="s">
        <v>1</v>
      </c>
      <c r="C3" s="6" t="s">
        <v>59</v>
      </c>
    </row>
    <row r="4" spans="2:3" x14ac:dyDescent="0.35">
      <c r="B4" s="3" t="s">
        <v>2</v>
      </c>
      <c r="C4" s="6" t="s">
        <v>60</v>
      </c>
    </row>
    <row r="5" spans="2:3" x14ac:dyDescent="0.35">
      <c r="B5" s="3" t="s">
        <v>5</v>
      </c>
      <c r="C5" s="6" t="s">
        <v>61</v>
      </c>
    </row>
    <row r="6" spans="2:3" ht="29" x14ac:dyDescent="0.35">
      <c r="B6" s="7" t="s">
        <v>54</v>
      </c>
      <c r="C6" s="5" t="s">
        <v>65</v>
      </c>
    </row>
    <row r="7" spans="2:3" x14ac:dyDescent="0.35">
      <c r="B7" s="7" t="s">
        <v>55</v>
      </c>
      <c r="C7" s="7" t="s">
        <v>64</v>
      </c>
    </row>
    <row r="8" spans="2:3" x14ac:dyDescent="0.35">
      <c r="B8" s="7" t="s">
        <v>56</v>
      </c>
      <c r="C8" s="7" t="s">
        <v>63</v>
      </c>
    </row>
    <row r="9" spans="2:3" x14ac:dyDescent="0.35">
      <c r="B9" s="7" t="s">
        <v>57</v>
      </c>
      <c r="C9" s="7" t="s">
        <v>62</v>
      </c>
    </row>
    <row r="10" spans="2:3" x14ac:dyDescent="0.35">
      <c r="B10" s="7"/>
      <c r="C10" s="7"/>
    </row>
    <row r="11" spans="2:3" x14ac:dyDescent="0.35">
      <c r="B11" s="3" t="s">
        <v>3</v>
      </c>
      <c r="C11" s="8">
        <v>150</v>
      </c>
    </row>
    <row r="12" spans="2:3" x14ac:dyDescent="0.35">
      <c r="B12" s="3" t="s">
        <v>4</v>
      </c>
      <c r="C12" s="8">
        <v>5</v>
      </c>
    </row>
    <row r="13" spans="2:3" x14ac:dyDescent="0.35">
      <c r="B13" s="3" t="s">
        <v>15</v>
      </c>
      <c r="C13" s="6">
        <v>0.51</v>
      </c>
    </row>
    <row r="17" spans="1:6" x14ac:dyDescent="0.35">
      <c r="A17" s="10" t="s">
        <v>10</v>
      </c>
      <c r="B17" s="9"/>
      <c r="C17" s="9"/>
      <c r="D17" s="9"/>
      <c r="E17" s="9"/>
    </row>
    <row r="18" spans="1:6" x14ac:dyDescent="0.35">
      <c r="B18" s="11" t="s">
        <v>6</v>
      </c>
      <c r="C18" s="11" t="s">
        <v>7</v>
      </c>
      <c r="D18" s="11" t="s">
        <v>8</v>
      </c>
      <c r="E18" s="11" t="s">
        <v>9</v>
      </c>
    </row>
    <row r="19" spans="1:6" ht="15" x14ac:dyDescent="0.35">
      <c r="A19" s="12">
        <v>1</v>
      </c>
      <c r="B19" s="13" t="s">
        <v>17</v>
      </c>
      <c r="C19" s="14" t="s">
        <v>41</v>
      </c>
      <c r="D19" s="13">
        <v>11.2</v>
      </c>
      <c r="E19" s="13">
        <v>0</v>
      </c>
      <c r="F19" s="5" t="s">
        <v>81</v>
      </c>
    </row>
    <row r="20" spans="1:6" ht="15" x14ac:dyDescent="0.35">
      <c r="A20" s="12">
        <v>2</v>
      </c>
      <c r="B20" s="13" t="s">
        <v>18</v>
      </c>
      <c r="C20" s="13" t="s">
        <v>31</v>
      </c>
      <c r="D20" s="13">
        <v>146</v>
      </c>
      <c r="E20" s="13">
        <v>0</v>
      </c>
      <c r="F20" s="5" t="s">
        <v>82</v>
      </c>
    </row>
    <row r="21" spans="1:6" ht="15" x14ac:dyDescent="0.35">
      <c r="A21" s="12">
        <v>3</v>
      </c>
      <c r="B21" s="13" t="s">
        <v>20</v>
      </c>
      <c r="C21" s="13" t="s">
        <v>31</v>
      </c>
      <c r="D21" s="13">
        <v>7.9</v>
      </c>
      <c r="E21" s="13">
        <v>0</v>
      </c>
      <c r="F21" s="5" t="s">
        <v>83</v>
      </c>
    </row>
    <row r="22" spans="1:6" ht="15" x14ac:dyDescent="0.35">
      <c r="A22" s="12">
        <v>4</v>
      </c>
      <c r="B22" s="13" t="s">
        <v>19</v>
      </c>
      <c r="C22" s="13" t="s">
        <v>31</v>
      </c>
      <c r="D22" s="13">
        <v>22.6</v>
      </c>
      <c r="E22" s="13">
        <v>0</v>
      </c>
      <c r="F22" s="5" t="s">
        <v>84</v>
      </c>
    </row>
    <row r="23" spans="1:6" ht="15" x14ac:dyDescent="0.35">
      <c r="A23" s="12">
        <v>5</v>
      </c>
      <c r="B23" s="13" t="s">
        <v>22</v>
      </c>
      <c r="C23" s="13" t="s">
        <v>31</v>
      </c>
      <c r="D23" s="13">
        <v>0.2</v>
      </c>
      <c r="E23" s="13">
        <v>0</v>
      </c>
      <c r="F23" s="5" t="s">
        <v>85</v>
      </c>
    </row>
    <row r="24" spans="1:6" x14ac:dyDescent="0.35">
      <c r="A24" s="12">
        <v>6</v>
      </c>
      <c r="B24" s="13"/>
      <c r="C24" s="13"/>
      <c r="D24" s="13"/>
      <c r="E24" s="13"/>
    </row>
    <row r="25" spans="1:6" x14ac:dyDescent="0.35">
      <c r="A25" s="12">
        <v>7</v>
      </c>
      <c r="B25" s="13"/>
      <c r="C25" s="13"/>
      <c r="D25" s="13"/>
      <c r="E25" s="13"/>
    </row>
    <row r="26" spans="1:6" x14ac:dyDescent="0.35">
      <c r="A26" s="12">
        <v>8</v>
      </c>
      <c r="B26" s="13"/>
      <c r="C26" s="13"/>
      <c r="D26" s="13"/>
      <c r="E26" s="13"/>
    </row>
    <row r="27" spans="1:6" x14ac:dyDescent="0.35">
      <c r="A27" s="12">
        <v>9</v>
      </c>
      <c r="B27" s="13"/>
      <c r="C27" s="13"/>
      <c r="D27" s="13"/>
      <c r="E27" s="13"/>
    </row>
    <row r="28" spans="1:6" x14ac:dyDescent="0.35">
      <c r="A28" s="12">
        <v>10</v>
      </c>
      <c r="B28" s="13"/>
      <c r="C28" s="13"/>
      <c r="D28" s="13"/>
      <c r="E28" s="13"/>
    </row>
    <row r="29" spans="1:6" ht="22" customHeight="1" x14ac:dyDescent="0.35">
      <c r="C29" s="3" t="s">
        <v>11</v>
      </c>
      <c r="D29" s="5">
        <f>SUM(D19:D28)</f>
        <v>187.89999999999998</v>
      </c>
    </row>
    <row r="31" spans="1:6" x14ac:dyDescent="0.35">
      <c r="A31" s="10" t="s">
        <v>16</v>
      </c>
      <c r="B31" s="9"/>
      <c r="C31" s="9"/>
      <c r="D31" s="9"/>
      <c r="E31" s="9"/>
    </row>
    <row r="32" spans="1:6" x14ac:dyDescent="0.35">
      <c r="B32" s="11" t="s">
        <v>6</v>
      </c>
      <c r="C32" s="11" t="s">
        <v>7</v>
      </c>
      <c r="D32" s="11" t="s">
        <v>8</v>
      </c>
      <c r="E32" s="11" t="s">
        <v>9</v>
      </c>
    </row>
    <row r="33" spans="1:6" ht="15" x14ac:dyDescent="0.35">
      <c r="A33" s="12">
        <v>1</v>
      </c>
      <c r="B33" s="13" t="s">
        <v>18</v>
      </c>
      <c r="C33" s="14" t="s">
        <v>33</v>
      </c>
      <c r="D33" s="13">
        <v>98.42</v>
      </c>
      <c r="E33" s="13">
        <v>0</v>
      </c>
      <c r="F33" s="5" t="s">
        <v>86</v>
      </c>
    </row>
    <row r="34" spans="1:6" ht="15" x14ac:dyDescent="0.35">
      <c r="A34" s="12">
        <v>2</v>
      </c>
      <c r="B34" s="13" t="s">
        <v>27</v>
      </c>
      <c r="C34" s="14" t="s">
        <v>35</v>
      </c>
      <c r="D34" s="13">
        <v>83.333333333333329</v>
      </c>
      <c r="E34" s="13">
        <v>0</v>
      </c>
      <c r="F34" s="5" t="s">
        <v>87</v>
      </c>
    </row>
    <row r="35" spans="1:6" ht="15" x14ac:dyDescent="0.35">
      <c r="A35" s="12">
        <v>3</v>
      </c>
      <c r="B35" s="13" t="s">
        <v>26</v>
      </c>
      <c r="C35" s="14" t="s">
        <v>35</v>
      </c>
      <c r="D35" s="13">
        <v>16.243200000000002</v>
      </c>
      <c r="E35" s="13">
        <v>0</v>
      </c>
      <c r="F35" s="5" t="s">
        <v>88</v>
      </c>
    </row>
    <row r="36" spans="1:6" ht="15" x14ac:dyDescent="0.35">
      <c r="A36" s="12">
        <v>4</v>
      </c>
      <c r="B36" s="13" t="s">
        <v>25</v>
      </c>
      <c r="C36" s="14" t="s">
        <v>33</v>
      </c>
      <c r="D36" s="13">
        <v>15.862666666666668</v>
      </c>
      <c r="E36" s="13">
        <v>0</v>
      </c>
      <c r="F36" s="5" t="s">
        <v>89</v>
      </c>
    </row>
    <row r="37" spans="1:6" ht="15" x14ac:dyDescent="0.35">
      <c r="A37" s="12">
        <v>5</v>
      </c>
      <c r="B37" s="13" t="s">
        <v>24</v>
      </c>
      <c r="C37" s="14" t="s">
        <v>49</v>
      </c>
      <c r="D37" s="13">
        <v>1.3333333333333333</v>
      </c>
      <c r="E37" s="13">
        <v>0</v>
      </c>
      <c r="F37" s="5" t="s">
        <v>90</v>
      </c>
    </row>
    <row r="38" spans="1:6" ht="15" x14ac:dyDescent="0.35">
      <c r="A38" s="12">
        <v>6</v>
      </c>
      <c r="B38" s="13" t="s">
        <v>29</v>
      </c>
      <c r="C38" s="14" t="s">
        <v>44</v>
      </c>
      <c r="D38" s="13">
        <v>1.3333333333333333</v>
      </c>
      <c r="E38" s="13">
        <v>0</v>
      </c>
      <c r="F38" s="5" t="s">
        <v>91</v>
      </c>
    </row>
    <row r="39" spans="1:6" ht="15" x14ac:dyDescent="0.35">
      <c r="A39" s="12">
        <v>7</v>
      </c>
      <c r="B39" s="13" t="s">
        <v>30</v>
      </c>
      <c r="C39" s="14" t="s">
        <v>41</v>
      </c>
      <c r="D39" s="13">
        <v>2</v>
      </c>
      <c r="E39" s="13">
        <v>0</v>
      </c>
      <c r="F39" s="5" t="s">
        <v>92</v>
      </c>
    </row>
    <row r="40" spans="1:6" x14ac:dyDescent="0.35">
      <c r="A40" s="12">
        <v>8</v>
      </c>
      <c r="B40" s="13"/>
      <c r="C40" s="14"/>
      <c r="D40" s="13"/>
      <c r="E40" s="13"/>
    </row>
    <row r="41" spans="1:6" x14ac:dyDescent="0.35">
      <c r="A41" s="12">
        <v>9</v>
      </c>
      <c r="B41" s="13"/>
      <c r="C41" s="14"/>
      <c r="D41" s="13"/>
      <c r="E41" s="13"/>
    </row>
    <row r="42" spans="1:6" x14ac:dyDescent="0.35">
      <c r="A42" s="12">
        <v>10</v>
      </c>
      <c r="B42" s="13"/>
      <c r="C42" s="14"/>
      <c r="D42" s="13"/>
      <c r="E42" s="13"/>
    </row>
    <row r="43" spans="1:6" ht="22" customHeight="1" x14ac:dyDescent="0.35">
      <c r="C43" s="3" t="s">
        <v>12</v>
      </c>
      <c r="D43" s="5">
        <f>SUM(D33:D42)</f>
        <v>218.52586666666667</v>
      </c>
    </row>
    <row r="45" spans="1:6" x14ac:dyDescent="0.35">
      <c r="C45" s="3" t="s">
        <v>13</v>
      </c>
      <c r="D45" s="15">
        <f>((D29+D43)/1000)+C13</f>
        <v>0.9164258666666667</v>
      </c>
    </row>
    <row r="46" spans="1:6" x14ac:dyDescent="0.35">
      <c r="C46" s="3" t="s">
        <v>14</v>
      </c>
      <c r="D46" s="15">
        <f>D45*C11</f>
        <v>137.46388000000002</v>
      </c>
    </row>
  </sheetData>
  <phoneticPr fontId="1" type="noConversion"/>
  <conditionalFormatting sqref="C2">
    <cfRule type="duplicateValues" dxfId="5" priority="1"/>
    <cfRule type="duplicateValues" dxfId="4" priority="2"/>
    <cfRule type="duplicateValues" dxfId="3" priority="3"/>
    <cfRule type="duplicateValues" dxfId="2" priority="4"/>
    <cfRule type="duplicateValues" dxfId="1" priority="5"/>
    <cfRule type="duplicateValues" dxfId="0"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'components and materials'!$B$1:$B$8</xm:f>
          </x14:formula1>
          <xm:sqref>B33:B42</xm:sqref>
        </x14:dataValidation>
        <x14:dataValidation type="list" allowBlank="1" showInputMessage="1" showErrorMessage="1" xr:uid="{00000000-0002-0000-0100-000001000000}">
          <x14:formula1>
            <xm:f>'components and materials'!$C$1:$C$21</xm:f>
          </x14:formula1>
          <xm:sqref>C19:C28 C33:C42</xm:sqref>
        </x14:dataValidation>
        <x14:dataValidation type="list" allowBlank="1" showInputMessage="1" showErrorMessage="1" xr:uid="{00000000-0002-0000-0100-000002000000}">
          <x14:formula1>
            <xm:f>'components and materials'!$A$1:$A$7</xm:f>
          </x14:formula1>
          <xm:sqref>B19:B28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9:B11"/>
  <sheetViews>
    <sheetView workbookViewId="0">
      <selection activeCell="B13" sqref="B13"/>
    </sheetView>
  </sheetViews>
  <sheetFormatPr defaultRowHeight="14" x14ac:dyDescent="0.25"/>
  <cols>
    <col min="2" max="2" width="110.7265625" customWidth="1"/>
  </cols>
  <sheetData>
    <row r="9" spans="2:2" ht="68" x14ac:dyDescent="0.25">
      <c r="B9" s="2" t="s">
        <v>52</v>
      </c>
    </row>
    <row r="10" spans="2:2" ht="17" x14ac:dyDescent="0.25">
      <c r="B10" s="2"/>
    </row>
    <row r="11" spans="2:2" ht="68" x14ac:dyDescent="0.25">
      <c r="B11" s="2" t="s">
        <v>53</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sheetPr>
  <dimension ref="A1:C21"/>
  <sheetViews>
    <sheetView workbookViewId="0">
      <selection activeCell="K36" sqref="K36"/>
    </sheetView>
  </sheetViews>
  <sheetFormatPr defaultRowHeight="14" x14ac:dyDescent="0.25"/>
  <cols>
    <col min="1" max="1" width="11" bestFit="1" customWidth="1"/>
    <col min="2" max="2" width="13.6328125" bestFit="1" customWidth="1"/>
    <col min="3" max="3" width="66.6328125" bestFit="1" customWidth="1"/>
  </cols>
  <sheetData>
    <row r="1" spans="1:3" x14ac:dyDescent="0.25">
      <c r="A1" t="s">
        <v>17</v>
      </c>
      <c r="B1" t="s">
        <v>24</v>
      </c>
      <c r="C1" t="s">
        <v>31</v>
      </c>
    </row>
    <row r="2" spans="1:3" x14ac:dyDescent="0.25">
      <c r="A2" t="s">
        <v>18</v>
      </c>
      <c r="B2" t="s">
        <v>18</v>
      </c>
      <c r="C2" t="s">
        <v>32</v>
      </c>
    </row>
    <row r="3" spans="1:3" x14ac:dyDescent="0.25">
      <c r="A3" t="s">
        <v>19</v>
      </c>
      <c r="B3" t="s">
        <v>25</v>
      </c>
      <c r="C3" t="s">
        <v>33</v>
      </c>
    </row>
    <row r="4" spans="1:3" x14ac:dyDescent="0.25">
      <c r="A4" t="s">
        <v>20</v>
      </c>
      <c r="B4" t="s">
        <v>26</v>
      </c>
      <c r="C4" t="s">
        <v>34</v>
      </c>
    </row>
    <row r="5" spans="1:3" x14ac:dyDescent="0.25">
      <c r="A5" t="s">
        <v>21</v>
      </c>
      <c r="B5" t="s">
        <v>27</v>
      </c>
      <c r="C5" s="1" t="s">
        <v>35</v>
      </c>
    </row>
    <row r="6" spans="1:3" x14ac:dyDescent="0.25">
      <c r="A6" t="s">
        <v>22</v>
      </c>
      <c r="B6" t="s">
        <v>28</v>
      </c>
      <c r="C6" t="s">
        <v>36</v>
      </c>
    </row>
    <row r="7" spans="1:3" x14ac:dyDescent="0.25">
      <c r="A7" t="s">
        <v>23</v>
      </c>
      <c r="B7" t="s">
        <v>29</v>
      </c>
      <c r="C7" t="s">
        <v>37</v>
      </c>
    </row>
    <row r="8" spans="1:3" x14ac:dyDescent="0.25">
      <c r="B8" t="s">
        <v>30</v>
      </c>
      <c r="C8" t="s">
        <v>38</v>
      </c>
    </row>
    <row r="9" spans="1:3" x14ac:dyDescent="0.25">
      <c r="C9" t="s">
        <v>39</v>
      </c>
    </row>
    <row r="10" spans="1:3" x14ac:dyDescent="0.25">
      <c r="C10" t="s">
        <v>40</v>
      </c>
    </row>
    <row r="11" spans="1:3" x14ac:dyDescent="0.25">
      <c r="C11" t="s">
        <v>41</v>
      </c>
    </row>
    <row r="12" spans="1:3" x14ac:dyDescent="0.25">
      <c r="C12" t="s">
        <v>42</v>
      </c>
    </row>
    <row r="13" spans="1:3" x14ac:dyDescent="0.25">
      <c r="C13" t="s">
        <v>43</v>
      </c>
    </row>
    <row r="14" spans="1:3" x14ac:dyDescent="0.25">
      <c r="C14" t="s">
        <v>44</v>
      </c>
    </row>
    <row r="15" spans="1:3" x14ac:dyDescent="0.25">
      <c r="C15" t="s">
        <v>45</v>
      </c>
    </row>
    <row r="16" spans="1:3" x14ac:dyDescent="0.25">
      <c r="C16" t="s">
        <v>46</v>
      </c>
    </row>
    <row r="17" spans="3:3" x14ac:dyDescent="0.25">
      <c r="C17" t="s">
        <v>47</v>
      </c>
    </row>
    <row r="18" spans="3:3" x14ac:dyDescent="0.25">
      <c r="C18" s="1" t="s">
        <v>48</v>
      </c>
    </row>
    <row r="19" spans="3:3" x14ac:dyDescent="0.25">
      <c r="C19" t="s">
        <v>49</v>
      </c>
    </row>
    <row r="20" spans="3:3" x14ac:dyDescent="0.25">
      <c r="C20" s="1" t="s">
        <v>50</v>
      </c>
    </row>
    <row r="21" spans="3:3" x14ac:dyDescent="0.25">
      <c r="C21" t="s">
        <v>51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1200x1000mm栈板</vt:lpstr>
      <vt:lpstr>1200x800mm栈板</vt:lpstr>
      <vt:lpstr>Sheet1</vt:lpstr>
      <vt:lpstr>components and 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Matus Lacko</dc:creator>
  <cp:lastModifiedBy>Jenny</cp:lastModifiedBy>
  <cp:lastPrinted>2016-10-28T07:20:25Z</cp:lastPrinted>
  <dcterms:created xsi:type="dcterms:W3CDTF">2016-10-28T07:16:53Z</dcterms:created>
  <dcterms:modified xsi:type="dcterms:W3CDTF">2023-11-16T03:03:23Z</dcterms:modified>
</cp:coreProperties>
</file>