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通讯数据" sheetId="11" r:id="rId1"/>
    <sheet name="信息01" sheetId="32" r:id="rId2"/>
    <sheet name="变量03" sheetId="19" r:id="rId3"/>
    <sheet name="配置05" sheetId="13" r:id="rId4"/>
    <sheet name="配置05 (10)" sheetId="46" r:id="rId5"/>
    <sheet name="工艺07" sheetId="15" r:id="rId6"/>
    <sheet name="WIFI09" sheetId="17" r:id="rId7"/>
    <sheet name="LOG读索引60" sheetId="27" r:id="rId8"/>
    <sheet name="LOG读n组" sheetId="25" r:id="rId9"/>
    <sheet name="LOG读1组" sheetId="23" r:id="rId10"/>
    <sheet name="曲线读1组" sheetId="38" r:id="rId11"/>
    <sheet name="曲线解析" sheetId="44" r:id="rId12"/>
    <sheet name="主板记录" sheetId="1" r:id="rId13"/>
    <sheet name="flash" sheetId="3" r:id="rId14"/>
    <sheet name="物料" sheetId="30" r:id="rId15"/>
    <sheet name="公式" sheetId="5" r:id="rId16"/>
    <sheet name="批量价格" sheetId="40" r:id="rId17"/>
    <sheet name="生产记录" sheetId="42" r:id="rId18"/>
    <sheet name="WpsReserved_CellImgList" sheetId="47" state="veryHidden" r:id="rId19"/>
  </sheets>
  <definedNames>
    <definedName name="_xlnm._FilterDatabase" localSheetId="11" hidden="1">曲线解析!$M$1:$P$538</definedName>
    <definedName name="WebWps_Link_1" hidden="1">公式!$G$20:$G$20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D9179E62A5204C75B0E666E8FBC85EB3" descr="core_image_url__exec_download_334963344"/>
        <xdr:cNvPicPr/>
      </xdr:nvPicPr>
      <xdr:blipFill>
        <a:blip r:link="rId1"/>
        <a:stretch>
          <a:fillRect/>
        </a:stretch>
      </xdr:blipFill>
      <xdr:spPr>
        <a:xfrm>
          <a:off x="0" y="0"/>
          <a:ext cx="6105525" cy="211455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Unknown User</author>
  </authors>
  <commentList>
    <comment ref="G3" authorId="0">
      <text>
        <r>
          <rPr>
            <b/>
            <sz val="9"/>
            <rFont val="宋体"/>
            <charset val="134"/>
          </rPr>
          <t>常亮:</t>
        </r>
        <r>
          <rPr>
            <sz val="9"/>
            <rFont val="宋体"/>
            <charset val="134"/>
          </rPr>
          <t xml:space="preserve">
包ID相当于顺序号,每一包都有独立的顺序号
</t>
        </r>
      </text>
    </comment>
    <comment ref="I3" authorId="0">
      <text>
        <r>
          <rPr>
            <b/>
            <sz val="9"/>
            <rFont val="宋体"/>
            <charset val="134"/>
          </rPr>
          <t>常亮:</t>
        </r>
        <r>
          <rPr>
            <sz val="9"/>
            <rFont val="宋体"/>
            <charset val="134"/>
          </rPr>
          <t xml:space="preserve">
一个数据位长度就是1
</t>
        </r>
      </text>
    </comment>
  </commentList>
</comments>
</file>

<file path=xl/sharedStrings.xml><?xml version="1.0" encoding="utf-8"?>
<sst xmlns="http://schemas.openxmlformats.org/spreadsheetml/2006/main" count="1555" uniqueCount="733">
  <si>
    <t>通讯数据格式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</si>
  <si>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</si>
  <si>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</si>
  <si>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</si>
  <si>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</si>
  <si>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</si>
  <si>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</si>
  <si>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</si>
  <si>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</si>
  <si>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</si>
  <si>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</si>
  <si>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</si>
  <si>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</si>
  <si>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</si>
  <si>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起始码</t>
  </si>
  <si>
    <t>功能码</t>
  </si>
  <si>
    <t>包ID</t>
  </si>
  <si>
    <t>长度</t>
  </si>
  <si>
    <t>数据</t>
  </si>
  <si>
    <t>和校验</t>
  </si>
  <si>
    <t>结束码</t>
  </si>
  <si>
    <t>AA</t>
  </si>
  <si>
    <t>FF</t>
  </si>
  <si>
    <t>00</t>
  </si>
  <si>
    <t>01</t>
  </si>
  <si>
    <t>DD</t>
  </si>
  <si>
    <t>FA</t>
  </si>
  <si>
    <t>F5</t>
  </si>
  <si>
    <t>|</t>
  </si>
  <si>
    <t>↓</t>
  </si>
  <si>
    <r>
      <rPr>
        <sz val="11"/>
        <color rgb="FF000000"/>
        <rFont val="宋体"/>
        <charset val="134"/>
      </rPr>
      <t xml:space="preserve">和校验 是 </t>
    </r>
    <r>
      <rPr>
        <sz val="11"/>
        <color rgb="FFFF0000"/>
        <rFont val="宋体"/>
        <charset val="134"/>
      </rPr>
      <t>从功能码到数据</t>
    </r>
    <r>
      <rPr>
        <sz val="11"/>
        <color rgb="FF000000"/>
        <rFont val="宋体"/>
        <charset val="134"/>
      </rPr>
      <t xml:space="preserve"> 的累加和 保留后2个字节</t>
    </r>
  </si>
  <si>
    <t>数据位 内容依据数据量发生变化</t>
  </si>
  <si>
    <t>长度 是所有数据的字节数量</t>
  </si>
  <si>
    <t>包ID 是主机发给从机的包序号 从机回复此包时会回复相同包ID</t>
  </si>
  <si>
    <t>主机发给从机:(功能码)</t>
  </si>
  <si>
    <t>发</t>
  </si>
  <si>
    <t>读配置</t>
  </si>
  <si>
    <t>0x0500</t>
  </si>
  <si>
    <t>无数据位</t>
  </si>
  <si>
    <t>AA 55 05 00 01 01 00 00 99 99 FA F5</t>
  </si>
  <si>
    <t>写配置</t>
  </si>
  <si>
    <t>0x0600</t>
  </si>
  <si>
    <t>读工艺</t>
  </si>
  <si>
    <t>0x0700</t>
  </si>
  <si>
    <t>AA 55 07 00 00 00 00 00 99 99 FA F5</t>
  </si>
  <si>
    <t>写工艺</t>
  </si>
  <si>
    <t>0x0800</t>
  </si>
  <si>
    <t>读wifi</t>
  </si>
  <si>
    <t>0x0900</t>
  </si>
  <si>
    <t>AA 55 09 00 01 01 00 00 99 99 FA F5</t>
  </si>
  <si>
    <t>写wifi</t>
  </si>
  <si>
    <t>0x0a00</t>
  </si>
  <si>
    <t>读信息</t>
  </si>
  <si>
    <t>0x0100</t>
  </si>
  <si>
    <t>AA 55 01 00 01 01 00 00 99 99 FA F5</t>
  </si>
  <si>
    <t>读变量</t>
  </si>
  <si>
    <t>0x0300</t>
  </si>
  <si>
    <t>AA 55 03 00 00 00 00 00 99 99 FA F5</t>
  </si>
  <si>
    <t>写变量</t>
  </si>
  <si>
    <t>0x0400</t>
  </si>
  <si>
    <t>锁屏</t>
  </si>
  <si>
    <t>0x0810</t>
  </si>
  <si>
    <t>AA 55 08 10 00 00 00 00 99 99 FA F5</t>
  </si>
  <si>
    <t>解锁</t>
  </si>
  <si>
    <t>0x0820</t>
  </si>
  <si>
    <t>AA 55 08 20 00 00 00 00 99 99 FA F5</t>
  </si>
  <si>
    <t>写时间</t>
  </si>
  <si>
    <t>0x1100</t>
  </si>
  <si>
    <t>AA 55 11 00 01 01 00 04 64 Eb c0 00 99 99 FA F5</t>
  </si>
  <si>
    <t>重启</t>
  </si>
  <si>
    <t>0x9900</t>
  </si>
  <si>
    <t>关机</t>
  </si>
  <si>
    <t>0x9800</t>
  </si>
  <si>
    <t>心跳</t>
  </si>
  <si>
    <t>0x2000</t>
  </si>
  <si>
    <t>AA 55 20 00 01 01 00 00 99 99 FA F5</t>
  </si>
  <si>
    <t>读索引</t>
  </si>
  <si>
    <t>0x6000</t>
  </si>
  <si>
    <t>AA 55 60 00 01 01 00 00 99 99 FA F5</t>
  </si>
  <si>
    <t>读LOG</t>
  </si>
  <si>
    <t>0x6200</t>
  </si>
  <si>
    <t>AA 55 62 00 01 01 00 08 00 00 00 00 01 00 00 00 99 99 FA F5</t>
  </si>
  <si>
    <t>读曲线</t>
  </si>
  <si>
    <t>0x6800</t>
  </si>
  <si>
    <t>AA 55 68 00 01 01 00 08 00 00 00 00 01 00 00 00 99 99 FA F5</t>
  </si>
  <si>
    <t>从机发给主机:</t>
  </si>
  <si>
    <t>拧紧信息</t>
  </si>
  <si>
    <t>0x0055</t>
  </si>
  <si>
    <t>曲线信息</t>
  </si>
  <si>
    <t>0x0057</t>
  </si>
  <si>
    <t>实时曲线</t>
  </si>
  <si>
    <t>0x0059</t>
  </si>
  <si>
    <t>上报变量</t>
  </si>
  <si>
    <t>主机发给从机:</t>
  </si>
  <si>
    <t>从机回复:</t>
  </si>
  <si>
    <t>上报配置</t>
  </si>
  <si>
    <t>05</t>
  </si>
  <si>
    <t>-</t>
  </si>
  <si>
    <t>n</t>
  </si>
  <si>
    <t>数据n</t>
  </si>
  <si>
    <t>收到配置</t>
  </si>
  <si>
    <t>06</t>
  </si>
  <si>
    <t>读工序</t>
  </si>
  <si>
    <t>07</t>
  </si>
  <si>
    <t>写工序</t>
  </si>
  <si>
    <t>08</t>
  </si>
  <si>
    <t>上报信息</t>
  </si>
  <si>
    <t>55</t>
  </si>
  <si>
    <t>03</t>
  </si>
  <si>
    <t>收到时间</t>
  </si>
  <si>
    <t>04</t>
  </si>
  <si>
    <t>时间戳</t>
  </si>
  <si>
    <t>收到重启</t>
  </si>
  <si>
    <t>99</t>
  </si>
  <si>
    <t>收到关机</t>
  </si>
  <si>
    <t>98</t>
  </si>
  <si>
    <t>将数据粘贴到此处</t>
  </si>
  <si>
    <t>→</t>
  </si>
  <si>
    <t xml:space="preserve">AA 55 01 00 01 01 00 38 53 56 45 52 3A 31 2E 38 2E 31 00 00 42 56 45 52 3A 31 2E 30 00 00 00 00 00 00 00 00 00 00 00 00 00 00 00 00 51 FF 6E 06 70 89 53 49 43 45 09 87 E4 62 7C A6 CF 5C 4F 21 17 0D FA F5 </t>
  </si>
  <si>
    <t>名称</t>
  </si>
  <si>
    <t>帧头</t>
  </si>
  <si>
    <t>命令</t>
  </si>
  <si>
    <t>帧ID</t>
  </si>
  <si>
    <t>收</t>
  </si>
  <si>
    <t xml:space="preserve">AA 55 01 00 00 00 00 38 53 56 45 52 3A 31 2E 32 00 00 00 00 42 56 45 52 3A 31 2E 30 00 00 00 00 00 00 00 00 00 00 00 00 00 00 00 00 51 FF 6E 06 70 89 53 49 43 45 09 87 E4 62 7C A6 CF 5C 4F 21 B0 0C FA F5 </t>
  </si>
  <si>
    <r>
      <rPr>
        <sz val="10.5"/>
        <color rgb="FF569CD6"/>
        <rFont val="宋体"/>
        <charset val="134"/>
        <scheme val="minor"/>
      </rPr>
      <t>char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MCU_VER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12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// 程序版本</t>
    </r>
  </si>
  <si>
    <r>
      <rPr>
        <sz val="10.5"/>
        <color rgb="FF569CD6"/>
        <rFont val="宋体"/>
        <charset val="134"/>
        <scheme val="minor"/>
      </rPr>
      <t>char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PCB_VER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12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// 硬件版本</t>
    </r>
  </si>
  <si>
    <r>
      <rPr>
        <sz val="10.5"/>
        <color rgb="FF569CD6"/>
        <rFont val="宋体"/>
        <charset val="134"/>
        <scheme val="minor"/>
      </rPr>
      <t>char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LCD_VER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12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// 屏幕版本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</si>
  <si>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MCU_ID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12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// MCU ID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</si>
  <si>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FLASH_ID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8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// FLASH ID</t>
    </r>
  </si>
  <si>
    <t>校验</t>
  </si>
  <si>
    <t>帧尾</t>
  </si>
  <si>
    <t xml:space="preserve"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t>
  </si>
  <si>
    <t xml:space="preserve">AA 55 00 03 00 00 00 60 00 00 00 00 00 00 00 3F 00 07 00 01 01 38 3C C8 2D 38 00 00 CA A1 0C 38 CA A1 0C 38 AB BD 0E 38 8F 5B 0A 38 F5 64 0C 38 07 D6 0B 38 45 58 02 B6 49 17 80 00 A9 2E 82 00 90 2C 82 00 40 38 97 40 00 00 00 00 FF FF FF FF 18 0A 00 00 BA 07 00 00 0E 74 5A 3B B2 E4 A7 40 00 00 FF FF FF FF FF FF C9 1F FA F5 </t>
  </si>
  <si>
    <t xml:space="preserve">AA 55 03 00 00 00 00 68 00 00 00 00 00 00 00 00 32 00 00 00 00 0F 00 01 00 02 00 00 D1 03 2F FC D1 03 00 00 00 00 00 00 00 00 00 00 00 00 00 00 00 00 00 00 00 00 00 00 00 00 00 00 00 00 00 00 97 E5 7F 00 00 00 00 00 0C EB C9 BE 00 00 00 00 00 00 00 00 00 00 00 00 50 55 20 65 B2 0D 00 00 71 3C D3 3A A1 42 05 41 64 00 00 00 00 00 00 00 2B 0D FA F5 </t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</si>
  <si>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KEY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4FC1FF"/>
        <rFont val="宋体"/>
        <charset val="134"/>
        <scheme val="minor"/>
      </rPr>
      <t>KEY_ID_MAX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// 按键状态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</si>
  <si>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reserve_1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</si>
  <si>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r>
      <rPr>
        <sz val="10.5"/>
        <color rgb="FF4EC9B0"/>
        <rFont val="宋体"/>
        <charset val="134"/>
        <scheme val="minor"/>
      </rPr>
      <t>uint32_t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SLEEP_FLAG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// 睡眠计时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</si>
  <si>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KEY_FLAG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// 按键标志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</si>
  <si>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IO_STATE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// 595输出状态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</si>
  <si>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WORK_NOW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// 当前工艺</t>
    </r>
  </si>
  <si>
    <t>q</t>
  </si>
  <si>
    <r>
      <rPr>
        <sz val="10.5"/>
        <color rgb="FF4EC9B0"/>
        <rFont val="宋体"/>
        <charset val="134"/>
        <scheme val="minor"/>
      </rPr>
      <t>MODE_SYS_ENUM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SYS_MODE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// 系统状态</t>
    </r>
  </si>
  <si>
    <r>
      <rPr>
        <sz val="10.5"/>
        <color rgb="FF4EC9B0"/>
        <rFont val="宋体"/>
        <charset val="134"/>
        <scheme val="minor"/>
      </rPr>
      <t>WORK_MODE_SYS_ENUM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SYS_WORK_MODE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// 使用状态</t>
    </r>
  </si>
  <si>
    <r>
      <rPr>
        <sz val="10.5"/>
        <color rgb="FF4EC9B0"/>
        <rFont val="宋体"/>
        <charset val="134"/>
        <scheme val="minor"/>
      </rPr>
      <t>MODE_BS_ENUM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BS_MODE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// 扳手拧紧模式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</si>
  <si>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WORK_CNT_NOW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// 当前计数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</si>
  <si>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reserve_2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1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</si>
  <si>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r>
      <rPr>
        <sz val="10.5"/>
        <color rgb="FF4EC9B0"/>
        <rFont val="宋体"/>
        <charset val="134"/>
      </rPr>
      <t>uin</t>
    </r>
    <r>
      <rPr>
        <sz val="10.5"/>
        <color rgb="FF569CD6"/>
        <rFont val="宋体"/>
        <charset val="134"/>
      </rPr>
      <t>t16_t</t>
    </r>
    <r>
      <rPr>
        <sz val="10.5"/>
        <color rgb="FFD4D4D4"/>
        <rFont val="宋体"/>
        <charset val="134"/>
      </rPr>
      <t xml:space="preserve"> </t>
    </r>
    <r>
      <rPr>
        <sz val="10.5"/>
        <color rgb="FF9CDCFE"/>
        <rFont val="宋体"/>
        <charset val="134"/>
      </rPr>
      <t>ANGLE_AD</t>
    </r>
    <r>
      <rPr>
        <sz val="10.5"/>
        <color rgb="FFD4D4D4"/>
        <rFont val="宋体"/>
        <charset val="134"/>
      </rPr>
      <t>;</t>
    </r>
    <r>
      <rPr>
        <sz val="10.5"/>
        <color rgb="FF6A9955"/>
        <rFont val="宋体"/>
        <charset val="134"/>
      </rPr>
      <t xml:space="preserve">                // 角度AD值</t>
    </r>
  </si>
  <si>
    <r>
      <rPr>
        <sz val="10.5"/>
        <color rgb="FF4EC9B0"/>
        <rFont val="宋体"/>
        <charset val="134"/>
        <scheme val="minor"/>
      </rPr>
      <t>int16_</t>
    </r>
    <r>
      <rPr>
        <sz val="10.5"/>
        <color rgb="FF569CD6"/>
        <rFont val="宋体"/>
        <charset val="134"/>
        <scheme val="minor"/>
      </rPr>
      <t>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ANGLE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 // 当前角度</t>
    </r>
  </si>
  <si>
    <r>
      <rPr>
        <sz val="10.5"/>
        <color rgb="FF4EC9B0"/>
        <rFont val="宋体"/>
        <charset val="134"/>
        <scheme val="minor"/>
      </rPr>
      <t>uint16_</t>
    </r>
    <r>
      <rPr>
        <sz val="10.5"/>
        <color rgb="FF569CD6"/>
        <rFont val="宋体"/>
        <charset val="134"/>
        <scheme val="minor"/>
      </rPr>
      <t>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ANGLE_LAST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// 上一次角度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</si>
  <si>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reserve_3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2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</si>
  <si>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r>
      <rPr>
        <sz val="10.5"/>
        <color rgb="FF569CD6"/>
        <rFont val="宋体"/>
        <charset val="134"/>
        <scheme val="minor"/>
      </rPr>
      <t>float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reserve_7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6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  // r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</si>
  <si>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HX_NOW_CALI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// 当前校准工艺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</si>
  <si>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reserve_4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3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</si>
  <si>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r>
      <rPr>
        <sz val="10.5"/>
        <color rgb="FF4EC9B0"/>
        <rFont val="宋体"/>
        <charset val="134"/>
        <scheme val="minor"/>
      </rPr>
      <t>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HX_AD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 // 扭矩AD值</t>
    </r>
  </si>
  <si>
    <r>
      <rPr>
        <sz val="10.5"/>
        <color rgb="FF4EC9B0"/>
        <rFont val="宋体"/>
        <charset val="134"/>
        <scheme val="minor"/>
      </rPr>
      <t>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reserve_8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// r</t>
    </r>
  </si>
  <si>
    <r>
      <rPr>
        <sz val="10.5"/>
        <color rgb="FF569CD6"/>
        <rFont val="宋体"/>
        <charset val="134"/>
        <scheme val="minor"/>
      </rPr>
      <t>float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HX_VALUE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// 当前扭矩</t>
    </r>
  </si>
  <si>
    <r>
      <rPr>
        <sz val="10.5"/>
        <color rgb="FF569CD6"/>
        <rFont val="宋体"/>
        <charset val="134"/>
        <scheme val="minor"/>
      </rPr>
      <t>float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HX_LAST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 // 上一次扭矩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</si>
  <si>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HX_PER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// 扭矩百分比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</si>
  <si>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reserve_5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3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</si>
  <si>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r>
      <rPr>
        <sz val="10.5"/>
        <color rgb="FF4EC9B0"/>
        <rFont val="宋体"/>
        <charset val="134"/>
        <scheme val="minor"/>
      </rPr>
      <t>uint32_t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USE_TIME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// 开机累计时间 秒</t>
    </r>
  </si>
  <si>
    <r>
      <rPr>
        <sz val="10.5"/>
        <color rgb="FF4EC9B0"/>
        <rFont val="宋体"/>
        <charset val="134"/>
        <scheme val="minor"/>
      </rPr>
      <t>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RTC_NOW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// 当前时间</t>
    </r>
  </si>
  <si>
    <r>
      <rPr>
        <sz val="10.5"/>
        <color rgb="FF4EC9B0"/>
        <rFont val="宋体"/>
        <charset val="134"/>
        <scheme val="minor"/>
      </rPr>
      <t>int32_t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VBAT_AD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// 电池电压AD值</t>
    </r>
  </si>
  <si>
    <r>
      <rPr>
        <sz val="10.5"/>
        <color rgb="FF569CD6"/>
        <rFont val="宋体"/>
        <charset val="134"/>
        <scheme val="minor"/>
      </rPr>
      <t>float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VBAT_CALI_K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// 电池校准系数</t>
    </r>
  </si>
  <si>
    <r>
      <rPr>
        <sz val="10.5"/>
        <color rgb="FF569CD6"/>
        <rFont val="宋体"/>
        <charset val="134"/>
        <scheme val="minor"/>
      </rPr>
      <t>float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VBAT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     // 电池电压</t>
    </r>
  </si>
  <si>
    <r>
      <rPr>
        <sz val="10.5"/>
        <color rgb="FF4EC9B0"/>
        <rFont val="宋体"/>
        <charset val="134"/>
        <scheme val="minor"/>
      </rPr>
      <t>int16_t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BAT_PER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 // 电量百分比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</si>
  <si>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MENU_CNT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       // 当前菜单焦点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</si>
  <si>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MENU_WORK_FOCUS</t>
    </r>
    <r>
      <rPr>
        <sz val="10.5"/>
        <color rgb="FFD4D4D4"/>
        <rFont val="宋体"/>
        <charset val="134"/>
        <scheme val="minor"/>
      </rPr>
      <t>;</t>
    </r>
    <r>
      <rPr>
        <sz val="10.5"/>
        <color rgb="FF6A9955"/>
        <rFont val="宋体"/>
        <charset val="134"/>
        <scheme val="minor"/>
      </rPr>
      <t xml:space="preserve">          // 工艺设置焦点</t>
    </r>
  </si>
  <si>
    <r>
      <rPr>
        <sz val="10.5"/>
        <color rgb="FF4EC9B0"/>
        <rFont val="宋体"/>
        <charset val="134"/>
      </rPr>
      <t>uint8_t</t>
    </r>
    <r>
      <rPr>
        <sz val="10.5"/>
        <color rgb="FFD4D4D4"/>
        <rFont val="宋体"/>
        <charset val="134"/>
      </rPr>
      <t xml:space="preserve"> </t>
    </r>
    <r>
      <rPr>
        <sz val="10.5"/>
        <color rgb="FF9CDCFE"/>
        <rFont val="宋体"/>
        <charset val="134"/>
      </rPr>
      <t>MENU_WORK_NO</t>
    </r>
    <r>
      <rPr>
        <sz val="10.5"/>
        <color rgb="FFD4D4D4"/>
        <rFont val="宋体"/>
        <charset val="134"/>
      </rPr>
      <t>;</t>
    </r>
    <r>
      <rPr>
        <sz val="10.5"/>
        <color rgb="FF6A9955"/>
        <rFont val="宋体"/>
        <charset val="134"/>
      </rPr>
      <t xml:space="preserve">             // 菜单-当前工艺</t>
    </r>
  </si>
  <si>
    <r>
      <rPr>
        <sz val="10.5"/>
        <color rgb="FF4EC9B0"/>
        <rFont val="宋体"/>
        <charset val="134"/>
        <scheme val="minor"/>
      </rPr>
      <t>uint8_t</t>
    </r>
    <r>
      <rPr>
        <sz val="10.5"/>
        <color rgb="FFD4D4D4"/>
        <rFont val="宋体"/>
        <charset val="134"/>
        <scheme val="minor"/>
      </rPr>
      <t xml:space="preserve"> </t>
    </r>
    <r>
      <rPr>
        <sz val="10.5"/>
        <color rgb="FF9CDCFE"/>
        <rFont val="宋体"/>
        <charset val="134"/>
        <scheme val="minor"/>
      </rPr>
      <t>reserve_6</t>
    </r>
    <r>
      <rPr>
        <sz val="10.5"/>
        <color rgb="FFD4D4D4"/>
        <rFont val="宋体"/>
        <charset val="134"/>
        <scheme val="minor"/>
      </rPr>
      <t>[</t>
    </r>
    <r>
      <rPr>
        <sz val="10.5"/>
        <color rgb="FFB5CEA8"/>
        <rFont val="宋体"/>
        <charset val="134"/>
        <scheme val="minor"/>
      </rPr>
      <t>3</t>
    </r>
    <r>
      <rPr>
        <sz val="10.5"/>
        <color rgb="FFD4D4D4"/>
        <rFont val="宋体"/>
        <charset val="134"/>
        <scheme val="minor"/>
      </rPr>
      <t>];</t>
    </r>
    <r>
      <rPr>
        <sz val="10.5"/>
        <color rgb="FF6A9955"/>
        <rFont val="宋体"/>
        <charset val="134"/>
        <scheme val="minor"/>
      </rPr>
      <t xml:space="preserve">             // r</t>
    </r>
  </si>
  <si>
    <t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t>
  </si>
  <si>
    <t>发-读</t>
  </si>
  <si>
    <t>// 电压L1标定值</t>
  </si>
  <si>
    <t>AA 55 05 00 01 01 00 70 00 00 C0 40 00 00 00 41 0D 08 E6 0C 66 66 06 41 00 00 B0 40 3C 00 78 00 FF FF FF FF EC FF F7 66 00 00 C8 41 00 00 48 42 00 00 C8 42 00 00 16 43 00 00 48 43 00 00 7A 43 AE 68 8B 00 3F C9 96 00 51 34 AD 00 34 55 C4 00 32 20 DB 00 7C 02 F2 00 FF FF FF FF 00 00 7A 43 00 00 00 3F FF FF FF FF FF FF FF FF FF FF FF FF 00 3C 02 02 02 02 02 02 87 2A FA F5</t>
  </si>
  <si>
    <t>// 电压L2标定值</t>
  </si>
  <si>
    <t xml:space="preserve">AA 55 05 00 01 01 00 80 00 00 C0 40 00 00 00 41 0D 08 E6 0C 66 66 06 41 00 00 B0 40 3C 00 78 00 FF FF FF FF 33 E4 1F 65 00 00 00 00 00 00 C8 41 00 00 48 42 00 00 C8 42 00 00 16 43 00 00 48 43 00 00 7A 43 3F C9 96 00 94 12 80 00 3F C9 96 00 51 34 AD 00 34 55 C4 00 32 20 DB 00 7C 02 F2 00 7C 02 F2 00 FF FF FF FF FF FF FF FF 00 00 7A 43 00 00 00 3F 02 02 02 02 01 FF 09 03 31 39 32 2E 00 64 02 02 02 02 02 02 8B 25 FA F5 </t>
  </si>
  <si>
    <t>// 电压L1标定结果</t>
  </si>
  <si>
    <t xml:space="preserve">AA 55 05 00 01 01 00 80 00 00 C0 40 00 00 00 41 0D 08 E6 0C 66 66 06 41 00 00 B0 40 3C 00 78 00 FF FF FF FF 33 E4 1F 65 00 00 00 00 00 00 C8 41 00 00 48 42 00 00 C8 42 00 00 16 43 00 00 48 43 00 00 7A 43 3F C9 96 00 94 12 80 00 3F C9 96 00 51 34 AD 00 34 55 C4 00 32 20 DB 00 7C 02 F2 00 7C 02 F2 00 FF FF FF FF FF FF FF FF 00 00 7A 43 00 00 00 3F 68 65 6C 6C 6F 20 31 32 33 34 35 21 00 64 02 02 02 02 02 02 8B 25 FA F5 </t>
  </si>
  <si>
    <t>// 电压L2标定结果</t>
  </si>
  <si>
    <t>// 电池最大值</t>
  </si>
  <si>
    <t>// 电池最小值</t>
  </si>
  <si>
    <t>// 睡眠时间</t>
  </si>
  <si>
    <t>// 关机时间</t>
  </si>
  <si>
    <t>// 扭矩标定时间</t>
  </si>
  <si>
    <t>// 扭矩标定到期时间</t>
  </si>
  <si>
    <t>// 扭矩过载值</t>
  </si>
  <si>
    <t>// 扭矩最大值</t>
  </si>
  <si>
    <t>// 扭矩最小值</t>
  </si>
  <si>
    <t>// 小数位数</t>
  </si>
  <si>
    <t>// 扭矩标定目标值</t>
  </si>
  <si>
    <t>// 扭矩标定值</t>
  </si>
  <si>
    <t>036</t>
  </si>
  <si>
    <t>[2024-11-22 08:45:03.567]# RECV HEX/148 &lt;&lt;&lt;</t>
  </si>
  <si>
    <t xml:space="preserve"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t>
  </si>
  <si>
    <t>0 nm</t>
  </si>
  <si>
    <t>// 背光亮度</t>
  </si>
  <si>
    <t>// 菜单密码</t>
  </si>
  <si>
    <t>密码对应关系为 2上\3下\4左\5右</t>
  </si>
  <si>
    <t>// 语言</t>
  </si>
  <si>
    <t>0 中文</t>
  </si>
  <si>
    <t>// 小数数量</t>
  </si>
  <si>
    <t>// r</t>
  </si>
  <si>
    <t>// 扭矩标定值1</t>
  </si>
  <si>
    <t>// 扭矩标定值2</t>
  </si>
  <si>
    <t>// 扭矩标定值3</t>
  </si>
  <si>
    <t>// 扭矩标定值4</t>
  </si>
  <si>
    <t>// 扭矩标定值5</t>
  </si>
  <si>
    <t>// 扭矩标定值6</t>
  </si>
  <si>
    <t>// 扭矩标定值7</t>
  </si>
  <si>
    <t>// 扭矩标定值8</t>
  </si>
  <si>
    <t>// 扳手ID</t>
  </si>
  <si>
    <t>// 扳手单位</t>
  </si>
  <si>
    <t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t>
  </si>
  <si>
    <t xml:space="preserve">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62 FA F5 </t>
  </si>
  <si>
    <t>发 读工艺</t>
  </si>
  <si>
    <t>// 目标扭矩</t>
  </si>
  <si>
    <t xml:space="preserve">AA 55 00 07 00 00 00 C8 00 00 20 40 00 00 C0 3F 00 00 60 40 16 00 0B 00 64 00 02 00 00 00 60 40 00 00 20 40 00 00 90 40 50 00 0B 00 64 00 02 00 00 00 90 40 00 00 60 40 00 00 B0 40 50 00 0B 00 64 00 02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5C 09 FA F5 </t>
  </si>
  <si>
    <t>// 目标最小扭矩</t>
  </si>
  <si>
    <t>AA 55 07 00 00 01 05 78 00 00 A0 40 00 00 80 40 00 00 20 41 00 00 00 40 00 00 00 40 16 00 05 00 64 00 02 37 00 00 A0 40 00 00 80 40 00 00 20 41 00 00 00 40 00 00 00 40 50 00 05 00 64 00 02 37 00 00 80 3F 00 00 80 3F 00 00 20 41 00 00 80 3F 00 00 80 3F 50 00 05 00 64 00 02 37 00 00 40 40 00 00 00 00 03 00 00 00 16 00 00 05 00 00 40 40 00 00 00 00 00 00 00 41 02 00 00 00 14 00 00 05 00 00 00 41 01 00 00 00 64 00 00 07 00 00 00 00 00 00 00 3F 00 00 20 41 01 00 00 00 64 00 00 08 00 00 00 00 00 00 00 3F 00 00 00 00 01 00 00 01 62 00 00 09 00 00 00 00 00 00 00 3F 00 00 C6 42 01 00 00 00 64 00 00 00 00 00 00 01 00 00 00 01 00 00 00 00 00 00 00 00 01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FF FF 00 00 68 01 00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38 C6</t>
  </si>
  <si>
    <t>// 目标最大扭矩</t>
  </si>
  <si>
    <t>AA 55 08 00 00 00 05 78 00 00 A0 40 00 00 80 40 00 00 20 41 00 00 00 40 00 00 00 40 16 00 05 00 64 00 02 37 00 00 A0 40 00 00 80 40 00 00 20 41 00 00 00 40 00 00 00 40 50 00 05 00 64 00 02 37 00 00 80 3F 00 00 80 3F 00 00 20 41 00 00 80 3F 00 00 80 3F 50 00 05 00 64 00 02 37 00 00 40 40 00 00 00 00 03 00 00 00 16 00 00 05 00 00 40 40 00 00 00 00 00 00 00 41 02 00 00 00 14 00 00 05 00 00 00 41 01 00 00 00 64 00 00 07 00 00 00 00 00 00 00 3F 00 00 20 41 01 00 00 00 64 00 00 08 00 00 00 00 00 00 00 3F 00 00 00 00 01 00 00 01 62 00 00 09 00 00 00 00 00 00 00 3F 00 00 C6 42 01 00 00 00 64 00 00 00 00 00 00 01 00 00 00 01 00 00 00 00 00 00 00 00 01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00 00 00 00 00 00 00 01 00 00 00 00 00 00 00 01 00 00 00 01 00 00 00 00 00 00 00 01 00 00 00 00 00 00 00 00 00 00 00 00 00 00 00 01 00 00 00 01 00 00 00 00 00 00 00 00 00 00 00 01 00 00 00 00 00 00 00 00 00 00 00 01 00 00 00 00 00 00 00 00 00 00 00 00 00 00 00 01 00 00 00 00 00 00 00 00 00 00 00 01 00 00 00 00 00 00 00 00 00 00 00 00 00 00 00 00 00 00 00 01 00 00 00 00 00 00 00 01 00 00 00 00 00 00 00 00 00 00 00 01 FF FF 00 00 68 01 00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4D FA F5</t>
  </si>
  <si>
    <t>// 起始扭矩</t>
  </si>
  <si>
    <t xml:space="preserve">AA 55 07 00 00 00 05 78 00 00 A0 40 00 00 80 40 00 00 20 41 00 00 00 40 00 00 00 40 16 00 05 00 64 00 02 37 00 00 A0 40 00 00 80 40 00 00 20 41 00 00 00 40 00 00 00 40 50 00 05 00 64 00 02 37 00 00 80 3F 00 00 80 3F 00 00 20 41 00 00 80 3F 00 00 80 3F 50 00 05 00 64 00 02 37 00 00 00 00 00 00 00 00 FF FF 00 00 68 01 00 FF 00 00 00 00 00 00 00 00 00 00 00 01 FF FF 00 00 00 00 00 00 00 00 00 00 00 00 00 00 00 00 00 00 FF FF 00 00 68 01 00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3F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70 35 FA F5 </t>
  </si>
  <si>
    <t>// 释放扭矩</t>
  </si>
  <si>
    <t xml:space="preserve">AA 55 08 00 00 00 05 78 00 00 A0 40 00 00 80 40 00 00 20 41 00 00 00 40 00 00 00 40 16 00 05 00 64 00 02 37 00 00 A0 40 00 00 80 40 00 00 20 41 00 00 00 40 00 00 00 40 50 00 05 00 64 00 02 37 00 00 80 3F 00 00 80 3F 00 00 20 41 00 00 80 3F 00 00 80 3F 50 00 05 00 64 00 02 37 00 00 00 00 00 00 00 00 FF FF 00 00 68 01 00 FF 00 00 00 00 00 00 00 00 00 00 00 01 FF FF 00 00 00 00 00 00 00 00 00 00 00 00 00 00 00 00 00 00 FF FF 00 00 68 01 00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3F FF 00 00 00 00 00 00 00 00 00 00 00 00 00 00 00 00 00 00 FF FF 00 00 68 01 FF FF 00 00 00 00 00 00 00 00 00 00 00 00 FF FF 00 00 68 01 FF FF 00 00 00 00 00 00 00 01 00 00 00 00 00 00 00 00 00 00 00 00 00 00 00 00 00 00 00 00 00 00 00 00 68 01 00 01 00 00 00 00 00 00 00 00 00 00 00 00 00 00 00 00 FF FF 00 00 68 01 00 00 00 00 00 01 00 00 00 00 00 00 00 00 FF FF 00 00 68 01 FF FF 00 00 00 00 00 00 00 00 00 00 00 01 FF FF 00 00 00 00 00 00 00 00 00 00 00 00 00 00 00 00 00 00 FF FF 00 00 68 01 FF FF 00 00 00 00 00 00 00 00 00 00 00 00 FF FF 00 00 68 01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00 00 00 00 00 00 00 00 00 00 00 00 FF FF FF FF FF FF FF FF FF FF 00 00 68 01 FF FF 70 35 FA F5 </t>
  </si>
  <si>
    <t>// 目标角度</t>
  </si>
  <si>
    <t>AA 55 08 00 00 00 05 78 00 00 E0 40 00 00 80 40 00 00 20 41 00 00 00 00 00 00 00 00 16 00 00 00 64 00 02 07 00 00 40 40 00 00 80 3F 00 00 20 41 00 00 00 00 00 00 00 00 50 00 00 00 64 00 02 02 00 00 A0 40 00 00 80 3F 00 00 20 41 00 00 00 00 00 00 00 00 50 00 00 00 64 00 02 05 00 00 A0 40 00 00 80 3F 00 00 00 41 00 00 00 00 00 00 00 00 03 00 01 00 32 00 02 04 00 00 A0 40 00 00 40 40 00 00 C0 40 00 00 00 00 00 00 00 00 03 00 00 00 16 00 02 05 00 00 40 40 00 00 80 3F 00 00 20 41 00 00 00 00 00 00 00 00 02 00 00 00 14 00 00 05 00 00 00 41 01 00 00 00 64 00 00 07 00 00 00 00 00 00 00 00 00 00 00 00 00 00 00 3F 00 00 20 41 01 00 00 00 64 00 00 08 00 00 00 00 00 00 00 00 00 00 00 00 00 00 00 3F 00 00 20 41 01 00 00 00 62 00 00 09 00 00 00 00 00 00 00 00 00 00 00 00 00 00 00 3F 00 00 C6 42 01 00 00 00 64 00 00 0A 00 00 00 00 00 00 00 00 00 00 00 00 00 00 00 01 00 00 00 00 00 00 00 00 01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FF FF 00 00 68 01 00 FF 00 9F FA F5</t>
  </si>
  <si>
    <t>// 目标最小角度</t>
  </si>
  <si>
    <t xml:space="preserve">AA 55 07 00 00 00 05 78 00 00 E0 40 00 00 80 40 00 00 20 41 00 00 00 00 00 00 00 00 16 00 00 00 64 00 02 07 00 00 40 40 00 00 80 3F 00 00 20 41 00 00 00 00 00 00 00 00 50 00 00 00 64 00 02 02 00 00 A0 40 00 00 80 3F 00 00 20 41 00 00 00 00 00 00 00 00 50 00 00 00 64 00 02 05 00 00 A0 40 00 00 80 3F 00 00 00 41 00 00 00 00 00 00 00 00 03 00 01 00 32 00 02 04 00 00 A0 40 00 00 40 40 00 00 C0 40 00 00 00 00 00 00 00 00 03 00 00 00 16 00 02 05 00 00 40 40 00 00 80 3F 00 00 20 41 00 00 00 00 00 00 00 00 02 00 00 00 14 00 00 05 00 00 00 41 01 00 00 00 64 00 00 07 00 00 00 00 00 00 00 00 00 00 00 00 00 00 00 3F 00 00 20 41 01 00 00 00 64 00 00 08 00 00 00 00 00 00 00 00 00 00 00 00 00 00 00 3F 00 00 20 41 01 00 00 00 62 00 00 09 00 00 00 00 00 00 00 00 00 00 00 00 00 00 00 3F 00 00 C6 42 01 00 00 00 64 00 00 0A 00 00 00 00 00 00 00 00 00 00 00 00 00 00 00 01 00 00 00 00 00 00 00 00 01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00 00 00 00 00 00 00 01 00 00 00 00 00 00 00 00 00 00 00 01 00 00 00 00 00 00 00 00 FF FF 00 00 68 01 00 FF E5 16 FA F5 </t>
  </si>
  <si>
    <t>// 目标最大角度</t>
  </si>
  <si>
    <t xml:space="preserve"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 </t>
  </si>
  <si>
    <t>// 工艺模式 0=失效 1=扭矩 2=扭矩+角度</t>
  </si>
  <si>
    <t>// 当前工艺拧紧数量</t>
  </si>
  <si>
    <t>// 工艺模式 0=失效 1=扭矩 3=扭矩+角度</t>
  </si>
  <si>
    <t>// 工艺模式 0=失效 1=扭矩 4=扭矩+角度</t>
  </si>
  <si>
    <t>// 工艺模式 0=失效 1=扭矩 5=扭矩+角度</t>
  </si>
  <si>
    <t>// 工艺模式 0=失效 1=扭矩 6=扭矩+角度</t>
  </si>
  <si>
    <t>// 工艺模式 0=失效 1=扭矩 7=扭矩+角度</t>
  </si>
  <si>
    <t>// 工艺模式 0=失效 1=扭矩 8=扭矩+角度</t>
  </si>
  <si>
    <t>// 工艺模式 0=失效 1=扭矩 9=扭矩+角度</t>
  </si>
  <si>
    <t>// 工艺模式 0=失效 1=扭矩 10=扭矩+角度</t>
  </si>
  <si>
    <t>// 工艺模式 0=失效 1=扭矩 11=扭矩+角度</t>
  </si>
  <si>
    <t>// 工艺模式 0=失效 1=扭矩 12=扭矩+角度</t>
  </si>
  <si>
    <t>// 工艺模式 0=失效 1=扭矩 13=扭矩+角度</t>
  </si>
  <si>
    <t>// 工艺模式 0=失效 1=扭矩 14=扭矩+角度</t>
  </si>
  <si>
    <t>// 工艺模式 0=失效 1=扭矩 15=扭矩+角度</t>
  </si>
  <si>
    <t>// 工艺模式 0=失效 1=扭矩 16=扭矩+角度</t>
  </si>
  <si>
    <t>// 工艺模式 0=失效 1=扭矩 17=扭矩+角度</t>
  </si>
  <si>
    <t>// 工艺模式 0=失效 1=扭矩 18=扭矩+角度</t>
  </si>
  <si>
    <t>// 工艺模式 0=失效 1=扭矩 19=扭矩+角度</t>
  </si>
  <si>
    <t>// 工艺模式 0=失效 1=扭矩 20=扭矩+角度</t>
  </si>
  <si>
    <t>// 工艺模式 0=失效 1=扭矩 21=扭矩+角度</t>
  </si>
  <si>
    <t>e</t>
  </si>
  <si>
    <t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t>
  </si>
  <si>
    <t xml:space="preserve">AA 55 0a 00 01 01 00 70 01 FF 1B 27 31 30 2E 31 36 38 2E 31 2E 31 31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 </t>
  </si>
  <si>
    <t xml:space="preserve">AA 55 00 09 00 00 00 4C 01 11 09 03 31 39 32 2E 31 36 38 2E 33 31 2E 31 35 30 00 40 54 50 32 00 00 50 81 00 00 E0 82 00 FF FF FF FF FF FF FF FF 38 38 38 38 39 39 39 39 00 FF FF FF 00 00 82 43 00 00 00 3F FF FF FF FF FF FF FF FF FF FF FF FF 64 FF FF 22 B0 22 FA F5 </t>
  </si>
  <si>
    <t>AA 55 0A 00 00 00 00 4C 01 11 39 1B 31 39 32 2E 31 36 38 2E 30 2E 31 38 34 00 00 00 68 6F 6E 67 74 61 69 79 75 61 6E 00 00 00 00 00 00 00 00 00 38 31 32 31 37 38 33 38 00 00 00 00 00 00 00 00 00 00 00 00 31 39 32 2E 31 36 38 2E 30 2E 31 39 39 00 00 00 00 23 FA F5</t>
  </si>
  <si>
    <t>    uint8_t WIFI_EN;      // wifi 开关</t>
  </si>
  <si>
    <t xml:space="preserve">AA 55 0a 00 00 00 00 70 01 11 1B 27 31 39 32 2E 31 36 38 2E 31 2E 33 32 00 00 00 00 68 74 79 2D 31 00 00 00 00 00 00 00 00 00 00 00 00 00 00 00 30 30 30 30 30 30 30 30 00 00 00 00 00 00 00 00 00 00 00 00 31 39 32 2E 31 36 38 2E 31 2E 31 32 31 00 00 00 31 39 32 2E 31 36 38 2E 31 2E 31 00 00 00 00 40 32 35 35 2E 32 35 35 2E 32 35 35 2E 30 00 A0 40 01 00 80 40 7A 0F FA F5 </t>
  </si>
  <si>
    <t>    uint8_t reserve[1];   //</t>
  </si>
  <si>
    <t xml:space="preserve">AA 55 09 00 01 01 00 70 01 FF 1B 27 31 39 32 2E 31 36 38 2E 31 2E 34 34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 </t>
  </si>
  <si>
    <t>    uint16_t SERVER_PORT; // 服务器端口</t>
  </si>
  <si>
    <t>    char SERVER_IP[16];   // 服务器IP</t>
  </si>
  <si>
    <t>    char AP_SSID[20];     // 热点名</t>
  </si>
  <si>
    <t>    char AP_PSW[20];      // 热点密码</t>
  </si>
  <si>
    <t>    char BS_IP[16];       // 扳手IP</t>
  </si>
  <si>
    <t>    char GATEWAY[16];     // 网关</t>
  </si>
  <si>
    <t>    char NETMASK[16];     // 掩码</t>
  </si>
  <si>
    <t>    uint8_t BS_DHCP_EN;   // 扳手DHCP</t>
  </si>
  <si>
    <t>    uint8_t reserve_1[3]; //</t>
  </si>
  <si>
    <t xml:space="preserve">AA 55 60 00 01 01 00 10 05 00 00 00 00 28 00 00 05 00 00 00 00 05 00 00 A9 00 FA F5 </t>
  </si>
  <si>
    <t>读LOG索引 查看扳手现在存到了哪个地址</t>
  </si>
  <si>
    <t>LOG当前位置</t>
  </si>
  <si>
    <t>从机返回</t>
  </si>
  <si>
    <t>LOG容量</t>
  </si>
  <si>
    <t xml:space="preserve">AA 55 60 00 01 01 00 10 1F 00 00 00 00 28 00 00 06 00 00 00 80 00 00 00 3F 01 FA F5 </t>
  </si>
  <si>
    <t>曲线当前位置</t>
  </si>
  <si>
    <t xml:space="preserve">AA 55 60 00 01 01 00 10 00 00 00 00 00 28 00 00 00 00 00 00 80 00 00 00 1A 01 FA F5 </t>
  </si>
  <si>
    <t>曲线容量</t>
  </si>
  <si>
    <t xml:space="preserve">AA 55 60 00 01 01 00 10 22 00 00 00 00 28 00 00 22 00 00 00 80 00 00 00 5E 01 FA F5 </t>
  </si>
  <si>
    <t xml:space="preserve"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t>
  </si>
  <si>
    <t>从0开始 读50组数据</t>
  </si>
  <si>
    <t>AA 55 62 00 01 01 00 08 00 00 00 00 32 00 00 00 99 99 FA F5</t>
  </si>
  <si>
    <t>记录1</t>
  </si>
  <si>
    <t>记录2</t>
  </si>
  <si>
    <t>记录3</t>
  </si>
  <si>
    <t>记录4</t>
  </si>
  <si>
    <t xml:space="preserve">AA 55 62 00 01 01 06 40 00 00 00 00 01 00 00 00 D6 6B F3 64 DB 6B F3 64 04 09 01 00 00 00 00 00 FF FF FF FF FF FF FF FF 00 01 00 00 02 00 00 00 E4 6B F3 64 E8 6B F3 64 04 09 01 00 00 00 00 00 FF FF FF FF FF FF FF FF 00 02 00 00 03 00 00 00 F0 6B F3 64 F4 6B F3 64 04 09 01 00 00 00 00 00 FF FF FF FF FF FF FF FF 00 03 00 00 04 00 00 00 FD 6B F3 64 FF 6B F3 64 05 09 01 00 77 6D 00 00 FF FF FF FF FF FF FF FF 00 04 00 00 05 00 00 00 03 6C F3 64 05 6C F3 64 04 09 01 00 00 00 00 00 FF FF FF FF FF FF FF FF 00 05 00 00 06 00 00 00 08 6C F3 64 11 6C F3 64 04 09 01 00 00 00 00 00 FF FF FF FF FF FF FF FF 00 06 00 00 07 00 00 00 17 6C F3 64 1B 6C F3 64 04 09 01 00 00 00 00 00 FF FF FF FF FF FF FF FF 00 07 00 00 08 00 00 00 1F 6C F3 64 29 6C F3 64 04 09 01 00 00 00 00 00 FF FF FF FF FF FF FF FF 00 08 00 00 09 00 00 00 36 6C F3 64 38 6C F3 64 05 09 01 00 77 6D 00 00 FF FF FF FF FF FF FF FF 00 09 00 00 0A 00 00 00 4C 6C F3 64 4F 6C F3 64 04 09 01 00 00 00 00 00 FF FF FF FF FF FF FF FF 00 0A 00 00 0B 00 00 00 50 6C F3 64 51 6C F3 64 05 09 01 00 77 6D 00 00 FF FF FF FF FF FF FF FF 00 0B 00 00 0C 00 00 00 56 6C F3 64 5A 6C F3 64 04 09 01 00 00 00 00 00 FF FF FF FF FF FF FF FF 00 0C 00 00 01 00 00 00 92 71 F3 64 97 71 F3 64 04 09 01 00 9D 03 01 00 FF FF FF FF FF FF FF FF 00 0D 00 00 02 00 00 00 A3 71 F3 64 A7 71 F3 64 04 09 01 00 D2 02 00 00 FF FF FF FF FF FF FF FF 00 0E 00 00 03 00 00 00 B4 71 F3 64 B8 71 F3 64 04 09 01 00 86 04 00 00 FF FF FF FF FF FF FF FF 00 0F 00 00 04 00 00 00 4C 6D F3 64 4F 6D F3 64 05 09 01 00 77 6D 00 00 FF FF FF FF FF FF FF FF 00 10 00 00 05 00 00 00 51 6D F3 64 52 6D F3 64 04 09 01 00 00 00 00 00 FF FF FF FF FF FF FF FF 00 11 00 00 06 00 00 00 68 6D F3 64 6A 6D F3 64 05 09 01 00 77 6D 01 00 FF FF FF FF FF FF FF FF 00 12 00 00 07 00 00 00 6D 6D F3 64 6F 6D F3 64 04 09 01 00 00 00 00 00 FF FF FF FF FF FF FF FF 00 13 00 00 08 00 00 00 75 6D F3 64 79 6D F3 64 04 09 01 00 00 00 00 00 FF FF FF FF FF FF FF FF 00 14 00 00 09 00 00 00 8A 6D F3 64 8C 6D F3 64 05 09 01 00 77 6D 00 00 FF FF FF FF FF FF FF FF 00 15 00 00 0A 00 00 00 98 6D F3 64 9A 6D F3 64 04 09 01 00 00 00 00 00 FF FF FF FF FF FF FF FF 00 16 00 00 0B 00 00 00 9E 6D F3 64 A2 6D F3 64 04 09 01 00 00 00 00 00 FF FF FF FF FF FF FF FF 00 17 00 00 0C 00 00 00 A9 6D F3 64 AE 6D F3 64 04 09 01 00 00 00 00 00 FF FF FF FF FF FF FF FF 00 18 00 00 0D 00 00 00 BA 6D F3 64 BE 6D F3 64 04 09 01 00 00 00 00 00 FF FF FF FF FF FF FF FF 00 19 00 00 0D 00 00 00 01 50 F3 64 04 50 F3 64 05 09 01 00 BF 4E 00 00 00 00 00 00 00 00 00 00 00 1A 00 00 0E 00 00 00 06 50 F3 64 00 60 F3 64 04 09 01 00 00 00 00 00 00 00 00 00 00 00 00 00 00 1B 00 00 0F 00 00 00 05 60 F3 64 06 60 F3 64 05 09 01 00 CE 4E 00 00 00 00 00 00 00 00 00 00 00 1C 00 00 10 00 00 00 07 60 F3 64 07 60 F3 64 05 09 01 00 D4 4E 00 00 00 00 00 00 00 00 00 00 00 1D 00 00 11 00 00 00 19 60 F3 64 1C 60 F3 64 04 09 01 00 00 00 00 00 00 00 00 00 00 00 00 00 00 1E 00 00 12 00 00 00 1D 60 F3 64 21 60 F3 64 04 09 01 00 00 00 00 00 00 00 00 00 00 00 00 00 00 1F 00 00 13 00 00 00 22 60 F3 64 27 60 F3 64 04 09 01 00 00 00 00 00 00 00 00 00 00 00 00 00 00 20 00 00 14 00 00 00 2F 60 F3 64 33 60 F3 64 04 09 01 00 00 00 00 00 00 00 00 00 00 00 00 00 00 21 00 00 15 00 00 00 42 60 F3 64 47 60 F3 64 04 09 01 00 CA 4E 00 00 00 00 00 00 00 00 00 00 00 22 00 00 16 00 00 00 4A 60 F3 64 4D 60 F3 64 05 09 01 00 AF 4E 00 00 00 00 00 00 00 00 00 00 00 23 00 00 17 00 00 00 51 60 F3 64 53 60 F3 64 04 09 01 00 00 00 00 00 00 00 00 00 00 00 00 00 00 24 00 00 18 00 00 00 54 60 F3 64 59 60 F3 64 04 09 01 00 00 00 00 00 00 00 00 00 00 00 00 00 00 25 00 00 19 00 00 00 6E 60 F3 64 6E 60 F3 64 05 09 01 00 AE 4E 00 00 00 00 00 00 00 00 00 00 00 26 00 00 1A 00 00 00 71 60 F3 64 73 60 F3 64 05 09 01 00 CD 4E 00 00 00 00 00 00 00 00 00 00 00 27 00 00 1B 00 00 00 75 60 F3 64 76 60 F3 64 05 09 01 00 CC 4E 01 00 00 00 00 00 00 00 00 00 00 28 00 00 1C 00 00 00 7C 60 F3 64 7D 60 F3 64 04 09 01 00 00 00 00 00 00 00 00 00 00 00 00 00 00 29 00 00 1D 00 00 00 88 60 F3 64 89 60 F3 64 05 09 01 00 E3 4E 00 00 00 00 00 00 00 00 00 00 00 2A 00 00 1E 00 00 00 8D 60 F3 64 90 60 F3 64 04 09 01 00 00 00 00 00 00 00 00 00 00 00 00 00 00 2B 00 00 1F 00 00 00 9F 60 F3 64 A1 60 F3 64 05 09 01 00 E1 4E 00 00 00 00 00 00 00 00 00 00 00 2C 00 00 20 00 00 00 A1 60 F3 64 A4 60 F3 64 04 09 01 00 00 00 00 00 00 00 00 00 00 00 00 00 00 2D 00 00 21 00 00 00 BB 60 F3 64 BF 60 F3 64 04 09 01 00 00 00 00 00 00 00 00 00 00 00 00 00 00 2E 00 00 22 00 00 00 C9 60 F3 64 CE 60 F3 64 04 09 01 00 00 00 00 00 00 00 00 00 00 00 00 00 00 2F 00 00 23 00 00 00 CF 60 F3 64 D1 60 F3 64 05 09 01 00 C6 4E 00 00 00 00 00 00 00 00 00 00 00 30 00 00 24 00 00 00 DB 60 F3 64 DD 60 F3 64 04 09 01 00 00 00 00 00 00 00 00 00 00 00 00 00 00 31 00 00 25 00 00 00 E3 60 F3 64 E6 60 F3 64 05 09 01 00 DD 4E 01 00 00 00 00 00 00 00 00 00 00 32 00 00 26 00 00 00 E6 60 F3 64 E8 60 F3 64 04 09 01 00 00 00 00 00 00 00 00 00 00 00 00 00 00 33 00 00 27 00 00 00 EB 60 F3 64 F0 60 F3 64 04 09 01 00 00 00 00 00 00 00 00 00 00 00 00 00 00 34 00 00 28 00 00 00 08 61 F3 64 0C 61 F3 64 04 09 01 00 00 00 00 00 00 00 00 00 00 00 00 00 00 35 00 00 29 00 00 00 35 61 F3 64 39 61 F3 64 04 09 01 00 00 00 00 00 00 00 00 00 00 00 00 00 00 36 00 00 2A 00 00 00 3F 61 F3 64 42 61 F3 64 05 09 01 00 E4 4E 00 00 00 00 00 00 00 00 00 00 00 37 00 00 2B 00 00 00 53 61 F3 64 55 61 F3 64 04 09 01 00 00 00 00 00 00 00 00 00 00 00 00 00 00 38 00 00 2C 00 00 00 55 61 F3 64 59 61 F3 64 05 09 01 00 C6 4E 00 00 00 00 00 00 00 00 00 00 00 39 00 00 2D 00 00 00 5B 61 F3 64 5C 61 F3 64 04 09 01 00 00 00 00 00 00 00 00 00 00 00 00 00 4A 28 FA F5 </t>
  </si>
  <si>
    <t>记录5</t>
  </si>
  <si>
    <t>记录6</t>
  </si>
  <si>
    <t>记录7</t>
  </si>
  <si>
    <t>记录8</t>
  </si>
  <si>
    <t>记录9</t>
  </si>
  <si>
    <t>记录10</t>
  </si>
  <si>
    <t>记录11</t>
  </si>
  <si>
    <t>记录12</t>
  </si>
  <si>
    <t>记录13</t>
  </si>
  <si>
    <t>记录14</t>
  </si>
  <si>
    <t>记录15</t>
  </si>
  <si>
    <t>记录16</t>
  </si>
  <si>
    <t>记录17</t>
  </si>
  <si>
    <t>记录18</t>
  </si>
  <si>
    <t>记录19</t>
  </si>
  <si>
    <t>记录20</t>
  </si>
  <si>
    <t>记录21</t>
  </si>
  <si>
    <t>记录22</t>
  </si>
  <si>
    <t>记录23</t>
  </si>
  <si>
    <t>记录24</t>
  </si>
  <si>
    <t>记录25</t>
  </si>
  <si>
    <t>记录26</t>
  </si>
  <si>
    <t>记录27</t>
  </si>
  <si>
    <t>记录28</t>
  </si>
  <si>
    <t>记录29</t>
  </si>
  <si>
    <t>记录30</t>
  </si>
  <si>
    <t>记录31</t>
  </si>
  <si>
    <t>记录32</t>
  </si>
  <si>
    <t>记录33</t>
  </si>
  <si>
    <t>记录34</t>
  </si>
  <si>
    <t>记录35</t>
  </si>
  <si>
    <t>记录36</t>
  </si>
  <si>
    <t>记录37</t>
  </si>
  <si>
    <t>记录38</t>
  </si>
  <si>
    <t>记录39</t>
  </si>
  <si>
    <t>记录40</t>
  </si>
  <si>
    <t>记录41</t>
  </si>
  <si>
    <t>记录42</t>
  </si>
  <si>
    <t>记录43</t>
  </si>
  <si>
    <t>记录44</t>
  </si>
  <si>
    <t>记录45</t>
  </si>
  <si>
    <t>记录46</t>
  </si>
  <si>
    <t>记录47</t>
  </si>
  <si>
    <t>记录48</t>
  </si>
  <si>
    <t>记录49</t>
  </si>
  <si>
    <t>记录50</t>
  </si>
  <si>
    <t>记录51</t>
  </si>
  <si>
    <t>记录52</t>
  </si>
  <si>
    <t>记录53</t>
  </si>
  <si>
    <t>记录54</t>
  </si>
  <si>
    <t>记录55</t>
  </si>
  <si>
    <t>记录56</t>
  </si>
  <si>
    <t>记录57</t>
  </si>
  <si>
    <t>记录58</t>
  </si>
  <si>
    <t>记录59</t>
  </si>
  <si>
    <t>记录60</t>
  </si>
  <si>
    <t>AA 55 00 55 00 00 00 20 00 DD 0E 00 94 00 00 00 FD 46 53 65 FE 46 53 65 03 06 03 02 5E 02 8C 00 03 00 00 00 00 00 00 00 E8 06 FA F5</t>
  </si>
  <si>
    <t>从0开始 读1组数据</t>
  </si>
  <si>
    <t>数据长度</t>
  </si>
  <si>
    <t>起始序号</t>
  </si>
  <si>
    <t>读取长度</t>
  </si>
  <si>
    <t>记录类型</t>
  </si>
  <si>
    <t>AA55</t>
  </si>
  <si>
    <t>6200</t>
  </si>
  <si>
    <t>1234</t>
  </si>
  <si>
    <t>0008</t>
  </si>
  <si>
    <t>00000000</t>
  </si>
  <si>
    <t>01000000</t>
  </si>
  <si>
    <t>9999</t>
  </si>
  <si>
    <t>FAF5</t>
  </si>
  <si>
    <t>数据记录序号</t>
  </si>
  <si>
    <t>拧紧序号</t>
  </si>
  <si>
    <t>拧紧开始时间</t>
  </si>
  <si>
    <t>拧紧结束时间</t>
  </si>
  <si>
    <t>拧紧状态</t>
  </si>
  <si>
    <t>角度状态</t>
  </si>
  <si>
    <t>当前工序</t>
  </si>
  <si>
    <t>扳手拧紧模式</t>
  </si>
  <si>
    <t>结束扭矩</t>
  </si>
  <si>
    <t xml:space="preserve">AA 55 62 00 01 01 00 20 00 01 00 00 01 00 00 00 AB 3F D8 61 AF 3F D8 61 04 09 01 00 1A 04 01 00 00 00 00 00 00 00 00 00 FD 04 FA F5 </t>
  </si>
  <si>
    <t>结束角度</t>
  </si>
  <si>
    <t>当前计数</t>
  </si>
  <si>
    <t>r</t>
  </si>
  <si>
    <t xml:space="preserve"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t>
  </si>
  <si>
    <t>// 记录类型</t>
  </si>
  <si>
    <t>6800</t>
  </si>
  <si>
    <t>// 记录序号</t>
  </si>
  <si>
    <t>// 数据记录序号</t>
  </si>
  <si>
    <t>// 拧紧开始时间</t>
  </si>
  <si>
    <t>// 拧紧结束时间</t>
  </si>
  <si>
    <t>AA 55 68 00 01 0B 04 00 00 00 00 00 30 00 00 00 6F 74 D9 61 70 74 D9 61 05 09 01 02 82 02 86 02 01 00 00 00 00 00 00 00 41 00 40 00 3E 00 3E 00 3C 00 3B 00 2F 00 22 00 12 00 08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20 00 20 00 40 00 40 00 40 00 40 00 40 00 40 00 40 00 40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</t>
  </si>
  <si>
    <t>// 拧紧状态</t>
  </si>
  <si>
    <t>// 角度状态</t>
  </si>
  <si>
    <t>// 当前工艺</t>
  </si>
  <si>
    <t>// 扳手拧紧模式</t>
  </si>
  <si>
    <t>// 结束扭矩</t>
  </si>
  <si>
    <t>// 结束角度</t>
  </si>
  <si>
    <t>// 当前计数值</t>
  </si>
  <si>
    <t>// r7</t>
  </si>
  <si>
    <t>// 拧紧曲线</t>
  </si>
  <si>
    <t>// 角度曲线</t>
  </si>
  <si>
    <t>角度</t>
  </si>
  <si>
    <t>拧紧</t>
  </si>
  <si>
    <t>斜率</t>
  </si>
  <si>
    <t>偏差</t>
  </si>
  <si>
    <t xml:space="preserve"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t>
  </si>
  <si>
    <t>←</t>
  </si>
  <si>
    <t>↑</t>
  </si>
  <si>
    <t>残余</t>
  </si>
  <si>
    <t>角度差</t>
  </si>
  <si>
    <t>差值</t>
  </si>
  <si>
    <t xml:space="preserve">AA 55 00 57 00 00 04 00 00 24 00 00 01 00 00 00 14 E2 D5 66 17 E2 D5 66 03 09 01 02 C4 38 84 0D 01 00 00 00 00 00 00 00 3F 01 52 01 52 01 67 01 67 01 67 01 7C 01 7C 01 91 01 91 01 91 01 A6 01 A6 01 C8 01 C8 01 E1 01 E1 01 E1 01 F8 01 F8 01 09 02 09 02 09 02 1B 02 1B 02 2D 02 2D 02 2D 02 3C 02 3C 02 54 02 54 02 62 02 62 02 62 02 72 02 72 02 82 02 82 02 82 02 92 02 92 02 A5 02 A5 02 A5 02 BC 02 BC 02 D8 02 D8 02 EA 02 EA 02 EA 02 FA 02 FA 02 0C 03 0C 03 0C 03 1E 03 1E 03 32 03 32 03 32 03 4D 03 4D 03 62 03 62 03 77 03 77 03 77 03 8C 03 8C 03 A1 03 A1 03 A1 03 BA 03 BA 03 D2 03 D2 03 D2 03 F7 03 F7 03 0E 04 0E 04 28 04 28 04 28 04 3D 04 3D 04 50 04 50 04 50 04 61 04 61 04 77 04 77 04 77 04 9B 04 9B 04 AF 04 AF 04 C3 04 C3 04 C3 04 D5 04 D5 04 F6 04 F6 04 F6 04 09 05 09 05 31 05 31 05 31 05 49 05 49 05 5E 05 5E 05 73 05 73 05 73 05 8A 05 8A 05 98 05 98 05 98 05 A4 05 A4 05 AD 05 AD 05 AD 05 69 05 69 05 D0 04 D0 04 AF 03 AF 03 AF 03 9D 02 9D 02 8C 01 8C 01 8C 01 0F 01 0F 01 64 00 64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0D 00 0D 00 0D 00 0D 00 1A 00 1A 00 1A 00 2A 00 2A 00 2A 00 2A 00 39 00 39 00 39 00 39 00 47 00 47 00 47 00 47 00 53 00 53 00 53 00 53 00 5E 00 5E 00 5E 00 5E 00 68 00 68 00 68 00 68 00 71 00 71 00 71 00 7A 00 7A 00 7A 00 7A 00 84 00 84 00 84 00 84 00 90 00 90 00 90 00 90 00 9B 00 9B 00 9B 00 9B 00 A5 00 A5 00 A5 00 A5 00 AF 00 AF 00 AF 00 AF 00 B9 00 B9 00 B9 00 C3 00 C3 00 C3 00 C3 00 CD 00 CD 00 CD 00 CD 00 D7 00 D7 00 D7 00 D7 00 E2 00 E2 00 E2 00 E2 00 ED 00 ED 00 ED 00 ED 00 FA 00 FA 00 FA 00 FA 00 04 01 04 01 04 01 0D 01 0D 01 0D 01 0D 01 17 01 17 01 17 01 17 01 20 01 20 01 20 01 20 01 28 01 28 01 28 01 28 01 31 01 31 01 31 01 31 01 3A 01 3A 01 3A 01 3A 01 42 01 42 01 42 01 4B 01 4B 01 4B 01 4B 01 53 01 53 01 53 01 53 01 59 01 59 01 59 01 59 01 5A 01 5A 01 5A 01 5A 01 5A 01 5A 01 5A 01 5A 01 5A 01 5A 01 5A 01 5A 01 5A 01 5A 01 5A 01 5A 01 5A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A3 8C FA F5 </t>
  </si>
  <si>
    <t>AA 55 00 57 00 00 04 00 00 29 00 00 01 00 00 00 C3 D8 D6 66 C6 D8 D6 66 03 06 01 02 AD 14 A2 03 01 00 00 00 00 00 00 00 0C 01 0C 01 0C 01 0C 01 0C 01 16 01 16 01 16 01 16 01 16 01 1B 01 1B 01 1B 01 1B 01 22 01 22 01 22 01 22 01 22 01 2A 01 2A 01 2A 01 2A 01 2A 01 30 01 30 01 30 01 30 01 39 01 39 01 39 01 39 01 39 01 40 01 40 01 40 01 40 01 45 01 45 01 45 01 45 01 45 01 48 01 48 01 48 01 48 01 48 01 4C 01 4C 01 4C 01 4C 01 51 01 51 01 51 01 51 01 51 01 55 01 55 01 55 01 55 01 58 01 58 01 58 01 58 01 5C 01 5C 01 5C 01 5C 01 5C 01 62 01 62 01 62 01 62 01 62 01 65 01 65 01 65 01 65 01 6A 01 6A 01 6A 01 6A 01 6A 01 6E 01 6E 01 6E 01 6E 01 72 01 72 01 72 01 72 01 72 01 7A 01 7A 01 7A 01 7A 01 7A 01 80 01 80 01 80 01 80 01 83 01 83 01 83 01 83 01 83 01 87 01 87 01 87 01 87 01 87 01 93 01 93 01 93 01 93 01 98 01 98 01 98 01 98 01 98 01 9D 01 9D 01 9D 01 9D 01 9D 01 A0 01 A0 01 A0 01 A0 01 A4 01 A4 01 A4 01 A4 01 A4 01 A8 01 A8 01 A8 01 A8 01 AB 01 AB 01 AB 01 AB 01 AB 01 B1 01 B1 01 B1 01 B1 01 B1 01 B6 01 B6 01 B6 01 BF 01 BF 01 BF 01 BF 01 BF 01 C3 01 C3 01 C3 01 C3 01 C3 01 C6 01 C6 01 C6 01 C6 01 CA 01 CA 01 CA 01 CA 01 CA 01 D3 01 D3 01 D3 01 D3 01 D3 01 E0 01 E0 01 E0 01 E0 01 E2 01 E2 01 E2 01 E2 01 E2 01 E3 01 E3 01 E3 01 E3 01 E6 01 E6 01 E6 01 E6 01 E6 01 EB 01 EB 01 EB 01 EB 01 EB 01 F0 01 F0 01 F0 01 F0 01 F2 01 F2 01 F2 01 F2 01 F2 01 F5 01 F5 01 F5 01 F5 01 F5 01 FA 01 FA 01 FA 01 FA 01 03 02 03 02 03 02 03 02 03 02 05 02 05 02 05 02 05 02 05 02 11 02 11 02 11 02 11 02 09 02 09 02 09 02 09 02 09 02 D2 01 D2 01 D2 01 9A 01 9A 01 9A 01 9A 01 9A 01 2B 01 2B 01 2B 01 2B 01 AD 00 01 00 03 00 03 00 04 00 05 00 05 00 06 00 07 00 07 00 08 00 08 00 0A 00 0A 00 0B 00 0B 00 0C 00 0C 00 0D 00 0D 00 0E 00 0E 00 0F 00 10 00 10 00 11 00 11 00 12 00 13 00 13 00 14 00 14 00 15 00 16 00 16 00 17 00 17 00 18 00 18 00 19 00 19 00 1A 00 1A 00 1A 00 1B 00 1B 00 1C 00 1C 00 1C 00 1D 00 1D 00 1D 00 1E 00 1E 00 1E 00 1F 00 1F 00 1F 00 20 00 21 00 21 00 21 00 22 00 22 00 22 00 23 00 23 00 23 00 24 00 24 00 24 00 25 00 25 00 25 00 26 00 26 00 26 00 26 00 27 00 27 00 28 00 28 00 28 00 29 00 29 00 29 00 29 00 2A 00 2A 00 2A 00 2B 00 2C 00 2C 00 2C 00 2D 00 2D 00 2D 00 2E 00 2E 00 2E 00 2F 00 2F 00 30 00 30 00 30 00 31 00 31 00 32 00 32 00 32 00 33 00 34 00 34 00 34 00 35 00 35 00 36 00 36 00 36 00 37 00 37 00 38 00 38 00 38 00 39 00 39 00 39 00 3A 00 3A 00 3A 00 3B 00 3B 00 3C 00 3C 00 3C 00 3C 00 3D 00 3D 00 3D 00 3E 00 3E 00 3E 00 3F 00 3F 00 3F 00 40 00 40 00 40 00 41 00 42 00 42 00 42 00 43 00 43 00 43 00 44 00 44 00 44 00 45 00 45 00 46 00 46 00 46 00 46 00 47 00 47 00 47 00 48 00 48 00 49 00 49 00 4A 00 4A 00 4B 00 4B 00 4C 00 4C 00 4C 00 4D 00 4D 00 4E 00 4E 00 4E 00 4F 00 4F 00 4F 00 4F 00 50 00 50 00 51 00 51 00 51 00 52 00 52 00 52 00 52 00 53 00 53 00 54 00 54 00 54 00 54 00 54 00 55 00 55 00 55 00 56 00 56 00 56 00 57 00 57 00 57 00 58 00 58 00 58 00 58 00 59 00 59 00 5A 00 5A 00 5A 00 5B 00 5B 00 5B 00 5C 00 5C 00 5C 00 5C 00 5D 00 5D 00 5D 00 5D 00 5D 00 5D 00 5D 00 5D 00 5D 00 5D 00 5D 00 5D 00 5D 00 5D 00 5D 00 5D 00 5D 00 5D 00 5D 00 5D 00 5D 00 22 BA FA F5</t>
  </si>
  <si>
    <t xml:space="preserve">AA 55 00 57 00 00 04 00 00 2A 00 00 02 00 00 00 C8 D8 D6 66 CC D8 D6 66 03 06 01 02 1A 21 24 04 02 00 00 00 00 00 00 00 2B 01 2B 01 2B 01 2B 01 41 01 41 01 41 01 41 01 41 01 57 01 57 01 57 01 57 01 57 01 6F 01 6F 01 6F 01 6F 01 90 01 90 01 90 01 90 01 9F 01 9F 01 9F 01 9F 01 9F 01 A5 01 A5 01 A5 01 A5 01 AF 01 AF 01 AF 01 AF 01 AF 01 BF 01 BF 01 BF 01 BF 01 BF 01 D0 01 D0 01 D0 01 D0 01 E2 01 E2 01 E2 01 E2 01 E2 01 F4 01 F4 01 F4 01 F4 01 FF 01 FF 01 FF 01 FF 01 FF 01 09 02 09 02 09 02 09 02 09 02 0C 02 0C 02 0C 02 0C 02 10 02 10 02 10 02 10 02 10 02 16 02 16 02 16 02 16 02 16 02 1D 02 1D 02 1D 02 1D 02 22 02 22 02 22 02 22 02 22 02 25 02 25 02 25 02 25 02 25 02 2B 02 2B 02 2B 02 2B 02 2F 02 2F 02 2F 02 2F 02 2F 02 33 02 33 02 33 02 33 02 3A 02 3A 02 3A 02 3A 02 3A 02 44 02 44 02 44 02 44 02 4A 02 4A 02 4A 02 4A 02 4E 02 4E 02 4E 02 4E 02 4E 02 50 02 50 02 50 02 50 02 50 02 57 02 57 02 57 02 57 02 5B 02 5B 02 5B 02 5B 02 5B 02 63 02 63 02 63 02 63 02 63 02 67 02 67 02 67 02 67 02 6A 02 6A 02 6A 02 6A 02 6A 02 69 02 69 02 69 02 69 02 71 02 71 02 71 02 71 02 71 02 79 02 79 02 79 02 79 02 79 02 84 02 84 02 84 02 84 02 88 02 88 02 88 02 88 02 88 02 8E 02 8E 02 8E 02 8E 02 8E 02 91 02 91 02 91 02 91 02 94 02 94 02 94 02 94 02 94 02 9B 02 9B 02 9B 02 9B 02 9B 02 9F 02 9F 02 9F 02 9F 02 A6 02 A6 02 A6 02 A6 02 AE 02 AE 02 AE 02 AE 02 B3 02 B3 02 B3 02 B3 02 B3 02 B7 02 B7 02 B7 02 B7 02 B7 02 BE 02 BE 02 BE 02 BE 02 C0 02 C0 02 C0 02 C0 02 C0 02 C6 02 C6 02 C6 02 C6 02 C6 02 D1 02 D1 02 D1 02 D1 02 DB 02 DB 02 DB 02 DB 02 DB 02 DC 02 DC 02 DC 02 DC 02 DC 02 DE 02 DE 02 DE 02 DE 02 C4 00 00 00 00 00 00 00 00 00 00 00 01 00 01 00 01 00 01 00 01 00 01 00 01 00 01 00 02 00 02 00 02 00 02 00 02 00 03 00 03 00 03 00 03 00 03 00 03 00 03 00 03 00 03 00 03 00 03 00 03 00 04 00 04 00 04 00 04 00 04 00 04 00 04 00 04 00 05 00 05 00 05 00 05 00 05 00 05 00 05 00 05 00 06 00 06 00 06 00 06 00 06 00 06 00 06 00 07 00 07 00 07 00 07 00 07 00 07 00 08 00 08 00 08 00 08 00 08 00 08 00 09 00 09 00 09 00 09 00 09 00 0A 00 0A 00 0A 00 0B 00 0B 00 0B 00 0B 00 0B 00 0B 00 0C 00 0C 00 0C 00 0C 00 0D 00 0D 00 0D 00 0E 00 0E 00 0E 00 0E 00 0F 00 0F 00 0F 00 10 00 10 00 10 00 10 00 11 00 11 00 11 00 11 00 12 00 12 00 13 00 13 00 13 00 14 00 14 00 14 00 15 00 15 00 16 00 16 00 17 00 17 00 17 00 18 00 18 00 18 00 19 00 19 00 19 00 1A 00 1A 00 1B 00 1B 00 1B 00 1B 00 1C 00 1C 00 1D 00 1D 00 1E 00 1E 00 1E 00 1F 00 1F 00 1F 00 20 00 20 00 20 00 21 00 21 00 22 00 22 00 22 00 22 00 23 00 23 00 23 00 23 00 23 00 23 00 23 00 23 00 23 00 24 00 24 00 25 00 25 00 26 00 26 00 27 00 27 00 28 00 28 00 28 00 29 00 29 00 2A 00 2A 00 2B 00 2B 00 2B 00 2C 00 2C 00 2C 00 2D 00 2D 00 2E 00 2E 00 2E 00 2F 00 2F 00 30 00 30 00 30 00 31 00 31 00 31 00 32 00 33 00 33 00 33 00 34 00 34 00 34 00 35 00 35 00 36 00 36 00 37 00 38 00 38 00 38 00 39 00 39 00 39 00 3A 00 3A 00 3B 00 3B 00 3C 00 3C 00 3C 00 3D 00 3D 00 3E 00 3E 00 3E 00 3F 00 3F 00 40 00 40 00 41 00 41 00 42 00 42 00 43 00 43 00 44 00 44 00 45 00 45 00 46 00 46 00 46 00 47 00 47 00 47 00 48 00 48 00 49 00 49 00 49 00 4A 00 4A 00 6A 00 FD 9D FA F5 </t>
  </si>
  <si>
    <t>AA 55 00 57 00 00 04 00 00 2C 00 00 04 00 00 00 CF D8 D6 66 D0 D8 D6 66 05 09 02 02 FD 25 5E 01 01 00 00 00 00 00 00 00 49 03 5E 03 5E 03 5E 03 5E 03 5E 03 68 03 68 03 68 03 68 03 73 03 73 03 73 03 73 03 73 03 80 03 80 03 80 03 80 03 80 03 8E 03 8E 03 8E 03 8E 03 97 03 97 03 97 03 97 03 97 03 9B 03 9B 03 9B 03 9B 03 9B 03 A4 03 A4 03 A4 03 A4 03 A8 03 A8 03 A8 03 A8 03 AD 03 AD 03 AD 03 AD 03 B7 03 B7 03 B7 03 B7 03 B7 03 BD 03 BD 03 BD 03 BD 03 BD 03 C0 03 C0 03 C0 03 C0 03 C6 03 C6 03 C6 03 C6 03 C6 03 CC 03 CC 03 CC 03 CC 03 CC 03 C6 03 C6 03 C6 03 C6 03 B6 03 B6 03 B6 03 B6 03 B6 03 F2 02 F2 02 F2 02 F2 02 F2 02 38 02 38 02 38 02 38 02 96 01 96 01 96 01 96 01 96 01 F7 00 F7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02 00 02 00 03 00 03 00 04 00 04 00 04 00 05 00 06 00 07 00 07 00 08 00 08 00 09 00 09 00 0A 00 0B 00 0B 00 0C 00 0C 00 0D 00 0E 00 0E 00 0F 00 0F 00 0F 00 10 00 11 00 12 00 12 00 12 00 13 00 13 00 14 00 14 00 15 00 15 00 17 00 17 00 17 00 18 00 18 00 19 00 19 00 1A 00 1A 00 1B 00 1B 00 1C 00 1C 00 1C 00 1D 00 1D 00 1E 00 1E 00 1F 00 1F 00 20 00 20 00 20 00 21 00 21 00 22 00 22 00 22 00 22 00 3C 00 23 00 23 00 23 00 23 00 23 00 23 00 23 00 23 00 23 00 23 00 23 00 23 00 23 00 23 00 23 00 23 00 23 00 23 00 23 00 23 00 23 00 23 00 23 00 23 00 23 00 23 00 23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97 4D FA F5</t>
  </si>
  <si>
    <t>*</t>
  </si>
  <si>
    <t xml:space="preserve">AA 55 00 57 00 00 04 00 00 2D 00 00 05 00 00 00 D8 D8 D6 66 DA D8 D6 66 05 09 02 02 A4 34 D4 03 01 00 00 00 00 00 00 00 50 02 50 02 50 02 50 02 A8 02 A8 02 A8 02 A8 02 E4 02 E4 02 E4 02 E4 02 E4 02 0D 03 0D 03 0D 03 0D 03 0D 03 3C 03 3C 03 3C 03 3C 03 6D 03 6D 03 6D 03 6D 03 6D 03 AC 03 AC 03 AC 03 AC 03 AC 03 C8 03 C8 03 C8 03 C8 03 E3 03 E3 03 E3 03 E3 03 E3 03 FB 03 FB 03 FB 03 FB 03 09 04 09 04 09 04 09 04 09 04 1D 04 1D 04 1D 04 1D 04 1D 04 27 04 27 04 27 04 27 04 2D 04 2D 04 2D 04 2D 04 2D 04 32 04 32 04 32 04 32 04 32 04 3B 04 3B 04 3B 04 3B 04 49 04 49 04 49 04 49 04 49 04 56 04 56 04 56 04 56 04 56 04 5F 04 5F 04 5F 04 5F 04 6A 04 6A 04 6A 04 6A 04 7D 04 7D 04 7D 04 7D 04 86 04 86 04 86 04 86 04 86 04 8F 04 8F 04 8F 04 8F 04 8F 04 9C 04 9C 04 9C 04 9C 04 A4 04 A4 04 A4 04 A4 04 A4 04 AF 04 AF 04 AF 04 AF 04 AF 04 BB 04 BB 04 BB 04 BB 04 C0 04 C0 04 C0 04 C0 04 C0 04 CB 04 CB 04 CB 04 CB 04 CB 04 CF 04 CF 04 CF 04 CF 04 E0 04 E0 04 E0 04 E0 04 E0 04 F4 04 F4 04 F4 04 F4 04 0E 05 0E 05 0E 05 0E 05 0E 05 09 05 09 05 09 05 09 05 09 05 09 05 09 05 09 05 09 05 13 05 13 05 13 05 13 05 13 05 27 05 27 05 27 05 27 05 27 05 39 05 39 05 39 05 39 05 43 05 43 05 43 05 43 05 43 05 40 05 40 05 40 05 40 05 33 05 33 05 33 05 33 05 26 05 26 05 26 05 26 05 26 05 D4 04 D4 04 D4 04 D4 04 63 04 63 04 63 04 63 04 63 04 83 03 83 03 83 03 83 03 83 03 9D 02 9D 02 9D 02 9D 02 D7 01 D7 01 D7 01 D7 01 D7 01 22 01 22 01 22 01 22 01 22 01 C4 00 C4 00 00 00 00 00 00 00 00 00 00 00 00 00 00 00 00 00 00 00 00 00 00 00 00 00 00 00 00 00 00 00 00 00 00 00 00 00 00 00 00 00 00 00 00 00 00 00 00 00 00 00 00 00 01 00 01 00 02 00 02 00 02 00 03 00 03 00 03 00 04 00 04 00 04 00 04 00 05 00 05 00 05 00 06 00 06 00 07 00 07 00 07 00 08 00 08 00 08 00 09 00 09 00 09 00 0A 00 0A 00 0B 00 0B 00 0C 00 0C 00 0D 00 0D 00 0D 00 0E 00 0F 00 10 00 11 00 11 00 12 00 12 00 13 00 14 00 14 00 15 00 17 00 17 00 18 00 18 00 19 00 1A 00 1A 00 1B 00 1C 00 1C 00 1D 00 1E 00 1E 00 1F 00 1F 00 20 00 20 00 21 00 21 00 22 00 23 00 24 00 24 00 25 00 25 00 26 00 27 00 27 00 28 00 28 00 29 00 2A 00 2B 00 2B 00 2C 00 2D 00 2D 00 2E 00 2E 00 2F 00 30 00 31 00 31 00 32 00 33 00 34 00 34 00 35 00 36 00 37 00 37 00 38 00 39 00 39 00 3A 00 3B 00 3B 00 3C 00 3D 00 3E 00 3E 00 3F 00 40 00 40 00 40 00 41 00 41 00 42 00 43 00 44 00 44 00 44 00 45 00 45 00 46 00 47 00 47 00 48 00 49 00 49 00 49 00 4A 00 4A 00 4B 00 4B 00 4C 00 4C 00 4D 00 4E 00 4E 00 4F 00 50 00 50 00 51 00 51 00 52 00 53 00 53 00 55 00 55 00 56 00 56 00 57 00 57 00 58 00 58 00 58 00 58 00 58 00 58 00 58 00 58 00 58 00 58 00 58 00 59 00 59 00 5A 00 5B 00 5C 00 5C 00 5D 00 5D 00 5E 00 5E 00 5F 00 5F 00 60 00 61 00 61 00 61 00 62 00 62 00 62 00 62 00 62 00 62 00 62 00 62 00 62 00 62 00 62 00 62 00 62 00 62 00 62 00 62 00 62 00 62 00 62 00 62 00 62 00 62 00 62 00 62 00 62 00 62 00 62 00 62 00 62 00 62 00 62 00 62 00 62 00 62 00 62 00 62 00 62 00 62 00 62 00 62 00 62 00 62 00 62 00 62 00 62 00 00 00 00 00 00 00 00 00 00 00 00 00 00 00 00 00 00 00 00 00 00 00 00 00 00 00 00 00 00 00 00 00 00 00 00 00 00 00 00 00 00 00 00 00 00 00 00 00 00 00 00 00 DD A0 FA F5 </t>
  </si>
  <si>
    <t xml:space="preserve">AA 55 00 57 00 00 04 00 00 2E 00 00 06 00 00 00 DD D8 D6 66 DF D8 D6 66 05 09 02 02 91 43 B6 03 01 00 00 00 00 00 00 00 D6 02 D6 02 D6 02 D6 02 D6 02 39 03 39 03 39 03 39 03 39 03 6D 03 6D 03 6D 03 6D 03 B3 03 B3 03 B3 03 B3 03 B3 03 EF 03 EF 03 EF 03 EF 03 EF 03 72 04 72 04 72 04 72 04 BE 04 BE 04 BE 04 BE 04 BE 04 F5 04 F5 04 F5 04 F5 04 1F 05 1F 05 1F 05 1F 05 1F 05 46 05 46 05 46 05 46 05 46 05 67 05 67 05 67 05 67 05 99 05 99 05 99 05 99 05 99 05 BC 05 BC 05 BC 05 BC 05 BC 05 D1 05 D1 05 D1 05 D1 05 D0 05 D0 05 D0 05 D0 05 D0 05 DF 05 DF 05 DF 05 DF 05 DF 05 E4 05 E4 05 E4 05 EA 05 EA 05 EA 05 EA 05 EA 05 09 06 09 06 09 06 09 06 1D 06 1D 06 1D 06 1D 06 1D 06 1F 06 1F 06 1F 06 1F 06 1F 06 2D 06 2D 06 2D 06 2D 06 40 06 40 06 40 06 40 06 40 06 49 06 49 06 49 06 49 06 49 06 5E 06 5E 06 5E 06 5E 06 5F 06 5F 06 5F 06 5F 06 5F 06 6D 06 6D 06 6D 06 6D 06 6D 06 6D 06 6D 06 6D 06 6D 06 7F 06 7F 06 7F 06 7F 06 7F 06 9E 06 9E 06 9E 06 9E 06 AE 06 AE 06 AE 06 AE 06 AE 06 BC 06 BC 06 BC 06 BC 06 BC 06 C1 06 C1 06 C1 06 C1 06 B6 06 B6 06 B6 06 B6 06 B6 06 7F 06 7F 06 7F 06 7F 06 7F 06 1F 06 1F 06 1F 06 1F 06 22 05 22 05 22 05 22 05 25 04 25 04 25 04 25 04 25 04 A0 02 A0 02 A0 02 A0 02 D2 01 D2 01 D2 01 D2 01 D2 01 2E 01 2E 01 2E 01 2E 01 CB 00 CB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03 00 03 00 04 00 04 00 05 00 05 00 05 00 06 00 07 00 07 00 08 00 08 00 09 00 09 00 0A 00 0A 00 0B 00 0C 00 0C 00 0D 00 0D 00 0D 00 0E 00 0E 00 0F 00 0F 00 10 00 11 00 11 00 12 00 12 00 13 00 13 00 14 00 14 00 15 00 16 00 18 00 18 00 19 00 1A 00 1B 00 1C 00 1D 00 1E 00 1F 00 20 00 21 00 22 00 23 00 24 00 25 00 26 00 26 00 27 00 28 00 28 00 28 00 28 00 28 00 28 00 28 00 29 00 29 00 2A 00 2B 00 2B 00 2C 00 2D 00 2D 00 2F 00 2F 00 30 00 30 00 31 00 32 00 33 00 34 00 34 00 35 00 36 00 36 00 37 00 38 00 38 00 39 00 3A 00 3A 00 3B 00 3C 00 3D 00 3E 00 3E 00 3F 00 3F 00 41 00 41 00 42 00 43 00 44 00 44 00 45 00 45 00 46 00 46 00 47 00 48 00 49 00 49 00 4A 00 4A 00 4B 00 4B 00 4C 00 4C 00 4D 00 4E 00 4E 00 4E 00 4E 00 4E 00 4F 00 4F 00 50 00 51 00 53 00 53 00 54 00 55 00 56 00 57 00 58 00 58 00 59 00 59 00 5B 00 5B 00 5C 00 5D 00 5D 00 5E 00 5E 00 5E 00 5F 00 5F 00 5F 00 5F 00 5F 00 5F 00 5F 00 5F 00 5F 00 5F 00 5F 00 5F 00 5F 00 5F 00 5F 00 5F 00 5F 00 5F 00 5F 00 5F 00 5F 00 5F 00 5F 00 5F 00 5F 00 5F 00 5F 00 5F 00 5F 00 5F 00 5F 00 5F 00 5F 00 5F 00 5F 00 5F 00 5F 00 5F 00 5F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F1 95 FA F5 </t>
  </si>
  <si>
    <t xml:space="preserve">AA 55 00 57 00 00 04 00 00 07 00 00 01 00 00 00 FF 37 D8 61 02 38 D8 61 03 06 01 02 F6 14 34 08 01 00 00 00 00 00 00 00 46 00 46 00 46 00 46 00 54 00 54 00 54 00 54 00 54 00 62 00 62 00 62 00 62 00 62 00 6F 00 6F 00 6F 00 6F 00 7A 00 7A 00 7A 00 7A 00 88 00 88 00 88 00 88 00 88 00 93 00 93 00 93 00 93 00 9F 00 9F 00 9F 00 9F 00 9F 00 AB 00 AB 00 AB 00 AB 00 AB 00 B9 00 B9 00 B9 00 B9 00 C6 00 C6 00 C6 00 C6 00 C6 00 D2 00 D2 00 D2 00 D2 00 DE 00 DE 00 DE 00 DE 00 DE 00 E9 00 E9 00 E9 00 E9 00 E9 00 F9 00 F9 00 F9 00 F9 00 05 01 05 01 05 01 05 01 05 01 0F 01 0F 01 0F 01 0F 01 0F 01 1A 01 1A 01 1A 01 1A 01 22 01 22 01 22 01 22 01 22 01 2C 01 2C 01 2C 01 2C 01 2C 01 33 01 33 01 33 01 33 01 3D 01 3D 01 3D 01 3D 01 3D 01 4A 01 4A 01 4A 01 4A 01 55 01 55 01 55 01 55 01 5E 01 5E 01 5E 01 5E 01 5E 01 66 01 66 01 66 01 66 01 70 01 70 01 70 01 70 01 70 01 7C 01 7C 01 7C 01 7C 01 7C 01 84 01 84 01 84 01 84 01 8A 01 8A 01 8A 01 8A 01 8A 01 94 01 94 01 94 01 94 01 94 01 A0 01 A0 01 A0 01 A0 01 A5 01 A5 01 A5 01 A5 01 A5 01 AD 01 AD 01 AD 01 AD 01 B9 01 B9 01 B9 01 B9 01 B9 01 C4 01 C4 01 C4 01 C4 01 C4 01 CE 01 CE 01 CE 01 CE 01 D7 01 D7 01 D7 01 D7 01 D7 01 E1 01 E1 01 E1 01 E1 01 E1 01 E9 01 E9 01 E9 01 E9 01 F2 01 F2 01 F2 01 F2 01 F2 01 F8 01 F8 01 F8 01 F8 01 F8 01 FE 01 FE 01 FE 01 FE 01 04 02 04 02 04 02 04 02 0B 02 0B 02 0B 02 0B 02 13 02 13 02 13 02 13 02 13 02 18 02 18 02 18 02 18 02 18 02 C0 01 C0 01 C0 01 C0 01 38 01 38 01 38 01 38 01 38 01 94 00 94 00 94 00 94 00 94 00 4C 00 4C 00 4C 00 4C 00 0D 00 0D 00 00 00 00 00 00 00 00 00 00 00 00 00 00 00 00 00 00 00 00 00 00 00 00 00 00 00 9D 66 BB 65 B1 65 A8 65 9F 65 96 65 8D 65 84 65 7C 65 74 65 6C 65 64 65 5D 65 55 65 4E 65 46 65 3F 65 38 65 30 65 29 65 21 65 1A 65 13 65 0D 65 06 65 06 65 3C 64 36 64 30 64 2B 64 25 64 1F 64 19 64 14 64 0E 64 08 64 03 64 FD 63 F7 63 F1 63 EB 63 E5 63 DF 63 D9 63 D3 63 CC 63 C6 63 C0 63 B9 63 B3 63 AD 63 A7 63 A1 63 A1 63 E6 62 E1 62 DC 62 D8 62 D3 62 CF 62 CA 62 C5 62 C0 62 BC 62 B7 62 B3 62 AE 62 AE 62 57 62 52 62 4D 62 48 62 43 62 3E 62 39 62 35 62 30 62 2B 62 27 62 22 62 1E 62 19 62 15 62 11 62 0D 62 09 62 05 62 01 62 FE 61 FA 61 F6 61 F2 61 EE 61 EA 61 EA 61 6D 61 68 61 64 61 60 61 5B 61 57 61 52 61 4D 61 49 61 44 61 40 61 3B 61 37 61 33 61 2E 61 2A 61 26 61 22 61 1E 61 1A 61 16 61 12 61 0E 61 0A 61 0A 61 88 60 84 60 80 60 7C 60 79 60 75 60 72 60 6E 60 6B 60 67 60 64 60 60 60 5D 60 59 60 56 60 53 60 50 60 4D 60 49 60 46 60 43 60 40 60 3C 60 39 60 35 60 32 60 32 60 C7 5F C4 5F C1 5F BE 5F BB 5F B7 5F B4 5F B1 5F AE 5F AA 5F A7 5F A3 5F 9F 5F 9B 5F 97 5F 93 5F 90 5F 8C 5F 89 5F 85 5F 82 5F 7E 5F 7B 5F 77 5F 74 5F 70 5F 69 5F 69 5F EF 5E EC 5E E8 5E E5 5E E2 5E DF 5E DB 5E D8 5E D4 5E D0 5E CD 5E C9 5E C6 5E C2 5E BF 5E BD 5E BA 5E B7 5E B4 5E B1 5E AE 5E AB 5E A7 5E A7 5E 4A 5E 47 5E 45 5E 44 5E 42 5E 40 5E 3E 5E 3B 5E 39 5E 36 5E 33 5E 30 5E 2D 5E 2B 5E 28 5E 26 5E 25 5E 25 5E 25 5E 27 5E 29 5E 2A 5E 2C 5E 2C 5E 2C 5E 2C 5E 2B 5E 2B 5E AE 5E B4 5E B9 5E BE 5E C4 5E C9 5E CE 5E D4 5E 00 00 00 00 00 00 00 00 00 00 00 00 00 00 00 00 00 00 00 00 00 00 00 00 00 00 5C 41 FA F5 </t>
  </si>
  <si>
    <t>x</t>
  </si>
  <si>
    <t xml:space="preserve">AA 55 00 57 00 00 04 00 00 08 00 00 02 00 00 00 D9 38 D8 61 DC 38 D8 61 03 06 01 02 90 20 E8 03 02 00 00 00 00 00 00 00 4A 00 4A 00 4A 00 4A 00 4A 00 5E 00 5E 00 5E 00 5E 00 5E 00 66 00 66 00 66 00 66 00 69 00 69 00 69 00 69 00 69 00 6A 00 6A 00 6A 00 6A 00 6A 00 80 00 80 00 80 00 80 00 9E 00 9E 00 9E 00 9E 00 9E 00 A1 00 A1 00 A1 00 A1 00 A1 00 BB 00 BB 00 BB 00 BB 00 D4 00 D4 00 D4 00 D4 00 D4 00 ED 00 ED 00 ED 00 ED 00 FA 00 FA 00 FA 00 FA 00 FA 00 10 01 10 01 10 01 10 01 10 01 33 01 33 01 33 01 63 01 63 01 63 01 63 01 63 01 8A 01 8A 01 8A 01 8A 01 8A 01 A5 01 A5 01 A5 01 A5 01 BF 01 BF 01 BF 01 BF 01 BF 01 E0 01 E0 01 E0 01 E0 01 E0 01 F4 01 F4 01 F4 01 F4 01 03 02 03 02 03 02 03 02 03 02 25 02 25 02 25 02 25 02 38 02 38 02 38 02 38 02 38 02 4B 02 4B 02 4B 02 4B 02 4B 02 61 02 61 02 61 02 61 02 72 02 72 02 72 02 72 02 72 02 7C 02 7C 02 7C 02 7C 02 7C 02 8B 02 8B 02 8B 02 8B 02 95 02 95 02 95 02 95 02 95 02 9D 02 9D 02 9D 02 9D 02 9D 02 A7 02 A7 02 A7 02 A7 02 AD 02 AD 02 AD 02 AD 02 AD 02 B5 02 B5 02 B5 02 B5 02 B6 02 B6 02 B6 02 B6 02 BD 02 BD 02 BD 02 BD 02 BD 02 C2 02 C2 02 C2 02 C2 02 C6 02 C6 02 C6 02 C6 02 C6 02 CA 02 CA 02 CA 02 CA 02 CA 02 D6 02 D6 02 D6 02 D6 02 DD 02 DD 02 DD 02 DD 02 DD 02 E2 02 E2 02 E2 02 E2 02 E2 02 E8 02 E8 02 E8 02 E8 02 EF 02 EF 02 EF 02 EF 02 EF 02 F9 02 F9 02 F9 02 F9 02 04 03 04 03 04 03 04 03 04 03 07 03 07 03 07 03 07 03 07 03 0F 03 0F 03 0F 03 0F 03 14 03 14 03 14 03 14 03 14 03 1C 03 1C 03 1C 03 1C 03 1C 03 25 03 25 03 25 03 25 03 2C 03 2C 03 2C 03 2C 03 2C 03 37 03 37 03 37 03 37 03 37 03 38 03 38 03 38 03 38 03 41 03 41 03 41 03 01 00 28 69 28 69 26 69 26 69 0F 69 0F 69 0E 69 0E 69 0D 69 0C 69 0C 69 0B 69 0B 69 0B 69 0B 69 0A 69 0A 69 0A 69 04 69 03 69 01 69 FF 68 FE 68 FC 68 FA 68 F9 68 F7 68 F6 68 F5 68 F4 68 F4 68 F3 68 F3 68 F3 68 F3 68 F3 68 F3 68 F3 68 F3 68 F3 68 F2 68 F2 68 F1 68 F0 68 F0 68 D2 68 D2 68 D1 68 D0 68 D0 68 CF 68 CE 68 CE 68 CD 68 CC 68 CC 68 CB 68 CA 68 C9 68 C9 68 C8 68 C7 68 C5 68 C4 68 C3 68 C1 68 C0 68 BF 68 BE 68 BE 68 97 68 96 68 95 68 94 68 93 68 92 68 91 68 90 68 90 68 8F 68 8E 68 8D 68 8C 68 8B 68 89 68 88 68 87 68 85 68 84 68 83 68 82 68 81 68 80 68 80 68 7F 68 7F 68 7F 68 61 68 60 68 5F 68 5E 68 5D 68 5C 68 5B 68 5A 68 58 68 57 68 55 68 53 68 51 68 4E 68 4C 68 4A 68 47 68 45 68 42 68 40 68 3D 68 3B 68 38 68 35 68 32 68 2F 68 2F 68 A6 67 A2 67 9E 67 99 67 95 67 91 67 8E 67 8A 67 87 67 83 67 80 67 7C 67 79 67 75 67 72 67 6E 67 6B 67 67 67 64 67 61 67 5D 67 5A 67 57 67 54 67 51 67 4D 67 4D 67 EF 66 EC 66 E9 66 E7 66 E5 66 E3 66 E1 66 DF 66 DD 66 DB 66 D9 66 D7 66 D4 66 D2 66 D0 66 CD 66 CA 66 C8 66 C6 66 C3 66 C1 66 BF 66 BD 66 BB 66 B9 66 B9 66 6A 66 68 66 66 66 64 66 62 66 60 66 5E 66 5C 66 5A 66 57 66 55 66 53 66 50 66 50 66 28 66 26 66 23 66 21 66 1F 66 1C 66 1A 66 17 66 14 66 11 66 0F 66 0C 66 09 66 07 66 04 66 02 66 00 66 FE 65 FC 65 FA 65 F7 65 F5 65 F3 65 F0 65 ED 65 EB 65 E6 65 E6 65 9F 65 9D 65 9B 65 98 65 96 65 94 65 91 65 8F 65 8C 65 8A 65 87 65 85 65 82 65 80 65 7E 65 7C 65 7A 65 78 65 76 65 73 65 71 65 6E 65 6C 65 69 65 66 65 66 65 2E 65 31 65 88 65 94 6D FA F5 </t>
  </si>
  <si>
    <t>AA 55 00 57 00 00 04 00 00 09 00 00 03 00 00 00 F4 38 D8 61 F8 38 D8 61 03 06 01 02 86 2C 20 03 03 00 00 00 00 00 00 00 5F 00 86 00 86 00 86 00 86 00 8F 00 8F 00 8F 00 8F 00 8F 00 A4 00 A4 00 A4 00 A4 00 A4 00 EB 00 EB 00 EB 00 EB 00 FC 00 FC 00 FC 00 FC 00 FC 00 F8 00 F8 00 F8 00 F8 00 F8 00 DB 00 DB 00 DB 00 DB 00 E0 00 E0 00 E0 00 E0 00 E0 00 1E 01 1E 01 1E 01 1E 01 6E 01 6E 01 6E 01 6E 01 6E 01 A7 01 A7 01 A7 01 A7 01 A7 01 CE 01 CE 01 CE 01 CE 01 FC 01 FC 01 FC 01 FC 01 FC 01 0E 02 0E 02 0E 02 22 02 22 02 22 02 22 02 22 02 58 02 58 02 58 02 58 02 58 02 91 02 91 02 91 02 91 02 91 02 CB 02 CB 02 CB 02 CB 02 EA 02 EA 02 EA 02 EA 02 EA 02 11 03 11 03 11 03 11 03 13 03 13 03 13 03 13 03 13 03 2E 03 2E 03 2E 03 2E 03 2E 03 52 03 52 03 52 03 52 03 6B 03 6B 03 6B 03 6B 03 6B 03 82 03 82 03 82 03 82 03 82 03 92 03 92 03 92 03 92 03 96 03 96 03 96 03 96 03 96 03 A0 03 A0 03 A0 03 A0 03 A0 03 A3 03 A3 03 A3 03 A3 03 AB 03 AB 03 AB 03 AB 03 AB 03 B3 03 B3 03 B3 03 B3 03 BB 03 BB 03 BB 03 BB 03 BB 03 C7 03 C7 03 C7 03 C7 03 C7 03 CA 03 CA 03 CA 03 CC 03 CC 03 CC 03 CC 03 CC 03 D1 03 D1 03 D1 03 D1 03 D1 03 D9 03 D9 03 D9 03 D9 03 E3 03 E3 03 E3 03 E3 03 E3 03 EF 03 EF 03 EF 03 EF 03 EF 03 F8 03 F8 03 F8 03 F8 03 FB 03 FB 03 FB 03 FB 03 FB 03 00 04 00 04 00 04 00 04 02 04 02 04 02 04 02 04 02 04 07 04 07 04 07 04 07 04 07 04 0E 04 0E 04 0E 04 0E 04 18 04 18 04 18 04 18 04 18 04 20 04 20 04 20 04 20 04 20 04 23 04 23 04 23 04 23 04 2E 04 2E 04 2E 04 2E 04 2E 04 2F 04 2F 04 2F 04 2F 04 2F 04 32 04 32 04 32 04 32 04 37 04 37 04 37 04 37 04 37 04 46 04 46 04 46 04 46 04 49 04 49 04 49 04 13 00 D0 65 D0 65 D0 65 CF 65 CF 65 CF 65 CF 65 CE 65 CE 65 B4 65 B2 65 B0 65 AF 65 AD 65 AC 65 AB 65 AA 65 A9 65 A9 65 A8 65 A8 65 A7 65 A6 65 A6 65 A6 65 A6 65 A6 65 A6 65 A5 65 A5 65 A5 65 A5 65 A5 65 A5 65 A5 65 A5 65 8D 65 8A 65 88 65 86 65 85 65 83 65 82 65 80 65 7F 65 7D 65 7C 65 7B 65 79 65 77 65 75 65 74 65 72 65 71 65 70 65 6F 65 6E 65 6E 65 6D 65 6D 65 6C 65 6B 65 6B 65 4C 65 4A 65 48 65 46 65 44 65 42 65 40 65 3E 65 3C 65 3A 65 38 65 37 65 35 65 33 65 30 65 2E 65 2C 65 2A 65 28 65 26 65 23 65 21 65 1F 65 1D 65 1C 65 1C 65 F7 64 F6 64 F5 64 F4 64 F3 64 F2 64 F1 64 F0 64 EF 64 EF 64 EE 64 EC 64 EB 64 EB 64 BE 64 BA 64 B6 64 B3 64 AF 64 AB 64 A8 64 A4 64 A1 64 9D 64 9A 64 96 64 93 64 8F 64 8C 64 88 64 84 64 80 64 7D 64 79 64 75 64 71 64 6E 64 6A 64 67 64 64 64 64 64 06 64 04 64 01 64 FF 63 FD 63 FA 63 F8 63 F5 63 F3 63 F0 63 EE 63 EB 63 E9 63 E6 63 E4 63 E2 63 DF 63 DD 63 DB 63 D8 63 D6 63 D4 63 D1 63 CE 63 CE 63 84 63 83 63 81 63 7F 63 7D 63 7C 63 7A 63 78 63 77 63 75 63 74 63 72 63 70 63 6E 63 6C 63 6A 63 68 63 66 63 64 63 63 63 61 63 5F 63 5D 63 5B 63 59 63 57 63 9E 00 9E 00 10 63 0E 63 0D 63 0B 63 0A 63 08 63 06 63 05 63 03 63 01 63 00 63 FE 62 FC 62 FB 62 F9 62 F8 62 F7 62 F5 62 F4 62 F3 62 F1 62 EF 62 EE 62 EC 62 EA 62 E9 62 E9 62 B0 62 AE 62 AD 62 AB 62 AA 62 A9 62 A7 62 A6 62 A4 62 A2 62 A1 62 9F 62 9D 62 9B 62 99 62 97 62 95 62 93 62 92 62 90 62 8F 62 8E 62 8D 62 8B 62 8A 62 89 62 89 62 57 62 55 62 54 62 53 62 52 62 50 62 4F 62 4D 62 4B 62 4A 62 DC 62 DA 73 FA F5</t>
  </si>
  <si>
    <t xml:space="preserve">AA 55 00 57 00 00 04 00 00 0A 00 00 04 00 00 00 14 39 D8 61 18 39 D8 61 03 06 01 02 09 38 58 02 04 00 00 00 00 00 00 00 66 00 66 00 66 00 66 00 66 00 6D 00 6D 00 6D 00 6D 00 86 00 86 00 86 00 86 00 86 00 80 00 80 00 80 00 80 00 80 00 9B 00 9B 00 9B 00 9B 00 B6 00 B6 00 B6 00 B6 00 B6 00 D3 00 D3 00 D3 00 D3 00 E6 00 E6 00 E6 00 E6 00 E6 00 F9 00 F9 00 F9 00 F9 00 F9 00 41 01 41 01 41 01 41 01 69 01 69 01 69 01 69 01 69 01 B0 01 B0 01 B0 01 B0 01 B0 01 DD 01 DD 01 DD 01 FF 01 FF 01 FF 01 FF 01 FF 01 2A 02 2A 02 2A 02 2A 02 2A 02 6E 02 6E 02 6E 02 6E 02 A6 02 A6 02 A6 02 A6 02 A6 02 CB 02 CB 02 CB 02 CB 02 EA 02 EA 02 EA 02 EA 02 EA 02 18 03 18 03 18 03 18 03 18 03 3D 03 3D 03 3D 03 3D 03 69 03 69 03 69 03 69 03 69 03 8C 03 8C 03 8C 03 8C 03 8C 03 AA 03 AA 03 AA 03 AA 03 B7 03 B7 03 B7 03 B7 03 B7 03 E5 03 E5 03 E5 03 E5 03 E5 03 08 04 08 04 08 04 08 04 20 04 20 04 20 04 20 04 20 04 33 04 33 04 33 04 33 04 3A 04 3A 04 3A 04 3A 04 3A 04 54 04 54 04 54 04 54 04 54 04 68 04 68 04 68 04 68 04 76 04 76 04 76 04 76 04 83 04 83 04 83 04 83 04 83 04 87 04 87 04 87 04 87 04 88 04 88 04 88 04 88 04 88 04 89 04 89 04 89 04 89 04 89 04 89 04 89 04 89 04 89 04 8E 04 8E 04 8E 04 8E 04 8E 04 99 04 99 04 99 04 99 04 96 04 96 04 96 04 96 04 96 04 A5 04 A5 04 A5 04 A5 04 A5 04 B7 04 B7 04 B7 04 B7 04 B2 04 B2 04 B2 04 B2 04 B2 04 C5 04 C5 04 C5 04 C5 04 C5 04 D2 04 D2 04 D2 04 D2 04 DD 04 DD 04 DD 04 DD 04 DD 04 EA 04 EA 04 EA 04 EA 04 EA 04 E8 04 E8 04 E8 04 E8 04 FB 04 FB 04 FB 04 FB 04 FB 04 F9 04 F9 04 F9 04 F9 04 0C 05 0C 05 0C 05 0C 05 0C 05 14 05 14 05 14 05 14 05 20 05 20 05 20 05 20 05 2B 00 CC 62 CC 62 CB 62 CA 62 CA 62 CA 62 CA 62 CA 62 CA 62 CA 62 CA 62 CA 62 B8 62 B7 62 B6 62 B5 62 B3 62 B2 62 B1 62 AF 62 AE 62 AD 62 AC 62 AB 62 AA 62 AA 62 A9 62 A9 62 A8 62 A7 62 A6 62 A4 62 A3 62 A1 62 9F 62 9D 62 9B 62 9A 62 9A 62 9A 62 7B 62 7A 62 79 62 78 62 77 62 76 62 74 62 73 62 71 62 6F 62 6D 62 6B 62 6B 62 54 62 53 62 52 62 52 62 51 62 50 62 4F 62 4D 62 4C 62 4B 62 4A 62 49 62 48 62 47 62 46 62 45 62 44 62 43 62 42 62 41 62 3F 62 3D 62 3B 62 39 62 35 62 35 62 10 62 0E 62 0D 62 0B 62 0A 62 08 62 07 62 06 62 04 62 03 62 02 62 01 62 01 62 00 62 FE 61 FD 61 FB 61 FA 61 F8 61 F7 61 F6 61 F5 61 F4 61 F2 61 F1 61 F0 61 EF 61 EF 61 D0 61 D0 61 CF 61 CE 61 CD 61 CC 61 CB 61 C9 61 C8 61 C7 61 C6 61 C5 61 C5 61 C4 61 C3 61 C1 61 C0 61 BF 61 BE 61 BD 61 BC 61 BB 61 BA 61 B9 61 B8 61 B7 61 B7 61 9F 61 9E 61 9D 61 9C 61 9C 61 9B 61 9A 61 98 61 97 61 96 61 95 61 94 61 93 61 92 61 91 61 91 61 90 61 8F 61 8E 61 8D 61 8C 61 8B 61 8A 61 89 61 89 61 6A 61 69 61 68 61 68 61 67 61 66 61 66 61 65 61 64 61 64 61 63 61 62 61 61 61 60 61 5F 61 5F 61 5E 61 5D 61 5C 61 5C 61 5B 61 5A 61 59 61 59 61 58 61 57 61 56 61 56 61 36 61 34 61 33 61 31 61 30 61 2F 61 2E 61 2D 61 2C 61 2C 61 2B 61 2B 61 2A 61 2A 61 13 61 11 61 0F 61 0E 61 0C 61 0A 61 09 61 07 61 05 61 04 61 02 61 01 61 00 61 FE 60 FD 60 FB 60 FA 60 F8 60 F7 60 F5 60 F3 60 F1 60 EF 60 ED 60 EB 60 EA 60 EA 60 B4 60 B2 60 B0 60 AF 60 AD 60 AC 60 AA 60 A9 60 A7 60 A6 60 A4 60 A2 60 A0 60 9E 60 9C 60 9A 60 97 60 95 60 93 60 EE 60 FC 71 FA F5 </t>
  </si>
  <si>
    <t xml:space="preserve">AA 55 00 57 00 00 04 00 00 0A 00 00 02 00 00 00 D7 38 D8 61 DC 38 D8 61 03 06 01 02 AA 17 78 05 02 00 00 00 00 00 00 00 72 00 72 00 72 00 72 00 72 00 8F 00 8F 00 8F 00 8F 00 A9 00 A9 00 A9 00 A9 00 A9 00 CD 00 CD 00 CD 00 CD 00 E6 00 E6 00 E6 00 E6 00 E6 00 00 01 00 01 00 01 00 01 00 01 14 01 14 01 14 01 14 01 30 01 30 01 30 01 30 01 30 01 52 01 52 01 52 01 52 01 52 01 80 01 80 01 80 01 80 01 90 01 90 01 90 01 90 01 90 01 99 01 99 01 99 01 99 01 A1 01 A1 01 A1 01 A1 01 B0 01 B0 01 B0 01 B0 01 B0 01 D4 01 D4 01 D4 01 D4 01 D7 01 D7 01 D7 01 D7 01 D7 01 D6 01 D6 01 D6 01 D6 01 D6 01 DD 01 DD 01 DD 01 DD 01 E1 01 E1 01 E1 01 E1 01 E1 01 D9 01 D9 01 D9 01 D9 01 D9 01 C9 01 C9 01 C9 01 C9 01 F5 01 F5 01 F5 01 F5 01 F5 01 01 02 01 02 01 02 01 02 01 02 07 02 07 02 07 02 07 02 0D 02 0D 02 0D 02 0D 02 0D 02 0F 02 0F 02 0F 02 0F 02 0C 02 0C 02 0C 02 0C 02 0C 02 0B 02 0B 02 0B 02 0B 02 0B 02 0C 02 0C 02 0C 02 0C 02 12 02 12 02 12 02 12 02 12 02 13 02 13 02 13 02 13 02 13 02 11 02 11 02 11 02 10 02 10 02 10 02 10 02 10 02 11 02 11 02 11 02 11 02 11 02 13 02 13 02 13 02 13 02 15 02 15 02 15 02 15 02 15 02 19 02 19 02 19 02 19 02 1D 02 1D 02 1D 02 1D 02 1D 02 1E 02 1E 02 1E 02 1E 02 1E 02 1F 02 1F 02 1F 02 1F 02 22 02 22 02 22 02 22 02 22 02 23 02 23 02 23 02 23 02 23 02 29 02 29 02 29 02 29 02 28 02 28 02 28 02 28 02 28 02 2B 02 2B 02 2B 02 2B 02 2B 02 2D 02 2D 02 2D 02 2D 02 30 02 30 02 30 02 30 02 30 02 32 02 32 02 32 02 32 02 33 02 33 02 33 02 33 02 33 02 34 02 34 02 34 02 34 02 34 02 38 02 38 02 38 02 3A 02 3A 02 3A 02 3A 02 3A 02 3B 02 3B 02 3B 02 3B 02 3B 02 3C 02 3C 02 3C 02 3C 02 1A 00 03 68 02 68 02 68 01 68 01 68 E1 67 DF 67 DE 67 DD 67 DB 67 DA 67 D9 67 D7 67 D6 67 D5 67 D4 67 D3 67 D2 67 D2 67 C5 67 C4 67 C3 67 C3 67 C3 67 C3 67 C3 67 C2 67 C2 67 C2 67 C1 67 C0 67 BF 67 BE 67 BD 67 BC 67 BB 67 BA 67 B9 67 B9 67 B8 67 B8 67 B7 67 B6 67 B5 67 B4 67 B1 67 B1 67 94 67 94 67 93 67 93 67 92 67 92 67 92 67 92 67 91 67 91 67 90 67 8F 67 8E 67 8D 67 8C 67 8C 67 8C 67 8B 67 8B 67 8A 67 89 67 87 67 85 67 83 67 83 67 64 67 64 67 64 67 64 67 64 67 63 67 63 67 62 67 62 67 62 67 61 67 61 67 60 67 60 67 60 67 60 67 60 67 60 67 60 67 60 67 5F 67 60 67 60 67 60 67 61 67 61 67 61 67 61 67 41 67 40 67 3F 67 3D 67 3C 67 3A 67 39 67 37 67 35 67 33 67 32 67 30 67 30 67 06 67 04 67 02 67 00 67 FF 66 FD 66 FB 66 F9 66 F7 66 F5 66 F3 66 F1 66 EE 66 EC 66 EA 66 E8 66 E5 66 E3 66 E1 66 DF 66 DD 66 DB 66 D9 66 D7 66 D5 66 D3 66 CE 66 CE 66 6D 66 6B 66 68 66 66 66 64 66 61 66 5F 66 5D 66 5B 66 59 66 56 66 54 66 52 66 4F 66 4D 66 4A 66 48 66 46 66 43 66 41 66 3F 66 3C 66 3A 66 38 66 38 66 DD 65 DA 65 D7 65 D3 65 D0 65 CD 65 CA 65 C7 65 C4 65 C1 65 BD 65 BA 65 B7 65 B4 65 B1 65 AE 65 AB 65 A8 65 A5 65 A1 65 9E 65 9B 65 98 65 94 65 91 65 8E 65 8B 65 8B 65 11 65 0D 65 0A 65 06 65 02 65 FF 64 FB 64 F7 64 F4 64 F0 64 ED 64 EA 64 E6 64 E6 64 A4 64 A0 64 9D 64 99 64 95 64 91 64 8D 64 89 64 86 64 82 64 7E 64 7B 64 77 64 74 64 70 64 6D 64 69 64 66 64 62 64 5E 64 5B 64 57 64 54 64 50 64 4D 64 4D 64 CF 63 CC 63 C9 63 C7 63 C4 63 C0 63 BD 63 BA 63 B7 63 B3 63 B0 63 AD 63 A9 63 60 62 CB 46 FA F5 </t>
  </si>
  <si>
    <t xml:space="preserve">AA 55 00 57 00 00 04 00 00 0C 00 00 04 00 00 00 E3 38 D8 61 E8 38 D8 61 03 06 01 02 C3 1B E8 03 04 00 00 00 00 00 00 00 4C 00 4C 00 4C 00 4C 00 4C 00 54 00 54 00 54 00 54 00 61 00 61 00 61 00 61 00 61 00 67 00 67 00 67 00 67 00 67 00 75 00 75 00 75 00 75 00 7C 00 7C 00 7C 00 7C 00 85 00 85 00 85 00 85 00 85 00 8E 00 8E 00 8E 00 8E 00 97 00 97 00 97 00 97 00 97 00 A5 00 A5 00 A5 00 A5 00 A5 00 BB 00 BB 00 BB 00 BB 00 D4 00 D4 00 D4 00 D4 00 D4 00 E5 00 E5 00 E5 00 E5 00 F9 00 F9 00 F9 00 F9 00 F9 00 12 01 12 01 12 01 12 01 12 01 2C 01 2C 01 2C 01 2C 01 42 01 42 01 42 01 42 01 42 01 5A 01 5A 01 5A 01 5A 01 5A 01 80 01 80 01 80 01 80 01 9A 01 9A 01 9A 01 9A 01 9A 01 AA 01 AA 01 AA 01 AA 01 AA 01 BF 01 BF 01 BF 01 BF 01 D3 01 D3 01 D3 01 D3 01 D3 01 E4 01 E4 01 E4 01 E4 01 F2 01 F2 01 F2 01 F2 01 F2 01 FD 01 FD 01 FD 01 FD 01 0A 02 0A 02 0A 02 0A 02 19 02 19 02 19 02 19 02 19 02 28 02 28 02 28 02 28 02 28 02 37 02 37 02 37 02 37 02 44 02 44 02 44 02 44 02 44 02 58 02 58 02 58 02 58 02 58 02 66 02 66 02 66 02 66 02 6A 02 6A 02 6A 02 6A 02 6A 02 6A 02 6A 02 6A 02 6A 02 6B 02 6B 02 6B 02 6B 02 6B 02 68 02 68 02 68 02 68 02 68 02 68 02 68 02 68 02 68 02 69 02 69 02 69 02 69 02 69 02 6D 02 6D 02 6D 02 6D 02 6D 02 6F 02 6F 02 6F 02 6F 02 6E 02 6E 02 6E 02 6E 02 6E 02 71 02 71 02 71 02 71 02 71 02 74 02 74 02 74 02 74 02 76 02 76 02 76 02 76 02 76 02 76 02 76 02 76 02 79 02 79 02 79 02 79 02 79 02 7C 02 7C 02 7C 02 7C 02 7C 02 7F 02 7F 02 7F 02 7F 02 81 02 81 02 81 02 81 02 81 02 84 02 84 02 84 02 84 02 84 02 88 02 88 02 88 02 88 02 88 02 88 02 88 02 88 02 88 02 8A 02 8A 02 8A 02 8A 02 13 00 B2 6D AD 6D AD 6D 96 6D 95 6D 94 6D 94 6D 93 6D 93 6D 92 6D 92 6D 91 6D 91 6D 90 6D 8F 6D 8E 6D 8E 6D 8D 6D 8C 6D 8B 6D 89 6D 88 6D 87 6D 86 6D 84 6D 83 6D 82 6D 82 6D 6B 6D 6B 6D 6B 6D 6A 6D 6A 6D 69 6D 69 6D 69 6D 69 6D 68 6D 68 6D 68 6D 67 6D 67 6D 66 6D 66 6D 65 6D 64 6D 64 6D 63 6D 62 6D 61 6D 61 6D 60 6D 5F 6D 5E 6D 5D 6D 5D 6D 42 6D 41 6D 41 6D 40 6D 3F 6D 3E 6D 3D 6D 3C 6D 3B 6D 3A 6D 39 6D 39 6D 38 6D 38 6D 2A 6D 29 6D 29 6D 28 6D 27 6D 27 6D 26 6D 26 6D 25 6D 25 6D 24 6D 23 6D 22 6D 21 6D 21 6D 20 6D 1F 6D 1E 6D 1D 6D 1D 6D 1C 6D 1B 6D 1A 6D 19 6D 18 6D 18 6D 18 6D 05 6D 04 6D 03 6D 03 6D 02 6D 02 6D 01 6D 01 6D 00 6D FF 6C FF 6C FE 6C FD 6C FD 6C FC 6C FB 6C FB 6C FA 6C F9 6C F9 6C F8 6C F8 6C F7 6C F6 6C F6 6C DA 6C D9 6C D8 6C D6 6C D5 6C D4 6C D3 6C D2 6C D1 6C D0 6C CF 6C CE 6C CD 6C CC 6C CB 6C CA 6C C9 6C C9 6C C8 6C C7 6C C6 6C C5 6C C3 6C C2 6C C0 6C BF 6C B9 6C B9 6C 88 6C 86 6C 85 6C 83 6C 81 6C 80 6C 7F 6C 7D 6C 7C 6C 7A 6C 78 6C 77 6C 75 6C 75 6C 5A 6C 58 6C 57 6C 55 6C 54 6C 53 6C 51 6C 50 6C 4F 6C 4E 6C 4C 6C 4B 6C 4A 6C 48 6C 47 6C 45 6C 44 6C 42 6C 41 6C 3F 6C 3E 6C 3C 6C 3A 6C 39 6C 37 6C 36 6C 36 6C 00 6C FE 6B FC 6B FA 6B F8 6B F7 6B F5 6B F3 6B F1 6B EF 6B ED 6B EB 6B E9 6B E7 6B E5 6B E4 6B E2 6B E0 6B DE 6B DC 6B DB 6B D9 6B D7 6B D5 6B D5 6B 92 6B 90 6B 8E 6B 8C 6B 8A 6B 87 6B 85 6B 83 6B 80 6B 7E 6B 7C 6B 79 6B 76 6B 74 6B 71 6B 6F 6B 6D 6B 6A 6B 68 6B 66 6B 63 6B 61 6B 5F 6B 5C 6B 59 6B 57 6B 57 6B 00 6B FD 6A FA 6A F8 6A 51 68 22 64 FA F5 </t>
  </si>
  <si>
    <t xml:space="preserve">AA 55 00 57 00 00 04 00 00 0E 00 00 06 00 00 00 EB 3A D8 61 EE 3A D8 61 03 06 01 02 0F 04 08 07 05 00 00 00 00 00 00 00 3C 00 3C 00 3C 00 3C 00 3C 00 3C 00 3C 00 3C 00 3C 00 3D 00 3D 00 3D 00 3D 00 3D 00 3E 00 3E 00 3E 00 3E 00 3F 00 3F 00 3F 00 3F 00 3F 00 40 00 40 00 40 00 40 00 40 00 41 00 41 00 41 00 41 00 42 00 42 00 42 00 42 00 42 00 43 00 43 00 43 00 43 00 43 00 44 00 44 00 44 00 44 00 45 00 45 00 45 00 45 00 45 00 46 00 46 00 46 00 46 00 47 00 47 00 47 00 47 00 47 00 48 00 48 00 48 00 48 00 4A 00 4A 00 4A 00 4A 00 4A 00 4A 00 4A 00 4A 00 4A 00 4B 00 4B 00 4B 00 4B 00 4B 00 4C 00 4C 00 4C 00 4C 00 4D 00 4D 00 4D 00 4D 00 4D 00 4E 00 4E 00 4E 00 4E 00 4E 00 4F 00 4F 00 4F 00 4F 00 50 00 50 00 50 00 50 00 50 00 51 00 51 00 51 00 51 00 52 00 52 00 52 00 52 00 52 00 53 00 53 00 53 00 53 00 53 00 54 00 54 00 54 00 54 00 55 00 55 00 55 00 55 00 55 00 56 00 56 00 56 00 56 00 56 00 56 00 56 00 56 00 56 00 57 00 57 00 57 00 57 00 57 00 57 00 57 00 57 00 57 00 57 00 5A 00 5A 00 5A 00 5A 00 5A 00 5A 00 5A 00 5A 00 5A 00 5B 00 5B 00 5B 00 5D 00 5D 00 5D 00 5D 00 5D 00 5E 00 5E 00 5E 00 5E 00 5E 00 5F 00 5F 00 5F 00 5F 00 5F 00 5F 00 5F 00 5F 00 5F 00 5F 00 5F 00 5F 00 5F 00 5F 00 60 00 60 00 60 00 60 00 61 00 61 00 61 00 61 00 61 00 61 00 61 00 61 00 61 00 61 00 62 00 62 00 62 00 62 00 63 00 63 00 63 00 63 00 63 00 63 00 63 00 63 00 63 00 64 00 64 00 64 00 64 00 64 00 65 00 65 00 65 00 65 00 65 00 66 00 66 00 66 00 66 00 66 00 66 00 66 00 66 00 66 00 67 00 67 00 67 00 67 00 67 00 67 00 67 00 67 00 67 00 67 00 67 00 67 00 67 00 67 00 67 00 67 00 67 00 67 00 66 00 66 00 66 00 66 00 2B 00 0A 67 FF 66 F4 66 EA 66 DF 66 D4 66 C9 66 BE 66 BE 66 17 66 0F 66 07 66 FF 65 F7 65 F0 65 E8 65 E0 65 D9 65 D1 65 CA 65 C2 65 BB 65 B3 65 AB 65 A3 65 9B 65 93 65 8C 65 84 65 7C 65 74 65 6C 65 64 65 5C 65 55 65 45 65 45 65 0C 64 04 64 FC 63 F5 63 ED 63 E6 63 DF 63 D8 63 D2 63 CB 63 C5 63 BF 63 B9 63 B4 63 AF 63 A9 63 A5 63 A0 63 9B 63 96 63 92 63 8E 63 8A 63 86 63 82 63 7E 63 7E 63 F5 62 EF 62 EA 62 E5 62 E0 62 DB 62 D6 62 D1 62 CB 62 C6 62 C2 62 BD 62 B8 62 B3 62 AF 62 AA 62 A6 62 A1 62 9D 62 98 62 94 62 8F 62 8B 62 87 62 83 62 7F 62 7F 62 1D 62 1B 62 18 62 16 62 13 62 11 62 0E 62 0C 62 09 62 07 62 04 62 02 62 FF 61 FD 61 FB 61 F8 61 F6 61 F4 61 F1 61 EF 61 EC 61 EA 61 E7 61 E4 61 E2 61 DF 61 DF 61 94 61 92 61 91 61 8F 61 8D 61 8C 61 8A 61 89 61 87 61 86 61 85 61 83 61 82 61 81 61 80 61 7F 61 7E 61 7D 61 7C 61 7B 61 79 61 78 61 77 61 76 61 75 61 74 61 74 61 74 61 3F 61 3E 61 3C 61 3B 61 3A 61 38 61 37 61 35 61 34 61 32 61 32 61 0B 61 08 61 04 61 01 61 FE 60 FB 60 F7 60 F4 60 F1 60 EE 60 EB 60 E8 60 E5 60 E2 60 DF 60 DC 60 D9 60 D6 60 D3 60 D1 60 CF 60 CD 60 CB 60 C9 60 C7 60 C5 60 C5 60 C5 60 8C 60 8B 60 89 60 88 60 86 60 85 60 83 60 82 60 81 60 80 60 7F 60 7D 60 7D 60 64 60 62 60 60 60 5F 60 5E 60 5C 60 5B 60 5A 60 59 60 58 60 57 60 55 60 54 60 52 60 51 60 50 60 4E 60 4C 60 4B 60 49 60 48 60 47 60 46 60 45 60 43 60 42 60 40 60 40 60 18 60 17 60 16 60 14 60 13 60 12 60 11 60 10 60 0F 60 0E 60 0D 60 0C 60 0B 60 0A 60 09 60 08 60 07 60 06 60 06 60 05 60 05 60 06 60 99 35 FA F5 </t>
  </si>
  <si>
    <t xml:space="preserve">AA 55 00 57 00 00 04 00 00 0F 00 00 07 00 00 00 F3 3A D8 61 F6 3A D8 61 03 06 01 02 6D 08 C4 09 06 00 00 00 00 00 00 00 4D 00 64 00 64 00 64 00 64 00 63 00 63 00 63 00 63 00 63 00 64 00 64 00 64 00 64 00 64 00 69 00 69 00 69 00 69 00 69 00 69 00 69 00 69 00 69 00 6C 00 6C 00 6C 00 6C 00 6F 00 6F 00 6F 00 6F 00 6F 00 72 00 72 00 72 00 72 00 72 00 75 00 75 00 75 00 75 00 78 00 78 00 78 00 78 00 78 00 7C 00 7C 00 7C 00 80 00 80 00 80 00 80 00 80 00 83 00 83 00 83 00 83 00 83 00 87 00 87 00 87 00 87 00 87 00 8D 00 8D 00 8D 00 8D 00 8E 00 8E 00 8E 00 8E 00 8E 00 94 00 94 00 94 00 94 00 97 00 97 00 97 00 97 00 97 00 9B 00 9B 00 9B 00 9B 00 9B 00 9F 00 9F 00 9F 00 9F 00 A1 00 A1 00 A1 00 A1 00 A1 00 A5 00 A5 00 A5 00 A5 00 A5 00 A8 00 A8 00 A8 00 A8 00 AB 00 AB 00 AB 00 AB 00 AB 00 AD 00 AD 00 AD 00 AD 00 AD 00 B1 00 B1 00 B1 00 B1 00 B3 00 B3 00 B3 00 B3 00 B3 00 B6 00 B6 00 B6 00 B6 00 B8 00 B8 00 B8 00 B8 00 B8 00 BB 00 BB 00 BB 00 BB 00 BB 00 BD 00 BD 00 BD 00 C0 00 C0 00 C0 00 C0 00 C0 00 C3 00 C3 00 C3 00 C3 00 C3 00 C5 00 C5 00 C5 00 C5 00 C7 00 C7 00 C7 00 C7 00 C7 00 CA 00 CA 00 CA 00 CA 00 CA 00 CB 00 CB 00 CB 00 CB 00 CE 00 CE 00 CE 00 CE 00 CE 00 D0 00 D0 00 D0 00 D0 00 D1 00 D1 00 D1 00 D1 00 D1 00 D4 00 D4 00 D4 00 D4 00 D4 00 D4 00 D4 00 D4 00 D4 00 D6 00 D6 00 D6 00 D6 00 D6 00 D7 00 D7 00 D7 00 D7 00 D7 00 D7 00 D7 00 D7 00 D7 00 D4 00 D4 00 D4 00 D4 00 D4 00 CD 00 CD 00 CD 00 CD 00 CD 00 C3 00 C3 00 C3 00 C3 00 BB 00 BB 00 BB 00 BB 00 BB 00 B1 00 B1 00 B1 00 B1 00 A0 00 A0 00 A0 00 A0 00 8C 00 8C 00 8C 00 8C 00 8C 00 6E 00 6E 00 6E 00 6E 00 46 00 46 00 46 00 46 00 22 00 B2 6A B0 6A B0 6A 20 6A 15 6A 09 6A FE 69 F3 69 E7 69 DB 69 CF 69 C4 69 B8 69 AC 69 A0 69 94 69 94 69 DF 68 D6 68 CE 68 C6 68 BE 68 B7 68 AF 68 A7 68 A0 68 98 68 91 68 89 68 82 68 7A 68 72 68 6A 68 62 68 5A 68 52 68 4A 68 41 68 39 68 30 68 27 68 1E 68 15 68 15 68 D4 66 CC 66 C4 66 BC 66 B4 66 AC 66 A4 66 9C 66 94 66 8D 66 85 66 7E 66 77 66 70 66 6A 66 63 66 5C 66 56 66 50 66 49 66 43 66 3D 66 37 66 31 66 31 66 31 65 29 65 21 65 1A 65 12 65 0A 65 03 65 FC 64 F4 64 ED 64 E6 64 E0 64 D9 64 D2 64 CB 64 C4 64 BD 64 B7 64 B0 64 A9 64 A3 64 9C 64 96 64 90 64 8A 64 85 64 7F 64 7F 64 D5 63 D1 63 CC 63 C7 63 C3 63 BE 63 B9 63 B5 63 B0 63 AC 63 A7 63 A2 63 9D 63 9D 63 42 63 3C 63 37 63 32 63 2E 63 29 63 25 63 20 63 1D 63 19 63 15 63 11 63 0E 63 0A 63 06 63 02 63 FE 62 FA 62 F6 62 F1 62 ED 62 E9 62 E5 62 E1 62 DE 62 DA 62 DA 62 50 62 4B 62 47 62 43 62 3F 62 3B 62 37 62 32 62 2E 62 2A 62 25 62 21 62 21 62 DC 61 D9 61 D6 61 D3 61 D1 61 CE 61 CB 61 C8 61 C6 61 C3 61 C0 61 BD 61 BA 61 B6 61 B3 61 B1 61 AE 61 AB 61 A9 61 A6 61 A4 61 A2 61 9F 61 9D 61 9A 61 97 61 97 61 38 61 35 61 33 61 30 61 2E 61 2B 61 29 61 27 61 25 61 23 61 22 61 20 61 1E 61 1D 61 1B 61 19 61 16 61 14 61 12 61 10 61 0D 61 0B 61 09 61 07 61 05 61 04 61 04 61 DF 60 DF 60 DF 60 DF 60 DE 60 DE 60 DE 60 DE 60 DE 60 DE 60 DF 60 DF 60 DF 60 DF 60 DF 60 DF 60 DF 60 DF 60 DF 60 DF 60 DF 60 DF 60 DF 60 DF 60 DF 60 DF 60 DF 60 EA 60 EB 60 EB 60 EC 60 EC 60 ED 60 EE 60 EF 60 F0 60 F1 60 F3 60 F4 60 F5 60 F7 60 F9 60 FE 60 A3 8C FA F5 </t>
  </si>
  <si>
    <t xml:space="preserve">AA 55 00 57 00 00 04 00 00 10 00 00 08 00 00 00 F9 3A D8 61 FC 3A D8 61 03 06 01 02 D8 0B 84 03 07 00 00 00 00 00 00 00 66 00 66 00 66 00 66 00 7E 00 7E 00 7E 00 7E 00 7E 00 99 00 99 00 99 00 99 00 A5 00 A5 00 A5 00 A5 00 BB 00 BB 00 BB 00 BB 00 BB 00 CB 00 CB 00 CB 00 CB 00 CB 00 DA 00 DA 00 DA 00 DA 00 E6 00 E6 00 E6 00 E6 00 E6 00 E9 00 E9 00 E9 00 E9 00 E9 00 EA 00 EA 00 EA 00 EA 00 EC 00 EC 00 EC 00 EC 00 EC 00 EF 00 EF 00 EF 00 EF 00 F2 00 F2 00 F2 00 F2 00 F2 00 F6 00 F6 00 F6 00 F6 00 F6 00 F9 00 F9 00 F9 00 F9 00 FC 00 FC 00 FC 00 FC 00 FC 00 FE 00 FE 00 FE 00 FE 00 FE 00 01 01 01 01 01 01 01 01 04 01 04 01 04 01 04 01 04 01 05 01 05 01 05 01 05 01 05 01 09 01 09 01 09 01 09 01 0B 01 0B 01 0B 01 0B 01 0B 01 0D 01 0D 01 0D 01 0E 01 0E 01 0E 01 0E 01 0E 01 0E 01 0E 01 0E 01 0E 01 0E 01 0F 01 0F 01 0F 01 0F 01 11 01 11 01 11 01 11 01 11 01 12 01 12 01 12 01 12 01 12 01 16 01 16 01 16 01 16 01 16 01 16 01 16 01 16 01 16 01 17 01 17 01 17 01 17 01 17 01 17 01 17 01 17 01 17 01 1A 01 1A 01 1A 01 1A 01 1A 01 1A 01 1A 01 1A 01 1A 01 1B 01 1B 01 1B 01 1B 01 1B 01 20 01 20 01 20 01 20 01 20 01 1D 01 1D 01 1D 01 1D 01 23 01 23 01 23 01 23 01 23 01 1F 01 1F 01 1F 01 1F 01 1F 01 21 01 21 01 21 01 21 01 22 01 22 01 22 01 22 01 22 01 23 01 23 01 23 01 28 01 28 01 28 01 28 01 28 01 24 01 24 01 24 01 24 01 24 01 2C 01 2C 01 2C 01 2C 01 2B 01 2B 01 2B 01 2B 01 2B 01 2C 01 2C 01 2C 01 2C 01 2C 01 2C 01 2C 01 2C 01 2C 01 2B 01 2B 01 2B 01 2B 01 2B 01 2F 01 2F 01 2F 01 2F 01 2F 01 2E 01 2E 01 2E 01 2E 01 1E 01 1E 01 1E 01 1E 01 1E 01 08 01 08 01 08 01 08 01 08 01 D9 00 D9 00 D9 00 D9 00 0F 00 12 69 11 69 11 69 11 69 10 69 0F 69 0F 69 0E 69 0C 69 0B 69 0A 69 08 69 07 69 05 69 04 69 03 69 02 69 01 69 01 69 01 69 01 69 00 69 FF 68 FE 68 FE 68 C8 68 C6 68 C4 68 C1 68 BF 68 BC 68 B9 68 B6 68 B2 68 AE 68 AA 68 A5 68 A0 68 A0 68 27 68 21 68 1B 68 15 68 10 68 0A 68 05 68 FF 67 FA 67 F5 67 F0 67 EB 67 E7 67 E2 67 DE 67 DA 67 D6 67 D2 67 CF 67 CB 67 C7 67 C4 67 C0 67 BC 67 B8 67 B4 67 B4 67 28 67 24 67 21 67 1E 67 1B 67 18 67 15 67 11 67 0E 67 0A 67 07 67 04 67 00 67 FD 66 FB 66 F8 66 F6 66 F3 66 F1 66 EF 66 EC 66 E9 66 E7 66 E4 66 E1 66 DE 66 DE 66 7C 66 78 66 74 66 70 66 6D 66 69 66 66 66 63 66 60 66 5D 66 5A 66 57 66 54 66 51 66 4E 66 4C 66 49 66 46 66 44 66 41 66 3F 66 3D 66 3B 66 39 66 37 66 37 66 03 66 00 66 FE 65 FB 65 F9 65 F7 65 F5 65 F3 65 F1 65 F0 65 EE 65 ED 65 EC 65 EA 65 E9 65 E7 65 E5 65 E3 65 E1 65 DF 65 DE 65 DC 65 DB 65 D9 65 D8 65 D7 65 D7 65 A2 65 A1 65 A0 65 9F 65 9D 65 9B 65 9A 65 98 65 96 65 95 65 93 65 92 65 92 65 91 65 91 65 91 65 90 65 8F 65 8E 65 8D 65 8C 65 8A 65 87 65 85 65 83 65 80 65 80 65 58 65 58 65 57 65 57 65 57 65 57 65 57 65 56 65 55 65 54 65 53 65 52 65 51 65 4F 65 4E 65 4D 65 4C 65 4B 65 4A 65 49 65 49 65 49 65 48 65 48 65 47 65 47 65 20 65 1F 65 1D 65 1C 65 1A 65 18 65 16 65 13 65 12 65 10 65 0E 65 0E 65 0D 65 0D 65 FB 64 FA 64 F9 64 F8 64 F6 64 F5 64 F3 64 F2 64 F0 64 EF 64 EE 64 ED 64 EC 64 EB 64 EA 64 EA 64 E9 64 E8 64 E8 64 E7 64 E6 64 E5 64 E4 64 E2 64 E1 64 E0 64 E0 64 F0 64 F2 64 F4 64 F6 64 F8 64 FA 64 FC 64 20 65 9D 43 FA F5 </t>
  </si>
  <si>
    <t xml:space="preserve">AA 55 00 57 00 00 04 00 00 18 00 00 10 00 00 00 27 3C D8 61 28 3C D8 61 03 06 01 02 FF 08 34 08 0C 00 00 00 00 00 00 00 35 00 35 00 35 00 35 00 34 00 34 00 34 00 34 00 34 00 48 00 48 00 48 00 48 00 48 00 6E 00 6E 00 6E 00 6E 00 78 00 78 00 78 00 78 00 78 00 7E 00 7E 00 7E 00 7E 00 7E 00 82 00 82 00 82 00 82 00 88 00 88 00 88 00 88 00 88 00 90 00 90 00 90 00 90 00 99 00 99 00 99 00 99 00 99 00 A1 00 A1 00 A1 00 A1 00 A1 00 AA 00 AA 00 AA 00 AA 00 B1 00 B1 00 B1 00 B1 00 B1 00 B9 00 B9 00 B9 00 B9 00 B9 00 C3 00 C3 00 C3 00 C3 00 C9 00 C9 00 C9 00 C9 00 C9 00 CF 00 CF 00 CF 00 CF 00 CF 00 D5 00 D5 00 D5 00 D5 00 DA 00 DA 00 DA 00 DA 00 DA 00 DE 00 DE 00 DE 00 DE 00 E1 00 E1 00 E1 00 E1 00 E3 00 E3 00 E3 00 E3 00 E3 00 E6 00 E6 00 E6 00 E6 00 D7 00 D7 00 D7 00 D7 00 D7 00 75 00 75 00 75 00 75 00 75 00 3A 00 3A 00 3A 00 3A 00 0B 00 0B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A3 70 9A 70 90 70 86 70 7A 70 6D 70 6D 70 E9 6D DB 6D CF 6D C3 6D B8 6D AD 6D A3 6D 99 6D 8F 6D 86 6D 7D 6D 75 6D 6D 6D 65 6D 5D 6D 55 6D 4D 6D 45 6D 3C 6D 33 6D 2A 6D 20 6D 15 6D 0A 6D FE 6C F2 6C F2 6C B7 6A A7 6A 98 6A 88 6A 79 6A 6A 6A 5B 6A 4C 6A 3D 6A 2E 6A 1F 6A 11 6A 02 6A F4 69 E6 69 D8 69 CA 69 BC 69 AF 69 A1 69 95 69 88 69 7C 69 70 69 64 69 58 69 42 69 42 69 D3 67 C6 67 B9 67 AD 67 A0 67 93 67 86 67 7A 67 6D 67 61 67 54 67 48 67 3C 67 30 67 24 67 19 67 0E 67 03 67 F8 66 EE 66 E3 66 D9 66 CF 66 C6 66 BC 66 B3 66 B3 66 E2 65 DC 65 D7 65 D2 65 CD 65 C8 65 C2 65 BD 65 B8 65 B3 65 AD 65 A8 65 A3 65 9D 65 98 65 93 65 8E 65 8A 65 85 65 81 65 7D 65 7A 65 77 65 74 65 70 65 70 65 DE 65 E3 65 E8 65 EE 65 F2 65 F7 65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E9 C3 FA F5 </t>
  </si>
  <si>
    <t xml:space="preserve">AA 55 00 57 00 00 04 00 00 19 00 00 11 00 00 00 2A 3C D8 61 2B 3C D8 61 03 06 01 02 D7 0C 78 05 0D 00 00 00 00 00 00 00 76 00 76 00 76 00 76 00 9F 00 9F 00 9F 00 9F 00 AB 00 AB 00 AB 00 AB 00 AB 00 CC 00 CC 00 CC 00 CC 00 D9 00 D9 00 D9 00 D9 00 D9 00 E1 00 E1 00 E1 00 E1 00 E1 00 EF 00 EF 00 EF 00 EF 00 F3 00 F3 00 F3 00 F3 00 F3 00 F3 00 F3 00 F3 00 F3 00 F3 00 F5 00 F5 00 F5 00 F5 00 F9 00 F9 00 F9 00 F9 00 F9 00 FD 00 FD 00 FD 00 FD 00 FD 00 00 01 00 01 00 01 00 01 04 01 04 01 04 01 04 01 04 01 0A 01 0A 01 0A 01 0A 01 0F 01 0F 01 0F 01 0F 01 0F 01 15 01 15 01 15 01 15 01 15 01 1A 01 1A 01 1A 01 1A 01 1F 01 1F 01 1F 01 1F 01 26 01 26 01 26 01 26 01 26 01 2A 01 2A 01 2A 01 2A 01 2F 01 2F 01 2F 01 2F 01 2F 01 34 01 34 01 34 01 34 01 34 01 38 01 38 01 38 01 38 01 3E 01 3E 01 3E 01 3E 01 3E 01 42 01 42 01 42 01 42 01 46 01 46 01 46 01 46 01 46 01 48 01 48 01 48 01 48 01 48 01 41 01 41 01 41 01 41 01 28 01 28 01 28 01 28 01 28 01 E4 00 E4 00 E4 00 E4 00 E4 00 79 00 79 00 79 00 79 00 2D 00 2D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97 70 96 70 95 70 94 70 94 70 54 70 52 70 50 70 4E 70 4C 70 4B 70 49 70 48 70 46 70 45 70 44 70 43 70 42 70 41 70 40 70 3F 70 3E 70 3D 70 3C 70 3B 70 3A 70 3A 70 39 70 38 70 37 70 37 70 34 70 34 70 B1 6F AC 6F A7 6F A2 6F 9E 6F 99 6F 95 6F 91 6F 8D 6F 89 6F 85 6F 81 6F 7D 6F 7D 6F 1B 6F 14 6F 0D 6F 05 6F FD 6E F5 6E ED 6E E5 6E DC 6E D4 6E CC 6E C3 6E BB 6E B2 6E AA 6E A2 6E 99 6E 91 6E 88 6E 80 6E 78 6E 70 6E 68 6E 5F 6E 58 6E 50 6E 50 6E 73 6D 6C 6D 65 6D 5E 6D 57 6D 50 6D 49 6D 42 6D 3B 6D 34 6D 2D 6D 26 6D 1E 6D 17 6D 10 6D 09 6D 01 6D FA 6C F3 6C EC 6C E6 6C DF 6C D8 6C D2 6C D2 6C 10 6C 0D 6C 09 6C 05 6C 02 6C FE 6B FA 6B F7 6B F3 6B EF 6B EB 6B E8 6B E4 6B E0 6B DC 6B D8 6B D4 6B D0 6B CC 6B C8 6B C3 6B BF 6B BB 6B B7 6B B2 6B AE 6B AA 6B AA 6B 5B 6B 5B 6B 5C 6B 5D 6B 5D 6B 5E 6B 60 6B 61 6B 62 6B 64 6B 65 6B 67 6B 6A 6B 6A 6B B1 6B B7 6B BE 6B C4 6B CA 6B D0 6B D6 6B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89 D0 FA F5 </t>
  </si>
  <si>
    <t xml:space="preserve">AA 55 00 57 00 00 04 00 00 1A 00 00 12 00 00 00 2D 3C D8 61 2F 3C D8 61 03 06 01 02 AE 0F E8 03 0E 00 00 00 00 00 00 00 99 00 99 00 99 00 99 00 C3 00 C3 00 C3 00 C3 00 C3 00 E7 00 E7 00 E7 00 E7 00 E7 00 05 01 05 01 05 01 05 01 20 01 20 01 20 01 20 01 20 01 36 01 36 01 36 01 36 01 36 01 46 01 46 01 46 01 46 01 50 01 50 01 50 01 50 01 50 01 53 01 53 01 53 01 55 01 55 01 55 01 55 01 55 01 57 01 57 01 57 01 57 01 57 01 5B 01 5B 01 5B 01 5B 01 60 01 60 01 60 01 60 01 60 01 64 01 64 01 64 01 64 01 64 01 68 01 68 01 68 01 68 01 6C 01 6C 01 6C 01 6C 01 6C 01 70 01 70 01 70 01 70 01 70 01 74 01 74 01 74 01 74 01 77 01 77 01 77 01 77 01 77 01 78 01 78 01 78 01 78 01 78 01 7B 01 7B 01 7B 01 7B 01 7F 01 7F 01 7F 01 7F 01 7F 01 81 01 81 01 81 01 81 01 84 01 84 01 84 01 84 01 84 01 87 01 87 01 87 01 87 01 87 01 89 01 89 01 89 01 89 01 8D 01 8D 01 8D 01 8D 01 8D 01 8E 01 8E 01 8E 01 8E 01 8E 01 8D 01 8D 01 8D 01 8B 01 8B 01 8B 01 8B 01 8B 01 91 01 91 01 91 01 91 01 91 01 91 01 91 01 91 01 91 01 8D 01 8D 01 8D 01 8D 01 8D 01 87 01 87 01 87 01 87 01 69 01 69 01 69 01 69 01 69 01 2F 01 2F 01 2F 01 2F 01 2F 01 2F 01 2F 01 2F 01 2F 01 47 01 47 01 47 01 47 01 47 01 1B 01 1B 01 1B 01 1B 01 1B 01 D0 00 D0 00 D0 00 D0 00 73 00 73 00 73 00 73 00 73 00 28 00 28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ED 70 EC 70 EA 70 E8 70 E7 70 E5 70 E4 70 E2 70 E0 70 DF 70 DD 70 DB 70 D9 70 D7 70 D4 70 D2 70 D0 70 CE 70 CB 70 C9 70 C7 70 C5 70 C5 70 84 70 82 70 7F 70 7D 70 7A 70 78 70 75 70 72 70 6F 70 6C 70 69 70 66 70 63 70 60 70 5C 70 58 70 55 70 50 70 4C 70 48 70 43 70 3E 70 39 70 34 70 2F 70 2F 70 92 6F 8D 6F 88 6F 83 6F 7E 6F 78 6F 73 6F 6E 6F 69 6F 63 6F 5E 6F 58 6F 53 6F 53 6F F0 6E EB 6E E6 6E E1 6E DD 6E D8 6E D3 6E CF 6E CA 6E C6 6E C1 6E BD 6E B8 6E B4 6E AF 6E AB 6E A7 6E A3 6E 9E 6E 9A 6E 96 6E 92 6E 8D 6E 89 6E 85 6E 81 6E 78 6E 78 6E 11 6E 0E 6E 0B 6E 07 6E 04 6E 01 6E FF 6D FC 6D F9 6D F6 6D F4 6D F1 6D EE 6D EC 6D E9 6D E6 6D E3 6D E0 6D DD 6D DB 6D D8 6D D5 6D D2 6D CF 6D CD 6D CA 6D CA 6D 58 6D 55 6D 51 6D 4E 6D 4B 6D 48 6D 45 6D 42 6D 3F 6D 3C 6D 39 6D 36 6D 34 6D 32 6D 30 6D 2E 6D 2C 6D 2A 6D 29 6D 27 6D 26 6D 24 6D 23 6D 21 6D 20 6D 20 6D EF 6C EF 6C EF 6C EE 6C EE 6C EE 6C EE 6C ED 6C ED 6C EE 6C EE 6C EE 6C EF 6C EF 6C FC 6C FC 6C FB 6C FA 6C F9 6C F8 6C F7 6C F6 6C F5 6C F5 6C F5 6C F5 6C F5 6C F5 6C F6 6C F6 6C F6 6C F7 6C F7 6C F8 6C F8 6C F9 6C FA 6C FB 6C FC 6C FD 6C FD 6C 7C 6D 84 6D 8C 6D 93 6D 9B 6D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F4 22 FA F5 </t>
  </si>
  <si>
    <t xml:space="preserve">AA 55 00 57 00 00 04 00 00 1B 00 00 13 00 00 00 31 3C D8 61 33 3C D8 61 03 06 01 02 F6 13 DC 05 0F 00 00 00 00 00 00 00 97 00 97 00 97 00 97 00 97 00 C1 00 C1 00 C1 00 C1 00 FC 00 FC 00 FC 00 FC 00 FC 00 2A 01 2A 01 2A 01 2A 01 50 01 50 01 50 01 50 01 50 01 97 01 97 01 97 01 97 01 97 01 A2 01 A2 01 A2 01 A2 01 A2 01 A2 01 A2 01 A2 01 A2 01 A1 01 A1 01 A1 01 A1 01 A1 01 A1 01 A1 01 A1 01 A1 01 A3 01 A3 01 A3 01 A3 01 A3 01 A7 01 A7 01 A7 01 A7 01 A7 01 AC 01 AC 01 AC 01 AC 01 B1 01 B1 01 B1 01 B1 01 B5 01 B5 01 B5 01 B5 01 B9 01 B9 01 B9 01 B9 01 B9 01 BD 01 BD 01 BD 01 BD 01 BD 01 C0 01 C0 01 C0 01 C0 01 C3 01 C3 01 C3 01 C3 01 C3 01 C5 01 C5 01 C5 01 C5 01 C5 01 CC 01 CC 01 CC 01 CC 01 D0 01 D0 01 D0 01 D0 01 D0 01 D4 01 D4 01 D4 01 D4 01 D4 01 D7 01 D7 01 D7 01 D7 01 DB 01 DB 01 DB 01 DB 01 DB 01 DD 01 DD 01 DD 01 DD 01 E1 01 E1 01 E1 01 E1 01 E1 01 E4 01 E4 01 E4 01 E4 01 E4 01 E7 01 E7 01 E7 01 E7 01 EB 01 EB 01 EB 01 EB 01 EB 01 EE 01 EE 01 EE 01 EE 01 EE 01 EF 01 EF 01 EF 01 EF 01 F2 01 F2 01 F2 01 F2 01 F7 01 F7 01 F7 01 F7 01 F7 01 FE 01 FE 01 FE 01 FE 01 FF 01 FF 01 FF 01 FF 01 FF 01 F2 01 F2 01 F2 01 F2 01 B9 01 B9 01 B9 01 B9 01 B9 01 24 01 24 01 24 01 24 01 24 01 86 00 86 00 86 00 86 00 2F 00 2F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02 70 01 70 01 70 DF 6F DD 6F DA 6F D8 6F D6 6F D4 6F D3 6F D1 6F CF 6F CD 6F CC 6F CA 6F C8 6F C6 6F C4 6F C2 6F BF 6F BC 6F B9 6F B6 6F B2 6F AF 6F AB 6F A6 6F A2 6F 9E 6F 9E 6F 00 6F F6 6E ED 6E E3 6E D9 6E CE 6E C4 6E B9 6E AF 6E A4 6E 9A 6E 90 6E 86 6E 7C 6E 72 6E 68 6E 5E 6E 55 6E 4C 6E 42 6E 39 6E 31 6E 28 6E 1F 6E 17 6E 0F 6E 0F 6E 36 6D 31 6D 2B 6D 25 6D 1F 6D 1A 6D 14 6D 0E 6D 08 6D 02 6D FB 6C F5 6C EF 6C E9 6C E3 6C DC 6C D6 6C D0 6C CA 6C C4 6C BE 6C B8 6C B2 6C AC 6C A5 6C A5 6C F8 6B F4 6B F0 6B EC 6B E9 6B E5 6B E1 6B DD 6B DA 6B D6 6B D2 6B CE 6B CA 6B CA 6B 7D 6B 78 6B 73 6B 6F 6B 6A 6B 65 6B 61 6B 5C 6B 58 6B 53 6B 4F 6B 4A 6B 46 6B 41 6B 3D 6B 38 6B 34 6B 2F 6B 2B 6B 26 6B 22 6B 1D 6B 19 6B 14 6B 10 6B 0C 6B 03 6B 03 6B 8B 6A 87 6A 84 6A 80 6A 7D 6A 79 6A 76 6A 72 6A 6F 6A 6C 6A 68 6A 65 6A 62 6A 5E 6A 5B 6A 57 6A 54 6A 51 6A 4D 6A 4A 6A 47 6A 44 6A 41 6A 3E 6A 3B 6A 38 6A 38 6A CB 69 C7 69 C3 69 BF 69 BB 69 B7 69 B3 69 AF 69 AC 69 A8 69 A5 69 A2 69 9F 69 9C 69 9A 69 98 69 96 69 95 69 94 69 93 69 93 69 93 69 92 69 93 69 93 69 93 69 93 69 14 6A 19 6A 1F 6A 25 6A 2B 6A 31 6A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9B 3A FA F5 </t>
  </si>
  <si>
    <t xml:space="preserve">AA 55 00 57 00 00 04 00 00 1C 00 00 14 00 00 00 35 3C D8 61 37 3C D8 61 03 06 01 02 76 18 DC 05 10 00 00 00 00 00 00 00 4F 00 85 00 85 00 85 00 C8 00 C8 00 C8 00 C8 00 C8 00 00 01 00 01 00 01 00 01 00 01 47 01 47 01 47 01 47 01 78 01 78 01 78 01 78 01 78 01 9A 01 9A 01 9A 01 9A 01 9A 01 B8 01 B8 01 B8 01 B8 01 D7 01 D7 01 D7 01 D7 01 D7 01 F0 01 F0 01 F0 01 F0 01 01 02 01 02 01 02 01 02 01 02 09 02 09 02 09 02 09 02 09 02 0B 02 0B 02 0B 02 0B 02 0B 02 0B 02 0B 02 0B 02 0B 02 10 02 10 02 10 02 10 02 10 02 13 02 13 02 13 02 13 02 16 02 16 02 16 02 16 02 16 02 1A 02 1A 02 1A 02 1A 02 1A 02 1E 02 1E 02 1E 02 1E 02 22 02 22 02 22 02 22 02 22 02 26 02 26 02 26 02 2B 02 2B 02 2B 02 2B 02 2B 02 2F 02 2F 02 2F 02 2F 02 2F 02 33 02 33 02 33 02 33 02 38 02 38 02 38 02 38 02 38 02 3D 02 3D 02 3D 02 3D 02 3D 02 43 02 43 02 43 02 43 02 49 02 49 02 49 02 49 02 49 02 4E 02 4E 02 4E 02 4E 02 4E 02 55 02 55 02 55 02 55 02 5A 02 5A 02 5A 02 5A 02 5A 02 5D 02 5D 02 5D 02 5D 02 63 02 63 02 63 02 63 02 63 02 68 02 68 02 68 02 68 02 68 02 6B 02 6B 02 6B 02 6B 02 72 02 72 02 72 02 72 02 72 02 71 02 71 02 71 02 71 02 71 02 5B 02 5B 02 5B 02 5B 02 08 02 08 02 08 02 08 02 08 02 69 01 69 01 69 01 69 01 69 01 9D 00 9D 00 9D 00 28 00 28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B0 6F B0 6F B0 6F B0 6F 71 6F 6F 6F 6D 6F 6A 6F 68 6F 66 6F 63 6F 61 6F 5E 6F 5C 6F 59 6F 57 6F 55 6F 52 6F 50 6F 4E 6F 4C 6F 4B 6F 49 6F 47 6F 46 6F 44 6F 42 6F 40 6F 3E 6F 3C 6F 3A 6F 3A 6F EB 6E E9 6E E7 6E E5 6E E3 6E E1 6E DF 6E DC 6E DA 6E D8 6E D6 6E D3 6E D0 6E D0 6E 82 6E 7D 6E 78 6E 72 6E 6D 6E 67 6E 62 6E 5D 6E 57 6E 52 6E 4D 6E 48 6E 43 6E 3E 6E 39 6E 34 6E 2F 6E 2A 6E 24 6E 1F 6E 1A 6E 14 6E 0F 6E 0A 6E 05 6E FF 6D FF 6D 4A 6D 44 6D 3F 6D 3A 6D 35 6D 30 6D 2B 6D 25 6D 20 6D 1B 6D 15 6D 10 6D 0A 6D 05 6D FF 6C F9 6C F4 6C EE 6C E8 6C E3 6C DD 6C D7 6C D2 6C CC 6C CC 6C F7 6B F1 6B EB 6B E5 6B E0 6B DA 6B D4 6B CE 6B C9 6B C3 6B BE 6B B8 6B B3 6B AD 6B A8 6B A2 6B 9D 6B 98 6B 92 6B 8C 6B 87 6B 81 6B 7C 6B 76 6B 70 6B 6B 6B 65 6B 65 6B AF 6A AA 6A A6 6A A1 6A 9C 6A 97 6A 92 6A 8D 6A 89 6A 84 6A 7F 6A 7A 6A 76 6A 76 6A 25 6A 21 6A 1C 6A 18 6A 13 6A 0F 6A 0A 6A 06 6A 01 6A FD 69 F9 69 F5 69 F1 69 ED 69 E9 69 E6 69 E2 69 DE 69 DA 69 D6 69 D1 69 CD 69 C8 69 C3 69 BF 69 BA 69 BA 69 93 69 95 69 98 69 9B 69 9E 69 A1 69 A5 69 A9 69 AE 69 B3 69 B9 69 BF 69 C5 69 CC 69 D2 69 D9 69 E0 69 E7 69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89 F0 FA F5 </t>
  </si>
  <si>
    <t xml:space="preserve">AA 55 00 57 00 00 04 00 00 1D 00 00 15 00 00 00 3A 3C D8 61 3B 3C D8 61 03 06 01 02 A1 1B 4C 04 11 00 00 00 00 00 00 00 8C 00 8C 00 8C 00 8C 00 B7 00 B7 00 B7 00 B7 00 02 01 02 01 02 01 02 01 02 01 61 01 61 01 61 01 61 01 61 01 9B 01 9B 01 9B 01 9B 01 D7 01 D7 01 D7 01 D7 01 D7 01 0C 02 0C 02 0C 02 0C 02 0C 02 3F 02 3F 02 3F 02 3F 02 60 02 60 02 60 02 60 02 60 02 7E 02 7E 02 7E 02 7E 02 86 02 86 02 86 02 86 02 86 02 8B 02 8B 02 8B 02 8B 02 8B 02 8F 02 8F 02 8F 02 8F 02 94 02 94 02 94 02 94 02 94 02 9A 02 9A 02 9A 02 9A 02 9A 02 A0 02 A0 02 A0 02 A0 02 A5 02 A5 02 A5 02 A5 02 A5 02 A9 02 A9 02 A9 02 A9 02 A9 02 AB 02 AB 02 AB 02 AB 02 B0 02 B0 02 B0 02 B0 02 B5 02 B5 02 B5 02 B5 02 B9 02 B9 02 B9 02 B9 02 B9 02 BC 02 BC 02 BC 02 BC 02 BC 02 BC 02 BC 02 BC 02 BC 02 AF 02 AF 02 AF 02 AF 02 AF 02 AF 02 AF 02 AF 02 AF 02 AF 02 AF 02 AF 02 AF 02 AF 02 C3 02 C3 02 C3 02 C3 02 C3 02 B1 02 B1 02 B1 02 B1 02 B1 02 59 02 59 02 59 02 59 02 B8 01 B8 01 B8 01 B8 01 B8 01 04 01 04 01 04 01 04 01 71 00 71 00 71 00 71 00 71 00 14 00 14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2D 72 2C 72 2B 72 29 72 28 72 26 72 25 72 23 72 22 72 20 72 1E 72 1D 72 1B 72 19 72 16 72 16 72 C2 71 C0 71 BE 71 BC 71 BA 71 B8 71 B5 71 B3 71 B0 71 AD 71 AB 71 A7 71 A4 71 A1 71 9D 71 99 71 95 71 91 71 8C 71 88 71 84 71 80 71 7C 71 79 71 76 71 73 71 73 71 D4 70 CB 70 C3 70 BA 70 B1 70 A9 70 A0 70 97 70 8F 70 86 70 7E 70 76 70 6E 70 66 70 5E 70 56 70 4E 70 46 70 3E 70 36 70 2E 70 27 70 1F 70 17 70 10 70 09 70 09 70 22 6F 1B 6F 15 6F 0F 6F 0A 6F 04 6F FE 6E F9 6E F3 6E EE 6E E8 6E E3 6E DE 6E D9 6E D5 6E D0 6E CC 6E C8 6E C4 6E C1 6E BD 6E BA 6E B7 6E B3 6E B3 6E 36 6E 32 6E 2F 6E 2B 6E 28 6E 24 6E 21 6E 1E 6E 1B 6E 19 6E 16 6E 14 6E 12 6E 11 6E 0F 6E 0E 6E 0D 6E 0D 6E 0C 6E 0C 6E 0C 6E 0C 6E 0B 6E 0B 6E 0A 6E 0A 6E 09 6E 09 6E E1 6D E1 6D E1 6D E2 6D E2 6D E3 6D E4 6D E6 6D E7 6D E8 6D E9 6D EA 6D EC 6D EC 6D 24 6E 29 6E 2F 6E 35 6E 3C 6E 42 6E 48 6E 4E 6E 54 6E 5B 6E 62 6E 69 6E 6F 6E 76 6E 7D 6E 83 6E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49 DE FA F5 </t>
  </si>
  <si>
    <t xml:space="preserve">AA 55 00 57 00 00 04 00 00 1F 00 00 17 00 00 00 75 3E D8 61 76 3E D8 61 03 06 01 02 D0 08 98 08 13 00 00 00 00 00 00 00 75 00 75 00 75 00 75 00 79 00 79 00 79 00 79 00 79 00 7E 00 7E 00 7E 00 7E 00 7E 00 84 00 84 00 84 00 84 00 89 00 89 00 89 00 89 00 89 00 8F 00 8F 00 8F 00 8F 00 8F 00 96 00 96 00 96 00 96 00 9D 00 9D 00 9D 00 9D 00 9D 00 A4 00 A4 00 A4 00 A4 00 A4 00 AB 00 AB 00 AB 00 AB 00 B1 00 B1 00 B1 00 B1 00 B1 00 B8 00 B8 00 B8 00 C0 00 C0 00 C0 00 C0 00 C0 00 C4 00 C4 00 C4 00 C4 00 C4 00 C9 00 C9 00 C9 00 C9 00 CD 00 CD 00 CD 00 CD 00 CD 00 D2 00 D2 00 D2 00 D2 00 D2 00 D7 00 D7 00 D7 00 D7 00 DA 00 DA 00 DA 00 DA 00 DA 00 DE 00 DE 00 DE 00 DE 00 DE 00 E1 00 E1 00 E1 00 E1 00 DA 00 DA 00 DA 00 DA 00 DA 00 97 00 97 00 97 00 97 00 57 00 57 00 57 00 57 00 57 00 23 00 23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AB 6E A4 6E 9C 6E 93 6E 89 6E 7F 6E 75 6E 69 6E 5C 6E 4F 6E 41 6E 32 6E 22 6E 13 6E 03 6E F3 6D E2 6D D2 6D D2 6D D2 6B C3 6B B5 6B A6 6B 98 6B 89 6B 7B 6B 6C 6B 5E 6B 4F 6B 41 6B 32 6B 23 6B 14 6B 14 6B F3 69 E6 69 D9 69 CC 69 BF 69 B3 69 A7 69 9B 69 8F 69 84 69 7A 69 70 69 66 69 5C 69 53 69 4B 69 42 69 3A 69 32 69 2A 69 22 69 1A 69 12 69 0A 69 0A 69 E1 67 D8 67 CF 67 C6 67 BD 67 B4 67 AB 67 A3 67 9A 67 92 67 89 67 81 67 79 67 71 67 69 67 62 67 5A 67 52 67 4A 67 43 67 3B 67 34 67 2C 67 25 67 1E 67 16 67 16 67 38 66 34 66 30 66 2D 66 29 66 27 66 24 66 22 66 20 66 1F 66 1E 66 1E 66 1E 66 1F 66 20 66 22 66 23 66 25 66 26 66 28 66 29 66 2B 66 2D 66 2F 66 30 66 32 66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78 A8 FA F5 </t>
  </si>
  <si>
    <t xml:space="preserve">AA 55 00 57 00 00 04 00 00 20 00 00 18 00 00 00 78 3E D8 61 79 3E D8 61 03 06 01 02 5C 0D 08 07 14 00 00 00 00 00 00 00 B8 00 B8 00 B8 00 B8 00 E1 00 E1 00 E1 00 E1 00 E1 00 E9 00 E9 00 E9 00 E9 00 E9 00 EE 00 EE 00 EE 00 EE 00 F7 00 F7 00 F7 00 F7 00 F7 00 08 01 08 01 08 01 08 01 08 01 13 01 13 01 13 01 13 01 1D 01 1D 01 1D 01 1D 01 1D 01 25 01 25 01 25 01 25 01 25 01 2E 01 2E 01 2E 01 2E 01 37 01 37 01 37 01 37 01 37 01 3E 01 3E 01 3E 01 3E 01 45 01 45 01 45 01 45 01 45 01 49 01 49 01 49 01 49 01 49 01 4C 01 4C 01 4C 01 4C 01 4C 01 4C 01 4C 01 4C 01 56 01 56 01 56 01 56 01 56 01 1F 01 1F 01 1F 01 1F 01 9E 00 9E 00 9E 00 9E 00 9E 00 3F 00 3F 00 3F 00 3F 00 3F 00 E6 FF E6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E6 6D DD 6D D2 6D C7 6D BB 6D AE 6D A0 6D 91 6D 82 6D 73 6D 63 6D 53 6D 42 6D 31 6D 20 6D 0E 6D FC 6C EA 6C D7 6C C5 6C B2 6C A0 6C 8D 6C 7A 6C 7A 6C 17 6A 08 6A F8 69 E7 69 D7 69 C6 69 B5 69 A4 69 93 69 82 69 71 69 60 69 4F 69 4F 69 51 68 46 68 3C 68 32 68 28 68 1E 68 14 68 0A 68 00 68 F6 67 EB 67 E1 67 D7 67 CD 67 C3 67 BA 67 B1 67 A9 67 A1 67 99 67 92 67 8B 67 84 67 7D 67 76 67 6F 67 6F 67 F9 66 F6 66 F2 66 EF 66 EB 66 E7 66 E4 66 E0 66 DD 66 DA 66 D9 66 D8 66 D8 66 D9 66 DA 66 DC 66 DF 66 E1 66 E4 66 E6 66 E8 66 EB 66 ED 66 F0 66 F0 66 34 68 49 68 60 68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9B 8E FA F5 </t>
  </si>
  <si>
    <t xml:space="preserve">AA 55 00 57 00 00 04 00 00 21 00 00 19 00 00 00 7A 3E D8 61 7B 3E D8 61 03 06 01 02 12 11 DC 05 15 00 00 00 00 00 00 00 D6 00 D6 00 D6 00 D6 00 21 01 21 01 21 01 21 01 21 01 50 01 50 01 50 01 50 01 50 01 57 01 57 01 57 01 57 01 5B 01 5B 01 5B 01 5B 01 5B 01 62 01 62 01 62 01 62 01 62 01 6B 01 6B 01 6B 01 6B 01 74 01 74 01 74 01 74 01 74 01 82 01 82 01 82 01 82 01 82 01 8B 01 8B 01 8B 01 8B 01 98 01 98 01 98 01 98 01 A2 01 A2 01 A2 01 A2 01 AA 01 AA 01 AA 01 AA 01 AA 01 B0 01 B0 01 B0 01 B0 01 B0 01 B5 01 B5 01 B5 01 B5 01 A9 01 A9 01 A9 01 A9 01 A9 01 AE 01 AE 01 AE 01 AE 01 AE 01 45 01 45 01 45 01 45 01 A1 00 A1 00 A1 00 A1 00 A1 00 2D 00 2D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66 6F 66 6F 66 6F E5 6E E1 6E DD 6E D9 6E D5 6E D0 6E CC 6E C6 6E C0 6E BA 6E B3 6E AB 6E A3 6E 9B 6E 92 6E 88 6E 7E 6E 74 6E 69 6E 5D 6E 51 6E 45 6E 38 6E 2B 6E 1D 6E 0F 6E 0F 6E 3B 6C 2E 6C 21 6C 13 6C 06 6C F8 6B EA 6B DC 6B CE 6B BF 6B B1 6B A1 6B 92 6B 82 6B 73 6B 63 6B 53 6B 43 6B 34 6B 24 6B 15 6B 06 6B F8 6A EA 6A DC 6A DC 6A AC 69 A7 69 A2 69 9D 69 98 69 94 69 8F 69 8C 69 88 69 86 69 83 69 82 69 81 69 81 69 79 69 7A 69 7D 69 7F 69 81 69 84 69 86 69 89 69 8D 69 90 69 94 69 98 69 9C 69 A1 69 A6 69 AB 69 B1 69 B7 69 BE 69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FA 87 FA F5 </t>
  </si>
  <si>
    <t xml:space="preserve">AA 55 00 57 00 00 04 00 00 22 00 00 1A 00 00 00 7C 3E D8 61 7D 3E D8 61 03 06 01 02 79 14 4C 04 16 00 00 00 00 00 00 00 26 01 26 01 26 01 26 01 26 01 7A 01 7A 01 7A 01 7A 01 AF 01 AF 01 AF 01 AF 01 AF 01 C2 01 C2 01 C2 01 C2 01 C6 01 C6 01 C6 01 C6 01 C6 01 CC 01 CC 01 CC 01 CC 01 CC 01 D5 01 D5 01 D5 01 D5 01 DF 01 DF 01 DF 01 DF 01 DF 01 E9 01 E9 01 E9 01 E9 01 F3 01 F3 01 F3 01 F3 01 FD 01 FD 01 FD 01 FD 01 FD 01 05 02 05 02 05 02 05 02 05 02 0C 02 0C 02 0C 02 0C 02 04 02 04 02 04 02 04 02 04 02 ED 01 ED 01 ED 01 ED 01 D4 01 D4 01 D4 01 D4 01 D4 01 46 01 46 01 46 01 46 01 46 01 D5 00 D5 00 D5 00 D5 00 60 00 60 00 60 00 60 00 60 00 0D 00 0D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22 6F 22 6F 20 6F 1F 6F 1D 6F 1B 6F 18 6F 15 6F 15 6F 67 6E 5F 6E 55 6E 4C 6E 42 6E 37 6E 2C 6E 21 6E 15 6E 09 6E FD 6D F0 6D E3 6D D6 6D C9 6D BC 6D AF 6D A2 6D 94 6D 87 6D 7A 6D 6D 6D 60 6D 53 6D 46 6D 39 6D 39 6D A4 6B 99 6B 8E 6B 83 6B 78 6B 6D 6B 62 6B 57 6B 4D 6B 42 6B 38 6B 2F 6B 25 6B 1C 6B 13 6B 0A 6B 01 6B F8 6A F0 6A E7 6A DF 6A D6 6A CE 6A C6 6A BE 6A BE 6A 69 6A 69 6A 69 6A 6A 6A 6B 6A 6C 6A 6E 6A 70 6A 72 6A 74 6A 76 6A 78 6A 7A 6A 7A 6A AF 6A B4 6A BA 6A C0 6A C6 6A CD 6A D3 6A DA 6A E0 6A E7 6A EE 6A F4 6A FB 6A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19 8A FA F5 </t>
  </si>
  <si>
    <t xml:space="preserve">AA 55 00 57 00 00 04 00 00 23 00 00 1B 00 00 00 7E 3E D8 61 7F 3E D8 61 03 06 01 02 B4 18 78 05 17 00 00 00 00 00 00 00 BD 00 BD 00 BD 00 BD 00 BD 00 41 01 41 01 41 01 41 01 41 01 9C 01 9C 01 9C 01 9C 01 DB 01 DB 01 DB 01 DB 01 DB 01 1B 02 1B 02 1B 02 1B 02 1B 02 21 02 21 02 21 02 21 02 25 02 25 02 25 02 25 02 25 02 31 02 31 02 31 02 31 02 3A 02 3A 02 3A 02 3A 02 44 02 44 02 44 02 44 02 44 02 4E 02 4E 02 4E 02 4E 02 58 02 58 02 58 02 58 02 58 02 61 02 61 02 61 02 61 02 61 02 69 02 69 02 69 02 69 02 71 02 71 02 71 02 71 02 71 02 77 02 77 02 77 02 77 02 77 02 78 02 78 02 78 02 78 02 47 02 47 02 47 02 47 02 47 02 E4 01 E4 01 E4 01 E4 01 4E 01 4E 01 4E 01 4E 01 4E 01 A2 00 A2 00 A2 00 A2 00 A2 00 38 00 38 00 38 00 38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3C 70 3C 70 3B 70 3B 70 3B 70 E2 6F E0 6F DE 6F DB 6F D8 6F D5 6F D1 6F CC 6F C7 6F C1 6F BA 6F B4 6F B4 6F 1F 6F 14 6F 09 6F FE 6E F3 6E E8 6E DD 6E D1 6E C5 6E B9 6E AD 6E A1 6E 94 6E 87 6E 7A 6E 6D 6E 60 6E 52 6E 45 6E 38 6E 2B 6E 1E 6E 12 6E 05 6E EB 6D EB 6D 58 6C 4E 6C 45 6C 3C 6C 33 6C 2A 6C 21 6C 18 6C 0F 6C 07 6C FF 6B F7 6B EF 6B E7 6B E0 6B D9 6B D1 6B CA 6B C3 6B BC 6B B5 6B AE 6B A7 6B A0 6B 99 6B 91 6B 91 6B DB 6A DB 6A DC 6A DE 6A E0 6A E2 6A E4 6A E5 6A E6 6A E7 6A E8 6A E9 6A EA 6A EB 6A EC 6A ED 6A EF 6A F1 6A F4 6A F6 6A F9 6A FD 6A 00 6B 04 6B 08 6B 0C 6B 0C 6B 0C 6B D3 6B DC 6B E7 6B F2 6B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23 99 FA F5 </t>
  </si>
  <si>
    <t xml:space="preserve">AA 55 00 57 00 00 04 00 00 24 00 00 1C 00 00 00 80 3E D8 61 81 3E D8 61 03 06 01 02 9A 1C 4C 04 18 00 00 00 00 00 00 00 B9 00 B9 00 B9 00 B9 00 B9 00 3B 01 3B 01 3B 01 3B 01 3B 01 AC 01 AC 01 AC 01 AC 01 1C 02 1C 02 1C 02 1C 02 55 02 55 02 55 02 55 02 55 02 88 02 88 02 88 02 88 02 9A 02 9A 02 9A 02 9A 02 9A 02 9E 02 9E 02 9E 02 9E 02 A2 02 A2 02 A2 02 A2 02 A2 02 A9 02 A9 02 A9 02 A9 02 A9 02 B3 02 B3 02 B3 02 B3 02 BB 02 BB 02 BB 02 BB 02 BB 02 C4 02 C4 02 C4 02 C4 02 C4 02 CC 02 CC 02 CC 02 CC 02 D1 02 D1 02 D1 02 D1 02 D1 02 D4 02 D4 02 D4 02 D4 02 D4 02 D8 02 D8 02 D8 02 D8 02 DB 02 DB 02 DB 02 DB 02 DB 02 DC 02 DC 02 DC 02 DC 02 A9 02 A9 02 A9 02 A9 02 A9 02 0E 02 0E 02 0E 02 0E 02 0E 02 25 01 25 01 25 01 25 01 6D 00 6D 00 6D 00 6D 00 6D 00 0F 00 0F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21 6E 1F 6E 1C 6E 1A 6E 18 6E 16 6E 14 6E 12 6E 12 6E 90 6D 8D 6D 8A 6D 88 6D 85 6D 82 6D 80 6D 7D 6D 7A 6D 76 6D 72 6D 6E 6D 6A 6D 65 6D 60 6D 5A 6D 55 6D 50 6D 4B 6D 46 6D 41 6D 3C 6D 37 6D 32 6D 32 6D 32 6D 16 6C 0E 6C 06 6C FD 6B F5 6B ED 6B E5 6B DD 6B D5 6B CD 6B C6 6B BE 6B BE 6B 3B 6B 33 6B 2B 6B 23 6B 1A 6B 12 6B 09 6B 01 6B F8 6A F0 6A E7 6A DF 6A D7 6A CF 6A C7 6A C0 6A B8 6A B1 6A AA 6A A3 6A 9C 6A 96 6A 8F 6A 89 6A 83 6A 7D 6A 7D 6A C3 69 BE 69 B9 69 B4 69 AF 69 AA 69 A6 69 A2 69 9F 69 9D 69 9B 69 9B 69 9B 69 9C 69 9C 69 D2 69 D8 69 DE 69 E6 69 ED 69 F5 69 FC 69 04 6A 0C 6A 14 6A 1B 6A 23 6A 2B 6A 33 6A 3B 6A 43 6A 4B 6A 53 6A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3B A6 FA F5 </t>
  </si>
  <si>
    <t xml:space="preserve">AA 55 00 57 00 00 04 00 00 25 00 00 1D 00 00 00 85 3E D8 61 86 3E D8 61 03 06 01 02 39 20 B0 04 19 00 00 00 00 00 00 00 33 00 33 00 33 00 33 00 33 00 46 00 46 00 46 00 46 00 46 00 49 00 49 00 49 00 49 00 57 00 57 00 57 00 57 00 57 00 76 00 76 00 76 00 76 00 80 00 80 00 80 00 80 00 80 00 82 00 82 00 82 00 82 00 82 00 91 00 91 00 91 00 91 00 C4 00 C4 00 C4 00 C4 00 C4 00 21 01 21 01 21 01 21 01 21 01 9D 01 9D 01 9D 01 F3 01 F3 01 F3 01 F3 01 F3 01 5E 02 5E 02 5E 02 5E 02 5E 02 C2 02 C2 02 C2 02 C2 02 E0 02 E0 02 E0 02 E0 02 E0 02 F5 02 F5 02 F5 02 F5 02 F9 02 F9 02 F9 02 F9 02 F9 02 FD 02 FD 02 FD 02 FD 02 FD 02 01 03 01 03 01 03 01 03 08 03 08 03 08 03 08 03 08 03 11 03 11 03 11 03 11 03 11 03 1A 03 1A 03 1A 03 1A 03 21 03 21 03 21 03 21 03 21 03 27 03 27 03 27 03 27 03 27 03 2C 03 2C 03 2C 03 2C 03 32 03 32 03 32 03 32 03 32 03 35 03 35 03 35 03 35 03 38 03 38 03 38 03 38 03 38 03 11 03 11 03 11 03 11 03 11 03 25 02 25 02 25 02 25 02 B1 01 B1 01 B1 01 B1 01 9F 00 9F 00 9F 00 9F 00 9F 00 30 00 30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C9 6F C8 6F C8 6F C8 6F C8 6F C7 6F C7 6F C7 6F C7 6F C7 6F C7 6F C7 6F C7 6F C7 6F C7 6F C7 6F C6 6F C6 6F C5 6F C5 6F C4 6F C3 6F C2 6F C1 6F BF 6F BF 6F BF 6F AC 6F AB 6F AA 6F A9 6F A8 6F A7 6F A5 6F A4 6F A2 6F A0 6F 9E 6F 9B 6F 9B 6F 5E 6F 5A 6F 56 6F 52 6F 4E 6F 4B 6F 48 6F 46 6F 44 6F 43 6F 42 6F 40 6F 3F 6F 3D 6F 3A 6F 38 6F 34 6F 31 6F 2D 6F 29 6F 25 6F 22 6F 1E 6F 1C 6F 1C 6F 1C 6F 80 6E 7A 6E 73 6E 6D 6E 66 6E 5E 6E 57 6E 4F 6E 47 6E 3F 6E 36 6E 2D 6E 2D 6E 90 6D 8A 6D 84 6D 7F 6D 79 6D 73 6D 6D 6D 67 6D 61 6D 5B 6D 55 6D 4E 6D 49 6D 43 6D 3D 6D 36 6D 30 6D 2A 6D 23 6D 1C 6D 15 6D 0E 6D 07 6D 00 6D F8 6C F1 6C F1 6C F7 6B EF 6B E8 6B E0 6B D8 6B D0 6B C8 6B C0 6B B8 6B B0 6B A8 6B 9F 6B 97 6B 8F 6B 86 6B 7E 6B 76 6B 6F 6B 68 6B 61 6B 5B 6B 55 6B 50 6B 4A 6B 45 6B 3F 6B 3F 6B 57 6B 5D 6B 63 6B 69 6B 6F 6B 75 6B 7B 6B 81 6B 87 6B 8D 6B 93 6B 9A 6B A0 6B A7 6B AE 6B B5 6B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BF CC FA F5 </t>
  </si>
  <si>
    <t xml:space="preserve">AA 55 00 57 00 00 04 00 00 26 00 00 1E 00 00 00 BA 40 D8 61 BD 40 D8 61 03 06 01 02 EF 23 84 03 1A 00 00 00 00 00 00 00 3E 00 4A 00 4A 00 4A 00 4A 00 52 00 52 00 52 00 52 00 52 00 56 00 56 00 56 00 56 00 56 00 62 00 62 00 62 00 62 00 78 00 78 00 78 00 78 00 78 00 95 00 95 00 95 00 95 00 95 00 D5 00 D5 00 D5 00 D5 00 EE 00 EE 00 EE 00 EE 00 EE 00 3E 01 3E 01 3E 01 3E 01 6A 01 6A 01 6A 01 6A 01 6A 01 A1 01 A1 01 A1 01 A1 01 A1 01 CD 01 CD 01 CD 01 CD 01 F6 01 F6 01 F6 01 F6 01 F6 01 22 02 22 02 22 02 22 02 22 02 4C 02 4C 02 4C 02 4C 02 6F 02 6F 02 6F 02 6F 02 6F 02 99 02 99 02 99 02 99 02 CA 02 CA 02 CA 02 CA 02 F9 02 F9 02 F9 02 F9 02 F9 02 15 03 15 03 15 03 15 03 34 03 34 03 34 03 34 03 34 03 44 03 44 03 44 03 44 03 44 03 61 03 61 03 61 03 61 03 6C 03 6C 03 6C 03 6C 03 6C 03 6D 03 6D 03 6D 03 6D 03 6D 03 6E 03 6E 03 6E 03 6E 03 70 03 70 03 70 03 70 03 70 03 71 03 71 03 71 03 71 03 71 03 70 03 70 03 70 03 70 03 70 03 70 03 70 03 70 03 70 03 76 03 76 03 76 03 76 03 79 03 79 03 79 03 79 03 79 03 7B 03 7B 03 7B 03 7B 03 7B 03 7F 03 7F 03 7F 03 7F 03 83 03 83 03 83 03 83 03 83 03 83 03 83 03 83 03 86 03 86 03 86 03 86 03 86 03 8B 03 8B 03 8B 03 8B 03 8B 03 8D 03 8D 03 8D 03 8D 03 8D 03 93 03 93 03 93 03 93 03 97 03 97 03 97 03 97 03 97 03 97 03 97 03 97 03 97 03 8D 03 8D 03 8D 03 8D 03 8D 03 33 03 33 03 33 03 33 03 33 03 81 02 81 02 81 02 81 02 DE 01 DE 01 DE 01 DE 01 DE 01 26 01 26 01 26 01 26 01 26 01 9F 00 9F 00 9F 00 9F 00 38 00 38 00 38 00 38 00 38 00 FC FF FC FF 00 00 00 00 00 00 00 00 00 00 00 00 00 00 00 00 00 00 00 00 00 00 00 00 00 00 00 00 00 00 00 00 00 00 00 00 00 00 00 00 C7 6A C7 6A C6 6A C6 6A C6 6A C5 6A C4 6A BF 6A BF 6A B6 6A B5 6A B5 6A B4 6A B3 6A B2 6A B1 6A B0 6A AF 6A AE 6A AD 6A AC 6A AA 6A AA 6A 90 6A 8E 6A 8C 6A 8B 6A 89 6A 87 6A 86 6A 84 6A 83 6A 81 6A 7F 6A 7D 6A 7B 6A 79 6A 77 6A 75 6A 73 6A 71 6A 6F 6A 6D 6A 6C 6A 6A 6A 69 6A 67 6A 66 6A 65 6A 65 6A 36 6A 35 6A 33 6A 32 6A 31 6A 30 6A 2F 6A 2E 6A 2C 6A 2B 6A 2A 6A 28 6A 27 6A 26 6A 24 6A 23 6A 22 6A 20 6A 1F 6A 1E 6A 1C 6A 1B 6A 1A 6A 19 6A 18 6A 18 6A EA 69 E8 69 E6 69 E4 69 E3 69 E1 69 E0 69 DF 69 DE 69 DD 69 DC 69 DB 69 DA 69 D9 69 D8 69 D6 69 D4 69 D2 69 CF 69 CC 69 C9 69 C6 69 C3 69 C0 69 BE 69 BC 69 B9 69 B9 69 73 69 71 69 6F 69 6D 69 6B 69 68 69 66 69 63 69 60 69 5D 69 5A 69 57 69 54 69 51 69 4E 69 4B 69 48 69 45 69 42 69 3F 69 3C 69 38 69 35 69 31 69 2D 69 29 69 29 69 9D 68 9A 68 97 68 93 68 8F 68 8B 68 87 68 83 68 7E 68 79 68 74 68 70 68 6B 68 67 68 62 68 5E 68 59 68 55 68 51 68 4E 68 4A 68 46 68 43 68 3F 68 3A 68 36 68 36 68 82 67 7D 67 79 67 74 67 70 67 6B 67 66 67 61 67 5C 67 56 67 50 67 4A 67 4A 67 E8 66 E3 66 DF 66 DB 66 D7 66 D2 66 CE 66 C9 66 C4 66 BF 66 B9 66 B3 66 AE 66 A8 66 A2 66 9D 66 97 66 91 66 8B 66 86 66 80 66 7A 66 75 66 6F 66 6A 66 65 66 65 66 57 66 5A 66 5C 66 5E 66 60 66 63 66 65 66 69 66 6C 66 70 66 74 66 78 66 7D 66 82 66 87 66 8D 66 93 66 98 66 9E 66 A4 66 A9 66 AE 66 B3 66 B7 66 BC 66 C2 66 C2 66 8F 67 97 67 9E 67 00 00 00 00 00 00 00 00 00 00 00 00 00 00 00 00 00 00 00 00 00 00 00 00 00 00 00 00 00 00 00 00 00 00 00 00 00 00 00 00 4B 49 FA F5 </t>
  </si>
  <si>
    <t xml:space="preserve">AA 55 00 57 00 00 04 00 00 28 00 00 20 00 00 00 36 42 D8 61 38 42 D8 61 03 06 01 02 C2 08 E4 0C 1C 00 00 00 00 00 00 00 4C 00 4C 00 4C 00 4C 00 4C 00 5C 00 5C 00 5C 00 5C 00 6D 00 6D 00 6D 00 6D 00 6D 00 70 00 70 00 70 00 70 00 70 00 72 00 72 00 72 00 72 00 75 00 75 00 75 00 75 00 75 00 78 00 78 00 78 00 78 00 78 00 7C 00 7C 00 7C 00 7C 00 81 00 81 00 81 00 81 00 81 00 85 00 85 00 85 00 85 00 8A 00 8A 00 8A 00 8A 00 8A 00 8E 00 8E 00 8E 00 8E 00 8E 00 93 00 93 00 93 00 93 00 98 00 98 00 98 00 98 00 98 00 A0 00 A0 00 A0 00 A0 00 A0 00 A5 00 A5 00 A5 00 A5 00 AA 00 AA 00 AA 00 AA 00 AA 00 B0 00 B0 00 B0 00 B0 00 B6 00 B6 00 B6 00 B6 00 BD 00 BD 00 BD 00 BD 00 BD 00 C2 00 C2 00 C2 00 C2 00 C7 00 C7 00 C7 00 C7 00 C7 00 CC 00 CC 00 CC 00 CC 00 CC 00 D1 00 D1 00 D1 00 D1 00 D5 00 D5 00 D5 00 D5 00 D5 00 D9 00 D9 00 D9 00 D9 00 D9 00 DD 00 DD 00 DD 00 DD 00 DF 00 DF 00 DF 00 DF 00 DF 00 E0 00 E0 00 E0 00 E0 00 E0 00 C8 00 C8 00 C8 00 C8 00 90 00 90 00 90 00 90 00 90 00 5C 00 5C 00 5C 00 5C 00 25 00 25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29 6D 28 6D 27 6D 26 6D 25 6D 24 6D 23 6D 22 6D 21 6D 20 6D 1F 6D 1E 6D 1D 6D 1D 6D 1D 6D 68 6C 5C 6C 50 6C 43 6C 36 6C 2A 6C 1D 6C 10 6C 02 6C F5 6B E8 6B DA 6B DA 6B D8 6A C8 6A B9 6A A9 6A 98 6A 88 6A 77 6A 66 6A 55 6A 43 6A 32 6A 20 6A 0F 6A FD 69 EB 69 D9 69 C6 69 B4 69 A2 69 90 69 7D 69 6A 69 58 69 45 69 32 69 1F 69 1F 69 EC 66 DC 66 CD 66 BE 66 AF 66 A0 66 91 66 82 66 73 66 64 66 55 66 46 66 37 66 28 66 1A 66 0B 66 FD 65 EE 65 E0 65 D2 65 C4 65 B6 65 A8 65 99 65 8B 65 7D 65 7D 65 5D 63 50 63 42 63 35 63 28 63 1B 63 0F 63 02 63 F5 62 E8 62 DB 62 CE 62 C2 62 B5 62 A9 62 9D 62 91 62 85 62 79 62 6D 62 61 62 56 62 4B 62 40 62 35 62 2A 62 15 62 15 62 F5 60 ED 60 E5 60 DD 60 D5 60 CC 60 C4 60 BB 60 B3 60 AB 60 A3 60 9C 60 94 60 8D 60 86 60 7F 60 79 60 73 60 6D 60 67 60 62 60 5D 60 58 60 53 60 4E 60 4A 60 4A 60 3C 60 3E 60 40 60 42 60 44 60 47 60 49 60 4C 60 4F 60 52 60 54 60 56 60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74 DF FA F5 </t>
  </si>
  <si>
    <t xml:space="preserve">AA 55 00 57 00 00 04 00 00 29 00 00 21 00 00 00 3A 42 D8 61 3B 42 D8 61 03 06 01 02 4F 0D D0 07 1D 00 00 00 00 00 00 00 64 00 64 00 64 00 64 00 64 00 90 00 90 00 90 00 90 00 B2 00 B2 00 B2 00 B2 00 B2 00 D7 00 D7 00 D7 00 D7 00 D7 00 E2 00 E2 00 E2 00 E2 00 E7 00 E7 00 E7 00 E7 00 E7 00 EB 00 EB 00 EB 00 EB 00 EB 00 F1 00 F1 00 F1 00 F1 00 F8 00 F8 00 F8 00 F8 00 F8 00 FE 00 FE 00 FE 00 FE 00 04 01 04 01 04 01 04 01 0A 01 0A 01 0A 01 0A 01 0A 01 12 01 12 01 12 01 12 01 18 01 18 01 18 01 18 01 18 01 1D 01 1D 01 1D 01 1D 01 1D 01 23 01 23 01 23 01 23 01 29 01 29 01 29 01 29 01 29 01 2E 01 2E 01 2E 01 2E 01 2E 01 34 01 34 01 34 01 34 01 38 01 38 01 38 01 38 01 38 01 3D 01 3D 01 3D 01 3D 01 41 01 41 01 41 01 41 01 41 01 45 01 45 01 45 01 45 01 45 01 48 01 48 01 48 01 48 01 4B 01 4B 01 4B 01 4B 01 4B 01 4F 01 4F 01 4F 01 4F 01 4F 01 54 01 54 01 54 01 54 01 54 01 54 01 54 01 54 01 54 01 32 01 32 01 32 01 32 01 32 01 C8 00 C8 00 C8 00 C8 00 68 00 68 00 68 00 68 00 2F 00 2F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4F 6B 4F 6B 4F 6B 4E 6B 4D 6B 4D 6B 4C 6B 4B 6B 4A 6B 47 6B 47 6B 06 6B 04 6B 02 6B 00 6B FE 6A FB 6A F8 6A F4 6A F0 6A EB 6A E6 6A E0 6A D9 6A D2 6A CB 6A C2 6A BA 6A B1 6A A8 6A 9F 6A 95 6A 8B 6A 81 6A 77 6A 6C 6A 62 6A 62 6A E5 68 D8 68 CC 68 BF 68 B3 68 A7 68 9A 68 8E 68 82 68 76 68 6A 68 5E 68 52 68 46 68 3A 68 2E 68 22 68 16 68 0A 68 FE 67 F2 67 E7 67 DB 67 D0 67 C8 67 C8 67 7F 66 77 66 6F 66 66 66 5E 66 56 66 4D 66 45 66 3C 66 34 66 2B 66 22 66 19 66 19 66 62 65 58 65 4F 65 46 65 3D 65 33 65 2A 65 22 65 19 65 11 65 08 65 00 65 F8 64 EF 64 E7 64 DF 64 D7 64 D0 64 C8 64 C1 64 B9 64 B2 64 AC 64 A5 64 9F 64 98 64 98 64 EA 63 E5 63 E1 63 DD 63 D9 63 D5 63 D0 63 CC 63 C8 63 C4 63 BF 63 BB 63 B7 63 B3 63 AF 63 AA 63 A6 63 A1 63 9D 63 98 63 94 63 90 63 8C 63 88 63 84 63 80 63 80 63 7F 63 82 63 86 63 89 63 8C 63 8F 63 92 63 94 63 97 63 99 63 9C 63 9E 63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08 C9 FA F5 </t>
  </si>
  <si>
    <t xml:space="preserve">AA 55 00 57 00 00 04 00 00 2A 00 00 22 00 00 00 3D 42 D8 61 3F 42 D8 61 03 06 01 02 5E 11 78 05 1E 00 00 00 00 00 00 00 50 00 50 00 50 00 50 00 50 00 73 00 73 00 73 00 73 00 AB 00 AB 00 AB 00 AB 00 AB 00 CC 00 CC 00 CC 00 CC 00 F6 00 F6 00 F6 00 F6 00 F6 00 1A 01 1A 01 1A 01 1A 01 1A 01 30 01 30 01 30 01 30 01 44 01 44 01 44 01 44 01 44 01 55 01 55 01 55 01 55 01 5C 01 5C 01 5C 01 5C 01 5F 01 5F 01 5F 01 5F 01 5F 01 63 01 63 01 63 01 63 01 63 01 6A 01 6A 01 6A 01 6A 01 6C 01 6C 01 6C 01 6C 01 6C 01 75 01 75 01 75 01 75 01 79 01 79 01 79 01 79 01 79 01 7D 01 7D 01 7D 01 7D 01 7D 01 81 01 81 01 81 01 81 01 86 01 86 01 86 01 86 01 86 01 8A 01 8A 01 8A 01 8A 01 8A 01 90 01 90 01 90 01 90 01 95 01 95 01 95 01 95 01 95 01 99 01 99 01 99 01 99 01 99 01 9D 01 9D 01 9D 01 9D 01 A3 01 A3 01 A3 01 A3 01 A3 01 A8 01 A8 01 A8 01 A8 01 AB 01 AB 01 AB 01 AB 01 AB 01 AF 01 AF 01 AF 01 AF 01 B5 01 B5 01 B5 01 B5 01 B7 01 B7 01 B7 01 B7 01 B7 01 BA 01 BA 01 BA 01 BA 01 BA 01 BC 01 BC 01 BC 01 BC 01 BA 01 BA 01 BA 01 BA 01 BA 01 B6 01 B6 01 B6 01 B6 01 B6 01 70 01 70 01 70 01 70 01 36 01 36 01 36 01 36 01 36 01 C5 00 C5 00 C5 00 C5 00 5C 00 5C 00 5C 00 5C 00 5C 00 14 00 14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BF 6B BE 6B BD 6B BD 6B 9D 6B 9B 6B 9A 6B 98 6B 97 6B 95 6B 94 6B 93 6B 92 6B 91 6B 90 6B 8F 6B 8E 6B 8C 6B 8B 6B 89 6B 88 6B 86 6B 84 6B 82 6B 81 6B 7F 6B 7D 6B 7B 6B 79 6B 78 6B 78 6B 4F 6B 4D 6B 4A 6B 47 6B 44 6B 40 6B 3D 6B 39 6B 35 6B 31 6B 2C 6B 27 6B 23 6B 1D 6B 18 6B 13 6B 0D 6B 08 6B 02 6B FC 6A F6 6A F0 6A EA 6A E3 6A DD 6A DD 6A E4 69 DD 69 D6 69 CF 69 C8 69 C1 69 BA 69 B3 69 AC 69 A5 69 9E 69 97 69 90 69 90 69 1C 69 16 69 10 69 0A 69 04 69 FE 68 F8 68 F2 68 EC 68 E6 68 E0 68 DA 68 D4 68 CE 68 C8 68 C3 68 BD 68 B7 68 B2 68 AC 68 A7 68 A1 68 9B 68 96 68 90 68 8A 68 7E 68 7E 68 AE 67 A8 67 A3 67 9E 67 99 67 94 67 8F 67 8A 67 85 67 80 67 7B 67 76 67 71 67 6C 67 67 67 62 67 5D 67 59 67 54 67 4F 67 4B 67 46 67 41 67 3C 67 37 67 32 67 32 67 9F 66 9A 66 96 66 92 66 8D 66 89 66 85 66 80 66 7C 66 77 66 73 66 6E 66 6A 66 65 66 61 66 5D 66 59 66 55 66 51 66 4E 66 4A 66 47 66 44 66 40 66 3D 66 3D 66 12 66 12 66 13 66 13 66 14 66 14 66 15 66 17 66 18 66 19 66 1B 66 1D 66 1F 66 1F 66 6C 66 71 66 75 66 7A 66 7F 66 84 66 89 66 8E 66 93 66 98 66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C1 FC FA F5 </t>
  </si>
  <si>
    <t xml:space="preserve">AA 55 00 57 00 00 04 00 00 2B 00 00 23 00 00 00 41 42 D8 61 43 42 D8 61 03 06 01 02 9C 15 14 05 1F 00 00 00 00 00 00 00 A9 00 A9 00 A9 00 A9 00 A9 00 D8 00 D8 00 D8 00 D8 00 0F 01 0F 01 0F 01 0F 01 0F 01 37 01 37 01 37 01 37 01 37 01 62 01 62 01 62 01 62 01 8D 01 8D 01 8D 01 8D 01 8D 01 B3 01 B3 01 B3 01 B3 01 B3 01 C0 01 C0 01 C0 01 C0 01 C6 01 C6 01 C6 01 C6 01 C6 01 C7 01 C7 01 C7 01 C7 01 C9 01 C9 01 C9 01 C9 01 C9 01 CB 01 CB 01 CB 01 CB 01 CB 01 D0 01 D0 01 D0 01 D0 01 D4 01 D4 01 D4 01 D4 01 D4 01 D9 01 D9 01 D9 01 D9 01 D9 01 DD 01 DD 01 DD 01 E2 01 E2 01 E2 01 E2 01 E2 01 E6 01 E6 01 E6 01 E6 01 E6 01 E9 01 E9 01 E9 01 E9 01 ED 01 ED 01 ED 01 ED 01 ED 01 F0 01 F0 01 F0 01 F0 01 F4 01 F4 01 F4 01 F4 01 F4 01 F9 01 F9 01 F9 01 F9 01 F9 01 FD 01 FD 01 FD 01 FD 01 01 02 01 02 01 02 01 02 01 02 06 02 06 02 06 02 06 02 06 02 09 02 09 02 09 02 09 02 0C 02 0C 02 0C 02 0C 02 0C 02 0F 02 0F 02 0F 02 0F 02 0F 02 11 02 11 02 11 02 11 02 14 02 14 02 14 02 14 02 14 02 19 02 19 02 19 02 19 02 1D 02 1D 02 1D 02 1D 02 1D 02 23 02 23 02 23 02 23 02 23 02 27 02 27 02 27 02 27 02 29 02 29 02 29 02 29 02 24 02 24 02 24 02 24 02 24 02 AA 01 AA 01 AA 01 AA 01 51 01 51 01 51 01 51 01 51 01 C5 00 C5 00 C5 00 C5 00 C5 00 5A 00 5A 00 5A 00 5A 00 0B 00 0B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2C 6C DF 6B DC 6B DA 6B D8 6B D6 6B D4 6B D3 6B D1 6B D0 6B CE 6B CD 6B CC 6B CC 6B B1 6B AF 6B AE 6B AC 6B AA 6B A9 6B A7 6B A5 6B A3 6B A2 6B A0 6B 9F 6B 9D 6B 9B 6B 9A 6B 98 6B 97 6B 96 6B 95 6B 94 6B 92 6B 91 6B 90 6B 8F 6B 8D 6B 8C 6B 8C 6B 8C 6B 08 6B 02 6B FC 6A F6 6A F0 6A EA 6A E5 6A DF 6A D9 6A D3 6A CD 6A C7 6A C7 6A 57 6A 51 6A 4B 6A 44 6A 3E 6A 38 6A 31 6A 2B 6A 25 6A 1E 6A 18 6A 12 6A 0C 6A 06 6A 00 6A FA 69 F4 69 EF 69 E9 69 E3 69 DD 69 D7 69 D1 69 CC 69 29 01 29 01 08 69 02 69 FD 68 F8 68 F2 68 ED 68 E7 68 E2 68 DC 68 D7 68 D1 68 CC 68 C7 68 C1 68 BC 68 B7 68 B2 68 AD 68 A8 68 A2 68 9D 68 98 68 93 68 8E 68 89 68 84 68 84 68 F2 67 EE 67 EA 67 E6 67 E2 67 DE 67 DA 67 D6 67 D2 67 CE 67 CA 67 C6 67 C3 67 BF 67 BB 67 B7 67 B3 67 AF 67 AB 67 A7 67 A2 67 9E 67 99 67 95 67 91 67 8C 67 8C 67 0C 67 09 67 06 67 02 67 FE 66 FB 66 F7 66 F3 66 EE 66 EA 66 E6 66 E1 66 DD 66 D9 66 D9 66 8E 66 8A 66 85 66 81 66 7D 66 78 66 73 66 6F 66 6A 66 65 66 60 66 5B 66 57 66 53 66 4F 66 4C 66 4A 66 47 66 45 66 43 66 41 66 3F 66 3D 66 3B 66 38 66 38 66 83 66 88 66 8D 66 92 66 97 66 9D 66 A2 66 A7 66 AD 66 B2 66 B8 66 BD 66 C3 66 C9 66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26 27 FA F5 </t>
  </si>
  <si>
    <t xml:space="preserve">AA 55 00 57 00 00 04 00 00 2C 00 00 24 00 00 00 44 42 D8 61 47 42 D8 61 03 06 01 02 59 1A DC 05 20 00 00 00 00 00 00 00 7C 00 B8 00 B8 00 B8 00 B8 00 03 01 03 01 03 01 03 01 5C 01 5C 01 5C 01 5C 01 A3 01 A3 01 A3 01 A3 01 A3 01 DB 01 DB 01 DB 01 DB 01 DB 01 09 02 09 02 09 02 09 02 22 02 22 02 22 02 22 02 22 02 2D 02 2D 02 2D 02 2D 02 2D 02 31 02 31 02 31 02 31 02 35 02 35 02 35 02 35 02 35 02 39 02 39 02 39 02 39 02 39 02 3E 02 3E 02 3E 02 3E 02 40 02 40 02 40 02 40 02 40 02 46 02 46 02 46 02 46 02 4B 02 4B 02 4B 02 4B 02 4B 02 4E 02 4E 02 4E 02 4E 02 4E 02 53 02 53 02 53 02 53 02 57 02 57 02 57 02 57 02 57 02 5C 02 5C 02 5C 02 5C 02 5C 02 60 02 60 02 60 02 60 02 64 02 64 02 64 02 64 02 64 02 66 02 66 02 66 02 66 02 67 02 67 02 67 02 67 02 63 02 63 02 63 02 63 02 63 02 6A 02 6A 02 6A 02 6A 02 6D 02 6D 02 6D 02 6D 02 6D 02 72 02 72 02 72 02 72 02 72 02 77 02 77 02 77 02 77 02 79 02 79 02 79 02 79 02 79 02 7E 02 7E 02 7E 02 7E 02 7E 02 82 02 82 02 82 02 82 02 82 02 82 02 82 02 82 02 82 02 86 02 86 02 86 02 86 02 86 02 8F 02 8F 02 8F 02 8F 02 8F 02 8F 02 8F 02 8F 02 8F 02 8D 02 8D 02 8D 02 8D 02 94 02 94 02 94 02 94 02 94 02 98 02 98 02 98 02 98 02 98 02 9E 02 9E 02 9E 02 9E 02 A2 02 A2 02 A2 02 A2 02 A2 02 97 02 97 02 97 02 97 02 2C 02 2C 02 2C 02 2C 02 E7 01 E7 01 E7 01 E7 01 E7 01 75 01 75 01 75 01 75 01 75 01 88 00 88 00 88 00 88 00 15 00 15 00 00 00 00 00 00 00 00 00 00 00 00 00 00 00 00 00 00 00 00 00 00 00 00 00 00 00 00 00 00 00 00 00 00 00 00 00 00 00 00 00 00 00 00 00 00 00 00 00 00 00 00 00 00 00 00 00 00 00 00 00 00 00 00 00 00 00 00 00 00 00 00 00 00 00 00 00 00 00 00 00 11 6C 0F 6C 0C 6C 0A 6C 07 6C 05 6C 03 6C 00 6C FD 6B FA 6B F7 6B F3 6B F0 6B EC 6B E8 6B E5 6B E2 6B E2 6B E2 6B 9C 6B 9A 6B 98 6B 96 6B 94 6B 91 6B 8F 6B 8C 6B 8A 6B 87 6B 84 6B 81 6B 81 6B 28 6B 22 6B 1C 6B 16 6B 10 6B 0A 6B 04 6B FE 6A F7 6A F1 6A EA 6A E3 6A DD 6A D6 6A CF 6A C9 6A C3 6A BC 6A B6 6A B0 6A AA 6A A4 6A 9F 6A 99 6A 93 6A 8E 6A 8E 6A E2 69 DD 69 D8 69 D3 69 CD 69 C8 69 C3 69 BE 69 B9 69 B4 69 AF 69 AB 69 A6 69 A2 69 9E 69 9A 69 95 69 91 69 8D 69 89 69 84 69 80 69 7C 69 77 69 73 69 6E 69 6E 69 DA 68 D5 68 D1 68 CC 68 C8 68 C3 68 BE 68 BA 68 B5 68 B1 68 AC 68 A8 68 A4 68 A0 68 9D 68 99 68 96 68 93 68 90 68 8D 68 8A 68 87 68 84 68 81 68 7F 68 7F 68 35 68 32 68 30 68 2D 68 2A 68 27 68 24 68 21 68 1E 68 1A 68 17 68 13 68 10 68 10 68 D4 67 D1 67 CD 67 C9 67 C6 67 C3 67 BF 67 BC 67 B8 67 B4 67 B0 67 AC 67 A8 67 A4 67 A0 67 9C 67 99 67 95 67 92 67 8E 67 8B 67 88 67 85 67 82 67 80 67 7D 67 77 67 77 67 F6 66 F2 66 EF 66 EC 66 E9 66 E7 66 E4 66 E2 66 DF 66 DC 66 DA 66 D7 66 D3 66 D0 66 CD 66 C9 66 C5 66 C2 66 BF 66 BC 66 B9 66 B5 66 B2 66 AF 66 AB 66 A8 66 A8 66 3B 66 3B 66 3B 66 3C 66 3D 66 3F 66 40 66 42 66 44 66 47 66 49 66 4B 66 4E 66 50 66 52 66 53 66 54 66 56 66 57 66 59 66 5B 66 5D 66 60 66 63 66 66 66 66 66 4F 67 00 00 00 00 00 00 00 00 00 00 00 00 00 00 00 00 00 00 00 00 00 00 00 00 00 00 00 00 00 00 00 00 00 00 00 00 00 00 00 00 00 00 00 00 00 00 00 00 00 00 00 00 00 00 00 00 00 00 00 00 00 00 00 00 00 00 00 00 00 00 00 00 00 00 00 00 00 00 00 00 73 28 FA F5 </t>
  </si>
  <si>
    <t xml:space="preserve">AA 55 00 57 00 00 04 00 00 2D 00 00 25 00 00 00 48 42 D8 61 4A 42 D8 61 03 06 01 02 1A 1C BC 02 21 00 00 00 00 00 00 00 94 00 94 00 94 00 94 00 D2 00 D2 00 D2 00 D2 00 13 01 13 01 13 01 13 01 13 01 59 01 59 01 59 01 59 01 59 01 8A 01 8A 01 8A 01 8A 01 DC 01 DC 01 DC 01 DC 01 DC 01 1D 02 1D 02 1D 02 1D 02 1D 02 5B 02 5B 02 5B 02 5B 02 87 02 87 02 87 02 87 02 87 02 A6 02 A6 02 A6 02 A6 02 AC 02 AC 02 AC 02 AC 02 AC 02 AD 02 AD 02 AD 02 AD 02 AD 02 B2 02 B2 02 B2 02 B2 02 B7 02 B7 02 B7 02 B7 02 B7 02 BC 02 BC 02 BC 02 BC 02 BC 02 BF 02 BF 02 BF 02 BF 02 C5 02 C5 02 C5 02 C5 02 C5 02 CA 02 CA 02 CA 02 CA 02 CA 02 CE 02 CE 02 CE 02 CF 02 CF 02 CF 02 CF 02 CF 02 99 02 99 02 99 02 99 02 58 02 58 02 58 02 58 02 58 02 8B 02 8B 02 8B 02 8B 02 8B 02 D3 01 D3 01 D3 01 D3 01 74 01 74 01 74 01 74 01 74 01 76 01 76 01 76 01 76 01 76 01 9E 01 9E 01 9E 01 9E 01 BD 01 BD 01 BD 01 BD 01 BD 01 13 02 13 02 13 02 13 02 13 02 1D 02 1D 02 1D 02 1D 02 54 02 54 02 54 02 54 02 54 02 52 02 52 02 52 02 52 02 0D 02 0D 02 0D 02 0D 02 0D 02 85 01 85 01 85 01 85 01 85 01 F6 00 F6 00 F6 00 F6 00 77 00 77 00 77 00 77 00 77 00 23 00 23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B3 69 B0 69 AE 69 AB 69 A8 69 A5 69 A2 69 9F 69 9C 69 99 69 97 69 94 69 91 69 8E 69 8C 69 8C 69 3F 69 3D 69 3A 69 37 69 35 69 33 69 31 69 30 69 2E 69 2C 69 2A 69 29 69 26 69 24 69 22 69 1F 69 1D 69 1A 69 18 69 15 69 13 69 11 69 0F 69 0E 69 0C 69 0A 69 0A 69 79 68 73 68 6C 68 66 68 60 68 5A 68 54 68 4F 68 49 68 44 68 3F 68 39 68 34 68 2F 68 2A 68 26 68 21 68 1C 68 18 68 13 68 0F 68 0B 68 06 68 02 68 FE 67 FA 67 FA 67 6B 67 67 67 62 67 5E 67 59 67 54 67 50 67 4B 67 46 67 42 67 3D 67 39 67 34 67 30 67 2B 67 27 67 22 67 1E 67 19 67 15 67 11 67 0D 67 09 67 05 67 05 67 AA 65 A6 65 A5 65 A7 65 AA 65 AF 65 B5 65 BA 65 BF 65 C3 65 C5 65 C7 65 C8 65 C9 65 C9 65 CA 65 CB 65 CC 65 CD 65 D0 65 D3 65 D7 65 DC 65 E0 65 E3 65 E5 65 E5 65 CA 65 C8 65 C7 65 C5 65 C4 65 C3 65 C2 65 C2 65 C3 65 C3 65 C4 65 C4 65 C4 65 C4 65 C3 65 C2 65 C0 65 BE 65 BD 65 BB 65 B9 65 B7 65 B6 65 B6 65 B5 65 B6 65 B7 65 B7 65 EE 65 F2 65 F7 65 FC 65 02 66 07 66 0D 66 12 66 18 66 1E 66 23 66 29 66 2F 66 35 66 3B 66 41 66 47 66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2F ED FA F5 </t>
  </si>
  <si>
    <t xml:space="preserve">AA 55 00 57 00 00 04 00 00 2E 00 00 26 00 00 00 4E 42 D8 61 50 42 D8 61 03 06 01 02 77 21 A4 06 22 00 00 00 00 00 00 00 4B 00 8A 00 8A 00 8A 00 8A 00 C0 00 C0 00 C0 00 C0 00 C0 00 09 01 09 01 09 01 09 01 4A 01 4A 01 4A 01 4A 01 4A 01 92 01 92 01 92 01 92 01 92 01 C5 01 C5 01 C5 01 C5 01 07 02 07 02 07 02 07 02 07 02 40 02 40 02 40 02 40 02 40 02 76 02 76 02 76 02 76 02 98 02 98 02 98 02 98 02 98 02 BD 02 BD 02 BD 02 BD 02 D1 02 D1 02 D1 02 D1 02 D2 02 D2 02 D2 02 D2 02 D2 02 D6 02 D6 02 D6 02 D6 02 DD 02 DD 02 DD 02 DD 02 DD 02 E7 02 E7 02 E7 02 E7 02 E7 02 F0 02 F0 02 F0 02 F0 02 F6 02 F6 02 F6 02 F6 02 F6 02 FE 02 FE 02 FE 02 FE 02 FE 02 07 03 07 03 07 03 07 03 0C 03 0C 03 0C 03 0C 03 0C 03 14 03 14 03 14 03 14 03 14 03 1C 03 1C 03 1C 03 1C 03 22 03 22 03 22 03 22 03 22 03 27 03 27 03 27 03 27 03 2C 03 2C 03 2C 03 2C 03 2C 03 30 03 30 03 30 03 30 03 30 03 35 03 35 03 35 03 35 03 3A 03 3A 03 3A 03 3A 03 3A 03 3E 03 3E 03 3E 03 3E 03 3E 03 45 03 45 03 45 03 4B 03 4B 03 4B 03 4B 03 4B 03 56 03 56 03 56 03 56 03 56 03 58 03 58 03 58 03 58 03 43 03 43 03 43 03 43 03 43 03 CF 02 CF 02 CF 02 CF 02 ED 01 ED 01 ED 01 ED 01 ED 01 15 01 15 01 15 01 15 01 15 01 8E 00 8E 00 8E 00 8E 00 29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9F 6B 9F 6B 63 6B 61 6B 5E 6B 5C 6B 59 6B 56 6B 53 6B 50 6B 4D 6B 4A 6B 48 6B 45 6B 43 6B 43 6B 1D 6B 1C 6B 1B 6B 1A 6B 19 6B 17 6B 16 6B 14 6B 12 6B 10 6B 0D 6B 0B 6B 09 6B 07 6B 05 6B 03 6B 01 6B 00 6B FF 6A FD 6A FC 6A FA 6A F9 6A F7 6A F5 6A F3 6A F3 6A 95 6A 91 6A 8B 6A 86 6A 80 6A 7A 6A 74 6A 6E 6A 68 6A 61 6A 5A 6A 53 6A 4C 6A 45 6A 3E 6A 37 6A 30 6A 29 6A 22 6A 1B 6A 15 6A 0F 6A 09 6A 03 6A 03 6A 0F 69 08 69 00 69 F9 68 F2 68 EA 68 E3 68 DC 68 D4 68 CD 68 C6 68 BF 68 B8 68 B1 68 AA 68 A3 68 9C 68 94 68 8D 68 86 68 7F 68 77 68 70 68 69 68 62 68 5A 68 5A 68 5A 68 78 67 71 67 6A 67 64 67 5D 67 56 67 50 67 49 67 43 67 3C 67 36 67 30 67 30 67 B8 66 B1 66 AB 66 A5 66 9E 66 98 66 92 66 8C 66 86 66 80 66 7A 66 75 66 6F 66 6A 66 64 66 5E 66 58 66 52 66 4C 66 46 66 41 66 3B 66 35 66 2F 66 2A 66 25 66 25 66 25 66 73 65 6E 65 69 65 64 65 60 65 5B 65 57 65 52 65 4D 65 48 65 48 65 EF 64 EB 64 E6 64 E2 64 DF 64 DC 64 D9 64 D8 64 D7 64 D7 64 D8 64 D9 64 DB 64 DC 64 DE 64 DF 64 E0 64 E2 64 E4 64 E6 64 E8 64 EA 64 ED 64 F0 64 F4 64 F8 64 36 65 36 65 D4 65 DA 65 E1 65 E7 65 EE 65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67 F7 FA F5 </t>
  </si>
  <si>
    <t xml:space="preserve">AA 55 00 57 00 00 04 00 00 2F 00 00 27 00 00 00 54 42 D8 61 56 42 D8 61 03 06 01 02 00 26 08 07 23 00 00 00 00 00 00 00 90 00 90 00 90 00 90 00 90 00 BC 00 BC 00 BC 00 BC 00 BC 00 F9 00 F9 00 F9 00 F9 00 66 01 66 01 66 01 66 01 66 01 1B 02 1B 02 1B 02 8C 02 8C 02 8C 02 8C 02 8C 02 E3 02 E3 02 E3 02 E3 02 E3 02 20 03 20 03 20 03 20 03 20 03 4D 03 4D 03 4D 03 4D 03 5B 03 5B 03 5B 03 5B 03 5B 03 63 03 63 03 63 03 63 03 68 03 68 03 68 03 68 03 68 03 70 03 70 03 70 03 70 03 70 03 76 03 76 03 76 03 76 03 7C 03 7C 03 7C 03 7C 03 7C 03 84 03 84 03 84 03 84 03 84 03 8D 03 8D 03 8D 03 8D 03 95 03 95 03 95 03 95 03 95 03 9C 03 9C 03 9C 03 9C 03 9C 03 A4 03 A4 03 A4 03 A4 03 A8 03 A8 03 A8 03 A8 03 A8 03 AF 03 AF 03 AF 03 AF 03 B4 03 B4 03 B4 03 B4 03 B4 03 BB 03 BB 03 BB 03 BB 03 BB 03 BF 03 BF 03 BF 03 C1 03 C1 03 C1 03 C1 03 C1 03 C3 03 C3 03 C3 03 C3 03 C3 03 C7 03 C7 03 C7 03 C7 03 C9 03 C9 03 C9 03 C9 03 C9 03 CC 03 CC 03 CC 03 CC 03 CC 03 C9 03 C9 03 C9 03 C9 03 B2 03 B2 03 B2 03 B2 03 B2 03 62 03 62 03 62 03 62 03 7B 02 7B 02 7B 02 7B 02 7B 02 C6 01 C6 01 C6 01 C6 01 C6 01 8B 00 8B 00 8B 00 8B 00 29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F0 6A EE 6A EC 6A EB 6A E9 6A E7 6A E6 6A E4 6A E2 6A E1 6A DF 6A DE 6A DC 6A DB 6A DB 6A 6B 6A 67 6A 64 6A 60 6A 5C 6A 59 6A 56 6A 53 6A 50 6A 4D 6A 4B 6A 49 6A 49 6A 15 6A 11 6A 0E 6A 0A 6A 05 6A 00 6A FB 69 F5 69 EF 69 E9 69 E3 69 DD 69 D6 69 D0 69 C9 69 C2 69 BB 69 B4 69 AD 69 A6 69 9F 69 98 69 91 69 8A 69 82 69 7B 69 7B 69 59 68 50 68 47 68 3E 68 35 68 2C 68 24 68 1B 68 12 68 0A 68 02 68 F9 67 F1 67 E9 67 E0 67 D8 67 D0 67 C7 67 BF 67 B8 67 B0 67 A8 67 A1 67 99 67 91 67 8A 67 8A 67 70 66 68 66 61 66 59 66 52 66 4B 66 44 66 3D 66 36 66 2F 66 29 66 22 66 1C 66 15 66 0F 66 08 66 02 66 FC 65 F5 65 EF 65 E8 65 E1 65 DB 65 D4 65 CE 65 C7 65 BB 65 BB 65 E6 64 E0 64 DA 64 D5 64 D0 64 CB 64 C6 64 C1 64 BC 64 B7 64 B3 64 AE 64 A9 64 A4 64 9F 64 9A 64 96 64 91 64 8C 64 88 64 83 64 7F 64 7A 64 76 64 76 64 FB 63 FA 63 FA 63 FA 63 FA 63 FB 63 FB 63 FC 63 FC 63 FD 63 FE 63 FF 63 00 64 02 64 03 64 06 64 09 64 0C 64 10 64 15 64 19 64 1E 64 22 64 26 64 2A 64 2D 64 31 64 31 64 13 65 18 65 1E 65 23 65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5A 05 FA F5 </t>
  </si>
  <si>
    <t xml:space="preserve">AA 55 00 57 00 00 04 00 00 32 00 00 2A 00 00 00 8D 44 D8 61 91 44 D8 61 03 06 01 02 5C 2C E8 03 25 00 00 00 00 00 00 00 35 00 3E 00 3E 00 3E 00 3E 00 4F 00 4F 00 4F 00 4F 00 4F 00 76 00 76 00 76 00 76 00 C1 00 C1 00 C1 00 C1 00 C1 00 40 01 40 01 40 01 40 01 40 01 C6 01 C6 01 C6 01 C6 01 62 02 62 02 62 02 62 02 62 02 F6 02 F6 02 F6 02 F6 02 F6 02 74 03 74 03 74 03 74 03 D4 03 D4 03 D4 03 D4 03 D4 03 22 04 22 04 22 04 2D 04 2D 04 2D 04 2D 04 2D 04 0C 04 0C 04 0C 04 0C 04 0C 04 F7 03 F7 03 F7 03 F7 03 F4 03 F4 03 F4 03 F4 03 F4 03 F5 03 F5 03 F5 03 F5 03 F5 03 FD 03 FD 03 FD 03 FD 03 FE 03 FE 03 FE 03 FE 03 FE 03 02 04 02 04 02 04 02 04 02 04 08 04 08 04 08 04 08 04 0C 04 0C 04 0C 04 0C 04 0C 04 11 04 11 04 11 04 11 04 11 04 16 04 16 04 16 04 16 04 1B 04 1B 04 1B 04 1B 04 1B 04 1F 04 1F 04 1F 04 1F 04 27 04 27 04 27 04 27 04 27 04 2C 04 2C 04 2C 04 2C 04 2C 04 30 04 30 04 30 04 30 04 36 04 36 04 36 04 36 04 36 04 36 04 36 04 36 04 36 04 36 04 3B 04 3B 04 3B 04 3E 04 3E 04 3E 04 3E 04 3E 04 37 04 37 04 37 04 37 04 37 04 4C 04 4C 04 4C 04 4C 04 2C 04 2C 04 2C 04 2C 04 2C 04 43 04 43 04 43 04 43 04 16 04 16 04 16 04 16 04 16 04 43 04 43 04 43 04 43 04 43 04 52 04 52 04 52 04 52 04 5E 04 5E 04 5E 04 5E 04 5E 04 63 04 63 04 63 04 63 04 63 04 58 04 58 04 58 04 58 04 53 04 53 04 53 04 53 04 53 04 56 04 56 04 56 04 56 04 56 04 5A 04 5A 04 5A 04 5A 04 58 04 58 04 58 04 58 04 58 04 59 04 59 04 59 04 59 04 54 04 54 04 54 04 54 04 54 04 57 04 57 04 57 04 57 04 57 04 5B 04 5B 04 5B 04 5B 04 5C 04 5C 04 5C 04 5C 04 63 04 63 04 63 04 63 04 63 04 64 04 64 04 64 04 64 04 66 04 66 04 66 04 66 04 0D 00 84 67 84 67 83 67 83 67 82 67 81 67 80 67 7F 67 7E 67 7D 67 7B 67 79 67 77 67 75 67 73 67 71 67 6F 67 6D 67 6C 67 6C 67 F0 66 EC 66 E8 66 E4 66 DF 66 DB 66 D7 66 D3 66 CF 66 CB 66 C7 66 C3 66 BF 66 BC 66 B8 66 B5 66 B2 66 AE 66 AB 66 A8 66 A4 66 A0 66 9D 66 99 66 96 66 93 66 93 66 F9 65 F0 65 E6 65 DC 65 D2 65 C6 65 BA 65 AE 65 A1 65 93 65 85 65 77 65 68 65 58 65 49 65 3A 65 2B 65 1C 65 0E 65 00 65 F3 64 E7 64 DB 64 CE 64 C2 64 C2 64 38 63 2C 63 1F 63 13 63 06 63 F9 62 EC 62 DF 62 D2 62 C5 62 B9 62 AC 62 9F 62 9F 62 B3 61 A7 61 9C 61 90 61 85 61 7A 61 6F 61 64 61 59 61 4E 61 43 61 38 61 2C 61 21 61 15 61 09 61 FD 60 F1 60 E5 60 DA 60 CE 60 C3 60 B8 60 AD 60 A2 60 96 60 96 60 6C 5F 65 5F 5D 5F 55 5F 4D 5F 45 5F 3D 5F 35 5F 2C 5F 24 5F 1C 5F 14 5F 0C 5F 05 5F FD 5E F7 5E F0 5E EB 5E E5 5E E0 5E DB 5E D6 5E D0 5E CA 5E C5 5E BF 5E BF 5E 3F 5E 3E 5E 3E 5E 3E 5E 3E 5E 3D 5E 3B 5E 39 5E 37 5E 34 5E 31 5E 2E 5E 2B 5E 28 5E 25 5E 23 5E 22 5E 21 5E 22 5E 23 5E 24 5E 25 5E 25 5E 24 5E 22 5E 20 5E 1B 5E 1B 5E F8 5D F4 5D EF 5D EA 5D E5 5D E0 5D DC 5D D8 5D D5 5D D3 5D D0 5D CE 5D CB 5D C8 5D C4 5D BF 5D BA 5D B3 5D AC 5D A3 5D 9B 5D 92 5D 89 5D 81 5D 79 5D 72 5D 72 5D 8C 5C 88 5C 83 5C 7D 5C 77 5C 71 5C 6A 5C 62 5C 59 5C 51 5C 48 5C 40 5C 38 5C 30 5C 2A 5C 23 5C 1C 5C 16 5C 0E 5C 07 5C FF 5B F6 5B EC 5B E2 5B D7 5B CC 5B CC 5B B1 5A AB 5A A4 5A 9F 5A 99 5A 94 5A 8F 5A 8A 5A 84 5A 7E 5A 78 5A 71 5A 71 5A FB 59 F3 59 EC 59 E6 59 DF 59 D9 59 D2 59 CC 59 C6 59 C0 59 BA 59 72 59 0F 47 FA F5 </t>
  </si>
  <si>
    <t xml:space="preserve">AA 55 00 57 00 00 04 00 00 34 00 00 2C 00 00 00 54 45 D8 61 56 45 D8 61 03 06 01 02 04 06 54 0B 26 00 00 00 00 00 00 00 33 00 37 00 37 00 37 00 37 00 39 00 39 00 39 00 39 00 39 00 3C 00 3C 00 3C 00 3C 00 3C 00 3F 00 3F 00 3F 00 3F 00 45 00 45 00 45 00 45 00 45 00 4A 00 4A 00 4A 00 4A 00 51 00 51 00 51 00 51 00 51 00 57 00 57 00 57 00 57 00 57 00 5D 00 5D 00 5D 00 5D 00 68 00 68 00 68 00 68 00 68 00 6F 00 6F 00 6F 00 6F 00 6F 00 75 00 75 00 75 00 75 00 7C 00 7C 00 7C 00 7C 00 7C 00 81 00 81 00 81 00 81 00 81 00 87 00 87 00 87 00 8D 00 8D 00 8D 00 8D 00 8D 00 92 00 92 00 92 00 92 00 96 00 96 00 96 00 96 00 96 00 99 00 99 00 99 00 99 00 99 00 9A 00 9A 00 9A 00 9A 00 83 00 83 00 83 00 83 00 83 00 48 00 48 00 48 00 48 00 48 00 1E 00 1E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13 69 13 69 9B 68 8F 68 83 68 76 68 69 68 5C 68 4E 68 40 68 31 68 23 68 13 68 04 68 F4 67 E4 67 D3 67 C2 67 B1 67 9F 67 8D 67 7B 67 69 67 56 67 44 67 31 67 1E 67 0B 67 E4 66 E4 66 3B 64 28 64 14 64 00 64 ED 63 D9 63 C5 63 B2 63 9E 63 8B 63 77 63 64 63 51 63 3E 63 2B 63 19 63 07 63 F5 62 E3 62 D1 62 C0 62 AE 62 9D 62 8C 62 7A 62 69 62 69 62 79 60 6C 60 5F 60 53 60 46 60 39 60 2D 60 20 60 14 60 07 60 FA 5F EE 5F E1 5F D4 5F C7 5F BB 5F AE 5F A1 5F 94 5F 87 5F 7A 5F 6E 5F 61 5F 55 5F 47 5F 47 5F 23 5E 20 5E 1E 5E 1C 5E 1B 5E 1A 5E 1A 5E 1A 5E 1B 5E 1C 5E 1D 5E 1E 5E 20 5E 20 5E 44 5E 47 5E 4A 5E 4D 5E 4F 5E 52 5E 54 5E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8B 80 FA F5 </t>
  </si>
  <si>
    <t xml:space="preserve">AA 55 00 57 00 00 04 00 00 35 00 00 2D 00 00 00 57 45 D8 61 59 45 D8 61 03 06 01 02 7F 0A 78 05 27 00 00 00 00 00 00 00 66 00 66 00 66 00 66 00 66 00 8F 00 8F 00 8F 00 8F 00 9E 00 9E 00 9E 00 9E 00 9E 00 A3 00 A3 00 A3 00 A3 00 A3 00 A8 00 A8 00 A8 00 A8 00 AE 00 AE 00 AE 00 AE 00 AE 00 B5 00 B5 00 B5 00 B5 00 B5 00 BE 00 BE 00 BE 00 BE 00 C6 00 C6 00 C6 00 C6 00 C6 00 CF 00 CF 00 CF 00 CF 00 CF 00 D7 00 D7 00 D7 00 D7 00 DE 00 DE 00 DE 00 DE 00 DE 00 E4 00 E4 00 E4 00 E4 00 EB 00 EB 00 EB 00 EB 00 EB 00 F5 00 F5 00 F5 00 F5 00 FA 00 FA 00 FA 00 FA 00 00 01 00 01 00 01 00 01 00 01 04 01 04 01 04 01 04 01 04 01 09 01 09 01 09 01 09 01 0C 01 0C 01 0C 01 0C 01 0C 01 0B 01 0B 01 0B 01 0B 01 0B 01 F1 00 F1 00 F1 00 F1 00 9F 00 9F 00 9F 00 9F 00 9F 00 55 00 55 00 55 00 55 00 1E 00 1E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10 69 0F 69 0D 69 0C 69 09 69 07 69 04 69 01 69 FE 68 FB 68 F8 68 F8 68 55 68 49 68 3D 68 31 68 24 68 17 68 0A 68 FD 67 EF 67 E1 67 D3 67 C4 67 B5 67 A6 67 97 67 88 67 79 67 69 67 5A 67 4A 67 3B 67 2B 67 1C 67 0C 67 FD 66 EE 66 EE 66 E9 64 DB 64 CE 64 C0 64 B3 64 A7 64 9A 64 8E 64 82 64 76 64 6A 64 5E 64 53 64 48 64 3C 64 31 64 27 64 1C 64 12 64 07 64 FD 63 F3 63 E9 63 DF 63 D5 63 CB 63 CD 00 CD 00 58 62 4F 62 46 62 3D 62 34 62 2C 62 24 62 1B 62 13 62 0B 62 03 62 FC 61 F4 61 ED 61 E5 61 DE 61 D8 61 D1 61 CA 61 C4 61 BD 61 B6 61 B0 61 A9 61 A9 61 1F 61 20 61 21 61 22 61 24 61 25 61 27 61 29 61 2A 61 2C 61 2F 61 31 61 33 61 36 61 38 61 3B 61 3E 61 40 61 43 61 46 61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81 A2 FA F5 </t>
  </si>
  <si>
    <t xml:space="preserve">AA 55 00 57 00 00 04 00 00 36 00 00 2E 00 00 00 5A 45 D8 61 5C 45 D8 61 03 06 01 02 18 0F D0 07 28 00 00 00 00 00 00 00 46 00 46 00 46 00 46 00 87 00 87 00 87 00 87 00 87 00 BF 00 BF 00 BF 00 BF 00 EB 00 EB 00 EB 00 EB 00 EB 00 0F 01 0F 01 0F 01 0F 01 0F 01 16 01 16 01 16 01 16 01 1B 01 1B 01 1B 01 1B 01 1B 01 20 01 20 01 20 01 20 01 20 01 2B 01 2B 01 2B 01 2B 01 33 01 33 01 33 01 33 01 33 01 3B 01 3B 01 3B 01 3B 01 3B 01 43 01 43 01 43 01 43 01 4B 01 4B 01 4B 01 4B 01 4B 01 51 01 51 01 51 01 51 01 58 01 58 01 58 01 58 01 58 01 5D 01 5D 01 5D 01 5D 01 5D 01 63 01 63 01 63 01 63 01 6A 01 6A 01 6A 01 6A 01 6A 01 70 01 70 01 70 01 70 01 70 01 75 01 75 01 75 01 78 01 78 01 78 01 78 01 78 01 7B 01 7B 01 7B 01 7B 01 7B 01 82 01 82 01 82 01 82 01 82 01 82 01 82 01 82 01 82 01 75 01 75 01 75 01 75 01 45 01 45 01 45 01 45 01 45 01 E7 00 E7 00 E7 00 E7 00 E7 00 7F 00 7F 00 7F 00 7F 00 36 00 36 00 36 00 36 00 36 00 02 00 02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4E 69 4B 69 48 69 46 69 44 69 42 69 40 69 3E 69 3D 69 3B 69 39 69 38 69 36 69 34 69 32 69 30 69 2D 69 2B 69 28 69 25 69 23 69 1F 69 1C 69 19 69 16 69 12 69 12 69 B7 67 A9 67 9C 67 8E 67 80 67 73 67 65 67 58 67 4B 67 3E 67 31 67 24 67 17 67 0B 67 FE 66 F2 66 E5 66 D9 66 CC 66 C0 66 B3 66 A7 66 9A 66 8E 66 81 66 75 66 75 66 BA 64 AD 64 A1 64 95 64 8A 64 7E 64 73 64 69 64 5E 64 54 64 4A 64 40 64 36 64 2C 64 23 64 1A 64 12 64 09 64 01 64 F9 63 F1 63 EA 63 E2 63 DB 63 D4 63 CD 63 CD 63 CD 63 C7 62 BF 62 B7 62 B0 62 A8 62 A1 62 9A 62 94 62 8E 62 88 62 88 62 36 62 32 62 2F 62 2B 62 26 62 22 62 1D 62 19 62 14 62 0F 62 0B 62 06 62 02 62 FD 61 F9 61 F6 61 F3 61 F1 61 EF 61 ED 61 EB 61 EA 61 E9 61 E8 61 E7 61 E6 61 E6 61 E6 61 25 62 29 62 2C 62 30 62 34 62 37 62 3B 62 3E 62 42 62 46 62 49 62 4E 62 4E 62 AD 62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69 A9 FA F5 </t>
  </si>
  <si>
    <t xml:space="preserve">AA 55 00 57 00 00 04 00 00 37 00 00 2F 00 00 00 5D 45 D8 61 5F 45 D8 61 03 06 01 02 DE 12 78 05 29 00 00 00 00 00 00 00 67 00 67 00 67 00 67 00 A4 00 A4 00 A4 00 A4 00 DE 00 DE 00 DE 00 DE 00 DE 00 10 01 10 01 10 01 10 01 10 01 46 01 46 01 46 01 46 01 67 01 67 01 67 01 67 01 67 01 81 01 81 01 81 01 81 01 81 01 8C 01 8C 01 8C 01 8C 01 8E 01 8E 01 8E 01 8E 01 8E 01 90 01 90 01 90 01 90 01 94 01 94 01 94 01 94 01 94 01 99 01 99 01 99 01 99 01 99 01 A0 01 A0 01 A0 01 A0 01 A5 01 A5 01 A5 01 A5 01 A5 01 AA 01 AA 01 AA 01 AA 01 AA 01 AE 01 AE 01 AE 01 AE 01 B3 01 B3 01 B3 01 B3 01 B3 01 B7 01 B7 01 B7 01 B7 01 B7 01 BB 01 BB 01 BB 01 BB 01 BF 01 BF 01 BF 01 BF 01 C3 01 C3 01 C3 01 C3 01 C8 01 C8 01 C8 01 C8 01 C8 01 CD 01 CD 01 CD 01 CD 01 CD 01 D1 01 D1 01 D1 01 D1 01 D3 01 D3 01 D3 01 D3 01 D3 01 D6 01 D6 01 D6 01 D6 01 D6 01 D9 01 D9 01 D9 01 D9 01 DC 01 DC 01 DC 01 DC 01 DC 01 E3 01 E3 01 E3 01 E3 01 E3 01 E1 01 E1 01 E1 01 E1 01 D6 01 D6 01 D6 01 D6 01 D6 01 91 01 91 01 91 01 91 01 29 01 29 01 29 01 29 01 29 01 AF 00 AF 00 AF 00 AF 00 AF 00 43 00 43 00 43 00 43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22 6A 1F 6A 1C 6A 19 6A 16 6A 14 6A 11 6A 0F 6A 0D 6A 0B 6A 09 6A 07 6A 05 6A 05 6A DE 69 DD 69 DB 69 DA 69 D8 69 D7 69 D5 69 D3 69 D1 69 CF 69 CC 69 CA 69 C8 69 C6 69 C3 69 C1 69 BE 69 BC 69 B9 69 B6 69 B2 69 AF 69 AC 69 A8 69 A4 69 A0 69 A0 69 C1 68 BA 68 B3 68 AC 68 A4 68 9D 68 96 68 8F 68 88 68 81 68 79 68 72 68 6B 68 64 68 5C 68 55 68 4D 68 46 68 3E 68 36 68 2F 68 27 68 20 68 18 68 11 68 09 68 2A 69 2A 69 09 67 03 67 FC 66 F5 66 EF 66 E8 66 E2 66 DC 66 D5 66 CF 66 C9 66 C4 66 BE 66 BE 66 63 66 5E 66 5A 66 56 66 51 66 4D 66 49 66 45 66 40 66 3C 66 38 66 35 66 30 66 2D 66 29 66 25 66 20 66 1C 66 18 66 14 66 10 66 0B 66 07 66 03 66 03 66 03 66 68 65 64 65 60 65 5C 65 59 65 55 65 52 65 4E 65 4A 65 47 65 43 65 3F 65 3F 65 04 65 01 65 FD 64 FA 64 F7 64 F4 64 F0 64 ED 64 E9 64 E6 64 E3 64 E0 64 DE 64 DC 64 DA 64 D8 64 D6 64 D5 64 D3 64 D2 64 D1 64 D0 64 CF 64 CE 64 CE 64 CE 64 CE 64 2B 65 31 65 36 65 3C 65 41 65 47 65 4D 65 53 65 58 65 5E 65 64 65 6A 65 6F 65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D5 FA FA F5 </t>
  </si>
  <si>
    <t xml:space="preserve">AA 55 00 57 00 00 04 00 00 38 00 00 30 00 00 00 61 45 D8 61 63 45 D8 61 03 06 01 02 B3 16 08 07 2A 00 00 00 00 00 00 00 73 00 A5 00 A5 00 A5 00 A5 00 E0 00 E0 00 E0 00 E0 00 E0 00 19 01 19 01 19 01 19 01 19 01 67 01 67 01 67 01 67 01 A0 01 A0 01 A0 01 A0 01 A0 01 D3 01 D3 01 D3 01 D3 01 D3 01 EC 01 EC 01 EC 01 EC 01 EB 01 EB 01 EB 01 EB 01 EB 01 E2 01 E2 01 E2 01 E2 01 DC 01 DC 01 DC 01 DC 01 DC 01 DC 01 DC 01 DC 01 DC 01 DC 01 DF 01 DF 01 DF 01 E3 01 E3 01 E3 01 E3 01 E3 01 E6 01 E6 01 E6 01 E6 01 E6 01 EA 01 EA 01 EA 01 EA 01 EE 01 EE 01 EE 01 EE 01 EE 01 F2 01 F2 01 F2 01 F2 01 F2 01 F6 01 F6 01 F6 01 F6 01 F9 01 F9 01 F9 01 F9 01 F9 01 FC 01 FC 01 FC 01 FC 01 00 02 00 02 00 02 00 02 00 02 04 02 04 02 04 02 04 02 04 02 08 02 08 02 08 02 08 02 0B 02 0B 02 0B 02 0B 02 0B 02 0D 02 0D 02 0D 02 0D 02 0D 02 12 02 12 02 12 02 12 02 18 02 18 02 18 02 18 02 18 02 1B 02 1B 02 1B 02 1B 02 1B 02 1D 02 1D 02 1D 02 1D 02 1F 02 1F 02 1F 02 1F 02 1F 02 21 02 21 02 21 02 26 02 26 02 26 02 26 02 26 02 2B 02 2B 02 2B 02 2B 02 2B 02 2D 02 2D 02 2D 02 2D 02 32 02 32 02 32 02 32 02 32 02 35 02 35 02 35 02 35 02 35 02 38 02 38 02 38 02 38 02 3C 02 3C 02 3C 02 3C 02 3C 02 3E 02 3E 02 3E 02 3E 02 3E 02 42 02 42 02 42 02 42 02 44 02 44 02 44 02 44 02 44 02 45 02 45 02 45 02 45 02 3C 02 3C 02 3C 02 3C 02 3C 02 18 02 18 02 18 02 18 02 18 02 7C 01 7C 01 7C 01 7C 01 EC 00 EC 00 EC 00 EC 00 EC 00 71 00 71 00 71 00 71 00 71 00 0A 00 0A 00 00 00 00 00 00 00 00 00 00 00 00 00 00 00 00 00 00 00 00 00 00 00 00 00 00 00 00 00 00 00 00 00 00 00 00 00 00 00 00 00 00 00 00 00 00 00 00 00 00 00 00 00 00 00 00 00 00 00 22 68 21 68 1F 68 1D 68 1B 68 19 68 19 68 C9 67 C6 67 C3 67 C0 67 BE 67 BB 67 B9 67 B7 67 B5 67 B3 67 B1 67 AF 67 AD 67 AB 67 A9 67 A7 67 A4 67 A1 67 9E 67 9C 67 99 67 96 67 93 67 90 67 8E 67 8B 67 8B 67 B8 66 AD 66 A2 66 96 66 8B 66 7F 66 73 66 68 66 5D 66 52 66 47 66 3C 66 32 66 28 66 1E 66 15 66 0B 66 02 66 F9 65 F0 65 E7 65 DE 65 D5 65 CD 65 C4 65 C4 65 B6 64 B0 64 A9 64 A2 64 9B 64 94 64 8D 64 86 64 7F 64 78 64 70 64 69 64 61 64 61 64 D2 63 CA 63 C2 63 BA 63 B2 63 AA 63 A2 63 9A 63 92 63 8B 63 83 63 7B 63 73 63 6C 63 64 63 5D 63 56 63 4F 63 48 63 41 63 3A 63 34 63 2D 63 27 63 20 63 1A 63 1A 63 43 62 3D 62 37 62 31 62 2B 62 25 62 20 62 1A 62 15 62 10 62 0B 62 06 62 01 62 FB 61 F6 61 F1 61 EB 61 E6 61 E0 61 DB 61 D5 61 D0 61 CB 61 C6 61 C1 61 BC 61 BC 61 DB 60 D5 60 CE 60 C8 60 C1 60 BB 60 B5 60 B0 60 AA 60 A4 60 9E 60 98 60 93 60 8D 60 88 60 82 60 7D 60 77 60 72 60 6C 60 66 60 60 60 5A 60 54 60 4E 60 4E 60 7B 5F 76 5F 70 5F 6A 5F 64 5F 5E 5F 58 5F 51 5F 4B 5F 44 5F 3D 5F 36 5F 2F 5F 2F 5F AE 5E A7 5E 9F 5E 98 5E 90 5E 89 5E 81 5E 79 5E 71 5E 68 5E 60 5E 58 5E 51 5E 49 5E 42 5E 3A 5E 33 5E 2C 5E 24 5E 1D 5E 16 5E 0E 5E 07 5E FF 5D F7 5D EF 5D EF 5D 7A 5D 7C 5D 7E 5D 80 5D 83 5D 86 5D 8A 5D 8E 5D 92 5D 96 5D 9B 5D 9F 5D A4 5D A7 5D AB 5D AD 5D B0 5D B3 5D B5 5D B9 5D BC 5D C0 5D C4 5D CA 5D 00 00 00 00 00 00 00 00 00 00 00 00 00 00 00 00 00 00 00 00 00 00 00 00 00 00 00 00 00 00 00 00 00 00 00 00 00 00 00 00 00 00 00 00 00 00 00 00 00 00 00 00 00 00 00 00 00 00 7B 2C FA F5 </t>
  </si>
  <si>
    <t xml:space="preserve">AA 55 00 57 00 00 04 00 00 39 00 00 31 00 00 00 64 45 D8 61 66 45 D8 61 03 06 01 02 23 1B 98 08 2B 00 00 00 00 00 00 00 22 01 22 01 22 01 22 01 22 01 92 01 92 01 92 01 92 01 92 01 EB 01 EB 01 EB 01 EB 01 40 02 40 02 40 02 40 02 40 02 4F 02 4F 02 4F 02 4F 02 4F 02 4F 02 4F 02 4F 02 4F 02 50 02 50 02 50 02 50 02 50 02 52 02 52 02 52 02 52 02 52 02 56 02 56 02 56 02 56 02 5B 02 5B 02 5B 02 5B 02 5B 02 60 02 60 02 60 02 60 02 65 02 65 02 65 02 65 02 65 02 6B 02 6B 02 6B 02 6B 02 6B 02 6F 02 6F 02 6F 02 6F 02 75 02 75 02 75 02 75 02 7A 02 7A 02 7A 02 7A 02 7A 02 7F 02 7F 02 7F 02 7F 02 81 02 81 02 81 02 81 02 81 02 85 02 85 02 85 02 85 02 85 02 8A 02 8A 02 8A 02 8A 02 8F 02 8F 02 8F 02 8F 02 8F 02 92 02 92 02 92 02 92 02 97 02 97 02 97 02 97 02 97 02 9C 02 9C 02 9C 02 9C 02 9C 02 A0 02 A0 02 A0 02 A0 02 A5 02 A5 02 A5 02 A5 02 A5 02 A7 02 A7 02 A7 02 A7 02 A7 02 A9 02 A9 02 A9 02 A9 02 AE 02 AE 02 AE 02 AE 02 AE 02 B2 02 B2 02 B2 02 B2 02 B2 02 B6 02 B6 02 B6 02 B6 02 AD 02 AD 02 AD 02 AD 02 AD 02 60 02 60 02 60 02 60 02 C7 01 C7 01 C7 01 C7 01 C7 01 DD 00 DD 00 DD 00 DD 00 4A 00 4A 00 4A 00 4A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B8 65 B4 65 AF 65 AB 65 A8 65 A4 65 A1 65 9E 65 9B 65 99 65 96 65 94 65 92 65 8F 65 8D 65 8A 65 88 65 85 65 81 65 7E 65 7E 65 95 64 8B 64 81 64 77 64 6C 64 62 64 57 64 4B 64 40 64 35 64 29 64 1D 64 12 64 06 64 FA 63 EE 63 E3 63 D7 63 CC 63 C1 63 B6 63 AB 63 A0 63 96 63 8C 63 81 63 81 63 56 62 4E 62 45 62 3D 62 34 62 2B 62 22 62 1A 62 11 62 08 62 FF 61 F6 61 EE 61 E5 61 DC 61 D4 61 CB 61 C3 61 BB 61 B3 61 AB 61 A4 61 9C 61 94 61 94 61 94 61 79 60 71 60 69 60 61 60 59 60 51 60 49 60 41 60 3A 60 32 60 2A 60 23 60 23 60 9E 5F 96 5F 8E 5F 86 5F 7E 5F 76 5F 6E 5F 66 5F 5F 5F 58 5F 51 5F 4A 5F 44 5F 3D 5F 37 5F 31 5F 2B 5F 24 5F 1E 5F 17 5F 11 5F 0B 5F 04 5F FE 5E F8 5E F2 5E E6 5E E6 5E F7 5D F0 5D E9 5D E3 5D DC 5D D5 5D CE 5D C8 5D C1 5D BB 5D B5 5D AF 5D A9 5D A3 5D 9D 5D 96 5D 90 5D 89 5D 82 5D 7B 5D 74 5D 6D 5D 67 5D 60 5D 5A 5D 53 5D 53 5D 9C 5C 9E 5C 9F 5C A0 5C A1 5C A2 5C A3 5C A5 5C A7 5C A9 5C AC 5C AF 5C B3 5C B6 5C BB 5C C0 5C C5 5C CC 5C D2 5C DA 5C E1 5C E9 5C F0 5C F8 5C FF 5C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9B F8 FA F5 </t>
  </si>
  <si>
    <t xml:space="preserve">AA 55 00 57 00 00 04 00 00 3A 00 00 32 00 00 00 68 45 D8 61 69 45 D8 61 03 06 01 02 1F 1F 98 08 2C 00 00 00 00 00 00 00 06 01 06 01 06 01 06 01 06 01 76 01 76 01 76 01 76 01 F7 01 F7 01 F7 01 F7 01 F7 01 4C 02 4C 02 4C 02 4C 02 8D 02 8D 02 8D 02 8D 02 8D 02 BC 02 BC 02 BC 02 BC 02 BC 02 BD 02 BD 02 BD 02 BD 02 BC 02 BC 02 BC 02 BC 02 BC 02 BE 02 BE 02 BE 02 BE 02 BE 02 C0 02 C0 02 C0 02 C0 02 C2 02 C2 02 C2 02 C2 02 C2 02 C7 02 C7 02 C7 02 C7 02 CC 02 CC 02 CC 02 CC 02 D3 02 D3 02 D3 02 D3 02 D3 02 DA 02 DA 02 DA 02 DA 02 E0 02 E0 02 E0 02 E0 02 E0 02 EA 02 EA 02 EA 02 EA 02 EA 02 F0 02 F0 02 F0 02 F0 02 F6 02 F6 02 F6 02 F6 02 F6 02 FD 02 FD 02 FD 02 FD 02 FD 02 01 03 01 03 01 03 01 03 07 03 07 03 07 03 07 03 07 03 0E 03 0E 03 0E 03 0E 03 0E 03 14 03 14 03 14 03 14 03 16 03 16 03 16 03 16 03 16 03 18 03 18 03 18 03 18 03 1C 03 1C 03 1C 03 1C 03 1C 03 1A 03 1A 03 1A 03 1A 03 1A 03 05 03 05 03 05 03 05 03 7E 02 7E 02 7E 02 7E 02 7E 02 D9 01 D9 01 D9 01 D9 01 D9 01 BB 00 BB 00 BB 00 31 00 31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EA 67 E5 67 E2 67 DE 67 DA 67 D7 67 D3 67 D0 67 CD 67 CA 67 C7 67 C4 67 C1 67 BE 67 BA 67 B7 67 B3 67 AE 67 AE 67 29 67 23 67 1C 67 15 67 0E 67 06 67 FE 66 F5 66 EC 66 E2 66 D8 66 CE 66 C3 66 B8 66 AC 66 A1 66 95 66 89 66 7D 66 71 66 65 66 59 66 4C 66 40 66 33 66 26 66 26 66 6C 64 5F 64 52 64 46 64 39 64 2D 64 20 64 14 64 07 64 FB 63 EF 63 E2 63 D6 63 CA 63 BE 63 B2 63 A6 63 99 63 8D 63 81 63 75 63 68 63 5C 63 4F 63 43 63 43 63 DE 61 D5 61 CC 61 C2 61 B9 61 B0 61 A7 61 9E 61 96 61 8D 61 85 61 7D 61 75 61 75 61 DD 60 D5 60 CE 60 C6 60 BF 60 B7 60 B0 60 A9 60 A2 60 9B 60 94 60 8C 60 85 60 7E 60 76 60 6E 60 66 60 5E 60 56 60 4D 60 45 60 3E 60 36 60 2E 60 26 60 1F 60 1F 60 31 5F 2B 5F 25 5F 20 5F 1A 5F 15 5F 10 5F 0C 5F 07 5F 04 5F 00 5F FD 5E F9 5E F6 5E F2 5E EF 5E EC 5E E9 5E E6 5E E4 5E E2 5E E0 5E E0 5E E0 5E E1 5E E2 5E E2 5E 68 5F 70 5F 78 5F 7F 5F 87 5F 8E 5F 96 5F 9D 5F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F8 E0 FA F5 </t>
  </si>
  <si>
    <t xml:space="preserve">AA 55 00 57 00 00 04 00 00 3B 00 00 33 00 00 00 6B 45 D8 61 6D 45 D8 61 03 06 01 02 E3 22 6C 07 2D 00 00 00 00 00 00 00 4E 00 7C 00 7C 00 7C 00 7C 00 DD 00 DD 00 DD 00 DD 00 DD 00 78 01 78 01 78 01 78 01 78 01 ED 01 ED 01 ED 01 ED 01 4E 02 4E 02 4E 02 4E 02 4E 02 96 02 96 02 96 02 96 02 96 02 D1 02 D1 02 D1 02 D1 02 08 03 08 03 08 03 08 03 08 03 26 03 26 03 26 03 26 03 29 03 29 03 29 03 29 03 2C 03 2C 03 2C 03 2C 03 2C 03 2A 03 2A 03 2A 03 2A 03 2A 03 2A 03 2A 03 2A 03 2A 03 2B 03 2B 03 2B 03 2B 03 2B 03 30 03 30 03 30 03 30 03 36 03 36 03 36 03 36 03 36 03 3B 03 3B 03 3B 03 3B 03 3B 03 3F 03 3F 03 3F 03 3F 03 42 03 42 03 42 03 42 03 42 03 47 03 47 03 47 03 47 03 4B 03 4B 03 4B 03 4B 03 4B 03 50 03 50 03 50 03 50 03 50 03 53 03 53 03 53 03 53 03 55 03 55 03 55 03 55 03 55 03 57 03 57 03 57 03 57 03 57 03 5A 03 5A 03 5A 03 5A 03 5D 03 5D 03 5D 03 5D 03 5D 03 61 03 61 03 61 03 61 03 61 03 64 03 64 03 64 03 64 03 6A 03 6A 03 6A 03 6A 03 6E 03 6E 03 6E 03 6E 03 71 03 71 03 71 03 71 03 71 03 79 03 79 03 79 03 79 03 79 03 7D 03 7D 03 7D 03 7D 03 77 03 77 03 77 03 77 03 77 03 65 03 65 03 65 03 65 03 65 03 EF 02 EF 02 EF 02 EF 02 16 02 16 02 16 02 16 02 16 02 5D 01 5D 01 5D 01 5D 01 5D 01 AC 00 AC 00 AC 00 AC 00 29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14 68 11 68 0F 68 0D 68 0B 68 0B 68 8B 67 88 67 85 67 81 67 7E 67 7A 67 77 67 73 67 6F 67 6B 67 67 67 63 67 5F 67 5C 67 59 67 56 67 53 67 51 67 4F 67 4E 67 4C 67 4A 67 49 67 47 67 45 67 42 67 42 67 CE 66 CA 66 C6 66 C2 66 BD 66 B9 66 B4 66 B0 66 AB 66 A6 66 A1 66 9C 66 96 66 90 66 8A 66 83 66 7C 66 75 66 6D 66 65 66 5D 66 55 66 4D 66 44 66 44 66 3B 65 35 65 2E 65 27 65 21 65 1A 65 13 65 0C 65 05 65 FD 64 F6 64 EF 64 E7 64 DF 64 D8 64 D0 64 C8 64 C0 64 B8 64 B0 64 A8 64 A0 64 98 64 90 64 87 64 7F 64 7F 64 6D 63 65 63 5D 63 55 63 4D 63 45 63 3D 63 35 63 2E 63 26 63 1E 63 15 63 0D 63 05 63 FC 62 F4 62 EB 62 E3 62 DA 62 D1 62 C8 62 BF 62 B6 62 AC 62 A3 62 9A 62 87 62 87 62 47 61 3E 61 34 61 2B 61 22 61 19 61 10 61 07 61 FE 60 F6 60 ED 60 E4 60 DB 60 D2 60 CA 60 C1 60 B8 60 B0 60 A8 60 A0 60 98 60 90 60 88 60 80 60 80 60 91 5F 8B 5F 84 5F 7D 5F 76 5F 6F 5F 68 5F 61 5F 5A 5F 53 5F 4C 5F 46 5F 3F 5F 39 5F 33 5F 2D 5F 27 5F 21 5F 1A 5F 14 5F 0D 5F 06 5F 00 5F F9 5E F3 5E ED 5E E7 5E E7 5E E5 5E E9 5E EC 5E EF 5E F3 5E F7 5E FA 5E FF 5E 04 5F 09 5F 0E 5F 14 5F 1A 5F 1A 5F 9D 5F A6 5F AF 5F B8 5F C1 5F CB 5F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1F EE FA F5 </t>
  </si>
  <si>
    <t xml:space="preserve">AA 55 00 57 00 00 04 00 00 3C 00 00 34 00 00 00 6E 45 D8 61 70 45 D8 61 03 06 01 02 F5 26 34 08 2E 00 00 00 00 00 00 00 66 00 A3 00 A3 00 A3 00 A3 00 1E 01 1E 01 1E 01 1E 01 1E 01 9E 01 9E 01 9E 01 9E 01 25 02 25 02 25 02 25 02 99 02 99 02 99 02 99 02 99 02 FF 02 FF 02 FF 02 FF 02 FF 02 49 03 49 03 49 03 49 03 7A 03 7A 03 7A 03 7A 03 7A 03 8E 03 8E 03 8E 03 8E 03 8D 03 8D 03 8D 03 8D 03 8D 03 87 03 87 03 87 03 87 03 87 03 83 03 83 03 83 03 83 03 85 03 85 03 85 03 85 03 85 03 8A 03 8A 03 8A 03 8A 03 8A 03 8D 03 8D 03 8D 03 8D 03 8F 03 8F 03 8F 03 8F 03 8F 03 97 03 97 03 97 03 97 03 97 03 9B 03 9B 03 9B 03 9B 03 A2 03 A2 03 A2 03 A2 03 A2 03 A9 03 A9 03 A9 03 A9 03 AE 03 AE 03 AE 03 AE 03 AE 03 B2 03 B2 03 B2 03 B2 03 B7 03 B7 03 B7 03 B7 03 BD 03 BD 03 BD 03 BD 03 BD 03 C0 03 C0 03 C0 03 C0 03 C0 03 C3 03 C3 03 C3 03 C3 03 C8 03 C8 03 C8 03 C8 03 C8 03 CB 03 CB 03 CB 03 CB 03 CB 03 CF 03 CF 03 CF 03 CF 03 CF 03 CF 03 CF 03 CF 03 CF 03 D5 03 D5 03 D5 03 D5 03 D9 03 D9 03 D9 03 D9 03 D9 03 E3 03 E3 03 E3 03 E3 03 E3 03 E5 03 E5 03 E5 03 E5 03 E4 03 E4 03 E4 03 E4 03 E4 03 DF 03 DF 03 DF 03 DF 03 DF 03 C7 03 C7 03 C7 03 C7 03 86 03 86 03 86 03 86 03 86 03 94 02 94 02 94 02 94 02 94 02 FA 01 FA 01 FA 01 FA 01 F1 00 F1 00 F1 00 F1 00 F1 00 32 00 32 00 32 00 E7 FF E7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CC 67 C7 67 C3 67 BD 67 B8 67 B3 67 AE 67 A9 67 A5 67 A0 67 9D 67 99 67 95 67 92 67 8E 67 8A 67 86 67 81 67 81 67 0D 67 09 67 05 67 01 67 FE 66 FA 66 F5 66 F1 66 EC 66 E8 66 E3 66 DF 66 DB 66 D7 66 D3 66 CF 66 CC 66 C8 66 C4 66 C0 66 BC 66 B8 66 B4 66 AF 66 AB 66 A6 66 A0 66 A0 66 25 65 18 65 0D 65 01 65 F5 64 EA 64 DE 64 D3 64 C7 64 BB 64 AF 64 A3 64 96 64 96 64 9A 63 8D 63 80 63 74 63 68 63 5D 63 51 63 46 63 3B 63 31 63 26 63 1B 63 10 63 05 63 FA 62 EF 62 E4 62 D9 62 CF 62 C6 62 BC 62 B3 62 AA 62 A2 62 99 62 91 62 91 62 79 61 71 61 69 61 61 61 59 61 51 61 4A 61 43 61 3B 61 33 61 2B 61 23 61 1A 61 11 61 08 61 FE 60 F5 60 EC 60 E3 60 DA 60 D1 60 C8 60 C0 60 B7 60 B7 60 7B 5F 72 5F 68 5F 5E 5F 54 5F 4A 5F 40 5F 36 5F 2C 5F 22 5F 18 5F 0F 5F 06 5F FD 5E F4 5E EC 5E E2 5E D9 5E D0 5E C6 5E BC 5E B2 5E A8 5E 9E 5E 94 5E 8B 5E 82 5E 82 5E 5E 5D 55 5D 4C 5D 43 5D 3A 5D 31 5D 28 5D 1F 5D 16 5D 0E 5D 06 5D FE 5C F6 5C F6 5C 84 5C 80 5C 7C 5C 78 5C 75 5C 71 5C 6E 5C 6C 5C 6A 5C 69 5C 68 5C 68 5C 68 5C 68 5C 67 5C 66 5C 65 5C 64 5C 63 5C 63 5C 63 5C 63 5C 65 5C 67 5C 6A 5C 6E 5C 77 5C 77 5C 49 5D 55 5D 60 5D 6B 5D 77 5D 83 5D 8E 5D 9A 5D A6 5D B2 5D BF 5D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E4 39 FA F5 </t>
  </si>
  <si>
    <t xml:space="preserve">AA 55 00 57 00 00 04 00 00 3D 00 00 35 00 00 00 72 45 D8 61 73 45 D8 61 03 06 01 02 C8 2A F0 0A 2F 00 00 00 00 00 00 00 29 01 29 01 29 01 29 01 29 01 D3 01 D3 01 D3 01 D3 01 D3 01 A4 02 A4 02 A4 02 A4 02 8D 03 8D 03 8D 03 8D 03 8D 03 F5 03 F5 03 F5 03 F5 03 F1 03 F1 03 F1 03 F1 03 F1 03 EC 03 EC 03 EC 03 EC 03 EC 03 EF 03 EF 03 EF 03 EF 03 F6 03 F6 03 F6 03 F6 03 F6 03 FE 03 FE 03 FE 03 FE 03 FE 03 04 04 04 04 04 04 0D 04 0D 04 0D 04 0D 04 0D 04 14 04 14 04 14 04 14 04 14 04 1C 04 1C 04 1C 04 1C 04 24 04 24 04 24 04 24 04 24 04 2D 04 2D 04 2D 04 2D 04 31 04 31 04 31 04 31 04 31 04 35 04 35 04 35 04 35 04 35 04 3C 04 3C 04 3C 04 3C 04 41 04 41 04 41 04 41 04 41 04 47 04 47 04 47 04 47 04 47 04 46 04 46 04 46 04 46 04 45 04 45 04 45 04 45 04 45 04 41 04 41 04 41 04 41 04 41 04 16 04 16 04 16 04 16 04 E7 03 E7 03 E7 03 E7 03 E7 03 C6 02 C6 02 C6 02 C6 02 15 02 15 02 15 02 15 02 15 02 31 01 31 01 31 01 31 01 31 01 71 00 71 00 71 00 71 00 01 00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03 68 01 68 FE 67 FA 67 F7 67 F4 67 F0 67 EC 67 E9 67 E5 67 E5 67 0E 67 07 67 FF 66 F7 66 EE 66 E4 66 DA 66 D0 66 C4 66 B8 66 AA 66 9B 66 8B 66 79 66 67 66 54 66 40 66 2B 66 17 66 02 66 EC 65 D6 65 BF 65 A8 65 90 65 78 65 78 65 42 62 2C 62 16 62 00 62 EB 61 D7 61 C3 61 AF 61 9C 61 89 61 76 61 63 61 50 61 3D 61 29 61 16 61 03 61 F0 60 DD 60 CA 60 B7 60 A5 60 94 60 82 60 71 60 71 60 5C 5E 4D 5E 3E 5E 30 5E 22 5E 14 5E 06 5E F9 5D EC 5D DF 5D D2 5D C5 5D B8 5D B8 5D D5 5C C9 5C BD 5C B1 5C A5 5C 9A 5C 8E 5C 83 5C 77 5C 6D 5C 62 5C 58 5C 4D 5C 43 5C 38 5C 2E 5C 23 5C 18 5C 0D 5C 02 5C F7 5B EC 5B E1 5B D7 5B CD 5B C3 5B C3 5B E2 5A DF 5A DE 5A DE 5A DE 5A E0 5A E1 5A E2 5A E3 5A E4 5A E5 5A E5 5A E6 5A E7 5A E7 5A E8 5A EA 5A EC 5A EF 5A F3 5A F7 5A FC 5A 02 5B 08 5B 0E 5B 13 5B 13 5B FE 5B 06 5C 0E 5C 16 5C 1D 5C 24 5C 2A 5C 31 5C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B3 C7 FA F5 </t>
  </si>
  <si>
    <t xml:space="preserve">AA 55 00 57 00 00 04 00 00 3E 00 00 36 00 00 00 74 45 D8 61 77 45 D8 61 03 06 01 02 F5 2B F4 01 30 00 00 00 00 00 00 00 65 00 65 00 65 00 65 00 65 00 9F 00 9F 00 9F 00 9F 00 9F 00 33 01 33 01 33 01 33 01 E6 01 E6 01 E6 01 E6 01 E6 01 A6 02 A6 02 A6 02 A6 02 4C 03 4C 03 4C 03 4C 03 4C 03 B7 03 B7 03 B7 03 B7 03 B7 03 14 04 14 04 14 04 14 04 40 04 40 04 40 04 40 04 40 04 55 04 55 04 55 04 55 04 55 04 48 04 48 04 48 04 48 04 44 04 44 04 44 04 44 04 44 04 46 04 46 04 46 04 46 04 46 04 46 04 46 04 46 04 46 04 45 04 45 04 45 04 45 04 43 04 43 04 43 04 43 04 3F 04 3F 04 3F 04 3F 04 3F 04 3E 04 3E 04 3E 04 3E 04 3E 04 3D 04 3D 04 3D 04 3D 04 3E 04 3E 04 3E 04 3E 04 3E 04 41 04 41 04 41 04 41 04 41 04 45 04 45 04 45 04 45 04 48 04 48 04 48 04 48 04 48 04 49 04 49 04 49 04 49 04 49 04 4E 04 4E 04 4E 04 4E 04 4C 04 4C 04 4C 04 4C 04 4C 04 4E 04 4E 04 4E 04 4E 04 4A 04 4A 04 4A 04 4A 04 4A 04 51 04 51 04 51 04 51 04 51 04 56 04 56 04 56 04 56 04 53 04 53 04 53 04 53 04 53 04 52 04 52 04 52 04 52 04 52 04 52 04 52 04 52 04 52 04 4F 04 4F 04 4F 04 4F 04 4F 04 51 04 51 04 51 04 51 04 4E 04 4E 04 4E 04 4E 04 52 04 52 04 52 04 52 04 52 04 65 04 65 04 65 04 65 04 5C 04 5C 04 5C 04 5C 04 5C 04 5F 04 5F 04 5F 04 5F 04 5F 04 1D 04 1D 04 1D 04 1D 04 73 03 73 03 73 03 73 03 73 03 0E 03 0E 03 0E 03 0E 03 0E 03 3A 02 3A 02 3A 02 3A 02 89 01 89 01 89 01 89 01 89 01 08 01 08 01 08 01 08 01 08 01 71 00 71 00 71 00 71 00 19 00 19 00 00 00 00 00 00 00 00 00 00 00 00 00 00 00 00 00 00 00 00 00 00 00 00 00 00 00 00 00 00 00 00 00 00 00 00 00 00 00 00 00 00 00 00 00 00 00 00 00 00 00 00 00 00 00 00 00 00 00 00 00 2B 69 2C 69 2D 69 2E 69 2F 69 30 69 30 69 31 69 31 69 31 69 30 69 30 69 A0 68 9B 68 96 68 91 68 8B 68 85 68 7F 68 79 68 73 68 6D 68 68 68 63 68 5F 68 5A 68 57 68 53 68 50 68 4D 68 4A 68 47 68 44 68 41 68 3E 68 3B 68 37 68 34 68 34 68 87 67 7D 67 73 67 68 67 5D 67 52 67 47 67 3C 67 32 67 27 67 1D 67 12 67 07 67 FC 66 F0 66 E5 66 D9 66 CD 66 C1 66 B6 66 AA 66 9D 66 91 66 84 66 78 66 6A 66 6A 66 14 64 00 64 EC 63 D9 63 C5 63 B2 63 9E 63 8A 63 77 63 64 63 50 63 3D 63 3D 63 DB 61 CA 61 BA 61 AA 61 9B 61 8B 61 7C 61 6C 61 5C 61 4C 61 3C 61 2D 61 1D 61 0E 61 FF 60 F0 60 E2 60 D3 60 C6 60 B8 60 AA 60 9C 60 8E 60 80 60 71 60 63 60 63 60 A6 5E 99 5E 8B 5E 7E 5E 71 5E 64 5E 59 5E 4E 5E 44 5E 3A 5E 2F 5E 25 5E 19 5E 0D 5E 01 5E F4 5D E7 5D D9 5D CC 5D BF 5D B2 5D A7 5D 9C 5D 92 5D 89 5D 80 5D 80 5D 2D 5C 23 5C 1A 5C 10 5C 06 5C FC 5B F1 5B E6 5B DC 5B D2 5B C8 5B BF 5B B6 5B AE 5B A7 5B 9F 5B 98 5B 91 5B 89 5B 81 5B 78 5B 6E 5B 64 5B 5A 5B 50 5B 50 5B 50 5B 97 5A 92 5A 8F 5A 8C 5A 89 5A 87 5A 85 5A 82 5A 7E 5A 79 5A 74 5A 6D 5A 65 5A 5D 5A 55 5A 4D 5A 46 5A 3E 5A 38 5A 32 5A 2E 5A 29 5A 25 5A 21 5A 1D 5A 1D 5A F6 59 F6 59 F7 59 F9 59 FB 59 FE 59 01 5A 05 5A 08 5A 0C 5A 10 5A 15 5A 1A 5A 1F 5A 26 5A 2C 5A 33 5A 39 5A 40 5A 45 5A 4B 5A 4F 5A 53 5A 57 5A 5A 5A 5D 5A 5D 5A 32 5B 36 5B 39 5B 3D 5B 40 5B 00 00 00 00 00 00 00 00 00 00 00 00 00 00 00 00 00 00 00 00 00 00 00 00 00 00 00 00 00 00 00 00 00 00 00 00 00 00 00 00 00 00 00 00 00 00 00 00 00 00 00 00 00 00 00 00 00 00 00 00 31 00 FA F5 </t>
  </si>
  <si>
    <t xml:space="preserve">AA 55 00 57 00 00 04 00 00 3F 00 00 37 00 00 00 8E 45 D8 61 90 45 D8 61 03 06 01 02 DF 2D 14 05 31 00 00 00 00 00 00 00 6A 00 6A 00 6A 00 6A 00 6A 00 74 00 74 00 74 00 74 00 74 00 8D 00 8D 00 8D 00 8D 00 97 00 97 00 97 00 97 00 97 00 AB 00 AB 00 AB 00 AB 00 AB 00 48 01 48 01 48 01 48 01 33 02 33 02 33 02 33 02 33 02 24 03 24 03 24 03 24 03 24 03 B2 03 B2 03 B2 03 B2 03 26 04 26 04 26 04 26 04 26 04 5F 04 5F 04 5F 04 5F 04 86 04 86 04 86 04 86 04 86 04 7E 04 7E 04 7E 04 7E 04 7E 04 7A 04 7A 04 7A 04 7A 04 75 04 75 04 75 04 75 04 6E 04 6E 04 6E 04 6E 04 6E 04 6D 04 6D 04 6D 04 6D 04 72 04 72 04 72 04 72 04 72 04 77 04 77 04 77 04 77 04 77 04 79 04 79 04 79 04 79 04 7F 04 7F 04 7F 04 7F 04 7F 04 82 04 82 04 82 04 82 04 89 04 89 04 89 04 89 04 89 04 8A 04 8A 04 8A 04 8A 04 8A 04 8E 04 8E 04 8E 04 8E 04 92 04 92 04 92 04 92 04 92 04 96 04 96 04 96 04 96 04 96 04 8F 04 8F 04 8F 04 8F 04 67 03 67 03 67 03 67 03 67 03 0B 02 0B 02 0B 02 0B 02 0B 02 E6 00 E6 00 E6 00 E6 00 1F 00 1F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66 6C 66 6C 66 6C 66 6C 65 6C 65 6C 64 6C 64 6C 63 6C 62 6C 62 6C 61 6C 60 6C 5F 6C 5E 6C 5C 6C 5B 6C 5A 6C 5A 6C 20 6C 1A 6C 13 6C 0D 6C 08 6C 03 6C FE 6B F9 6B F4 6B EE 6B E8 6B E0 6B D8 6B D8 6B 7D 6B 75 6B 6E 6B 67 6B 62 6B 5D 6B 5A 6B 58 6B 57 6B 56 6B 55 6B 53 6B 51 6B 4F 6B 4C 6B 48 6B 44 6B 3F 6B 3A 6B 36 6B 31 6B 2C 6B 28 6B 23 6B 1F 6B 1A 6B 1A 6B 25 69 13 69 02 69 F0 68 DE 68 CB 68 B9 68 A5 68 91 68 7D 68 68 68 53 68 3D 68 27 68 11 68 FA 67 E3 67 CC 67 B5 67 9D 67 85 67 6D 67 55 67 3C 67 3C 67 11 64 FC 63 E7 63 D2 63 BE 63 A9 63 94 63 7F 63 69 63 53 63 3C 63 24 63 0D 63 F5 62 DC 62 C4 62 AD 62 95 62 7E 62 68 62 52 62 3D 62 28 62 13 62 FD 61 E8 61 D2 61 D2 61 5F 5F 4E 5F 3D 5F 2D 5F 1E 5F 0F 5F 00 5F F1 5E E3 5E D4 5E C5 5E B7 5E A9 5E A9 5E BB 5E BF 5E C5 5E CB 5E D1 5E D8 5E E0 5E E9 5E F2 5E FB 5E 04 5F 0E 5F 18 5F 23 5F 2E 5F 39 5F 44 5F 50 5F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68 C6 FA F5 </t>
  </si>
  <si>
    <t xml:space="preserve">AA 55 00 57 00 00 04 00 00 40 00 00 38 00 00 00 91 45 D8 61 93 45 D8 61 03 06 01 02 2E 2F 8C 0A 32 00 00 00 00 00 00 00 B8 00 B8 00 B8 00 B8 00 45 01 45 01 45 01 45 01 45 01 32 02 32 02 32 02 32 02 22 03 22 03 22 03 22 03 22 03 F9 03 F9 03 F9 03 F9 03 F9 03 6E 04 6E 04 6E 04 6E 04 96 04 96 04 96 04 96 04 96 04 99 04 99 04 99 04 99 04 99 04 9C 04 9C 04 9C 04 9C 04 9D 04 9D 04 9D 04 9D 04 9D 04 9F 04 9F 04 9F 04 9F 04 9F 04 9F 04 9F 04 9F 04 9F 04 A6 04 A6 04 A6 04 A6 04 A6 04 AE 04 AE 04 AE 04 AE 04 B3 04 B3 04 B3 04 B3 04 B3 04 B6 04 B6 04 B6 04 B6 04 B6 04 B7 04 B7 04 B7 04 B7 04 A8 04 A8 04 A8 04 A8 04 9A 04 9A 04 9A 04 9A 04 9A 04 96 04 96 04 96 04 96 04 90 04 90 04 90 04 90 04 90 04 8C 04 8C 04 8C 04 8C 04 91 04 91 04 91 04 91 04 91 04 90 04 90 04 90 04 90 04 90 04 91 04 91 04 91 04 91 04 94 04 94 04 94 04 94 04 94 04 91 04 91 04 91 04 91 04 91 04 97 04 97 04 97 04 97 04 9C 04 9C 04 9C 04 9C 04 9C 04 97 04 97 04 97 04 97 04 97 04 6F 04 6F 04 6F 04 6F 04 44 03 44 03 44 03 44 03 44 03 9F 01 9F 01 9F 01 9F 01 83 00 83 00 83 00 83 00 83 00 02 00 02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93 6A 93 6A 32 6A 2A 6A 22 6A 19 6A 11 6A 0A 6A 02 6A FB 69 F5 69 EE 69 E8 69 E3 69 DD 69 D7 69 D0 69 CA 69 C3 69 BC 69 B5 69 AE 69 A7 69 A1 69 9C 69 97 69 93 69 90 69 90 69 90 69 08 68 F4 67 DF 67 C9 67 B2 67 9B 67 83 67 6B 67 52 67 39 67 20 67 07 67 07 67 38 65 21 65 0A 65 F3 64 DC 64 C5 64 AD 64 96 64 7E 64 65 64 4E 64 36 64 1F 64 08 64 F2 63 DC 63 C6 63 B1 63 9B 63 85 63 6F 63 59 63 42 63 2B 63 14 63 FD 62 FD 62 6A 60 5A 60 4A 60 3A 60 2B 60 1B 60 0B 60 FA 5F E9 5F D8 5F C6 5F B3 5F A1 5F 8E 5F 7C 5F 6A 5F 58 5F 47 5F 36 5F 26 5F 15 5F 04 5F F4 5E E2 5E E2 5E 20 5D 15 5D 09 5D FD 5C F1 5C E6 5C DB 5C D1 5C C7 5C BE 5C B5 5C AB 5C A1 5C 97 5C 8C 5C 81 5C 76 5C 6B 5C 5F 5C 54 5C 49 5C 3F 5C 36 5C 2E 5C 25 5C 1D 5C 1D 5C D8 5A CE 5A C4 5A B9 5A AE 5A A2 5A 97 5A 8B 5A 7F 5A 74 5A 6A 5A 60 5A 56 5A 4D 5A 43 5A 3A 5A 32 5A 29 5A 20 5A 18 5A 11 5A 0A 5A 04 5A 00 5A FD 59 FC 59 FC 59 FC 59 1C 5B 26 5B 2F 5B 39 5B 44 5B 4F 5B 5A 5B 67 5B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38 E8 FA F5 </t>
  </si>
  <si>
    <t xml:space="preserve">AA 55 00 57 00 00 04 00 00 01 00 00 02 00 00 00 0D 38 D8 61 0F 38 D8 61 03 06 01 02 61 1A 66 03 02 00 00 00 00 00 00 00 34 00 48 00 48 00 48 00 48 00 60 00 60 00 60 00 60 00 60 00 77 00 77 00 77 00 77 00 77 00 BC 00 BC 00 BC 00 BC 00 F1 00 F1 00 F1 00 F1 00 F1 00 17 01 17 01 17 01 17 01 17 01 32 01 32 01 32 01 32 01 46 01 46 01 46 01 46 01 46 01 7C 01 7C 01 7C 01 7C 01 B6 01 B6 01 B6 01 B6 01 B6 01 DA 01 DA 01 DA 01 DA 01 DA 01 F7 01 F7 01 F7 01 10 02 10 02 10 02 10 02 10 02 27 02 27 02 27 02 27 02 27 02 37 02 37 02 37 02 37 02 45 02 45 02 45 02 45 02 45 02 52 02 52 02 52 02 52 02 52 02 5A 02 5A 02 5A 02 5A 02 62 02 62 02 62 02 62 02 62 02 6E 02 6E 02 6E 02 6E 02 79 02 79 02 79 02 79 02 79 02 8A 02 8A 02 8A 02 8A 02 8A 02 9B 02 9B 02 9B 02 9B 02 A3 02 A3 02 A3 02 A3 02 A3 02 99 02 99 02 99 02 99 02 99 02 80 02 80 02 80 02 80 02 55 02 55 02 55 02 55 02 55 02 E6 01 E6 01 E6 01 E6 01 E6 01 8A 01 8A 01 8A 01 8A 01 45 01 45 01 45 01 45 01 45 01 12 01 12 01 12 01 12 01 08 01 08 01 08 01 08 01 DF 00 DF 00 DF 00 DF 00 DF 00 BD 00 BD 00 BD 00 BD 00 A4 00 A4 00 A4 00 A4 00 A4 00 89 00 89 00 89 00 89 00 89 00 62 00 62 00 62 00 62 00 33 00 33 00 33 00 33 00 33 00 09 00 09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05 00 05 00 05 00 05 00 06 00 06 00 06 00 06 00 06 00 06 00 07 00 07 00 07 00 07 00 08 00 08 00 08 00 08 00 09 00 09 00 09 00 09 00 09 00 09 00 0A 00 0A 00 0A 00 0E 00 0E 00 0E 00 0F 00 0F 00 0F 00 10 00 10 00 10 00 11 00 11 00 11 00 12 00 12 00 12 00 1C 00 1C 00 1D 00 1D 00 1E 00 1F 00 20 00 20 00 21 00 22 00 22 00 23 00 24 00 25 00 25 00 26 00 27 00 27 00 28 00 29 00 29 00 2A 00 2B 00 2B 00 2B 00 3D 00 3D 00 3D 00 3E 00 3E 00 3E 00 3F 00 3F 00 40 00 40 00 40 00 41 00 41 00 42 00 42 00 42 00 43 00 43 00 44 00 44 00 44 00 45 00 45 00 46 00 46 00 46 00 46 00 54 00 55 00 55 00 55 00 56 00 56 00 56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57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77 7A FA F5 </t>
  </si>
  <si>
    <t xml:space="preserve">AA 55 00 57 00 00 04 00 00 02 00 00 03 00 00 00 11 38 D8 61 13 38 D8 61 05 09 01 02 9D 25 FC 03 03 00 00 00 00 00 00 00 55 00 73 00 73 00 73 00 73 00 8C 00 8C 00 8C 00 8C 00 8C 00 B2 00 B2 00 B2 00 B2 00 B2 00 EA 00 EA 00 EA 00 EA 00 5E 01 5E 01 5E 01 5E 01 5E 01 74 01 74 01 74 01 74 01 74 01 D4 01 D4 01 D4 01 D4 01 29 02 29 02 29 02 29 02 29 02 5F 02 5F 02 5F 02 5F 02 9A 02 9A 02 9A 02 9A 02 9A 02 CD 02 CD 02 CD 02 CD 02 CD 02 F8 02 F8 02 F8 02 F8 02 10 03 10 03 10 03 10 03 10 03 1F 03 1F 03 1F 03 1F 03 26 03 26 03 26 03 26 03 2F 03 2F 03 2F 03 2F 03 2F 03 39 03 39 03 39 03 39 03 39 03 46 03 46 03 46 03 46 03 53 03 53 03 53 03 53 03 53 03 5E 03 5E 03 5E 03 5E 03 73 03 73 03 73 03 73 03 73 03 77 03 77 03 77 03 77 03 77 03 7E 03 7E 03 7E 03 7E 03 89 03 89 03 89 03 89 03 89 03 87 03 87 03 87 03 87 03 87 03 8A 03 8A 03 8A 03 8A 03 A4 03 A4 03 A4 03 A4 03 A4 03 B7 03 B7 03 B7 03 B7 03 B7 03 C2 03 C2 03 C2 03 C2 03 BA 03 BA 03 BA 03 BA 03 BA 03 AA 03 AA 03 AA 03 AA 03 8E 03 8E 03 8E 03 8E 03 8E 03 06 03 06 03 06 03 06 03 82 01 82 01 82 01 82 01 FD 00 FD 00 FD 00 FD 00 FD 00 7B 00 7B 00 7B 00 7B 00 7B 00 1B 00 1B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02 00 02 00 02 00 02 00 10 00 10 00 10 00 10 00 10 00 10 00 10 00 10 00 11 00 11 00 11 00 11 00 11 00 11 00 11 00 11 00 11 00 12 00 12 00 12 00 13 00 13 00 13 00 14 00 14 00 15 00 15 00 1D 00 1E 00 1E 00 1F 00 1F 00 20 00 20 00 21 00 22 00 22 00 23 00 24 00 24 00 25 00 26 00 26 00 27 00 28 00 28 00 29 00 2A 00 2A 00 2B 00 2C 00 2C 00 3C 00 3D 00 3D 00 3D 00 3E 00 3E 00 3F 00 3F 00 3F 00 40 00 40 00 40 00 41 00 41 00 41 00 42 00 42 00 43 00 43 00 43 00 44 00 44 00 44 00 45 00 45 00 45 00 45 00 52 00 53 00 53 00 53 00 54 00 54 00 54 00 55 00 55 00 55 00 56 00 56 00 56 00 56 00 57 00 57 00 57 00 58 00 58 00 58 00 58 00 58 00 58 00 58 00 58 00 58 00 58 00 62 00 62 00 62 00 63 00 63 00 64 00 64 00 64 00 65 00 65 00 65 00 66 00 66 00 66 00 66 00 66 00 66 00 66 00 66 00 66 00 66 00 66 00 66 00 66 00 66 00 66 00 66 00 66 00 66 00 66 00 66 00 66 00 66 00 66 00 66 00 66 00 66 00 66 00 66 00 66 00 66 00 66 00 66 00 66 00 66 00 66 00 66 00 66 00 66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2B 82 FA F5 </t>
  </si>
  <si>
    <t xml:space="preserve">AA 55 00 57 00 00 04 00 00 03 00 00 04 00 00 00 17 38 D8 61 19 38 D8 61 05 09 01 02 31 36 60 04 03 00 00 00 00 00 00 00 5D 00 5D 00 5D 00 5D 00 5D 00 73 00 73 00 73 00 73 00 73 00 A8 00 A8 00 A8 00 A8 00 EF 00 EF 00 EF 00 EF 00 EF 00 65 01 65 01 65 01 65 01 65 01 E7 01 E7 01 E7 01 E7 01 84 02 84 02 84 02 84 02 84 02 1A 03 1A 03 1A 03 1A 03 AA 03 AA 03 AA 03 AA 03 AA 03 FF 03 FF 03 FF 03 FF 03 2A 04 2A 04 2A 04 2A 04 49 04 49 04 49 04 49 04 49 04 6D 04 6D 04 6D 04 6D 04 6D 04 94 04 94 04 94 04 94 04 9D 04 9D 04 9D 04 9D 04 9D 04 B4 04 B4 04 B4 04 B4 04 B4 04 D6 04 D6 04 D6 04 D6 04 E3 04 E3 04 E3 04 E3 04 E3 04 FE 04 FE 04 FE 04 FE 04 15 05 15 05 15 05 15 05 15 05 2E 05 2E 05 2E 05 2E 05 2E 05 3C 05 3C 05 3C 05 3C 05 58 05 58 05 58 05 58 05 58 05 6B 05 6B 05 6B 05 6B 05 6B 05 57 05 57 05 57 05 57 05 B2 04 B2 04 B2 04 B2 04 B2 04 77 03 77 03 77 03 77 03 77 03 54 02 54 02 54 02 54 02 52 01 52 01 52 01 52 01 B0 00 B0 00 B0 00 B0 00 3E 00 3E 00 3E 00 3E 00 3E 00 FC FF FC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08 00 08 00 09 00 09 00 0A 00 0A 00 0A 00 0B 00 0B 00 0B 00 0C 00 0C 00 0C 00 0D 00 0D 00 0E 00 0E 00 0F 00 0F 00 0F 00 10 00 10 00 10 00 11 00 11 00 12 00 12 00 24 00 25 00 25 00 26 00 27 00 27 00 28 00 29 00 29 00 2A 00 2B 00 2C 00 2C 00 2D 00 2E 00 2F 00 2F 00 30 00 31 00 32 00 33 00 33 00 34 00 35 00 35 00 35 00 4B 00 4C 00 4C 00 4D 00 4D 00 4E 00 4E 00 4F 00 4F 00 50 00 50 00 50 00 51 00 51 00 59 00 59 00 5A 00 5A 00 5B 00 5B 00 5C 00 5C 00 5D 00 5D 00 5D 00 5E 00 5E 00 5F 00 5F 00 60 00 60 00 61 00 61 00 62 00 62 00 63 00 63 00 63 00 64 00 64 00 64 00 70 00 70 00 70 00 70 00 70 00 70 00 70 00 70 00 70 00 70 00 70 00 70 00 70 00 70 00 70 00 70 00 70 00 70 00 70 00 70 00 70 00 70 00 70 00 70 00 70 00 70 00 70 00 70 00 70 00 70 00 70 00 70 00 70 00 70 00 70 00 70 00 70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20 76 FA F5 </t>
  </si>
  <si>
    <t xml:space="preserve">AA 55 00 57 00 00 04 00 00 04 00 00 05 00 00 00 1B 38 D8 61 1C 38 D8 61 05 09 01 02 C0 40 8E 03 03 00 00 00 00 00 00 00 52 00 52 00 52 00 52 00 A5 00 A5 00 A5 00 A5 00 D7 00 D7 00 D7 00 D7 00 D7 00 2C 01 2C 01 2C 01 2C 01 2C 01 50 01 50 01 50 01 50 01 AB 01 AB 01 AB 01 AB 01 AB 01 0A 02 0A 02 0A 02 0A 02 8F 02 8F 02 8F 02 8F 02 8F 02 0F 03 0F 03 0F 03 0F 03 0F 03 93 03 93 03 93 03 93 03 15 04 15 04 15 04 15 04 15 04 8A 04 8A 04 8A 04 8A 04 8A 04 D6 04 D6 04 D6 04 D6 04 0C 05 0C 05 0C 05 0C 05 0C 05 35 05 35 05 35 05 35 05 35 05 60 05 60 05 60 05 60 05 88 05 88 05 88 05 88 05 88 05 AE 05 AE 05 AE 05 AE 05 D3 05 D3 05 D3 05 D3 05 D3 05 02 06 02 06 02 06 02 06 02 06 1A 06 1A 06 1A 06 2B 06 2B 06 2B 06 2B 06 2B 06 38 06 38 06 38 06 38 06 38 06 47 06 47 06 47 06 47 06 5D 06 5D 06 5D 06 5D 06 5D 06 62 06 62 06 62 06 62 06 62 06 6A 06 6A 06 6A 06 6A 06 6E 06 6E 06 6E 06 6E 06 6E 06 79 06 79 06 79 06 79 06 4D 06 4D 06 4D 06 4D 06 4D 06 A3 05 A3 05 A3 05 A3 05 A3 05 63 04 63 04 63 04 63 04 33 03 33 03 33 03 33 03 33 03 2A 02 2A 02 2A 02 2A 02 2A 02 48 01 48 01 48 01 48 01 B1 00 B1 00 B1 00 B1 00 B1 00 37 00 37 00 37 00 37 00 37 00 0A 00 0A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02 00 03 00 04 00 05 00 06 00 06 00 07 00 07 00 07 00 07 00 07 00 07 00 07 00 07 00 0C 00 0C 00 0C 00 0D 00 0D 00 0D 00 0D 00 0E 00 0E 00 0E 00 0E 00 0E 00 0F 00 0F 00 0F 00 0F 00 10 00 10 00 10 00 11 00 11 00 11 00 12 00 12 00 12 00 13 00 13 00 13 00 1E 00 1F 00 1F 00 20 00 20 00 20 00 21 00 21 00 21 00 22 00 22 00 22 00 22 00 26 00 27 00 27 00 27 00 27 00 27 00 28 00 28 00 28 00 28 00 28 00 29 00 29 00 29 00 29 00 2A 00 2A 00 2A 00 2A 00 2B 00 2B 00 2B 00 2C 00 2C 00 2C 00 2D 00 2D 00 2D 00 3D 00 3D 00 3E 00 3E 00 3F 00 3F 00 40 00 40 00 41 00 41 00 42 00 42 00 43 00 43 00 44 00 44 00 45 00 45 00 45 00 46 00 46 00 47 00 47 00 48 00 48 00 54 00 55 00 55 00 55 00 56 00 56 00 56 00 57 00 57 00 57 00 58 00 58 00 58 00 58 00 59 00 59 00 59 00 5A 00 5A 00 5A 00 5A 00 5B 00 5B 00 5B 00 5B 00 5B 00 5B 00 5B 00 5B 00 5B 00 5B 00 5B 00 5B 00 5B 00 5B 00 5B 00 5B 00 5B 00 5B 00 5B 00 5B 00 5B 00 5B 00 5B 00 5B 00 5B 00 5B 00 5B 00 5B 00 5B 00 5B 00 5B 00 5B 00 5B 00 5B 00 5B 00 5B 00 5B 00 5B 00 5B 00 5B 00 5B 00 5B 00 5B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14 6D FA F5 </t>
  </si>
  <si>
    <t xml:space="preserve">AA 55 00 57 00 00 04 00 00 0E 00 00 02 00 00 00 35 0E DF 66 37 0E DF 66 03 06 01 02 16 12 8E 03 02 00 00 00 00 00 00 00 3B 00 43 00 43 00 43 00 43 00 49 00 49 00 49 00 49 00 50 00 50 00 50 00 50 00 5C 00 5C 00 5C 00 5C 00 5C 00 65 00 65 00 65 00 65 00 65 00 71 00 71 00 71 00 71 00 85 00 85 00 85 00 85 00 85 00 96 00 96 00 96 00 96 00 96 00 A7 00 A7 00 A7 00 A7 00 B6 00 B6 00 B6 00 B6 00 B6 00 CA 00 CA 00 CA 00 CA 00 CA 00 E1 00 E1 00 E1 00 E1 00 03 01 03 01 03 01 03 01 03 01 19 01 19 01 19 01 19 01 2B 01 2B 01 2B 01 2B 01 2B 01 42 01 42 01 42 01 42 01 42 01 46 01 46 01 46 01 46 01 51 01 51 01 51 01 51 01 51 01 5D 01 5D 01 5D 01 5D 01 5D 01 69 01 69 01 69 01 69 01 75 01 75 01 75 01 75 01 75 01 81 01 81 01 81 01 81 01 8E 01 8E 01 8E 01 8E 01 99 01 99 01 99 01 99 01 99 01 A5 01 A5 01 A5 01 A5 01 B6 01 B6 01 B6 01 B6 01 B6 01 C1 01 C1 01 C1 01 C1 01 C1 01 C8 01 C8 01 C8 01 C8 01 CF 01 CF 01 CF 01 CF 01 CF 01 CB 01 CB 01 CB 01 CB 01 CB 01 C9 01 C9 01 C9 01 C9 01 AE 01 AE 01 AE 01 AE 01 AE 01 7A 01 7A 01 7A 01 7A 01 7A 01 2C 01 2C 01 2C 01 2C 01 90 00 90 00 90 00 90 00 90 00 4E 00 4E 00 4E 00 4E 00 2B 00 2B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02 00 02 00 02 00 02 00 03 00 03 00 03 00 03 00 03 00 04 00 04 00 04 00 04 00 04 00 04 00 05 00 05 00 05 00 05 00 06 00 06 00 06 00 06 00 06 00 07 00 07 00 07 00 07 00 08 00 08 00 08 00 08 00 08 00 08 00 09 00 09 00 09 00 09 00 0A 00 0A 00 0A 00 0B 00 0B 00 0B 00 0C 00 0C 00 0C 00 0D 00 0E 00 0E 00 0F 00 10 00 10 00 11 00 12 00 13 00 14 00 16 00 17 00 18 00 19 00 1A 00 1C 00 1D 00 1E 00 1F 00 21 00 23 00 24 00 25 00 26 00 27 00 28 00 2A 00 2B 00 2C 00 2D 00 2F 00 30 00 31 00 32 00 33 00 34 00 35 00 36 00 37 00 38 00 3A 00 3B 00 3C 00 3D 00 3F 00 40 00 40 00 41 00 42 00 44 00 45 00 46 00 47 00 48 00 49 00 4A 00 4B 00 4C 00 4E 00 4E 00 4F 00 50 00 51 00 52 00 53 00 54 00 54 00 55 00 56 00 57 00 58 00 58 00 59 00 59 00 5A 00 5A 00 5A 00 5A 00 5B 00 5B 00 5B 00 5B 00 5B 00 5B 00 5B 00 5B 00 5B 00 5B 00 5B 00 5B 00 5B 00 5B 00 5B 00 5B 00 5B 00 5B 00 5B 00 5B 00 5B 00 5B 00 5B 00 5B 00 5B 00 5B 00 5B 00 5B 00 5B 00 5B 00 5B 00 5B 00 5B 00 5B 00 5B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8B 74 FA F5 </t>
  </si>
  <si>
    <t xml:space="preserve">AA 55 00 57 00 00 04 00 00 0F 00 00 03 00 00 00 3A 0E DF 66 3D 0E DF 66 03 06 01 02 45 19 48 03 03 00 00 00 00 00 00 00 59 00 59 00 59 00 59 00 59 00 6E 00 6E 00 6E 00 91 00 91 00 91 00 91 00 91 00 AA 00 AA 00 AA 00 AA 00 CB 00 CB 00 CB 00 CB 00 CB 00 DC 00 DC 00 DC 00 DC 00 DC 00 F9 00 F9 00 F9 00 F9 00 20 01 20 01 20 01 20 01 20 01 4B 01 4B 01 4B 01 4B 01 4B 01 7B 01 7B 01 7B 01 7B 01 AA 01 AA 01 AA 01 AA 01 AA 01 E2 01 E2 01 E2 01 E2 01 E2 01 F7 01 F7 01 F7 01 F7 01 05 02 05 02 05 02 05 02 05 02 0E 02 0E 02 0E 02 0E 02 16 02 16 02 16 02 16 02 16 02 1E 02 1E 02 1E 02 1E 02 1E 02 24 02 24 02 24 02 24 02 28 02 28 02 28 02 28 02 28 02 33 02 33 02 33 02 33 02 33 02 3F 02 3F 02 3F 02 3F 02 46 02 46 02 46 02 46 02 4E 02 4E 02 4E 02 4E 02 4E 02 58 02 58 02 58 02 58 02 58 02 58 02 58 02 58 02 58 02 59 02 59 02 59 02 59 02 5E 02 5E 02 5E 02 5E 02 5E 02 65 02 65 02 65 02 65 02 65 02 78 02 78 02 78 02 78 02 74 02 74 02 74 02 74 02 74 02 86 02 86 02 86 02 86 02 86 02 86 02 86 02 86 02 86 02 5A 02 5A 02 5A 02 5A 02 5A 02 37 02 37 02 37 02 37 02 37 02 D4 01 D4 01 D4 01 D4 01 69 01 69 01 69 01 69 01 69 01 13 01 13 01 13 01 13 01 B4 00 B4 00 B4 00 B4 00 B4 00 69 00 69 00 69 00 69 00 69 00 38 00 38 00 38 00 38 00 24 00 24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02 00 02 00 02 00 02 00 03 00 03 00 03 00 03 00 04 00 04 00 04 00 05 00 05 00 05 00 05 00 05 00 05 00 06 00 06 00 06 00 07 00 07 00 07 00 07 00 08 00 08 00 08 00 09 00 09 00 09 00 0A 00 0A 00 0A 00 0B 00 0B 00 0B 00 0C 00 0C 00 0D 00 0D 00 0D 00 0E 00 0E 00 0E 00 0F 00 0F 00 10 00 11 00 12 00 13 00 13 00 14 00 15 00 16 00 16 00 17 00 18 00 1A 00 1B 00 1C 00 1D 00 1E 00 1F 00 20 00 21 00 21 00 23 00 24 00 25 00 26 00 26 00 27 00 28 00 29 00 29 00 2A 00 2C 00 2C 00 2D 00 2E 00 2F 00 2F 00 30 00 31 00 32 00 33 00 34 00 35 00 35 00 36 00 37 00 38 00 38 00 39 00 3B 00 3C 00 3D 00 3D 00 3E 00 3F 00 3F 00 40 00 41 00 41 00 42 00 43 00 43 00 44 00 44 00 45 00 45 00 46 00 46 00 47 00 47 00 48 00 49 00 49 00 4A 00 4B 00 4C 00 4C 00 4D 00 4D 00 4E 00 4F 00 50 00 51 00 51 00 51 00 51 00 51 00 51 00 51 00 52 00 53 00 53 00 53 00 53 00 53 00 54 00 54 00 54 00 54 00 54 00 54 00 54 00 54 00 54 00 54 00 54 00 54 00 54 00 54 00 54 00 54 00 54 00 54 00 54 00 54 00 54 00 54 00 54 00 54 00 54 00 54 00 54 00 54 00 54 00 54 00 54 00 54 00 54 00 54 00 54 00 54 00 54 00 54 00 54 00 54 00 54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02 74 FA F5 </t>
  </si>
  <si>
    <t xml:space="preserve">AA 55 00 57 00 00 04 00 00 10 00 00 04 00 00 00 40 0E DF 66 43 0E DF 66 03 06 01 02 A4 20 52 03 04 00 00 00 00 00 00 00 48 00 48 00 48 00 48 00 48 00 55 00 55 00 55 00 55 00 55 00 5F 00 5F 00 5F 00 72 00 72 00 72 00 72 00 72 00 7F 00 7F 00 7F 00 7F 00 7F 00 98 00 98 00 98 00 98 00 D5 00 D5 00 D5 00 D5 00 D5 00 05 01 05 01 05 01 05 01 31 01 31 01 31 01 31 01 31 01 75 01 75 01 75 01 75 01 75 01 AA 01 AA 01 AA 01 AA 01 E3 01 E3 01 E3 01 E3 01 E3 01 0B 02 0B 02 0B 02 0B 02 0B 02 37 02 37 02 37 02 37 02 5B 02 5B 02 5B 02 5B 02 5B 02 7B 02 7B 02 7B 02 7B 02 7B 02 9C 02 9C 02 9C 02 9C 02 A8 02 A8 02 A8 02 A8 02 A8 02 B6 02 B6 02 B6 02 B6 02 C2 02 C2 02 C2 02 C2 02 C2 02 CB 02 CB 02 CB 02 CB 02 CB 02 DA 02 DA 02 DA 02 DA 02 E9 02 E9 02 E9 02 E9 02 F8 02 F8 02 F8 02 F8 02 F8 02 07 03 07 03 07 03 07 03 18 03 18 03 18 03 18 03 18 03 24 03 24 03 24 03 24 03 24 03 2E 03 2E 03 2E 03 2E 03 32 03 32 03 32 03 32 03 32 03 3C 03 3C 03 3C 03 3C 03 40 03 40 03 40 03 40 03 40 03 43 03 43 03 43 03 43 03 43 03 40 03 40 03 40 03 40 03 26 03 26 03 26 03 26 03 26 03 7E 02 7E 02 7E 02 7E 02 7E 02 01 02 01 02 01 02 01 02 6B 01 6B 01 6B 01 6B 01 6B 01 01 01 01 01 01 01 01 01 01 01 AD 00 AD 00 AD 00 AD 00 74 00 74 00 74 00 74 00 74 00 47 00 47 00 47 00 47 00 27 00 27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02 00 02 00 02 00 03 00 03 00 03 00 03 00 04 00 04 00 04 00 05 00 05 00 06 00 06 00 06 00 07 00 07 00 07 00 08 00 08 00 08 00 09 00 09 00 09 00 0A 00 0A 00 0A 00 0B 00 0B 00 0B 00 0C 00 0C 00 0C 00 0D 00 0D 00 0E 00 0E 00 0E 00 0E 00 0F 00 0F 00 10 00 10 00 10 00 11 00 11 00 11 00 11 00 12 00 12 00 13 00 13 00 13 00 14 00 14 00 14 00 15 00 15 00 15 00 16 00 17 00 17 00 18 00 18 00 19 00 1A 00 1A 00 1B 00 1B 00 1C 00 1D 00 1E 00 1E 00 1F 00 20 00 20 00 21 00 22 00 23 00 23 00 25 00 25 00 26 00 27 00 28 00 28 00 29 00 2A 00 2B 00 2C 00 2D 00 2E 00 2F 00 30 00 32 00 33 00 34 00 35 00 37 00 38 00 39 00 3A 00 3A 00 3B 00 3C 00 3D 00 3E 00 3F 00 41 00 41 00 42 00 43 00 44 00 45 00 46 00 47 00 47 00 48 00 49 00 4A 00 4B 00 4C 00 4C 00 4D 00 4D 00 4E 00 4F 00 4F 00 51 00 51 00 52 00 52 00 53 00 53 00 54 00 54 00 55 00 55 00 55 00 55 00 55 00 55 00 55 00 55 00 55 00 55 00 55 00 55 00 55 00 55 00 55 00 55 00 55 00 55 00 55 00 55 00 55 00 55 00 55 00 55 00 55 00 55 00 55 00 55 00 55 00 55 00 55 00 55 00 55 00 55 00 55 00 55 00 55 00 55 00 55 00 55 00 55 00 55 00 55 00 55 00 55 00 55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48 76 FA F5 </t>
  </si>
  <si>
    <t xml:space="preserve">AA 55 00 57 00 00 04 00 00 11 00 00 05 00 00 00 45 0E DF 66 47 0E DF 66 03 06 01 02 EA 28 66 03 05 00 00 00 00 00 00 00 61 00 61 00 61 00 61 00 61 00 7A 00 7A 00 7A 00 7A 00 7A 00 8F 00 8F 00 8F 00 8F 00 B1 00 B1 00 B1 00 B1 00 B1 00 E0 00 E0 00 E0 00 03 01 03 01 03 01 03 01 03 01 32 01 32 01 32 01 32 01 32 01 68 01 68 01 68 01 68 01 68 01 B1 01 B1 01 B1 01 B1 01 FA 01 FA 01 FA 01 FA 01 FA 01 3C 02 3C 02 3C 02 3C 02 7E 02 7E 02 7E 02 7E 02 7E 02 B4 02 B4 02 B4 02 B4 02 B4 02 14 03 14 03 14 03 14 03 38 03 38 03 38 03 38 03 38 03 56 03 56 03 56 03 56 03 56 03 6A 03 6A 03 6A 03 6A 03 7B 03 7B 03 7B 03 7B 03 7B 03 8E 03 8E 03 8E 03 8E 03 8E 03 9B 03 9B 03 9B 03 9B 03 A9 03 A9 03 A9 03 A9 03 A9 03 B8 03 B8 03 B8 03 B8 03 C4 03 C4 03 C4 03 C4 03 C4 03 D2 03 D2 03 D2 03 D2 03 D2 03 E1 03 E1 03 E1 03 F0 03 F0 03 F0 03 F0 03 F0 03 FE 03 FE 03 FE 03 FE 03 FE 03 09 04 09 04 09 04 09 04 14 04 14 04 14 04 14 04 14 04 17 04 17 04 17 04 17 04 17 04 0B 04 0B 04 0B 04 0B 04 F1 03 F1 03 F1 03 F1 03 F1 03 46 03 46 03 46 03 46 03 84 02 84 02 84 02 84 02 84 02 EE 01 EE 01 EE 01 EE 01 EE 01 53 01 53 01 53 01 53 01 C8 00 C8 00 C8 00 C8 00 C8 00 72 00 72 00 72 00 72 00 72 00 42 00 42 00 42 00 42 00 1F 00 1F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03 00 03 00 03 00 04 00 04 00 04 00 04 00 04 00 05 00 05 00 05 00 06 00 06 00 06 00 06 00 07 00 07 00 07 00 08 00 08 00 09 00 09 00 09 00 09 00 0A 00 0A 00 0B 00 0B 00 0B 00 0C 00 0C 00 0D 00 0D 00 0D 00 0E 00 0E 00 0E 00 0F 00 0F 00 10 00 10 00 11 00 11 00 11 00 12 00 12 00 12 00 13 00 14 00 14 00 15 00 15 00 15 00 16 00 16 00 17 00 17 00 18 00 19 00 19 00 1A 00 1B 00 1B 00 1C 00 1D 00 1D 00 1E 00 1F 00 20 00 21 00 22 00 23 00 24 00 24 00 25 00 26 00 27 00 29 00 29 00 2A 00 2B 00 2C 00 2D 00 2E 00 2F 00 30 00 30 00 32 00 33 00 34 00 35 00 36 00 37 00 37 00 38 00 39 00 3A 00 3B 00 3C 00 3D 00 3E 00 3F 00 40 00 41 00 41 00 44 00 45 00 46 00 47 00 48 00 48 00 49 00 4A 00 4B 00 4C 00 4D 00 4E 00 4F 00 50 00 51 00 51 00 52 00 53 00 53 00 54 00 55 00 56 00 56 00 56 00 57 00 57 00 57 00 57 00 57 00 57 00 57 00 57 00 57 00 57 00 57 00 57 00 57 00 57 00 57 00 57 00 57 00 57 00 57 00 57 00 57 00 57 00 57 00 57 00 57 00 57 00 57 00 57 00 57 00 57 00 57 00 57 00 57 00 57 00 57 00 57 00 57 00 57 00 57 00 57 00 57 00 57 00 57 00 57 00 57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F3 83 FA F5 </t>
  </si>
  <si>
    <t xml:space="preserve">AA 55 00 57 00 00 04 00 00 12 00 00 06 00 00 00 4A 0E DF 66 4C 0E DF 66 03 06 01 02 FC 2F D0 02 06 00 00 00 00 00 00 00 77 00 77 00 77 00 77 00 77 00 8F 00 8F 00 8F 00 8F 00 B8 00 B8 00 B8 00 B8 00 B8 00 07 01 07 01 07 01 07 01 49 01 49 01 49 01 49 01 49 01 9F 01 9F 01 9F 01 9F 01 9F 01 F7 01 F7 01 F7 01 F7 01 51 02 51 02 51 02 51 02 A0 02 A0 02 A0 02 A0 02 A0 02 EB 02 EB 02 EB 02 EB 02 3B 03 3B 03 3B 03 3B 03 3B 03 84 03 84 03 84 03 84 03 84 03 D6 03 D6 03 D6 03 D6 03 F4 03 F4 03 F4 03 F4 03 F4 03 18 04 18 04 18 04 18 04 36 04 36 04 36 04 36 04 36 04 49 04 49 04 49 04 49 04 49 04 4D 04 4D 04 4D 04 4D 04 5E 04 5E 04 5E 04 5E 04 5E 04 68 04 68 04 68 04 68 04 68 04 73 04 73 04 73 04 73 04 89 04 89 04 89 04 89 04 89 04 9F 04 9F 04 9F 04 9F 04 9F 04 A8 04 A8 04 A8 04 A8 04 B6 04 B6 04 B6 04 B6 04 B6 04 C4 04 C4 04 C4 04 C4 04 CC 04 CC 04 CC 04 CC 04 CC 04 C0 04 C0 04 C0 04 C0 04 BD 04 BD 04 BD 04 BD 04 9A 04 9A 04 9A 04 9A 04 9A 04 45 04 45 04 45 04 45 04 45 04 74 03 74 03 74 03 74 03 9C 02 9C 02 9C 02 9C 02 9C 02 DA 01 DA 01 DA 01 DA 01 DA 01 28 01 28 01 28 01 28 01 A8 00 A8 00 A8 00 A8 00 A8 00 67 00 67 00 67 00 67 00 3F 00 3F 00 3F 00 3F 00 3F 00 20 00 20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02 00 02 00 02 00 03 00 04 00 04 00 04 00 05 00 05 00 05 00 06 00 06 00 07 00 07 00 07 00 08 00 08 00 08 00 09 00 09 00 0A 00 0A 00 0B 00 0B 00 0B 00 0C 00 0C 00 0D 00 0D 00 0D 00 0E 00 0F 00 0F 00 10 00 10 00 11 00 11 00 12 00 12 00 13 00 13 00 14 00 14 00 15 00 15 00 16 00 16 00 16 00 17 00 17 00 18 00 18 00 19 00 19 00 1A 00 1A 00 1B 00 1C 00 1C 00 1D 00 1E 00 1F 00 20 00 21 00 21 00 22 00 23 00 23 00 24 00 24 00 26 00 27 00 27 00 28 00 28 00 29 00 2A 00 2A 00 2B 00 2C 00 2D 00 2E 00 2E 00 2F 00 30 00 31 00 31 00 32 00 33 00 33 00 35 00 35 00 36 00 37 00 38 00 38 00 39 00 3A 00 3A 00 3B 00 3D 00 3D 00 3E 00 3F 00 3F 00 40 00 41 00 41 00 42 00 43 00 44 00 45 00 45 00 46 00 46 00 46 00 47 00 47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48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21 81 FA F5 </t>
  </si>
  <si>
    <t xml:space="preserve">AA 55 00 57 00 00 04 00 00 13 00 00 07 00 00 00 51 0E DF 66 53 0E DF 66 03 06 01 02 C3 34 44 02 07 00 00 00 00 00 00 00 5F 00 5F 00 5F 00 5F 00 7B 00 7B 00 7B 00 7B 00 7B 00 83 00 83 00 83 00 83 00 9D 00 9D 00 9D 00 9D 00 9D 00 BD 00 BD 00 BD 00 BD 00 BD 00 E1 00 E1 00 E1 00 E1 00 1C 01 1C 01 1C 01 1C 01 1C 01 5C 01 5C 01 5C 01 5C 01 5C 01 B0 01 B0 01 B0 01 B0 01 1B 02 1B 02 1B 02 1B 02 1B 02 64 02 64 02 64 02 64 02 9A 02 9A 02 9A 02 9A 02 9A 02 D5 02 D5 02 D5 02 D5 02 D5 02 1A 03 1A 03 1A 03 1A 03 61 03 61 03 61 03 61 03 61 03 A2 03 A2 03 A2 03 A2 03 A2 03 E5 03 E5 03 E5 03 E5 03 1D 04 1D 04 1D 04 1D 04 1D 04 46 04 46 04 46 04 46 04 46 04 7C 04 7C 04 7C 04 7C 04 9D 04 9D 04 9D 04 9D 04 BC 04 BC 04 BC 04 BC 04 D1 04 D1 04 D1 04 D1 04 D1 04 E7 04 E7 04 E7 04 E7 04 E7 04 FB 04 FB 04 FB 04 FB 04 0B 05 0B 05 0B 05 0B 05 0B 05 17 05 17 05 17 05 17 05 17 05 29 05 29 05 29 05 29 05 36 05 36 05 36 05 36 05 36 05 46 05 46 05 46 05 46 05 46 05 42 05 42 05 42 05 42 05 3F 05 3F 05 3F 05 3F 05 3F 05 FD 04 FD 04 FD 04 FD 04 77 04 77 04 77 04 77 04 77 04 BB 03 BB 03 BB 03 BB 03 BB 03 18 03 18 03 18 03 18 03 41 02 41 02 41 02 41 02 41 02 9D 01 9D 01 9D 01 9D 01 9D 01 23 01 23 01 23 01 23 01 B9 00 B9 00 B9 00 B9 00 74 00 74 00 74 00 74 00 74 00 46 00 46 00 46 00 46 00 28 00 28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02 00 02 00 03 00 03 00 03 00 03 00 04 00 04 00 04 00 04 00 05 00 05 00 06 00 06 00 06 00 07 00 07 00 07 00 08 00 08 00 09 00 09 00 09 00 0A 00 0A 00 0B 00 0B 00 0B 00 0C 00 0C 00 0D 00 0D 00 0D 00 0E 00 0E 00 0E 00 0E 00 0F 00 0F 00 0F 00 10 00 10 00 10 00 10 00 11 00 11 00 11 00 12 00 12 00 13 00 13 00 13 00 14 00 14 00 15 00 15 00 15 00 16 00 16 00 17 00 17 00 18 00 18 00 19 00 19 00 19 00 1A 00 1A 00 1B 00 1B 00 1B 00 1C 00 1C 00 1C 00 1C 00 1D 00 1D 00 1D 00 1E 00 1E 00 1F 00 1F 00 1F 00 20 00 20 00 20 00 22 00 22 00 23 00 23 00 24 00 24 00 25 00 25 00 26 00 26 00 27 00 28 00 28 00 29 00 29 00 2A 00 2A 00 2B 00 2B 00 2C 00 2D 00 2D 00 2E 00 2F 00 2F 00 30 00 30 00 31 00 31 00 32 00 33 00 33 00 34 00 34 00 35 00 35 00 36 00 36 00 37 00 38 00 38 00 39 00 39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3A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8B 7A FA F5 </t>
  </si>
  <si>
    <t xml:space="preserve">AA 55 00 57 00 00 04 00 00 14 00 00 08 00 00 00 56 0E DF 66 58 0E DF 66 03 06 01 02 E3 41 98 03 08 00 00 00 00 00 00 00 71 00 71 00 71 00 71 00 71 00 89 00 89 00 89 00 89 00 AA 00 AA 00 AA 00 AA 00 AA 00 DD 00 DD 00 DD 00 DD 00 DD 00 22 01 22 01 22 01 22 01 6B 01 6B 01 6B 01 6B 01 6B 01 CA 01 CA 01 CA 01 CA 01 43 02 43 02 43 02 43 02 43 02 BF 02 BF 02 BF 02 BF 02 BF 02 82 03 82 03 82 03 82 03 02 04 02 04 02 04 02 04 02 04 7C 04 7C 04 7C 04 7C 04 7C 04 DE 04 DE 04 DE 04 DE 04 29 05 29 05 29 05 29 05 29 05 5C 05 5C 05 5C 05 5C 05 5C 05 87 05 87 05 87 05 9A 05 9A 05 9A 05 9A 05 9A 05 AC 05 AC 05 AC 05 AC 05 C8 05 C8 05 C8 05 C8 05 C8 05 E4 05 E4 05 E4 05 E4 05 E4 05 F6 05 F6 05 F6 05 F6 05 0B 06 0B 06 0B 06 0B 06 0B 06 20 06 20 06 20 06 20 06 20 06 2C 06 2C 06 2C 06 2C 06 38 06 38 06 38 06 38 06 38 06 44 06 44 06 44 06 44 06 44 06 59 06 59 06 59 06 59 06 57 06 57 06 57 06 57 06 57 06 60 06 60 06 60 06 60 06 72 06 72 06 72 06 72 06 72 06 81 06 81 06 81 06 81 06 81 06 8C 06 8C 06 8C 06 8C 06 96 06 96 06 96 06 96 06 96 06 8F 06 8F 06 8F 06 8F 06 8F 06 17 06 17 06 17 06 17 06 D1 04 D1 04 D1 04 D1 04 E2 03 E2 03 E2 03 E2 03 E2 03 40 02 40 02 40 02 40 02 A0 01 A0 01 A0 01 A0 01 A0 01 FA 00 FA 00 FA 00 FA 00 9D 00 9D 00 9D 00 9D 00 9D 00 5B 00 5B 00 5B 00 5B 00 5B 00 29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02 00 02 00 02 00 03 00 03 00 04 00 04 00 04 00 05 00 06 00 06 00 06 00 07 00 07 00 07 00 08 00 08 00 09 00 09 00 0A 00 0A 00 0B 00 0B 00 0C 00 0C 00 0D 00 0D 00 0E 00 0F 00 0F 00 10 00 10 00 11 00 11 00 12 00 12 00 13 00 14 00 14 00 15 00 16 00 16 00 17 00 18 00 18 00 19 00 19 00 1B 00 1B 00 1C 00 1C 00 1D 00 1D 00 1E 00 1E 00 1F 00 20 00 20 00 21 00 22 00 22 00 23 00 24 00 25 00 25 00 26 00 27 00 28 00 29 00 2A 00 2B 00 2B 00 2C 00 2D 00 2E 00 2F 00 30 00 30 00 31 00 32 00 33 00 33 00 34 00 35 00 35 00 37 00 37 00 38 00 39 00 3A 00 3A 00 3B 00 3C 00 3D 00 3D 00 3F 00 3F 00 40 00 41 00 42 00 42 00 43 00 44 00 44 00 45 00 46 00 47 00 47 00 48 00 49 00 49 00 4A 00 4B 00 4B 00 4C 00 4D 00 4D 00 4E 00 4F 00 4F 00 50 00 50 00 50 00 50 00 50 00 50 00 50 00 51 00 51 00 52 00 52 00 53 00 53 00 54 00 55 00 56 00 56 00 57 00 57 00 58 00 58 00 59 00 59 00 5A 00 5B 00 5B 00 5B 00 5C 00 5C 00 5C 00 5C 00 5C 00 5C 00 5C 00 5C 00 5C 00 5C 00 5C 00 5C 00 5C 00 5C 00 5C 00 5C 00 5C 00 5C 00 5C 00 5C 00 5C 00 5C 00 5C 00 5C 00 5C 00 5C 00 5C 00 5C 00 5C 00 5C 00 5C 00 5C 00 5C 00 5C 00 5C 00 5C 00 5C 00 5C 00 5C 00 5C 00 5C 00 5C 00 5C 00 5C 00 5C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1E 92 FA F5 </t>
  </si>
  <si>
    <t xml:space="preserve">AA 55 00 57 00 00 04 00 00 16 00 00 02 00 00 00 5B 13 DF 66 5D 13 DF 66 03 09 01 02 0F 28 9A 01 01 00 00 00 00 00 00 00 60 00 60 00 60 00 60 00 60 00 78 00 78 00 78 00 78 00 78 00 90 00 90 00 90 00 90 00 A5 00 A5 00 A5 00 A5 00 A5 00 BD 00 BD 00 BD 00 BD 00 BD 00 01 01 01 01 01 01 01 01 28 01 28 01 28 01 28 01 28 01 38 01 38 01 38 01 38 01 38 01 4D 01 4D 01 4D 01 4D 01 58 01 58 01 58 01 58 01 58 01 75 01 75 01 75 01 75 01 91 01 91 01 91 01 91 01 91 01 C9 01 C9 01 C9 01 C9 01 1B 02 1B 02 1B 02 1B 02 2C 02 2C 02 2C 02 2C 02 2C 02 66 02 66 02 66 02 66 02 66 02 82 02 82 02 82 02 82 02 9F 02 9F 02 9F 02 9F 02 9F 02 C2 02 C2 02 C2 02 C2 02 C2 02 ED 02 ED 02 ED 02 ED 02 09 03 09 03 09 03 09 03 09 03 27 03 27 03 27 03 27 03 42 03 42 03 42 03 42 03 42 03 4E 03 4E 03 4E 03 4E 03 4E 03 69 03 69 03 69 03 69 03 86 03 86 03 86 03 86 03 86 03 90 03 90 03 90 03 90 03 90 03 9C 03 9C 03 9C 03 9C 03 AF 03 AF 03 AF 03 AF 03 AF 03 B9 03 B9 03 B9 03 B9 03 B9 03 D7 03 D7 03 D7 03 D7 03 EE 03 EE 03 EE 03 EE 03 EE 03 F8 03 F8 03 F8 03 01 04 01 04 01 04 01 04 01 04 94 03 94 03 94 03 94 03 94 03 B2 02 B2 02 B2 02 B2 02 1E 02 1E 02 1E 02 1E 02 1E 02 30 01 30 01 30 01 30 01 30 01 99 00 99 00 99 00 99 00 32 00 32 00 32 00 32 00 32 00 ED FF ED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01 00 01 00 01 00 01 00 01 00 01 00 01 00 01 00 01 00 01 00 02 00 02 00 02 00 02 00 02 00 02 00 02 00 02 00 02 00 02 00 02 00 02 00 02 00 02 00 02 00 02 00 02 00 02 00 02 00 02 00 02 00 02 00 02 00 02 00 02 00 02 00 02 00 02 00 02 00 02 00 02 00 03 00 03 00 03 00 03 00 03 00 03 00 03 00 03 00 03 00 03 00 03 00 03 00 03 00 03 00 03 00 04 00 04 00 04 00 04 00 04 00 04 00 04 00 04 00 04 00 04 00 04 00 04 00 04 00 05 00 05 00 05 00 05 00 05 00 05 00 05 00 06 00 06 00 06 00 06 00 06 00 06 00 06 00 06 00 06 00 06 00 06 00 06 00 06 00 06 00 07 00 07 00 07 00 07 00 07 00 07 00 07 00 08 00 08 00 08 00 08 00 09 00 09 00 09 00 0A 00 0A 00 0B 00 0B 00 0C 00 0C 00 0D 00 0D 00 0E 00 0E 00 0F 00 0F 00 10 00 11 00 12 00 12 00 13 00 13 00 14 00 15 00 15 00 16 00 17 00 18 00 19 00 1B 00 1C 00 1D 00 1E 00 1F 00 20 00 22 00 23 00 24 00 25 00 26 00 26 00 27 00 28 00 29 00 29 00 29 00 29 00 29 00 29 00 29 00 29 00 29 00 29 00 29 00 29 00 29 00 29 00 29 00 29 00 29 00 29 00 29 00 29 00 29 00 29 00 29 00 29 00 29 00 29 00 29 00 29 00 29 00 29 00 29 00 29 00 29 00 29 00 29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3A 68 FA F5 </t>
  </si>
  <si>
    <t xml:space="preserve">AA 55 00 57 00 00 04 00 00 17 00 00 03 00 00 00 66 13 DF 66 69 13 DF 66 03 09 01 02 40 2E B8 01 01 00 00 00 00 00 00 00 3F 00 3F 00 3F 00 42 00 42 00 42 00 42 00 42 00 46 00 46 00 46 00 46 00 46 00 43 00 43 00 43 00 43 00 40 00 40 00 40 00 40 00 40 00 40 00 40 00 40 00 40 00 40 00 3F 00 3F 00 3F 00 3F 00 49 00 49 00 49 00 49 00 49 00 51 00 51 00 51 00 51 00 51 00 58 00 58 00 58 00 58 00 69 00 69 00 69 00 69 00 69 00 7B 00 7B 00 7B 00 7B 00 86 00 86 00 86 00 86 00 86 00 94 00 94 00 94 00 94 00 94 00 AF 00 AF 00 AF 00 AF 00 C5 00 C5 00 C5 00 C5 00 C5 00 17 01 17 01 17 01 17 01 17 01 45 01 45 01 45 01 45 01 7A 01 7A 01 7A 01 7A 01 A0 01 A0 01 A0 01 A0 01 A0 01 D0 01 D0 01 D0 01 D0 01 F7 01 F7 01 F7 01 F7 01 F7 01 47 02 47 02 47 02 47 02 71 02 71 02 71 02 71 02 71 02 A4 02 A4 02 A4 02 A4 02 A4 02 C5 02 C5 02 C5 02 C5 02 DE 02 DE 02 DE 02 DE 02 DE 02 FE 02 FE 02 FE 02 FE 02 FE 02 3B 03 3B 03 3B 03 3B 03 83 03 83 03 83 03 83 03 83 03 B2 03 B2 03 B2 03 B2 03 B2 03 C8 03 C8 03 C8 03 C8 03 F1 03 F1 03 F1 03 F1 03 F1 03 06 04 06 04 06 04 06 04 14 04 14 04 14 04 14 04 14 04 2A 04 2A 04 2A 04 2A 04 2A 04 42 04 42 04 42 04 42 04 59 04 59 04 59 04 59 04 59 04 67 04 67 04 67 04 67 04 73 04 73 04 73 04 73 04 99 04 99 04 99 04 99 04 99 04 A0 04 A0 04 A0 04 A0 04 A0 04 8F 04 8F 04 8F 04 8F 04 02 04 02 04 02 04 02 04 02 04 16 03 16 03 16 03 16 03 E2 01 E2 01 E2 01 E2 01 E2 01 32 01 32 01 32 01 32 01 32 01 AA 00 AA 00 AA 00 AA 00 52 00 52 00 52 00 52 00 52 00 21 00 21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01 00 01 00 01 00 01 00 01 00 01 00 01 00 01 00 01 00 01 00 01 00 01 00 01 00 01 00 01 00 01 00 01 00 01 00 01 00 01 00 01 00 01 00 01 00 01 00 01 00 01 00 01 00 01 00 02 00 02 00 02 00 02 00 02 00 02 00 02 00 02 00 02 00 02 00 03 00 03 00 03 00 03 00 03 00 03 00 03 00 03 00 03 00 03 00 03 00 03 00 03 00 03 00 03 00 03 00 03 00 03 00 03 00 04 00 04 00 04 00 04 00 04 00 04 00 04 00 04 00 04 00 04 00 04 00 04 00 04 00 04 00 05 00 05 00 05 00 05 00 05 00 05 00 05 00 05 00 05 00 05 00 05 00 05 00 06 00 06 00 06 00 06 00 07 00 07 00 07 00 07 00 08 00 08 00 08 00 08 00 08 00 08 00 09 00 09 00 09 00 09 00 09 00 09 00 09 00 0A 00 0A 00 0A 00 0B 00 0B 00 0B 00 0C 00 0C 00 0C 00 0D 00 0D 00 0E 00 0F 00 0F 00 10 00 10 00 11 00 11 00 12 00 13 00 13 00 14 00 16 00 17 00 18 00 18 00 19 00 1A 00 1B 00 1C 00 1C 00 1D 00 1F 00 20 00 21 00 22 00 24 00 25 00 26 00 27 00 28 00 29 00 2A 00 2A 00 2B 00 2B 00 2C 00 2C 00 2C 00 2C 00 2C 00 2C 00 2C 00 2C 00 2C 00 2C 00 2C 00 2C 00 2C 00 2C 00 2C 00 2C 00 2C 00 2C 00 2C 00 2C 00 2C 00 2C 00 2C 00 2C 00 2C 00 2C 00 2C 00 2C 00 2C 00 2C 00 2C 00 2C 00 2C 00 2C 00 2C 00 2C 00 2C 00 2C 00 00 00 00 00 00 00 00 00 00 00 00 00 00 00 00 00 00 00 00 00 00 00 00 00 00 00 00 00 00 00 00 00 00 00 00 00 00 00 00 00 00 00 00 00 C8 79 FA F5 </t>
  </si>
  <si>
    <t xml:space="preserve">AA 55 00 57 00 00 04 00 00 18 00 00 04 00 00 00 6B 13 DF 66 6D 13 DF 66 03 06 01 02 8D 39 62 02 01 00 00 00 00 00 00 00 57 00 57 00 57 00 57 00 57 00 70 00 70 00 70 00 70 00 70 00 84 00 84 00 84 00 84 00 8F 00 8F 00 8F 00 8F 00 8F 00 86 00 86 00 86 00 86 00 74 00 74 00 74 00 74 00 74 00 6E 00 6E 00 6E 00 6E 00 6E 00 72 00 72 00 72 00 72 00 6E 00 6E 00 6E 00 6E 00 6E 00 63 00 63 00 63 00 63 00 63 00 60 00 60 00 60 00 60 00 64 00 64 00 64 00 64 00 64 00 59 00 59 00 59 00 59 00 49 00 49 00 49 00 49 00 4B 00 4B 00 4B 00 4B 00 4B 00 59 00 59 00 59 00 59 00 6F 00 6F 00 6F 00 6F 00 6F 00 93 00 93 00 93 00 93 00 93 00 B5 00 B5 00 B5 00 B5 00 08 01 08 01 08 01 08 01 08 01 46 01 46 01 46 01 46 01 46 01 94 01 94 01 94 01 94 01 F3 01 F3 01 F3 01 F3 01 F3 01 3A 02 3A 02 3A 02 3A 02 3A 02 B8 02 B8 02 B8 02 B8 02 FB 02 FB 02 FB 02 FB 02 FB 02 2F 03 2F 03 2F 03 2F 03 69 03 69 03 69 03 69 03 69 03 A8 03 A8 03 A8 03 A8 03 A8 03 F0 03 F0 03 F0 03 F0 03 6C 04 6C 04 6C 04 6C 04 6C 04 B3 04 B3 04 B3 04 B3 04 B3 04 F0 04 F0 04 F0 04 35 05 35 05 35 05 35 05 35 05 65 05 65 05 65 05 65 05 65 05 91 05 91 05 91 05 91 05 C1 05 C1 05 C1 05 C1 05 C1 05 64 05 64 05 64 05 64 05 67 04 67 04 67 04 67 04 67 04 3E 03 3E 03 3E 03 3E 03 3E 03 48 02 48 02 48 02 48 02 8D 01 8D 01 8D 01 8D 01 8D 01 00 01 00 01 00 01 00 01 00 01 55 00 55 00 55 00 55 00 2A 00 2A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01 00 02 00 02 00 02 00 02 00 02 00 02 00 02 00 02 00 02 00 02 00 02 00 02 00 03 00 03 00 03 00 03 00 03 00 03 00 03 00 03 00 03 00 03 00 03 00 04 00 04 00 04 00 04 00 04 00 05 00 05 00 05 00 05 00 05 00 06 00 06 00 06 00 06 00 07 00 07 00 08 00 08 00 09 00 09 00 0A 00 0B 00 0D 00 0E 00 0F 00 11 00 12 00 13 00 14 00 16 00 18 00 1A 00 1D 00 20 00 22 00 24 00 26 00 28 00 2A 00 2C 00 2E 00 31 00 33 00 35 00 37 00 39 00 3B 00 3C 00 3D 00 3D 00 3D 00 3D 00 3D 00 3D 00 3D 00 3D 00 3D 00 3D 00 3D 00 3D 00 3D 00 3D 00 3D 00 3D 00 3D 00 3D 00 3D 00 3D 00 3D 00 3D 00 3D 00 3D 00 3D 00 3D 00 3D 00 3D 00 3D 00 3D 00 3D 00 3D 00 3D 00 3D 00 3D 00 3D 00 3D 00 3D 00 3D 00 00 00 00 00 00 00 00 00 00 00 00 00 00 00 00 00 00 00 00 00 00 00 00 00 00 00 00 00 00 00 00 00 00 00 00 00 00 00 00 00 00 00 00 00 00 00 00 00 00 00 00 00 00 00 00 00 00 00 00 00 00 00 00 00 00 00 00 00 00 00 00 00 00 00 00 00 00 00 00 00 00 00 00 00 00 00 00 00 07 71 FA F5 </t>
  </si>
  <si>
    <t xml:space="preserve">AA 55 00 57 00 00 04 00 00 19 00 00 05 00 00 00 6E 13 DF 66 70 13 DF 66 03 06 01 02 0D 45 62 02 02 00 00 00 00 00 00 00 52 00 6B 00 6B 00 6B 00 6B 00 8C 00 8C 00 8C 00 8C 00 8C 00 A9 00 A9 00 A9 00 A9 00 A9 00 CE 00 CE 00 CE 00 CE 00 05 01 05 01 05 01 05 01 05 01 27 01 27 01 27 01 27 01 78 01 78 01 78 01 78 01 9E 01 9E 01 9E 01 9E 01 9E 01 BF 01 BF 01 BF 01 BF 01 E0 01 E0 01 E0 01 E0 01 E0 01 3D 02 3D 02 3D 02 3D 02 3D 02 B3 02 B3 02 B3 02 B3 02 72 03 72 03 72 03 72 03 72 03 18 04 18 04 18 04 18 04 18 04 87 04 87 04 87 04 87 04 DD 04 DD 04 DD 04 DD 04 DD 04 5E 05 5E 05 5E 05 5E 05 8C 05 8C 05 8C 05 8C 05 8C 05 C7 05 C7 05 C7 05 C7 05 C7 05 F2 05 F2 05 F2 05 F2 05 27 06 27 06 27 06 27 06 27 06 59 06 59 06 59 06 59 06 59 06 86 06 86 06 86 06 86 06 AF 06 AF 06 AF 06 AF 06 AF 06 DE 06 DE 06 DE 06 DE 06 DE 06 E7 06 E7 06 E7 06 E7 06 A5 06 A5 06 A5 06 A5 06 70 05 70 05 70 05 70 05 50 04 50 04 50 04 50 04 50 04 F9 02 F9 02 F9 02 F9 02 F9 02 07 02 07 02 07 02 07 02 5A 01 5A 01 5A 01 5A 01 5A 01 B7 00 B7 00 B7 00 B7 00 B7 00 53 00 53 00 53 00 53 00 1B 00 1B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01 00 01 00 01 00 01 00 01 00 01 00 01 00 01 00 02 00 02 00 02 00 02 00 02 00 02 00 02 00 02 00 02 00 03 00 03 00 03 00 03 00 03 00 03 00 03 00 03 00 03 00 03 00 03 00 03 00 03 00 04 00 04 00 04 00 04 00 04 00 04 00 04 00 05 00 05 00 05 00 05 00 05 00 05 00 06 00 06 00 06 00 07 00 07 00 07 00 07 00 08 00 08 00 08 00 09 00 09 00 09 00 09 00 0A 00 0A 00 0A 00 0B 00 0B 00 0B 00 0C 00 0C 00 0D 00 0D 00 0E 00 0F 00 10 00 10 00 11 00 12 00 13 00 13 00 15 00 16 00 18 00 19 00 1A 00 1B 00 1C 00 1E 00 1F 00 22 00 23 00 25 00 26 00 27 00 28 00 2A 00 2B 00 2C 00 2D 00 30 00 31 00 33 00 34 00 35 00 37 00 38 00 39 00 3A 00 3A 00 3C 00 3C 00 3D 00 3D 00 3D 00 3D 00 3D 00 3D 00 3D 00 3D 00 3D 00 3D 00 3D 00 3D 00 3D 00 3D 00 3D 00 3D 00 3D 00 3D 00 3D 00 3D 00 3D 00 3D 00 3D 00 3D 00 3D 00 3D 00 3D 00 3D 00 3D 00 3D 00 3D 00 3D 00 3D 00 3D 00 3D 00 3D 00 3D 00 3D 00 3D 00 3D 00 3D 00 3D 00 3D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AC 6A FA F5 </t>
  </si>
  <si>
    <t xml:space="preserve">AA 55 00 57 00 00 04 00 00 1A 00 00 06 00 00 00 71 13 DF 66 72 13 DF 66 05 09 01 02 D2 52 9E 02 03 00 00 00 00 00 00 00 94 00 94 00 94 00 94 00 94 00 D5 00 D5 00 D5 00 D5 00 D5 00 36 01 36 01 36 01 36 01 90 01 90 01 90 01 90 01 90 01 D4 01 D4 01 D4 01 D4 01 D4 01 28 02 28 02 28 02 28 02 72 02 72 02 72 02 72 02 72 02 E9 02 E9 02 E9 02 E9 02 64 03 64 03 64 03 64 03 64 03 F1 03 F1 03 F1 03 F1 03 F1 03 79 04 79 04 79 04 79 04 B5 04 B5 04 B5 04 B5 04 B5 04 FB 04 FB 04 FB 04 31 05 31 05 31 05 31 05 31 05 95 05 95 05 95 05 95 05 95 05 DC 05 DC 05 DC 05 DC 05 DC 05 42 06 42 06 42 06 42 06 94 06 94 06 94 06 94 06 94 06 EF 06 EF 06 EF 06 EF 06 3E 07 3E 07 3E 07 3E 07 3E 07 AD 07 AD 07 AD 07 AD 07 AD 07 FD 07 FD 07 FD 07 FD 07 33 08 33 08 33 08 33 08 33 08 48 08 48 08 48 08 48 08 48 08 20 08 20 08 20 08 20 08 28 07 28 07 28 07 28 07 28 07 05 05 05 05 05 05 05 05 05 05 FA 03 FA 03 FA 03 FA 03 CE 02 CE 02 CE 02 CE 02 CE 02 CC 01 CC 01 CC 01 CC 01 56 01 56 01 56 01 56 01 56 01 A3 00 A3 00 A3 00 A3 00 A3 00 3D 00 3D 00 3D 00 07 00 07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02 00 02 00 02 00 02 00 02 00 02 00 03 00 03 00 03 00 03 00 03 00 03 00 03 00 03 00 04 00 04 00 04 00 04 00 04 00 04 00 04 00 05 00 05 00 05 00 05 00 05 00 05 00 05 00 06 00 06 00 06 00 06 00 06 00 06 00 06 00 06 00 07 00 07 00 07 00 07 00 07 00 07 00 07 00 07 00 07 00 07 00 07 00 08 00 08 00 08 00 08 00 08 00 08 00 09 00 09 00 09 00 09 00 0A 00 0A 00 0A 00 0A 00 0B 00 0B 00 0B 00 0C 00 0C 00 0D 00 0D 00 0E 00 0E 00 0F 00 0F 00 10 00 11 00 12 00 13 00 14 00 16 00 17 00 19 00 1A 00 1C 00 1E 00 1F 00 21 00 23 00 24 00 28 00 2B 00 2D 00 2F 00 31 00 33 00 34 00 36 00 38 00 3A 00 3C 00 3E 00 3F 00 40 00 41 00 42 00 42 00 43 00 43 00 43 00 43 00 43 00 43 00 43 00 43 00 43 00 43 00 43 00 43 00 43 00 43 00 43 00 43 00 43 00 43 00 43 00 43 00 43 00 43 00 43 00 43 00 43 00 43 00 43 00 43 00 43 00 43 00 43 00 43 00 43 00 43 00 43 00 43 00 43 00 43 00 43 00 43 00 43 00 43 00 43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BD 6B FA F5 </t>
  </si>
  <si>
    <t xml:space="preserve">AA 55 68 00 01 01 04 00 00 0A 00 00 03 00 00 00 75 3D D8 61 76 3D D8 61 05 09 01 02 E8 1A 00 00 01 00 00 00 00 00 00 00 17 02 63 02 85 02 AA 02 B0 02 7C 02 1A 02 71 01 CB 00 60 00 15 00 0D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22 0A FA F5 </t>
  </si>
  <si>
    <t xml:space="preserve">AA 55 68 00 01 01 04 00 00 0B 00 00 01 00 00 00 A3 40 D8 61 A6 40 D8 61 05 09 01 02 0F 06 E2 0E 01 00 00 00 00 00 00 00 4A 00 4C 00 4E 00 50 00 52 00 54 00 56 00 57 00 5A 00 5D 00 5F 00 61 00 63 00 64 00 67 00 68 00 69 00 6A 00 6B 00 6C 00 6E 00 70 00 71 00 73 00 74 00 75 00 77 00 78 00 78 00 79 00 7B 00 7D 00 80 00 81 00 82 00 83 00 85 00 86 00 88 00 8A 00 8B 00 8B 00 8D 00 8E 00 8F 00 91 00 92 00 93 00 95 00 96 00 97 00 99 00 98 00 99 00 99 00 9B 00 9A 00 87 00 6F 00 51 00 26 00 0D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08 00 10 00 18 00 1C 00 1F 00 25 00 34 00 42 00 4D 00 57 00 62 00 6E 00 79 00 83 00 8B 00 94 00 9C 00 A4 00 AB 00 B1 00 B7 00 BD 00 C3 00 C8 00 CE 00 D3 00 DB 00 E6 00 F2 00 FB 00 01 01 05 01 0A 01 12 01 1A 01 22 01 28 01 2C 01 30 01 35 01 3C 01 41 01 46 01 4B 01 50 01 55 01 5A 01 5F 01 65 01 6A 01 70 01 76 01 76 01 7B 01 7B 01 7D 01 7D 01 7D 01 7D 01 7D 01 7D 01 7D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A8 3B FA F5 </t>
  </si>
  <si>
    <t xml:space="preserve">AA 55 68 00 01 01 04 00 00 0C 00 00 02 00 00 00 A9 40 D8 61 AD 40 D8 61 05 09 01 02 E0 08 D8 0E 01 00 00 00 00 00 00 00 8C 00 88 00 7F 00 7F 00 7D 00 7A 00 7F 00 85 00 94 00 A0 00 A0 00 A0 00 A0 00 A2 00 A4 00 A6 00 A8 00 AA 00 AB 00 AC 00 AC 00 AD 00 AE 00 B0 00 B1 00 B2 00 B3 00 B4 00 B5 00 B7 00 B9 00 B9 00 B8 00 B7 00 B6 00 B5 00 B6 00 B6 00 B7 00 B8 00 BC 00 BE 00 BF 00 C0 00 C0 00 C1 00 C3 00 C5 00 C6 00 C9 00 CC 00 CD 00 D0 00 D3 00 D5 00 D9 00 DB 00 DD 00 E0 00 DE 00 E3 00 E1 00 E2 00 E3 00 B6 00 A0 00 82 00 6D 00 47 00 1D 00 0E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02 00 06 00 11 00 11 00 11 00 1B 00 24 00 2C 00 35 00 3E 00 48 00 51 00 5D 00 68 00 74 00 7F 00 8A 00 94 00 9F 00 AB 00 B6 00 C3 00 CF 00 DD 00 DD 00 DD 00 DD 00 DD 00 DD 00 DD 00 DD 00 DD 00 E8 00 F2 00 FC 00 05 01 05 01 0E 01 16 01 1E 01 29 01 2F 01 38 01 3E 01 46 01 4C 01 51 01 59 01 63 01 6A 01 74 01 74 01 7C 01 7C 01 7C 01 7C 01 7C 01 7C 01 7C 01 7C 01 7C 01 7C 01 7C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CF 52 FA F5 </t>
  </si>
  <si>
    <t xml:space="preserve">AA 55 68 00 01 01 04 00 00 0D 00 00 03 00 00 00 AF 40 D8 61 B1 40 D8 61 05 09 01 02 D0 0D 2A 08 01 00 00 00 00 00 00 00 06 01 11 01 17 01 1C 01 21 01 25 01 2A 01 2F 01 32 01 35 01 3C 01 3C 01 3F 01 44 01 4B 01 50 01 53 01 56 01 59 01 5D 01 5E 01 5E 01 61 01 61 01 60 01 57 01 1C 01 DF 00 A9 00 46 00 29 00 12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0B 00 18 00 26 00 33 00 3F 00 4B 00 54 00 61 00 6C 00 77 00 81 00 8B 00 97 00 A2 00 AD 00 B5 00 BB 00 C0 00 C3 00 C7 00 CA 00 CC 00 CE 00 D1 00 D1 00 D1 00 D1 00 D1 00 D1 00 D1 00 D1 00 D1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B2 21 FA F5 </t>
  </si>
  <si>
    <t xml:space="preserve">AA 55 68 00 01 01 04 00 00 0E 00 00 04 00 00 00 B3 40 D8 61 B4 40 D8 61 05 09 01 02 D9 12 A4 06 01 00 00 00 00 00 00 00 73 01 7A 01 83 01 8B 01 93 01 9A 01 A0 01 A7 01 AD 01 B2 01 B6 01 BA 01 C0 01 C4 01 C9 01 CD 01 D0 01 D4 01 D8 01 DB 01 DD 01 E2 01 CE 01 BE 01 86 01 6E 01 3C 01 20 01 EF 00 BC 00 70 00 48 00 2A 00 16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0D 00 1A 00 28 00 35 00 40 00 4B 00 54 00 5E 00 67 00 70 00 70 00 77 00 7D 00 84 00 8A 00 90 00 97 00 9C 00 A2 00 A6 00 A8 00 AA 00 AA 00 AA 00 AA 00 AA 00 AA 00 AA 00 AA 00 AA 00 AA 00 AA 00 AA 00 AA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E8 2C FA F5 </t>
  </si>
  <si>
    <t xml:space="preserve">AA 55 68 00 01 01 04 00 00 0F 00 00 05 00 00 00 B7 40 D8 61 BB 40 D8 61 05 09 01 02 D2 15 88 04 01 00 00 00 00 00 00 00 8B 00 8B 00 88 00 86 00 84 00 81 00 7D 00 7B 00 82 00 99 00 B9 00 EA 00 11 01 3A 01 54 01 68 01 81 01 9D 01 AD 01 BC 01 D0 01 EC 01 EE 01 F1 01 F3 01 F5 01 F7 01 F9 01 FC 01 FE 01 03 02 07 02 08 02 0A 02 0C 02 0E 02 0F 02 11 02 14 02 17 02 1B 02 1D 02 1F 02 21 02 22 02 22 02 23 02 24 02 25 02 27 02 29 02 2B 02 2C 02 2E 02 2E 02 2D 02 00 02 A4 01 09 01 BA 00 7E 00 53 00 38 00 29 00 21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03 00 04 00 05 00 06 00 07 00 08 00 09 00 0A 00 0C 00 10 00 14 00 19 00 1D 00 21 00 24 00 27 00 2A 00 2E 00 31 00 35 00 39 00 3D 00 40 00 42 00 45 00 48 00 4A 00 4D 00 50 00 53 00 56 00 59 00 59 00 5C 00 5F 00 63 00 66 00 6A 00 6E 00 71 00 72 00 74 00 74 00 74 00 74 00 74 00 74 00 74 00 74 00 74 00 74 00 74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EC 2D FA F5 </t>
  </si>
  <si>
    <t xml:space="preserve">AA 55 68 00 01 01 04 00 00 10 00 00 06 00 00 00 CF 40 D8 61 D3 40 D8 61 05 09 01 02 3D 19 2E F5 01 00 00 00 00 00 00 00 5D 00 62 00 5A 00 5D 00 75 00 8A 00 CD 00 09 01 50 01 77 01 A7 01 B9 01 CC 01 E9 01 06 02 1A 02 27 02 34 02 42 02 43 02 44 02 43 02 44 02 46 02 48 02 49 02 4A 02 4B 02 4C 02 4E 02 4E 02 50 02 52 02 52 02 54 02 54 02 58 02 5D 02 5C 02 5B 02 5E 02 5F 02 61 02 61 02 63 02 64 02 67 02 6A 02 6B 02 6F 02 71 02 72 02 73 02 73 02 75 02 78 02 79 02 7A 02 7B 02 7D 02 7E 02 80 02 83 02 84 02 86 02 82 02 59 02 E9 01 79 01 F3 00 A0 00 5D 00 32 00 1F 00 11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03 00 05 00 06 00 07 00 08 00 0A 00 0B 00 0D 00 0F 00 10 00 11 00 12 00 13 00 15 00 18 00 1B 00 1B 00 1E 00 21 00 24 00 27 00 2A 00 2D 00 2F 00 31 00 32 00 32 00 32 00 32 00 30 00 2D 00 2A 00 2A 00 2A 00 2A 00 26 00 22 00 1F 00 1A 00 13 00 07 00 F1 FF CB FF 76 FF 76 FF 76 FF 76 FF 2B FF 13 FF 06 FF FC FE F8 FE F3 FE F0 FE ED FE EC FE EB FE EA FE E9 FE EB FE EB FE EB FE EB FE EB FE EB FE EB FE EB FE EB FE EB FE EB FE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E3 5C FA F5 </t>
  </si>
  <si>
    <t xml:space="preserve">AA 55 68 00 01 01 04 00 00 11 00 00 07 00 00 00 D8 40 D8 61 DC 40 D8 61 05 09 01 02 09 1D 9A 06 01 00 00 00 00 00 00 00 9D 00 C9 00 02 01 42 01 8D 01 AE 01 EB 01 0D 02 28 02 46 02 5E 02 75 02 93 02 A2 02 A3 02 9F 02 9E 02 9F 02 A0 02 A3 02 A5 02 A8 02 AA 02 AC 02 AF 02 B3 02 B6 02 B8 02 BA 02 BC 02 BD 02 BE 02 BE 02 C0 02 C3 02 C5 02 C9 02 CB 02 CB 02 CD 02 CE 02 D1 02 D3 02 D4 02 D6 02 D7 02 D7 02 D8 02 DA 02 E0 02 E3 02 E3 02 E3 02 E7 02 E1 02 C1 02 4A 02 CD 01 4A 01 FB 00 93 00 33 00 0F 00 0E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02 00 03 00 04 00 05 00 07 00 08 00 0A 00 0C 00 0D 00 0F 00 11 00 15 00 1B 00 1B 00 1B 00 1B 00 1B 00 20 00 24 00 2A 00 2F 00 34 00 39 00 3D 00 41 00 46 00 4A 00 4F 00 53 00 58 00 5C 00 60 00 64 00 68 00 6E 00 72 00 72 00 75 00 78 00 7C 00 80 00 83 00 88 00 8E 00 8E 00 92 00 95 00 9A 00 A0 00 A4 00 A4 00 A9 00 A9 00 A9 00 A9 00 A9 00 A9 00 A9 00 A9 00 A9 00 A9 00 A9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CC 45 FA F5 </t>
  </si>
  <si>
    <t xml:space="preserve">AA 55 68 00 01 01 04 00 00 12 00 00 08 00 00 00 DF 40 D8 61 E1 40 D8 61 05 09 01 02 E7 21 B8 06 01 00 00 00 00 00 00 00 59 02 A2 02 DC 02 04 03 14 03 12 03 12 03 14 03 16 03 19 03 1C 03 1D 03 21 03 23 03 25 03 27 03 2B 03 2D 03 30 03 32 03 35 03 38 03 3A 03 3D 03 40 03 42 03 44 03 47 03 4A 03 4D 03 51 03 56 03 5A 03 5D 03 60 03 61 03 63 03 5E 03 23 03 7E 02 C5 01 13 01 D1 00 95 00 66 00 56 00 44 00 27 00 1C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04 00 07 00 0A 00 0D 00 13 00 13 00 13 00 13 00 1B 00 23 00 2A 00 30 00 36 00 3C 00 42 00 49 00 4D 00 53 00 5A 00 60 00 65 00 65 00 69 00 6E 00 74 00 79 00 7E 00 84 00 89 00 8E 00 93 00 98 00 9D 00 A1 00 A5 00 A8 00 AC 00 AC 00 AC 00 AC 00 AC 00 AC 00 AC 00 AC 00 AC 00 AC 00 AC 00 AC 00 AC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61 29 FA F5 </t>
  </si>
  <si>
    <t xml:space="preserve">AA 55 68 00 01 01 04 00 00 14 00 00 0A 00 00 00 EA 40 D8 61 EC 40 D8 61 05 09 01 02 50 25 88 04 01 00 00 00 00 00 00 00 B2 01 04 02 41 02 A0 02 C5 02 ED 02 0B 03 24 03 43 03 59 03 6E 03 7F 03 86 03 87 03 88 03 8A 03 8B 03 8C 03 8D 03 8E 03 90 03 92 03 96 03 9A 03 9D 03 9E 03 9F 03 A2 03 A4 03 A9 03 AC 03 AF 03 B4 03 B5 03 B8 03 BA 03 BB 03 BB 03 AD 03 56 03 FA 02 05 02 56 01 CC 00 6D 00 37 00 1D 00 13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02 00 02 00 04 00 07 00 09 00 0A 00 0C 00 0D 00 0F 00 10 00 12 00 15 00 19 00 1C 00 20 00 24 00 29 00 2D 00 30 00 34 00 38 00 3B 00 3F 00 44 00 48 00 4C 00 50 00 54 00 58 00 5C 00 60 00 65 00 69 00 6D 00 71 00 74 00 74 00 74 00 74 00 74 00 74 00 74 00 74 00 74 00 74 00 74 00 74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2C FA F5 </t>
  </si>
  <si>
    <t>AA 55 68 00 01 01 04 00 00 15 00 00 0B 00 00 00 ED 40 D8 61 F1 40 D8 61 05 09 01 02 F8 28 F6 04 01 00 00 00 00 00 00 00 63 00 72 00 77 00 85 00 81 00 96 00 BD 00 1A 01 8C 01 1F 02 7F 02 CC 02 0D 03 46 03 6F 03 8C 03 AE 03 CE 03 DC 03 DD 03 DC 03 DA 03 D9 03 DB 03 DC 03 DF 03 E1 03 E3 03 E5 03 E9 03 ED 03 EF 03 F3 03 F4 03 F4 03 F6 03 F8 03 FA 03 FA 03 FC 03 FE 03 01 04 04 04 06 04 08 04 0A 04 0E 04 0D 04 0F 04 10 04 10 04 10 04 11 04 14 04 16 04 18 04 16 04 07 04 03 04 A3 03 92 03 83 03 B7 03 DD 03 9E 03 2E 03 CD 01 0E 01 98 00 49 00 25 00 17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02 00 02 00 03 00 05 00 06 00 07 00 08 00 09 00 0B 00 0F 00 11 00 13 00 15 00 17 00 18 00 1B 00 1F 00 1F 00 1F 00 1F 00 1F 00 1F 00 23 00 27 00 2B 00 2E 00 32 00 36 00 39 00 3D 00 40 00 43 00 47 00 4B 00 4F 00 54 00 57 00 5B 00 5F 00 62 00 65 00 68 00 6B 00 6E 00 6E 00 71 00 74 00 76 00 76 00 78 00 7A 00 7D 00 7F 00 7F 00 7F 00 7F 00 7F 00 7F 00 7F 00 7F 00 7F 00 7F 00 7F 00 7F 00 7F 00 7F 00 7F 00 7F 00 7F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B8 40 FA F5</t>
  </si>
  <si>
    <t xml:space="preserve">AA 55 68 00 01 01 04 00 00 16 00 00 0C 00 00 00 F3 40 D8 61 F7 40 D8 61 05 09 01 02 E4 2C D2 05 01 00 00 00 00 00 00 00 7D 03 B5 03 F1 03 21 04 39 04 33 04 31 04 30 04 31 04 34 04 38 04 3C 04 3F 04 42 04 43 04 44 04 46 04 48 04 49 04 4B 04 4C 04 4C 04 4D 04 50 04 55 04 54 04 52 04 51 04 53 04 56 04 5A 04 57 04 5B 04 61 04 62 04 5F 04 61 04 61 04 64 04 63 04 60 04 63 04 66 04 64 04 68 04 68 04 68 04 6B 04 6A 04 6D 04 6E 04 6F 04 6F 04 70 04 73 04 73 04 75 04 74 04 79 04 7B 04 79 04 76 04 7A 04 7B 04 7B 04 7D 04 79 04 4D 04 AB 03 0C 03 59 02 88 01 0D 01 CE 00 89 00 51 00 36 00 2A 00 1E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03 00 07 00 0A 00 0E 00 14 00 14 00 14 00 14 00 14 00 14 00 14 00 18 00 1C 00 20 00 24 00 28 00 2B 00 2E 00 31 00 35 00 37 00 37 00 3A 00 3E 00 42 00 42 00 42 00 42 00 42 00 44 00 46 00 46 00 48 00 4B 00 4F 00 4F 00 4F 00 4F 00 53 00 53 00 53 00 53 00 57 00 57 00 5B 00 5B 00 5B 00 60 00 60 00 66 00 6C 00 71 00 71 00 75 00 7A 00 7E 00 82 00 82 00 87 00 8B 00 8B 00 8B 00 8B 00 90 00 90 00 95 00 95 00 95 00 95 00 95 00 95 00 95 00 95 00 95 00 95 00 95 00 95 00 95 00 95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29 40 FA F5 </t>
  </si>
  <si>
    <t xml:space="preserve">AA 55 68 00 01 01 04 00 00 19 00 00 0F 00 00 00 9E 41 D8 61 A0 41 D8 61 05 09 01 02 6D 06 EE 11 01 00 00 00 00 00 00 00 57 00 58 00 5A 00 5B 00 5C 00 5D 00 5D 00 5D 00 5E 00 5F 00 60 00 61 00 63 00 64 00 66 00 68 00 69 00 6B 00 6D 00 70 00 73 00 77 00 7A 00 7C 00 7F 00 81 00 83 00 85 00 86 00 86 00 86 00 87 00 86 00 87 00 8A 00 8C 00 8D 00 8F 00 91 00 94 00 99 00 9C 00 A0 00 A3 00 A4 00 A0 00 84 00 5B 00 34 00 15 00 0C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0F 00 1D 00 2A 00 36 00 43 00 54 00 64 00 74 00 86 00 97 00 A8 00 BA 00 CC 00 DD 00 F1 00 00 01 0F 01 1F 01 2D 01 39 01 42 01 4A 01 54 01 60 01 6A 01 71 01 75 01 79 01 7E 01 7E 01 7E 01 83 01 83 01 85 01 89 01 90 01 96 01 9B 01 A1 01 A8 01 B1 01 B9 01 C2 01 C8 01 CB 01 CB 01 CB 01 CB 01 CB 01 CB 01 CB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2A 37 FA F5 </t>
  </si>
  <si>
    <t xml:space="preserve">AA 55 68 00 01 01 04 00 00 1A 00 00 10 00 00 00 A4 41 D8 61 A6 41 D8 61 05 09 01 02 2E 0B EE 07 01 00 00 00 00 00 00 00 B3 00 B5 00 B9 00 BC 00 BF 00 C3 00 C7 00 CD 00 D1 00 D5 00 D8 00 DB 00 DF 00 E2 00 E5 00 E9 00 EE 00 F2 00 F5 00 F8 00 FC 00 00 01 03 01 06 01 09 01 0B 01 10 01 12 01 15 01 18 01 1B 01 1D 01 1E 01 18 01 EE 00 89 00 54 00 33 00 1C 00 12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00 0F 00 16 00 1E 00 26 00 2D 00 36 00 3D 00 44 00 4B 00 52 00 58 00 5E 00 63 00 6A 00 71 00 78 00 7F 00 86 00 8C 00 91 00 98 00 9F 00 A6 00 AC 00 B1 00 B6 00 B9 00 BD 00 C2 00 C6 00 C9 00 CB 00 CB 00 CB 00 CB 00 CB 00 CB 00 CB 00 CB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5B 2F FA F5 </t>
  </si>
  <si>
    <t xml:space="preserve">AA 55 68 00 01 01 04 00 00 1B 00 00 11 00 00 00 AB 41 D8 61 AD 41 D8 61 05 09 01 02 2A 10 66 08 01 00 00 00 00 00 00 00 0F 01 28 01 2B 01 31 01 38 01 40 01 47 01 53 01 5A 01 61 01 68 01 6F 01 75 01 7B 01 81 01 86 01 8A 01 92 01 97 01 9B 01 9D 01 96 01 64 01 38 01 DA 00 8A 00 3A 00 1E 00 11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0A 00 19 00 28 00 35 00 42 00 50 00 5D 00 6B 00 77 00 84 00 8F 00 9A 00 A4 00 AE 00 B6 00 BF 00 C6 00 CD 00 D3 00 D7 00 D7 00 D7 00 D7 00 D7 00 D7 00 D7 00 D7 00 D7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8B 21 FA F5 </t>
  </si>
  <si>
    <t xml:space="preserve">AA 55 68 00 01 01 04 00 00 1C 00 00 12 00 00 00 AF 41 D8 61 B1 41 D8 61 05 09 01 02 80 14 2C 06 01 00 00 00 00 00 00 00 A4 01 A8 01 AC 01 B0 01 B4 01 B9 01 BE 01 C3 01 CB 01 D0 01 D3 01 D4 01 D7 01 DB 01 E0 01 E5 01 EA 01 EF 01 F3 01 F8 01 FD 01 01 02 04 02 07 02 0A 02 0C 02 01 02 6D 01 EF 00 92 00 56 00 37 00 24 00 1A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04 00 0B 00 13 00 1A 00 21 00 28 00 2F 00 36 00 3F 00 48 00 4E 00 54 00 5A 00 61 00 68 00 6F 00 75 00 7A 00 7F 00 83 00 88 00 8E 00 94 00 99 00 9C 00 9E 00 9E 00 9E 00 9E 00 9E 00 9E 00 9E 00 9E 00 9E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D9 27 FA F5 </t>
  </si>
  <si>
    <t xml:space="preserve">AA 55 68 00 01 01 04 00 00 1D 00 00 13 00 00 00 B2 41 D8 61 B4 41 D8 61 05 09 01 02 6B 18 38 04 01 00 00 00 00 00 00 00 5E 00 72 00 85 00 B5 00 E8 00 05 01 64 01 A7 01 E0 01 0D 02 1D 02 1F 02 22 02 27 02 2D 02 33 02 3E 02 44 02 48 02 4C 02 50 02 53 02 58 02 5C 02 5F 02 63 02 69 02 6B 02 6C 02 6F 02 71 02 70 02 61 02 06 02 2F 01 B8 00 57 00 3C 00 2F 00 29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02 00 02 00 03 00 04 00 04 00 05 00 08 00 0D 00 14 00 1B 00 23 00 2A 00 33 00 39 00 3F 00 44 00 48 00 4C 00 50 00 53 00 57 00 5A 00 5F 00 62 00 65 00 68 00 6A 00 6C 00 6C 00 6C 00 6C 00 6C 00 6C 00 6C 00 6C 00 6C 00 6C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7C 1D FA F5 </t>
  </si>
  <si>
    <t xml:space="preserve">AA 55 68 00 01 01 04 00 00 1E 00 00 14 00 00 00 B5 41 D8 61 B8 41 D8 61 05 09 01 02 20 1D 0A 05 01 00 00 00 00 00 00 00 81 02 82 02 84 02 88 02 8D 02 91 02 98 02 9D 02 A1 02 A6 02 AA 02 AF 02 B4 02 B9 02 BD 02 C3 02 C6 02 CA 02 CD 02 CF 02 D2 02 DA 02 DF 02 E2 02 E5 02 E9 02 E9 02 D6 02 7F 02 16 02 84 01 FE 00 CB 00 99 00 6C 00 5D 00 4F 00 44 00 39 00 32 00 2C 00 22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06 00 0E 00 14 00 1A 00 20 00 25 00 2A 00 30 00 36 00 3A 00 3F 00 44 00 49 00 4F 00 54 00 5A 00 5F 00 63 00 67 00 69 00 6C 00 70 00 75 00 79 00 7D 00 81 00 81 00 81 00 81 00 81 00 81 00 81 00 81 00 81 00 81 00 81 00 81 00 81 00 81 00 81 00 81 00 81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C5 2E FA F5 </t>
  </si>
  <si>
    <t xml:space="preserve">AA 55 68 00 01 01 04 00 00 1F 00 00 15 00 00 00 B9 41 D8 61 BB 41 D8 61 05 09 01 02 6E 21 38 04 01 00 00 00 00 00 00 00 D1 01 17 02 63 02 B5 02 DC 02 F5 02 FB 02 FD 02 03 03 06 03 0A 03 0F 03 14 03 18 03 1D 03 22 03 26 03 2B 03 31 03 33 03 39 03 3D 03 40 03 43 03 45 03 48 03 4D 03 54 03 57 03 54 03 4C 03 CF 02 29 02 7B 01 F2 00 B3 00 69 00 47 00 32 00 2B 00 2A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02 00 05 00 09 00 0E 00 14 00 19 00 1F 00 24 00 2A 00 30 00 36 00 3B 00 40 00 44 00 48 00 4C 00 4F 00 52 00 55 00 59 00 5C 00 5F 00 62 00 65 00 68 00 6C 00 6C 00 6C 00 6C 00 6C 00 6C 00 6C 00 6C 00 6C 00 6C 00 6C 00 6C 00 6C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E2 1F FA F5 </t>
  </si>
  <si>
    <t xml:space="preserve">AA 55 68 00 01 01 04 00 00 20 00 00 16 00 00 00 BC 41 D8 61 BE 41 D8 61 05 09 01 02 7C 25 1A 04 01 00 00 00 00 00 00 00 96 02 11 03 3A 03 5D 03 71 03 6D 03 6E 03 72 03 77 03 78 03 7E 03 82 03 86 03 8A 03 8C 03 8F 03 91 03 94 03 98 03 9A 03 9D 03 9E 03 9E 03 A2 03 A5 03 A8 03 AB 03 AE 03 AF 03 B4 03 B7 03 B8 03 B9 03 BB 03 BB 03 BF 03 BA 03 72 03 C7 02 BE 01 04 01 94 00 4C 00 2A 00 21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02 00 05 00 0A 00 0A 00 0A 00 10 00 15 00 1A 00 1F 00 23 00 28 00 2D 00 31 00 35 00 39 00 3D 00 40 00 44 00 47 00 4A 00 4A 00 4E 00 50 00 53 00 56 00 58 00 5B 00 5D 00 60 00 62 00 65 00 67 00 67 00 69 00 69 00 69 00 69 00 69 00 69 00 69 00 69 00 69 00 69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24 2A FA F5 </t>
  </si>
  <si>
    <t xml:space="preserve">AA 55 68 00 01 01 04 00 00 21 00 00 17 00 00 00 C4 41 D8 61 C7 41 D8 61 05 09 01 02 4A 29 98 03 01 00 00 00 00 00 00 00 59 00 53 00 4F 00 4B 00 4E 00 51 00 63 00 7E 00 B5 00 0C 01 69 01 DF 01 42 02 AA 02 EB 02 58 03 9A 03 BC 03 D8 03 D8 03 D8 03 DC 03 DE 03 E1 03 E4 03 E5 03 E6 03 E7 03 ED 03 EF 03 F2 03 F5 03 F0 03 F8 03 FE 03 01 04 08 04 0B 04 0F 04 13 04 14 04 17 04 1B 04 1F 04 1F 04 21 04 1C 04 F4 03 41 03 27 02 1D 01 94 00 45 00 27 00 1C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02 00 03 00 04 00 05 00 05 00 06 00 06 00 07 00 07 00 08 00 0A 00 0D 00 11 00 14 00 18 00 1C 00 1F 00 22 00 25 00 27 00 29 00 2C 00 2F 00 31 00 33 00 33 00 35 00 37 00 3A 00 3E 00 41 00 45 00 49 00 4D 00 51 00 54 00 58 00 5A 00 5C 00 5C 00 5C 00 5C 00 5C 00 5C 00 5C 00 5C 00 5C 00 5C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42 2B FA F5 </t>
  </si>
  <si>
    <t xml:space="preserve">AA 55 68 00 01 01 04 00 00 22 00 00 18 00 00 00 C8 41 D8 61 CB 41 D8 61 05 09 01 02 FE 2C 52 03 01 00 00 00 00 00 00 00 33 01 78 01 EC 01 5F 02 36 03 A9 03 04 04 34 04 3A 04 37 04 37 04 36 04 38 04 3C 04 41 04 44 04 4A 04 4D 04 4F 04 50 04 57 04 58 04 5D 04 63 04 65 04 69 04 6A 04 6F 04 6C 04 74 04 74 04 7A 04 7C 04 7F 04 7F 04 6C 04 36 04 E6 03 D3 03 30 03 38 02 6D 01 91 00 56 00 34 00 1E 00 19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02 00 03 00 03 00 04 00 05 00 06 00 0A 00 11 00 11 00 11 00 11 00 11 00 17 00 1C 00 20 00 24 00 27 00 2B 00 2E 00 31 00 34 00 38 00 3B 00 3E 00 41 00 44 00 47 00 47 00 4A 00 4D 00 4F 00 52 00 55 00 55 00 55 00 55 00 55 00 55 00 55 00 55 00 55 00 55 00 55 00 55 00 55 00 55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C2 21 FA F5 </t>
  </si>
  <si>
    <t xml:space="preserve">AA 55 00 57 00 00 04 00 00 37 00 00 0A 00 00 00 FF 37 D8 61 01 38 D8 61 05 09 01 02 9C 15 68 01 01 00 00 00 00 00 00 00 63 00 6C 00 75 00 7E 00 84 00 84 00 8B 00 92 00 9A 00 A1 00 A1 00 A8 00 B1 00 BA 00 C5 00 D0 00 D0 00 DC 00 E7 00 F2 00 FC 00 FC 00 07 01 FD 00 06 01 0E 01 0E 01 16 01 1F 01 27 01 2F 01 2F 01 38 01 41 01 4B 01 57 01 57 01 64 01 72 01 81 01 90 01 9E 01 9E 01 AB 01 B7 01 C3 01 D8 01 D8 01 E3 01 ED 01 F7 01 00 02 00 02 0A 02 14 02 1B 02 21 02 21 02 29 02 28 02 13 02 F8 01 F8 01 DE 01 B4 01 81 01 53 01 53 01 1C 01 FD 00 C4 00 6D 00 49 00 49 00 2A 00 16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02 00 03 00 05 00 07 00 08 00 0A 00 0C 00 0C 00 0C 00 0D 00 0D 00 0E 00 0F 00 10 00 11 00 12 00 13 00 13 00 13 00 14 00 15 00 16 00 17 00 17 00 17 00 17 00 17 00 17 00 17 00 17 00 17 00 18 00 18 00 19 00 19 00 1A 00 1A 00 1A 00 1A 00 1B 00 1C 00 1D 00 1D 00 1E 00 1F 00 20 00 20 00 20 00 20 00 21 00 21 00 22 00 22 00 23 00 23 00 23 00 24 00 24 00 24 00 24 00 24 00 24 00 24 00 24 00 24 00 24 00 24 00 24 00 24 00 24 00 24 00 24 00 24 00 24 00 24 00 24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2D 32 FA F5 </t>
  </si>
  <si>
    <t xml:space="preserve">AA 55 00 57 00 00 04 00 00 38 00 00 0B 00 00 00 02 38 D8 61 04 38 D8 61 05 09 01 02 5E 22 B4 00 01 00 00 00 00 00 00 00 6A 00 65 00 66 00 66 00 74 00 8B 00 A6 00 BD 00 BD 00 CF 00 E6 00 09 01 19 01 7A 01 7A 01 AA 01 DA 01 FD 01 1A 02 1A 02 39 02 45 02 41 02 46 02 46 02 51 02 5F 02 6E 02 7C 02 7C 02 88 02 95 02 A1 02 AC 02 AC 02 B6 02 C1 02 D4 02 DD 02 E6 02 E6 02 F1 02 F9 02 00 03 09 03 09 03 12 03 19 03 21 03 28 03 28 03 30 03 39 03 3D 03 49 03 49 03 55 03 53 03 57 03 61 03 61 03 64 03 6F 03 63 03 43 03 27 03 27 03 F3 02 A0 02 4F 02 03 02 03 02 B2 01 6A 01 2D 01 09 01 09 01 CA 00 9B 00 7C 00 66 00 42 00 42 00 1D 00 32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03 00 03 00 03 00 03 00 04 00 04 00 04 00 05 00 05 00 05 00 05 00 06 00 07 00 08 00 09 00 0A 00 0A 00 0B 00 0B 00 0B 00 0B 00 0C 00 0C 00 0C 00 0D 00 0D 00 0E 00 0E 00 0E 00 0E 00 0E 00 0E 00 0F 00 0F 00 0F 00 10 00 10 00 10 00 10 00 10 00 10 00 11 00 11 00 11 00 11 00 11 00 11 00 11 00 12 00 12 00 12 00 12 00 12 00 12 00 12 00 12 00 12 00 12 00 12 00 12 00 12 00 12 00 12 00 12 00 12 00 12 00 12 00 12 00 12 00 12 00 12 00 12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94 2C FA F5 </t>
  </si>
  <si>
    <t xml:space="preserve">AA 55 00 57 00 00 04 00 00 39 00 00 0C 00 00 00 06 38 D8 61 08 38 D8 61 05 09 01 02 C4 2B 8C 00 01 00 00 00 00 00 00 00 FE 00 04 01 21 01 3D 01 3D 01 5C 01 80 01 AD 01 E0 01 E0 01 14 02 45 02 AA 02 DE 02 DE 02 09 03 35 03 5D 03 7C 03 7C 03 98 03 AD 03 B1 03 A7 03 9A 03 9A 03 9A 03 A1 03 AA 03 B6 03 B6 03 C2 03 CD 03 D8 03 EA 03 EA 03 F7 03 02 04 0B 04 16 04 16 04 1C 04 23 04 2E 04 36 04 36 04 3D 04 44 04 49 04 4D 04 53 04 53 04 58 04 5D 04 60 04 5E 04 5E 04 5D 04 5D 04 54 04 45 04 45 04 2D 04 02 04 DE 03 AA 03 AA 03 4E 03 F0 02 A9 02 5A 02 5A 02 0A 02 CF 01 90 01 4B 01 0B 01 0B 01 EE 00 C1 00 9F 00 77 00 77 00 50 00 32 00 21 00 1B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01 00 01 00 01 00 01 00 01 00 01 00 02 00 02 00 02 00 02 00 02 00 03 00 03 00 03 00 03 00 03 00 04 00 04 00 04 00 04 00 04 00 04 00 04 00 04 00 04 00 04 00 05 00 06 00 06 00 07 00 07 00 08 00 08 00 08 00 09 00 09 00 09 00 0A 00 0A 00 0A 00 0B 00 0B 00 0B 00 0B 00 0C 00 0C 00 0C 00 0D 00 0D 00 0D 00 0E 00 0E 00 0E 00 0E 00 0E 00 0E 00 0E 00 0E 00 0E 00 0E 00 0E 00 0E 00 0E 00 0E 00 0E 00 0E 00 0E 00 0E 00 0E 00 0E 00 0E 00 0E 00 0E 00 0E 00 0E 00 0E 00 0E 00 0E 00 0E 00 0E 00 0E 00 0E 00 0E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7D 2F FA F5 </t>
  </si>
  <si>
    <t>KEY_PW</t>
  </si>
  <si>
    <t>增加二极管防止电流倒灌 自动开机</t>
  </si>
  <si>
    <t>按键电阻改4.7</t>
  </si>
  <si>
    <t>SYS_PW</t>
  </si>
  <si>
    <t>增加NPN防止电流倒灌 自动开机 高电平开机</t>
  </si>
  <si>
    <t>反馈</t>
  </si>
  <si>
    <t>声音震动改为NPN</t>
  </si>
  <si>
    <t>换电机</t>
  </si>
  <si>
    <t>改为5V供电 和LED用同一组供电</t>
  </si>
  <si>
    <t>去掉开关管0电阻</t>
  </si>
  <si>
    <t>屏幕</t>
  </si>
  <si>
    <t>开槽尺寸减小</t>
  </si>
  <si>
    <t>镂空减小</t>
  </si>
  <si>
    <t>接口前移 并上移0.5</t>
  </si>
  <si>
    <t>扩大焊盘</t>
  </si>
  <si>
    <t>led</t>
  </si>
  <si>
    <t>改为tim4_1 PB6</t>
  </si>
  <si>
    <t>HX710B</t>
  </si>
  <si>
    <t>改io为PB3\4</t>
  </si>
  <si>
    <t>电压检测改为PB1</t>
  </si>
  <si>
    <t>IIC1</t>
  </si>
  <si>
    <t>改为PB8\9</t>
  </si>
  <si>
    <t>FLASH</t>
  </si>
  <si>
    <t>空闲引脚接VCC</t>
  </si>
  <si>
    <t>boot1/pb2</t>
  </si>
  <si>
    <t>接地</t>
  </si>
  <si>
    <t>RTC电池</t>
  </si>
  <si>
    <t>1.25电池座</t>
  </si>
  <si>
    <t>去掉充电二极管 换成双供电管</t>
  </si>
  <si>
    <t>LED</t>
  </si>
  <si>
    <t>测试灯位置改为PB2</t>
  </si>
  <si>
    <t>缩小窗口</t>
  </si>
  <si>
    <t>更换震动封装</t>
  </si>
  <si>
    <t>震动电阻换成0</t>
  </si>
  <si>
    <t>WIFI供电开关</t>
  </si>
  <si>
    <t>wifi rx用uart1 tx用uart2</t>
  </si>
  <si>
    <t>ch340供电使用内部5V</t>
  </si>
  <si>
    <t>喇叭删一个</t>
  </si>
  <si>
    <t>入口5V降压用dc</t>
  </si>
  <si>
    <t>自恢复保险9v200</t>
  </si>
  <si>
    <t>2.0</t>
  </si>
  <si>
    <t>屏幕接口前移</t>
  </si>
  <si>
    <t xml:space="preserve">自恢复保险 </t>
  </si>
  <si>
    <t>12V 750mA 0805自恢复</t>
  </si>
  <si>
    <t>防反接更换二极管位置</t>
  </si>
  <si>
    <t>PB0</t>
  </si>
  <si>
    <t>2x2</t>
  </si>
  <si>
    <t>C3975147</t>
  </si>
  <si>
    <t>C5160817</t>
  </si>
  <si>
    <t>角度传感器</t>
  </si>
  <si>
    <t>2.3</t>
  </si>
  <si>
    <t>升压充电</t>
  </si>
  <si>
    <t>usb通信</t>
  </si>
  <si>
    <t>wifi模块缩小</t>
  </si>
  <si>
    <t>解决连接串口重启问题</t>
  </si>
  <si>
    <t>2.4</t>
  </si>
  <si>
    <t>换mcu</t>
  </si>
  <si>
    <t>2.5</t>
  </si>
  <si>
    <t>更换升压电路</t>
  </si>
  <si>
    <t>硬件</t>
  </si>
  <si>
    <t>换屏幕</t>
  </si>
  <si>
    <t>增加扫码</t>
  </si>
  <si>
    <t>主板按键改为2个</t>
  </si>
  <si>
    <t>USB改位置</t>
  </si>
  <si>
    <t>Q128</t>
  </si>
  <si>
    <t>块256</t>
  </si>
  <si>
    <t>扇区16</t>
  </si>
  <si>
    <t>页16</t>
  </si>
  <si>
    <t>拆分使用情况</t>
  </si>
  <si>
    <t>64K</t>
  </si>
  <si>
    <t>4K</t>
  </si>
  <si>
    <t>256B</t>
  </si>
  <si>
    <t>block</t>
  </si>
  <si>
    <t>sector</t>
  </si>
  <si>
    <t>page</t>
  </si>
  <si>
    <t>配置</t>
  </si>
  <si>
    <t>sys</t>
  </si>
  <si>
    <r>
      <rPr>
        <sz val="11"/>
        <color theme="1"/>
        <rFont val="宋体"/>
        <charset val="134"/>
        <scheme val="minor"/>
      </rPr>
      <t>1块=65536字节</t>
    </r>
  </si>
  <si>
    <t>索引</t>
  </si>
  <si>
    <t>共块数</t>
  </si>
  <si>
    <t>单块大小-字节</t>
  </si>
  <si>
    <t>单条占用-字节</t>
  </si>
  <si>
    <t>单块数据量-条</t>
  </si>
  <si>
    <t>有效数据量-条</t>
  </si>
  <si>
    <t>占用</t>
  </si>
  <si>
    <t>起始-块</t>
  </si>
  <si>
    <t>固件备份</t>
  </si>
  <si>
    <t>固件升级</t>
  </si>
  <si>
    <t>拧紧数据</t>
  </si>
  <si>
    <t>曲线数据</t>
  </si>
  <si>
    <t>剩余</t>
  </si>
  <si>
    <t>共用</t>
  </si>
  <si>
    <t>电器</t>
  </si>
  <si>
    <t>材料清单负责人</t>
  </si>
  <si>
    <t>常亮</t>
  </si>
  <si>
    <t>序号</t>
  </si>
  <si>
    <t>型号</t>
  </si>
  <si>
    <t>焊接</t>
  </si>
  <si>
    <t>装配</t>
  </si>
  <si>
    <t>装箱</t>
  </si>
  <si>
    <t>预计产量</t>
  </si>
  <si>
    <t>单套数量</t>
  </si>
  <si>
    <t>合计使用</t>
  </si>
  <si>
    <t>单价</t>
  </si>
  <si>
    <t>单套单价</t>
  </si>
  <si>
    <t>合计</t>
  </si>
  <si>
    <t>链接</t>
  </si>
  <si>
    <t>主板</t>
  </si>
  <si>
    <t>jlc-Y17</t>
  </si>
  <si>
    <t>屏</t>
  </si>
  <si>
    <t>1.47寸-插接式 不带电路板</t>
  </si>
  <si>
    <t>https://item.taobao.com/item.htm?id=651734874707&amp;skuId=4696382976241&amp;spm=a1z10.5-c-s.w4002-24376215607.11.39072535ggTzij</t>
  </si>
  <si>
    <t>2p线</t>
  </si>
  <si>
    <t>https://item.taobao.com/item.htm?spm=a1z09.2.0.0.25fb2e8dDaPqRK&amp;id=565486361121&amp;_u=tjv3emka5c5&amp;skuId=4872047425530</t>
  </si>
  <si>
    <t>4p线</t>
  </si>
  <si>
    <t>https://item.taobao.com/item.htm?spm=a1z09.2.0.0.25fb2e8dDaPqRK&amp;id=565486361121&amp;_u=tjv3emka5c5&amp;skuId=4872047425532</t>
  </si>
  <si>
    <t>震动</t>
  </si>
  <si>
    <t>612卡夹</t>
  </si>
  <si>
    <t>https://item.taobao.com/item.htm?_u=v1n3s4q180c1&amp;id=656179395766&amp;spm=a1z09.2.0.0.4f3f2e8dEWm4nq</t>
  </si>
  <si>
    <t>rtc电池</t>
  </si>
  <si>
    <t>1220带焊脚</t>
  </si>
  <si>
    <t>https://item.taobao.com/item.htm?spm=a1z09.2.0.0.25fb2e8dDaPqRK&amp;id=522576932149&amp;_u=tjv3emk727d&amp;pisk=fBciPmx7oAysci6fpwP6HpoGO0p8BNNjgmCYDSE2LkrBlOB95-zqomcxBqrYimmmmle2f5hmx4gv5jL__I4q2DVxWlExxEmtlsK6h5CVmcgyfVEv5jq4xco0hFZY0omxuAHMwQ3s5SN4m3dJwpt9fVo07S5V8Ez4ytkKQOHr5SN223dJwVgsq6TI2oz48e4TrGPVg1re-r4u0Sra3MWUzkP40my4YJzTPPSauORe-zUYuO5auBrUorfV7mP2-Jzs6-Xa2jkrThRuch1mKpl7SRqmMuColjf8du-4AsfDkW2GBVrhgslId9C4rlJ5JoNTf4zicQ1__-Dq6WlwYIPrFDc0U7vv570npYeiKh50vfHnt5hwcTgK-lyu9vpBX-FijYZ7QptI480-e5Gyx_rmQcibFjK51luqPbM8ZCj7SvuutgkNLTulzsaekXXfpRzQ-untHvYVE-t9EeYheqwaRzZ-MeXVCg1V_9LH-THbQya7y</t>
  </si>
  <si>
    <t>天线</t>
  </si>
  <si>
    <t>40*8mm-ipex1-10cm</t>
  </si>
  <si>
    <t>https://item.taobao.com/item.htm?from=cart&amp;id=550184058731&amp;pisk=g_txerAr_bcDvXLaNmglsw0isID3DEp2eIJQj1f05QdJ1CBgjd1GXCd96sbsgix9wCOOIlv6jOtO03Y0jscVXdOhvXcnxDv23NSstXDdA5ZOAt6fh5X6FasGBKj_p_J23GSstXmnxKP9_SPufO1se06dKG6fftNSeOXdCG1f57a5d_11fC1bF06cd-af1CZ7VOWT1ls1h8N5COI11CsseLGaxxCzhtE9S4lj3hysu5N62tQA6hf8v1AuxwfQd_ZTXAbRkrvfwlZ64UJiLn1j88fNmsJCHCoU0i_95njWcbi1AeRJXwsKSxSpeUYhkUhbX_xDy3IDcfzeELCfJgYozjbGDILFTZgraB_pKej2AbEC6EO2_w-iTo5XCp-e-MnYTtLWpgIyHHxKkGVh9O4xehaa7Z6P6zSuuQrD3pWRtx_b7P7GUl4vjx4_57EFe6DfhPzNS_5..&amp;spm=a1z0d.6639537%2F202410.item.d550184058731.3a767484CjwkOI&amp;skuId=5023637561403</t>
  </si>
  <si>
    <t>电池</t>
  </si>
  <si>
    <t>21700 - 平头</t>
  </si>
  <si>
    <t>https://item.taobao.com/item.htm?abbucket=4&amp;id=573843266685&amp;ns=1&amp;pisk=gFNohhss-8kWnAbegol5Lp3WaYBTM_GIFkdKvXnF3moXwvodFkD3voMUwbU8mDrTx2F89W2XtPaQwaGdPQaSOXSOX1h3PzGBAHzG67vq02a2aQJPHjSJuXfAX1CTPzGITGITw6OouVg9TXJyar7mJ2pEzkkegrojR2-r8Q70umiq8HRrTElqy2GeUQoyuquEJpJE8BRVo2iqYXlEOLvrXWyaggd7S7wqxdtizYmazmAMl80VQkfsRBR3g4xOazmmkqFmrYmiHzPMQ7rY87FSh9JnOregxJrNDLnzIVqmB8jMZlqS8ou42wpIoJ4U1bZlqLizeoDsux8h1qEt0zNznwt4zlnoiRPdJBmaQyPrE-164DeYSW03OM10jyz_LxVHqglv3doAMBgVJSvBHYujocI3UfoTNBZc-ZbDByMrlViT9ZveFhOeaKQcodeIUqgsW&amp;priceTId=213e372117344031113795110e1652&amp;spm=a21n57.1.hoverItem.1&amp;utparam=%7B%22aplus_abtest%22%3A%22bb2f919e6bcacf7a1d1442b27c6341e9%22%7D&amp;xxc=taobaoSearch&amp;skuId=4530133336924</t>
  </si>
  <si>
    <t>排线</t>
  </si>
  <si>
    <t>16p-同向-0.5mm-10cm</t>
  </si>
  <si>
    <t>https://item.taobao.com/item.htm?from=cart&amp;id=549627143681&amp;pisk=guAjUl1k_oqjFtOI-m3PV9XgQVfNfEGE1P_9-FF4WsCAf1T6JOFZnsW113Iygi8VMG165eB9bG84oLxeJSRqn1P_i1ftYDlETE8cs1FGzJ_LmbQ18fyTHSCcwnS-d7cETEYcs1nEYXR25o6V8RF9X-e8egb1WGIvX_CRogFAWSQT24_G21FO6-CRew_YDRIvX7QRuw7TDtIO28Qc51I9X-3Wyfq7VNkfWEgPQAemGXvkkgNT6ICGhGNO4abWNcXcAEeaGSaGltspkgmUN85feFX6sPV1FEpHjwKYDcsMNUdvpHnz3ipC5eJ6AXFGrKKXwOOrSyjpiUdhwTlKRUdk0EAW7PhOzHSJoICL2fbkgFdfCCi_IsJe8CXpMjZh49b6V9JjAStd40FFAjb4Cz636awmP4wgI6FEaPb_H2ncHabxT4g7VRq365yy_4NUntQlkDuSPuZG.&amp;skuId=3342655605996&amp;spm=a1z0d.6639537%2F202410.item.d549627143681.c12a7484WzeD3z</t>
  </si>
  <si>
    <t>电池接线片</t>
  </si>
  <si>
    <t>DJ431圆内径 2.2MM接线片</t>
  </si>
  <si>
    <t>https://detail.tmall.com/item.htm?id=655704596238&amp;ns=1&amp;pisk=gvZKLKVNa1fnQCe6nQ_irL2i0RW08yeFtWyXqbcHP5FTFfxlLDbr27hTaX0nAXx-28FzZ7ePLYG7N7hu-Oj0LJorVscRmi2UCnEBDWHSOd6S3vH5iBIiY9irVsfcmi2UL0PqwrNKNFMs_vdId7gI5cMS1YTIV7Gs5xMDO0i7NOnshYMSNbgS1VMx1UTIdHwsCxDpPYGBVOes_YGC09hwdvK8zEEjSCLC05V3Xv3KGR32hLLq6IcQd1-JVlK09jsm63t7XvwaedB6DacbuX0mO5sMv0ese530JsKLw8w4PVEJO9VbePFrxl6WRja3t7g87sKmpD4tkkUFUCwQiXUjY8vAtR3SHko3S6KjGreQoArl_HG85zZn80RCwbrTCkaR4JZ0DidpijHkJOEWzUuIQVN1ve1X7k1IBjXIRU8rrA-kJuXHPUO90AhcdvTyz4cN.&amp;priceTId=213e36ad17291443221818798e1cca&amp;skuId=4907058382576&amp;spm=a21n57.1.item.136.1e3a523c7e9U1b&amp;utparam=%7B%22aplus_abtest%22%3A%22d14e7f8e7754534f2633f267a39c4980%22%7D&amp;xxc=ad_ztc</t>
  </si>
  <si>
    <t>N.m</t>
  </si>
  <si>
    <t>Ibf.ft</t>
  </si>
  <si>
    <t>Ibf.in</t>
  </si>
  <si>
    <t>牛米</t>
  </si>
  <si>
    <t>磅力.英尺</t>
  </si>
  <si>
    <t>磅力.英寸</t>
  </si>
  <si>
    <t>AD电压测量</t>
  </si>
  <si>
    <t>AD值</t>
  </si>
  <si>
    <t>量程</t>
  </si>
  <si>
    <t>12位</t>
  </si>
  <si>
    <t>电压</t>
  </si>
  <si>
    <t>反算分压</t>
  </si>
  <si>
    <t>电压值</t>
  </si>
  <si>
    <t>ra</t>
  </si>
  <si>
    <t>rb</t>
  </si>
  <si>
    <t>实际电压</t>
  </si>
  <si>
    <t>电池百分比</t>
  </si>
  <si>
    <t>当前电压</t>
  </si>
  <si>
    <t>百分比</t>
  </si>
  <si>
    <t>最小电压</t>
  </si>
  <si>
    <t>最大电压</t>
  </si>
  <si>
    <t>v</t>
  </si>
  <si>
    <t>采集值</t>
  </si>
  <si>
    <t>高靶值</t>
  </si>
  <si>
    <t>低靶值</t>
  </si>
  <si>
    <t>高校准值</t>
  </si>
  <si>
    <t>低校准值</t>
  </si>
  <si>
    <t>电压测量</t>
  </si>
  <si>
    <t>/</t>
  </si>
  <si>
    <t>tp4056 限流电阻</t>
  </si>
  <si>
    <t>prog=</t>
  </si>
  <si>
    <t>k</t>
  </si>
  <si>
    <t>ma</t>
  </si>
  <si>
    <t>K1</t>
  </si>
  <si>
    <t>K2</t>
  </si>
  <si>
    <t>RTH</t>
  </si>
  <si>
    <t>高温阈值时的阻值</t>
  </si>
  <si>
    <t>RTL</t>
  </si>
  <si>
    <t>低温阈值时的阻值</t>
  </si>
  <si>
    <t>求</t>
  </si>
  <si>
    <t>R1</t>
  </si>
  <si>
    <t>R2</t>
  </si>
  <si>
    <t>RTC时间计算</t>
  </si>
  <si>
    <t>CR2025的额定容量通常在140~170mAh之间，CR2032的额定容量则在200~240mAh之间。</t>
  </si>
  <si>
    <t>1220 40mAh</t>
  </si>
  <si>
    <t>电池容量mAh</t>
  </si>
  <si>
    <t>工作电流uA</t>
  </si>
  <si>
    <t>日</t>
  </si>
  <si>
    <t>年</t>
  </si>
  <si>
    <t>电容容量F</t>
  </si>
  <si>
    <t>满电电压</t>
  </si>
  <si>
    <t>截至电压</t>
  </si>
  <si>
    <t>容量换算mAh</t>
  </si>
  <si>
    <t>扳手主板批量制造价格</t>
  </si>
  <si>
    <t>元件价格</t>
  </si>
  <si>
    <t>元件单价</t>
  </si>
  <si>
    <t>PCB价格</t>
  </si>
  <si>
    <t>PCB单价</t>
  </si>
  <si>
    <t>焊接开机费</t>
  </si>
  <si>
    <t>焊接单价</t>
  </si>
  <si>
    <t>焊接费</t>
  </si>
  <si>
    <t>生产套数</t>
  </si>
  <si>
    <t>总价</t>
  </si>
  <si>
    <t>100套相对单价</t>
  </si>
  <si>
    <t>单套元件211个</t>
  </si>
  <si>
    <t>单套焊点728个</t>
  </si>
  <si>
    <t>主板不含：屏幕，震动，RTC电池，天线，连接插件</t>
  </si>
  <si>
    <t xml:space="preserve">工程标题: </t>
  </si>
  <si>
    <t>hty-bs_2023-11-24_10-25-10</t>
  </si>
  <si>
    <t xml:space="preserve">板子标题: </t>
  </si>
  <si>
    <t>hty-bs</t>
  </si>
  <si>
    <t xml:space="preserve">PCB 标题: </t>
  </si>
  <si>
    <t>pcb_hty-bs</t>
  </si>
  <si>
    <t xml:space="preserve">时间: </t>
  </si>
  <si>
    <t xml:space="preserve">板子尺寸: </t>
  </si>
  <si>
    <t>120mm x 54mm</t>
  </si>
  <si>
    <t xml:space="preserve">层: </t>
  </si>
  <si>
    <t>总计 22, 铜箔层 2</t>
  </si>
  <si>
    <t xml:space="preserve">器件: </t>
  </si>
  <si>
    <t xml:space="preserve">封装: </t>
  </si>
  <si>
    <t xml:space="preserve">元件: </t>
  </si>
  <si>
    <t>总计 211,顶层 205,底层 6</t>
  </si>
  <si>
    <t xml:space="preserve">焊盘: </t>
  </si>
  <si>
    <t>总计 728, 表贴 677,金属化孔 51, 非金属化孔 0</t>
  </si>
  <si>
    <t xml:space="preserve">网络: </t>
  </si>
  <si>
    <t>总计 145, 未布线 3</t>
  </si>
  <si>
    <t xml:space="preserve">挖槽区域: </t>
  </si>
  <si>
    <t xml:space="preserve">过孔: </t>
  </si>
  <si>
    <t>总计 510, 通孔 510, 盲埋孔 0</t>
  </si>
  <si>
    <t xml:space="preserve">铺铜区域: </t>
  </si>
  <si>
    <t xml:space="preserve">导线长度: </t>
  </si>
  <si>
    <t>3280.633mm</t>
  </si>
  <si>
    <t>PCB-单号</t>
  </si>
  <si>
    <t>数量</t>
  </si>
  <si>
    <t>下单日期</t>
  </si>
  <si>
    <t>BOARD-ID</t>
  </si>
  <si>
    <t>丝印版本</t>
  </si>
  <si>
    <t>MCU-ID</t>
  </si>
  <si>
    <t>备注</t>
  </si>
  <si>
    <t>主板ID</t>
  </si>
  <si>
    <t>扳手ID</t>
  </si>
  <si>
    <t>N.M</t>
  </si>
  <si>
    <t>软件版本</t>
  </si>
  <si>
    <t>首次检验日期</t>
  </si>
  <si>
    <t>校准日期</t>
  </si>
  <si>
    <t>扳手去向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</si>
</sst>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yyyy/m/d;@"/>
    <numFmt numFmtId="179" formatCode="0.00_);[Red]\(0.00\)"/>
    <numFmt numFmtId="180" formatCode="0.000_ "/>
    <numFmt numFmtId="181" formatCode="0.0"/>
    <numFmt numFmtId="182" formatCode="0.000"/>
    <numFmt numFmtId="183" formatCode="0_);[Red]\(0\)"/>
    <numFmt numFmtId="184" formatCode="0.0_);[Red]\(0.0\)"/>
    <numFmt numFmtId="185" formatCode="0.00000000000000000000000000000000000000000000"/>
  </numFmts>
  <fonts count="65">
    <font>
      <sz val="11"/>
      <color theme="1"/>
      <name val="宋体"/>
      <charset val="134"/>
      <scheme val="minor"/>
    </font>
    <font>
      <sz val="11"/>
      <color rgb="FF417FF9"/>
      <name val="宋体"/>
      <charset val="134"/>
    </font>
    <font>
      <sz val="11"/>
      <color rgb="FF000000"/>
      <name val="宋体"/>
      <charset val="134"/>
    </font>
    <font>
      <sz val="9"/>
      <color rgb="FF666666"/>
      <name val="宋体"/>
      <charset val="134"/>
      <scheme val="minor"/>
    </font>
    <font>
      <sz val="11"/>
      <color rgb="FFFF0000"/>
      <name val="宋体"/>
      <charset val="134"/>
    </font>
    <font>
      <sz val="11"/>
      <color rgb="FF70AD47"/>
      <name val="宋体"/>
      <charset val="134"/>
    </font>
    <font>
      <sz val="12"/>
      <color rgb="FF00B0F0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417FF9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417FF9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rgb="FFD9D9D9"/>
      <name val="宋体"/>
      <charset val="134"/>
      <scheme val="minor"/>
    </font>
    <font>
      <sz val="11"/>
      <color rgb="FF70AD47"/>
      <name val="宋体"/>
      <charset val="134"/>
      <scheme val="minor"/>
    </font>
    <font>
      <sz val="11"/>
      <color rgb="FF181819"/>
      <name val="SourceHanSansCN-Medium"/>
      <charset val="134"/>
    </font>
    <font>
      <sz val="11"/>
      <color rgb="FF000000"/>
      <name val="宋体"/>
      <charset val="134"/>
      <scheme val="minor"/>
    </font>
    <font>
      <sz val="12"/>
      <color rgb="FFD9D9D9"/>
      <name val="宋体"/>
      <charset val="134"/>
    </font>
    <font>
      <sz val="12"/>
      <color rgb="FF000000"/>
      <name val="宋体"/>
      <charset val="134"/>
    </font>
    <font>
      <sz val="12"/>
      <color rgb="FF417FF9"/>
      <name val="宋体"/>
      <charset val="134"/>
    </font>
    <font>
      <sz val="12"/>
      <color theme="0" tint="-0.149998474074526"/>
      <name val="宋体"/>
      <charset val="134"/>
    </font>
    <font>
      <sz val="12"/>
      <color rgb="FF70AD47"/>
      <name val="宋体"/>
      <charset val="134"/>
    </font>
    <font>
      <sz val="10.5"/>
      <color rgb="FF70AD47"/>
      <name val="宋体"/>
      <charset val="134"/>
      <scheme val="minor"/>
    </font>
    <font>
      <sz val="11"/>
      <color rgb="FFD9D9D9"/>
      <name val="宋体"/>
      <charset val="134"/>
    </font>
    <font>
      <sz val="12"/>
      <color rgb="FF4472C4"/>
      <name val="宋体"/>
      <charset val="134"/>
    </font>
    <font>
      <sz val="11"/>
      <color rgb="FF008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D9D9D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417FF9"/>
      <name val="宋体"/>
      <charset val="134"/>
      <scheme val="minor"/>
    </font>
    <font>
      <sz val="10.5"/>
      <color rgb="FF4EC9B0"/>
      <name val="宋体"/>
      <charset val="134"/>
      <scheme val="minor"/>
    </font>
    <font>
      <sz val="10.5"/>
      <color rgb="FF4EC9B0"/>
      <name val="宋体"/>
      <charset val="134"/>
    </font>
    <font>
      <sz val="10.5"/>
      <color rgb="FF569CD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569CD6"/>
      <name val="宋体"/>
      <charset val="134"/>
    </font>
    <font>
      <sz val="10.5"/>
      <color rgb="FFD4D4D4"/>
      <name val="宋体"/>
      <charset val="134"/>
    </font>
    <font>
      <sz val="10.5"/>
      <color rgb="FF9CDCFE"/>
      <name val="宋体"/>
      <charset val="134"/>
    </font>
    <font>
      <sz val="10.5"/>
      <color rgb="FF6A9955"/>
      <name val="宋体"/>
      <charset val="134"/>
    </font>
    <font>
      <sz val="10.5"/>
      <color rgb="FFD4D4D4"/>
      <name val="宋体"/>
      <charset val="134"/>
      <scheme val="minor"/>
    </font>
    <font>
      <sz val="10.5"/>
      <color rgb="FF9CDCFE"/>
      <name val="宋体"/>
      <charset val="134"/>
      <scheme val="minor"/>
    </font>
    <font>
      <sz val="10.5"/>
      <color rgb="FF6A9955"/>
      <name val="宋体"/>
      <charset val="134"/>
      <scheme val="minor"/>
    </font>
    <font>
      <sz val="10.5"/>
      <color rgb="FF4FC1FF"/>
      <name val="宋体"/>
      <charset val="134"/>
      <scheme val="minor"/>
    </font>
    <font>
      <sz val="10.5"/>
      <color rgb="FFB5CEA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45" fillId="7" borderId="5" applyNumberFormat="0" applyAlignment="0" applyProtection="0">
      <alignment vertical="center"/>
    </xf>
    <xf numFmtId="0" fontId="46" fillId="8" borderId="7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14" fontId="3" fillId="0" borderId="0" xfId="0" applyNumberFormat="1" applyFo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182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83" fontId="0" fillId="0" borderId="0" xfId="0" applyNumberForma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15" fillId="0" borderId="0" xfId="0" applyFont="1">
      <alignment vertical="center"/>
    </xf>
    <xf numFmtId="18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5" fillId="0" borderId="0" xfId="0" applyFont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4" fillId="0" borderId="0" xfId="0" applyFont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/>
    </xf>
    <xf numFmtId="0" fontId="20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vertical="center"/>
    </xf>
    <xf numFmtId="184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84" fontId="8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2" fontId="5" fillId="0" borderId="0" xfId="0" applyNumberFormat="1" applyFont="1" applyFill="1" applyBorder="1">
      <alignment vertical="center"/>
    </xf>
    <xf numFmtId="0" fontId="25" fillId="0" borderId="0" xfId="0" applyFont="1" applyFill="1" applyBorder="1" applyAlignment="1">
      <alignment horizontal="right" vertical="center"/>
    </xf>
    <xf numFmtId="179" fontId="20" fillId="0" borderId="0" xfId="0" applyNumberFormat="1" applyFont="1" applyFill="1" applyAlignment="1">
      <alignment horizontal="left" vertical="center"/>
    </xf>
    <xf numFmtId="179" fontId="8" fillId="0" borderId="0" xfId="0" applyNumberFormat="1" applyFont="1" applyFill="1" applyAlignment="1">
      <alignment horizontal="left" vertical="center"/>
    </xf>
    <xf numFmtId="2" fontId="20" fillId="0" borderId="0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right" vertical="center"/>
    </xf>
    <xf numFmtId="179" fontId="8" fillId="0" borderId="0" xfId="0" applyNumberFormat="1" applyFont="1" applyFill="1" applyBorder="1" applyAlignment="1">
      <alignment horizontal="left" vertical="center"/>
    </xf>
    <xf numFmtId="179" fontId="20" fillId="0" borderId="0" xfId="0" applyNumberFormat="1" applyFont="1" applyFill="1" applyBorder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fill" vertical="center"/>
    </xf>
    <xf numFmtId="0" fontId="0" fillId="0" borderId="0" xfId="0" applyAlignment="1">
      <alignment horizontal="fill" vertical="center"/>
    </xf>
    <xf numFmtId="0" fontId="8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7" fillId="0" borderId="0" xfId="0" applyFo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8" fillId="0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28" fillId="0" borderId="0" xfId="0" applyFont="1" applyBorder="1">
      <alignment vertical="center"/>
    </xf>
    <xf numFmtId="0" fontId="3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1" fontId="20" fillId="0" borderId="0" xfId="0" applyNumberFormat="1" applyFont="1" applyFill="1" applyBorder="1" applyAlignment="1">
      <alignment vertical="center"/>
    </xf>
    <xf numFmtId="185" fontId="8" fillId="0" borderId="0" xfId="0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8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https://www.kdocs.cn/office/weboffice-static/js/et_attachment_img.png?658eda59-83cc-457a-ab47-a6148d80f2eb=4DRXEPA5ADAEO" TargetMode="External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www.wps.cn/officeDocument/2020/cellImage" Target="cellimages.xml"/><Relationship Id="rId32" Type="http://schemas.openxmlformats.org/officeDocument/2006/relationships/sharedStrings" Target="sharedStrings.xml"/><Relationship Id="rId31" Type="http://schemas.openxmlformats.org/officeDocument/2006/relationships/theme" Target="theme/theme1.xml"/><Relationship Id="rId30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0.xml"/><Relationship Id="rId28" Type="http://schemas.openxmlformats.org/officeDocument/2006/relationships/customXml" Target="../customXml/item9.xml"/><Relationship Id="rId27" Type="http://schemas.openxmlformats.org/officeDocument/2006/relationships/customXml" Target="../customXml/item8.xml"/><Relationship Id="rId26" Type="http://schemas.openxmlformats.org/officeDocument/2006/relationships/customXml" Target="../customXml/item7.xml"/><Relationship Id="rId25" Type="http://schemas.openxmlformats.org/officeDocument/2006/relationships/customXml" Target="../customXml/item6.xml"/><Relationship Id="rId24" Type="http://schemas.openxmlformats.org/officeDocument/2006/relationships/customXml" Target="../customXml/item5.xml"/><Relationship Id="rId23" Type="http://schemas.openxmlformats.org/officeDocument/2006/relationships/customXml" Target="../customXml/item4.xml"/><Relationship Id="rId22" Type="http://schemas.openxmlformats.org/officeDocument/2006/relationships/customXml" Target="../customXml/item3.xml"/><Relationship Id="rId21" Type="http://schemas.openxmlformats.org/officeDocument/2006/relationships/customXml" Target="../customXml/item2.xml"/><Relationship Id="rId20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4045576750736"/>
          <c:y val="0.0359335910848306"/>
          <c:w val="0.957408511791814"/>
          <c:h val="0.783321212121212"/>
        </c:manualLayout>
      </c:layout>
      <c:lineChart>
        <c:grouping val="standard"/>
        <c:varyColors val="0"/>
        <c:ser>
          <c:idx val="3"/>
          <c:order val="0"/>
          <c:tx>
            <c:strRef>
              <c:f>曲线解析!$P$1</c:f>
              <c:strCache>
                <c:ptCount val="1"/>
                <c:pt idx="0">
                  <c:v>拧紧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曲线解析!$P$2:$P$70</c:f>
              <c:numCache>
                <c:formatCode>General</c:formatCode>
                <c:ptCount val="69"/>
                <c:pt idx="0">
                  <c:v>102.2</c:v>
                </c:pt>
                <c:pt idx="1">
                  <c:v>104.6</c:v>
                </c:pt>
                <c:pt idx="2">
                  <c:v>108.2</c:v>
                </c:pt>
                <c:pt idx="3">
                  <c:v>112.2</c:v>
                </c:pt>
                <c:pt idx="4">
                  <c:v>114.7</c:v>
                </c:pt>
                <c:pt idx="5">
                  <c:v>114.7</c:v>
                </c:pt>
                <c:pt idx="6">
                  <c:v>115.6</c:v>
                </c:pt>
                <c:pt idx="7">
                  <c:v>116.6</c:v>
                </c:pt>
                <c:pt idx="8">
                  <c:v>119.6</c:v>
                </c:pt>
                <c:pt idx="9">
                  <c:v>122.5</c:v>
                </c:pt>
                <c:pt idx="10">
                  <c:v>122.5</c:v>
                </c:pt>
                <c:pt idx="11">
                  <c:v>123.7</c:v>
                </c:pt>
                <c:pt idx="12">
                  <c:v>125.3</c:v>
                </c:pt>
                <c:pt idx="13">
                  <c:v>126.5</c:v>
                </c:pt>
                <c:pt idx="14">
                  <c:v>125.7</c:v>
                </c:pt>
                <c:pt idx="15">
                  <c:v>125.7</c:v>
                </c:pt>
                <c:pt idx="16">
                  <c:v>2.9</c:v>
                </c:pt>
                <c:pt idx="17">
                  <c:v>118.4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41644"/>
        <c:axId val="726073290"/>
      </c:lineChart>
      <c:catAx>
        <c:axId val="508041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073290"/>
        <c:crosses val="autoZero"/>
        <c:auto val="1"/>
        <c:lblAlgn val="ctr"/>
        <c:lblOffset val="100"/>
        <c:noMultiLvlLbl val="0"/>
      </c:catAx>
      <c:valAx>
        <c:axId val="726073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16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e053732-f5f9-4507-8504-6e8dbfb17ee2}"/>
      </c:ext>
    </c:extLst>
  </c:chart>
  <c:spPr>
    <a:solidFill>
      <a:schemeClr val="bg1"/>
    </a:solidFill>
    <a:ln w="9525" cap="flat" cmpd="sng" algn="ctr">
      <a:solidFill>
        <a:srgbClr val="000000">
          <a:alpha val="100000"/>
        </a:srgb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flash!$I$24:$I$29</c:f>
              <c:strCache>
                <c:ptCount val="6"/>
                <c:pt idx="0">
                  <c:v>配置</c:v>
                </c:pt>
                <c:pt idx="1">
                  <c:v>固件备份</c:v>
                </c:pt>
                <c:pt idx="2">
                  <c:v>固件升级</c:v>
                </c:pt>
                <c:pt idx="3">
                  <c:v>拧紧数据</c:v>
                </c:pt>
                <c:pt idx="4">
                  <c:v>曲线数据</c:v>
                </c:pt>
                <c:pt idx="5">
                  <c:v>剩余</c:v>
                </c:pt>
              </c:strCache>
            </c:strRef>
          </c:cat>
          <c:val>
            <c:numRef>
              <c:f>flash!$J$24:$J$29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c5ccec-9320-4823-8fcb-86e04995053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www.kdocs.cn/office/weboffice-static/js/et_attachment_img.png?658eda59-83cc-457a-ab47-a6148d80f2eb=RNVRUBIA74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s://www.kdocs.cn/office/weboffice-static/js/et_attachment_img.png?658eda59-83cc-457a-ab47-a6148d80f2eb=HJ3QGBIAZI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https://www.kdocs.cn/office/weboffice-static/js/et_attachment_img.png?658eda59-83cc-457a-ab47-a6148d80f2eb=YF5CMBIA7E" TargetMode="External"/><Relationship Id="rId2" Type="http://schemas.openxmlformats.org/officeDocument/2006/relationships/image" Target="https://www.kdocs.cn/office/weboffice-static/js/et_attachment_img.png?658eda59-83cc-457a-ab47-a6148d80f2eb=AEHQMBIAS4" TargetMode="External"/><Relationship Id="rId1" Type="http://schemas.openxmlformats.org/officeDocument/2006/relationships/image" Target="https://www.kdocs.cn/office/weboffice-static/js/et_attachment_img.png?658eda59-83cc-457a-ab47-a6148d80f2eb=HJ3QGBIAZI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https://www.kdocs.cn/office/weboffice-static/js/et_attachment_img.png?658eda59-83cc-457a-ab47-a6148d80f2eb=YU3EPZQXABAFW" TargetMode="External"/><Relationship Id="rId2" Type="http://schemas.openxmlformats.org/officeDocument/2006/relationships/image" Target="https://www.kdocs.cn/office/weboffice-static/js/et_attachment_img.png?658eda59-83cc-457a-ab47-a6148d80f2eb=AEHQMBIAS4" TargetMode="External"/><Relationship Id="rId1" Type="http://schemas.openxmlformats.org/officeDocument/2006/relationships/image" Target="https://www.kdocs.cn/office/weboffice-static/js/et_attachment_img.png?658eda59-83cc-457a-ab47-a6148d80f2eb=HJ3QGBIAZI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https://www.kdocs.cn/office/weboffice-static/js/et_attachment_img.png?658eda59-83cc-457a-ab47-a6148d80f2eb=GMX7SUAXADQBI" TargetMode="External"/><Relationship Id="rId2" Type="http://schemas.openxmlformats.org/officeDocument/2006/relationships/image" Target="https://www.kdocs.cn/office/weboffice-static/js/et_attachment_img.png?658eda59-83cc-457a-ab47-a6148d80f2eb=EHFZMBIAIM" TargetMode="External"/><Relationship Id="rId1" Type="http://schemas.openxmlformats.org/officeDocument/2006/relationships/image" Target="https://www.kdocs.cn/office/weboffice-static/js/et_attachment_img.png?658eda59-83cc-457a-ab47-a6148d80f2eb=57FJMBIATY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s://www.kdocs.cn/office/weboffice-static/js/et_attachment_img.png?658eda59-83cc-457a-ab47-a6148d80f2eb=4DRXEPA5ADAEO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22</xdr:row>
      <xdr:rowOff>9525</xdr:rowOff>
    </xdr:from>
    <xdr:to>
      <xdr:col>16</xdr:col>
      <xdr:colOff>28575</xdr:colOff>
      <xdr:row>30</xdr:row>
      <xdr:rowOff>161925</xdr:rowOff>
    </xdr:to>
    <xdr:pic>
      <xdr:nvPicPr>
        <xdr:cNvPr id="2" name="ID_7A504FCB8D2B428BACB8F31D1E3E1D6B" descr="core_image_url__exec_download_3993951943"/>
        <xdr:cNvPicPr/>
      </xdr:nvPicPr>
      <xdr:blipFill>
        <a:blip r:link="rId1"/>
        <a:stretch>
          <a:fillRect/>
        </a:stretch>
      </xdr:blipFill>
      <xdr:spPr>
        <a:xfrm>
          <a:off x="5435600" y="3990975"/>
          <a:ext cx="4829175" cy="160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419100</xdr:colOff>
      <xdr:row>15</xdr:row>
      <xdr:rowOff>104775</xdr:rowOff>
    </xdr:from>
    <xdr:to>
      <xdr:col>24</xdr:col>
      <xdr:colOff>0</xdr:colOff>
      <xdr:row>31</xdr:row>
      <xdr:rowOff>85725</xdr:rowOff>
    </xdr:to>
    <xdr:pic>
      <xdr:nvPicPr>
        <xdr:cNvPr id="2" name="ID_78AC679DEB62484ABCFCB57DD59317C6" descr="core_image_url__exec_download_304268082"/>
        <xdr:cNvPicPr/>
      </xdr:nvPicPr>
      <xdr:blipFill>
        <a:blip r:link="rId1"/>
        <a:stretch>
          <a:fillRect/>
        </a:stretch>
      </xdr:blipFill>
      <xdr:spPr>
        <a:xfrm>
          <a:off x="18589625" y="2819400"/>
          <a:ext cx="3695700" cy="2876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38100</xdr:colOff>
      <xdr:row>39</xdr:row>
      <xdr:rowOff>66675</xdr:rowOff>
    </xdr:from>
    <xdr:to>
      <xdr:col>14</xdr:col>
      <xdr:colOff>304800</xdr:colOff>
      <xdr:row>55</xdr:row>
      <xdr:rowOff>47625</xdr:rowOff>
    </xdr:to>
    <xdr:pic>
      <xdr:nvPicPr>
        <xdr:cNvPr id="2" name="ID_78AC679DEB62484ABCFCB57DD59317C6" descr="core_image_url__exec_download_304268082"/>
        <xdr:cNvPicPr/>
      </xdr:nvPicPr>
      <xdr:blipFill>
        <a:blip r:link="rId1"/>
        <a:stretch>
          <a:fillRect/>
        </a:stretch>
      </xdr:blipFill>
      <xdr:spPr>
        <a:xfrm>
          <a:off x="6788150" y="7124700"/>
          <a:ext cx="3695700" cy="287655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3</xdr:row>
      <xdr:rowOff>162560</xdr:rowOff>
    </xdr:from>
    <xdr:to>
      <xdr:col>23</xdr:col>
      <xdr:colOff>66675</xdr:colOff>
      <xdr:row>10</xdr:row>
      <xdr:rowOff>27940</xdr:rowOff>
    </xdr:to>
    <xdr:pic>
      <xdr:nvPicPr>
        <xdr:cNvPr id="4" name="ID_53C719A82E664C14B25C5FC7FD077AFF" descr="core_image_url__exec_download_2971372617"/>
        <xdr:cNvPicPr/>
      </xdr:nvPicPr>
      <xdr:blipFill>
        <a:blip r:link="rId2"/>
        <a:stretch>
          <a:fillRect/>
        </a:stretch>
      </xdr:blipFill>
      <xdr:spPr>
        <a:xfrm>
          <a:off x="12398375" y="705485"/>
          <a:ext cx="4019550" cy="11322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19</xdr:row>
      <xdr:rowOff>9525</xdr:rowOff>
    </xdr:from>
    <xdr:to>
      <xdr:col>15</xdr:col>
      <xdr:colOff>9525</xdr:colOff>
      <xdr:row>38</xdr:row>
      <xdr:rowOff>123825</xdr:rowOff>
    </xdr:to>
    <xdr:pic>
      <xdr:nvPicPr>
        <xdr:cNvPr id="5" name="ID_231C62B74F34417AA2B89A22E0E77CA5" descr="core_image_url__exec_download_1806745067"/>
        <xdr:cNvPicPr/>
      </xdr:nvPicPr>
      <xdr:blipFill>
        <a:blip r:link="rId3"/>
        <a:stretch>
          <a:fillRect/>
        </a:stretch>
      </xdr:blipFill>
      <xdr:spPr>
        <a:xfrm>
          <a:off x="6759575" y="3448050"/>
          <a:ext cx="4114800" cy="3552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9525</xdr:colOff>
      <xdr:row>43</xdr:row>
      <xdr:rowOff>19050</xdr:rowOff>
    </xdr:from>
    <xdr:to>
      <xdr:col>14</xdr:col>
      <xdr:colOff>276225</xdr:colOff>
      <xdr:row>59</xdr:row>
      <xdr:rowOff>0</xdr:rowOff>
    </xdr:to>
    <xdr:pic>
      <xdr:nvPicPr>
        <xdr:cNvPr id="2" name="ID_78AC679DEB62484ABCFCB57DD59317C6" descr="core_image_url__exec_download_304268082"/>
        <xdr:cNvPicPr/>
      </xdr:nvPicPr>
      <xdr:blipFill>
        <a:blip r:link="rId1"/>
        <a:stretch>
          <a:fillRect/>
        </a:stretch>
      </xdr:blipFill>
      <xdr:spPr>
        <a:xfrm>
          <a:off x="7035800" y="7800975"/>
          <a:ext cx="3695700" cy="287655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4</xdr:row>
      <xdr:rowOff>19685</xdr:rowOff>
    </xdr:from>
    <xdr:to>
      <xdr:col>22</xdr:col>
      <xdr:colOff>609600</xdr:colOff>
      <xdr:row>10</xdr:row>
      <xdr:rowOff>66040</xdr:rowOff>
    </xdr:to>
    <xdr:pic>
      <xdr:nvPicPr>
        <xdr:cNvPr id="3" name="ID_53C719A82E664C14B25C5FC7FD077AFF" descr="core_image_url__exec_download_2971372617"/>
        <xdr:cNvPicPr/>
      </xdr:nvPicPr>
      <xdr:blipFill>
        <a:blip r:link="rId2"/>
        <a:stretch>
          <a:fillRect/>
        </a:stretch>
      </xdr:blipFill>
      <xdr:spPr>
        <a:xfrm>
          <a:off x="12531725" y="743585"/>
          <a:ext cx="4019550" cy="11322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171450</xdr:rowOff>
    </xdr:from>
    <xdr:to>
      <xdr:col>18</xdr:col>
      <xdr:colOff>276225</xdr:colOff>
      <xdr:row>42</xdr:row>
      <xdr:rowOff>9525</xdr:rowOff>
    </xdr:to>
    <xdr:pic>
      <xdr:nvPicPr>
        <xdr:cNvPr id="5" name="ID_2E973BDDE8E0418D8D87178DE8251410" descr="core_image_url__exec_download_3901024585"/>
        <xdr:cNvPicPr/>
      </xdr:nvPicPr>
      <xdr:blipFill>
        <a:blip r:link="rId3"/>
        <a:stretch>
          <a:fillRect/>
        </a:stretch>
      </xdr:blipFill>
      <xdr:spPr>
        <a:xfrm>
          <a:off x="7026275" y="3609975"/>
          <a:ext cx="6448425" cy="4000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</xdr:colOff>
      <xdr:row>28</xdr:row>
      <xdr:rowOff>104140</xdr:rowOff>
    </xdr:from>
    <xdr:to>
      <xdr:col>13</xdr:col>
      <xdr:colOff>278765</xdr:colOff>
      <xdr:row>43</xdr:row>
      <xdr:rowOff>113665</xdr:rowOff>
    </xdr:to>
    <xdr:graphicFrame>
      <xdr:nvGraphicFramePr>
        <xdr:cNvPr id="5" name="图表 4"/>
        <xdr:cNvGraphicFramePr/>
      </xdr:nvGraphicFramePr>
      <xdr:xfrm>
        <a:off x="3810" y="4904740"/>
        <a:ext cx="5624830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628650</xdr:colOff>
      <xdr:row>19</xdr:row>
      <xdr:rowOff>136525</xdr:rowOff>
    </xdr:from>
    <xdr:to>
      <xdr:col>18</xdr:col>
      <xdr:colOff>400050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9906000" y="3394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57150</xdr:colOff>
      <xdr:row>41</xdr:row>
      <xdr:rowOff>104775</xdr:rowOff>
    </xdr:from>
    <xdr:to>
      <xdr:col>9</xdr:col>
      <xdr:colOff>657225</xdr:colOff>
      <xdr:row>47</xdr:row>
      <xdr:rowOff>114300</xdr:rowOff>
    </xdr:to>
    <xdr:pic>
      <xdr:nvPicPr>
        <xdr:cNvPr id="3" name="ID_7DABB15F06294CB292B0FCA26F92BDBF" descr="core_image_url__exec_download_1729071934"/>
        <xdr:cNvPicPr/>
      </xdr:nvPicPr>
      <xdr:blipFill>
        <a:blip r:link="rId1"/>
        <a:stretch>
          <a:fillRect/>
        </a:stretch>
      </xdr:blipFill>
      <xdr:spPr>
        <a:xfrm>
          <a:off x="4572000" y="7181850"/>
          <a:ext cx="4238625" cy="1038225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51</xdr:row>
      <xdr:rowOff>19050</xdr:rowOff>
    </xdr:from>
    <xdr:to>
      <xdr:col>10</xdr:col>
      <xdr:colOff>457200</xdr:colOff>
      <xdr:row>62</xdr:row>
      <xdr:rowOff>0</xdr:rowOff>
    </xdr:to>
    <xdr:pic>
      <xdr:nvPicPr>
        <xdr:cNvPr id="4" name="ID_B47C0551D0464EFF87A39EC8A955005F" descr="core_image_url__exec_download_1691000898"/>
        <xdr:cNvPicPr/>
      </xdr:nvPicPr>
      <xdr:blipFill>
        <a:blip r:link="rId2"/>
        <a:stretch>
          <a:fillRect/>
        </a:stretch>
      </xdr:blipFill>
      <xdr:spPr>
        <a:xfrm>
          <a:off x="4381500" y="8810625"/>
          <a:ext cx="5248275" cy="18669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78</xdr:row>
      <xdr:rowOff>9525</xdr:rowOff>
    </xdr:from>
    <xdr:to>
      <xdr:col>8</xdr:col>
      <xdr:colOff>161925</xdr:colOff>
      <xdr:row>99</xdr:row>
      <xdr:rowOff>9525</xdr:rowOff>
    </xdr:to>
    <xdr:pic>
      <xdr:nvPicPr>
        <xdr:cNvPr id="2" name="ID_E3CD823B513D4E0C9EE17F52B91CEE49" descr="core_image_url__exec_download_1854814160"/>
        <xdr:cNvPicPr/>
      </xdr:nvPicPr>
      <xdr:blipFill>
        <a:blip r:link="rId3"/>
        <a:stretch>
          <a:fillRect/>
        </a:stretch>
      </xdr:blipFill>
      <xdr:spPr>
        <a:xfrm>
          <a:off x="695325" y="13430250"/>
          <a:ext cx="664845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619125</xdr:colOff>
      <xdr:row>12</xdr:row>
      <xdr:rowOff>57150</xdr:rowOff>
    </xdr:to>
    <xdr:pic>
      <xdr:nvPicPr>
        <xdr:cNvPr id="3" name="ID_D9179E62A5204C75B0E666E8FBC85EB3" descr="core_image_url__exec_download_334963344"/>
        <xdr:cNvPicPr/>
      </xdr:nvPicPr>
      <xdr:blipFill>
        <a:blip r:link="rId1"/>
        <a:stretch>
          <a:fillRect/>
        </a:stretch>
      </xdr:blipFill>
      <xdr:spPr>
        <a:xfrm>
          <a:off x="0" y="0"/>
          <a:ext cx="6105525" cy="211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6"/>
  <sheetViews>
    <sheetView tabSelected="1" workbookViewId="0">
      <selection activeCell="T34" sqref="T34"/>
    </sheetView>
  </sheetViews>
  <sheetFormatPr defaultColWidth="7.625" defaultRowHeight="13.5"/>
  <cols>
    <col min="1" max="1" width="7.625" style="146" customWidth="1"/>
    <col min="2" max="2" width="10.0416666666667" style="146" customWidth="1"/>
    <col min="3" max="3" width="7.625" style="146" customWidth="1"/>
    <col min="4" max="4" width="8.875" style="146" customWidth="1"/>
    <col min="5" max="10" width="7.625" style="146" customWidth="1"/>
    <col min="11" max="11" width="7" style="146" customWidth="1"/>
    <col min="12" max="16382" width="7.625" style="146" customWidth="1"/>
    <col min="16383" max="16384" width="7.625" style="146"/>
  </cols>
  <sheetData>
    <row r="1" spans="2:2">
      <c r="B1" s="112" t="s">
        <v>0</v>
      </c>
    </row>
    <row r="2" spans="2:14">
      <c r="B2" s="112" t="s">
        <v>1</v>
      </c>
      <c r="C2" s="112" t="s">
        <v>2</v>
      </c>
      <c r="D2" s="112" t="s">
        <v>3</v>
      </c>
      <c r="E2" s="112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12</v>
      </c>
      <c r="N2" s="112" t="s">
        <v>13</v>
      </c>
    </row>
    <row r="3" spans="2:14">
      <c r="B3" s="112" t="s">
        <v>14</v>
      </c>
      <c r="C3" s="112" t="s">
        <v>14</v>
      </c>
      <c r="D3" s="147" t="s">
        <v>15</v>
      </c>
      <c r="E3" s="147" t="s">
        <v>15</v>
      </c>
      <c r="F3" s="148" t="s">
        <v>16</v>
      </c>
      <c r="G3" s="148" t="s">
        <v>16</v>
      </c>
      <c r="H3" s="147" t="s">
        <v>17</v>
      </c>
      <c r="I3" s="147" t="s">
        <v>17</v>
      </c>
      <c r="J3" s="148" t="s">
        <v>18</v>
      </c>
      <c r="K3" s="152" t="s">
        <v>19</v>
      </c>
      <c r="L3" s="152" t="s">
        <v>19</v>
      </c>
      <c r="M3" s="112" t="s">
        <v>20</v>
      </c>
      <c r="N3" s="112" t="s">
        <v>20</v>
      </c>
    </row>
    <row r="4" spans="2:14">
      <c r="B4" s="112" t="s">
        <v>21</v>
      </c>
      <c r="C4" s="112">
        <v>55</v>
      </c>
      <c r="D4" s="147" t="s">
        <v>22</v>
      </c>
      <c r="E4" s="147" t="s">
        <v>22</v>
      </c>
      <c r="F4" s="148" t="s">
        <v>23</v>
      </c>
      <c r="G4" s="148" t="s">
        <v>24</v>
      </c>
      <c r="H4" s="147" t="s">
        <v>23</v>
      </c>
      <c r="I4" s="147" t="s">
        <v>24</v>
      </c>
      <c r="J4" s="148" t="s">
        <v>25</v>
      </c>
      <c r="K4" s="152">
        <v>99</v>
      </c>
      <c r="L4" s="152">
        <v>99</v>
      </c>
      <c r="M4" s="112" t="s">
        <v>26</v>
      </c>
      <c r="N4" s="112" t="s">
        <v>27</v>
      </c>
    </row>
    <row r="5" spans="7:12">
      <c r="G5" s="112" t="s">
        <v>28</v>
      </c>
      <c r="I5" s="112" t="s">
        <v>28</v>
      </c>
      <c r="J5" s="112" t="s">
        <v>28</v>
      </c>
      <c r="L5" s="112" t="s">
        <v>28</v>
      </c>
    </row>
    <row r="6" spans="7:12">
      <c r="G6" s="112" t="s">
        <v>28</v>
      </c>
      <c r="I6" s="112" t="s">
        <v>28</v>
      </c>
      <c r="J6" s="112" t="s">
        <v>28</v>
      </c>
      <c r="L6" s="112" t="s">
        <v>29</v>
      </c>
    </row>
    <row r="7" spans="7:12">
      <c r="G7" s="112" t="s">
        <v>28</v>
      </c>
      <c r="I7" s="112" t="s">
        <v>28</v>
      </c>
      <c r="J7" s="112" t="s">
        <v>28</v>
      </c>
      <c r="L7" s="119" t="s">
        <v>30</v>
      </c>
    </row>
    <row r="8" spans="7:12">
      <c r="G8" s="112" t="s">
        <v>28</v>
      </c>
      <c r="I8" s="112" t="s">
        <v>28</v>
      </c>
      <c r="J8" s="112" t="s">
        <v>29</v>
      </c>
      <c r="L8" s="119"/>
    </row>
    <row r="9" spans="7:12">
      <c r="G9" s="112" t="s">
        <v>28</v>
      </c>
      <c r="I9" s="112" t="s">
        <v>28</v>
      </c>
      <c r="J9" s="119" t="s">
        <v>31</v>
      </c>
      <c r="L9" s="119"/>
    </row>
    <row r="10" spans="7:9">
      <c r="G10" s="112" t="s">
        <v>28</v>
      </c>
      <c r="I10" s="112" t="s">
        <v>29</v>
      </c>
    </row>
    <row r="11" spans="7:10">
      <c r="G11" s="112" t="s">
        <v>28</v>
      </c>
      <c r="I11" s="119" t="s">
        <v>32</v>
      </c>
      <c r="J11" s="119"/>
    </row>
    <row r="12" spans="7:10">
      <c r="G12" s="112" t="s">
        <v>29</v>
      </c>
      <c r="I12" s="112"/>
      <c r="J12" s="119"/>
    </row>
    <row r="13" spans="7:7">
      <c r="G13" s="119" t="s">
        <v>33</v>
      </c>
    </row>
    <row r="14" spans="7:7">
      <c r="G14" s="119"/>
    </row>
    <row r="15" spans="2:5">
      <c r="B15" s="119" t="s">
        <v>34</v>
      </c>
      <c r="E15" s="112" t="s">
        <v>35</v>
      </c>
    </row>
    <row r="16" s="145" customFormat="1" spans="2:6">
      <c r="B16" s="149" t="s">
        <v>36</v>
      </c>
      <c r="C16" s="149" t="s">
        <v>37</v>
      </c>
      <c r="D16" s="149" t="s">
        <v>38</v>
      </c>
      <c r="E16" s="150" t="s">
        <v>39</v>
      </c>
      <c r="F16" s="149"/>
    </row>
    <row r="17" s="145" customFormat="1" spans="2:6">
      <c r="B17" s="149" t="s">
        <v>40</v>
      </c>
      <c r="C17" s="149" t="s">
        <v>41</v>
      </c>
      <c r="E17" s="150"/>
      <c r="F17" s="149"/>
    </row>
    <row r="18" s="145" customFormat="1" spans="2:14">
      <c r="B18" s="149" t="s">
        <v>42</v>
      </c>
      <c r="C18" s="149" t="s">
        <v>43</v>
      </c>
      <c r="D18" s="149" t="s">
        <v>38</v>
      </c>
      <c r="E18" s="150" t="s">
        <v>44</v>
      </c>
      <c r="F18" s="149"/>
      <c r="N18" s="149"/>
    </row>
    <row r="19" s="145" customFormat="1" spans="2:6">
      <c r="B19" s="149" t="s">
        <v>45</v>
      </c>
      <c r="C19" s="149" t="s">
        <v>46</v>
      </c>
      <c r="E19" s="150"/>
      <c r="F19" s="149"/>
    </row>
    <row r="20" s="145" customFormat="1" spans="2:6">
      <c r="B20" s="149" t="s">
        <v>47</v>
      </c>
      <c r="C20" s="149" t="s">
        <v>48</v>
      </c>
      <c r="D20" s="149" t="s">
        <v>38</v>
      </c>
      <c r="E20" s="151" t="s">
        <v>49</v>
      </c>
      <c r="F20" s="149"/>
    </row>
    <row r="21" s="145" customFormat="1" spans="2:6">
      <c r="B21" s="149" t="s">
        <v>50</v>
      </c>
      <c r="C21" s="149" t="s">
        <v>51</v>
      </c>
      <c r="E21" s="150"/>
      <c r="F21" s="149"/>
    </row>
    <row r="22" s="145" customFormat="1" spans="2:6">
      <c r="B22" s="149" t="s">
        <v>52</v>
      </c>
      <c r="C22" s="149" t="s">
        <v>53</v>
      </c>
      <c r="D22" s="149" t="s">
        <v>38</v>
      </c>
      <c r="E22" s="150" t="s">
        <v>54</v>
      </c>
      <c r="F22" s="149"/>
    </row>
    <row r="23" s="145" customFormat="1" spans="2:6">
      <c r="B23" s="149" t="s">
        <v>55</v>
      </c>
      <c r="C23" s="149" t="s">
        <v>56</v>
      </c>
      <c r="D23" s="149" t="s">
        <v>38</v>
      </c>
      <c r="E23" s="150" t="s">
        <v>57</v>
      </c>
      <c r="F23" s="149"/>
    </row>
    <row r="24" s="145" customFormat="1" spans="2:6">
      <c r="B24" s="149" t="s">
        <v>58</v>
      </c>
      <c r="C24" s="149" t="s">
        <v>59</v>
      </c>
      <c r="E24" s="150"/>
      <c r="F24" s="149"/>
    </row>
    <row r="25" s="145" customFormat="1" spans="6:6">
      <c r="F25" s="149"/>
    </row>
    <row r="26" s="145" customFormat="1" spans="2:6">
      <c r="B26" s="149" t="s">
        <v>60</v>
      </c>
      <c r="C26" s="149" t="s">
        <v>61</v>
      </c>
      <c r="D26" s="149" t="s">
        <v>38</v>
      </c>
      <c r="E26" s="151" t="s">
        <v>62</v>
      </c>
      <c r="F26" s="149"/>
    </row>
    <row r="27" s="145" customFormat="1" spans="2:6">
      <c r="B27" s="149" t="s">
        <v>63</v>
      </c>
      <c r="C27" s="149" t="s">
        <v>64</v>
      </c>
      <c r="D27" s="149" t="s">
        <v>38</v>
      </c>
      <c r="E27" s="151" t="s">
        <v>65</v>
      </c>
      <c r="F27" s="149"/>
    </row>
    <row r="28" s="145" customFormat="1" spans="2:6">
      <c r="B28" s="149" t="s">
        <v>66</v>
      </c>
      <c r="C28" s="149" t="s">
        <v>67</v>
      </c>
      <c r="E28" s="151" t="s">
        <v>68</v>
      </c>
      <c r="F28" s="149"/>
    </row>
    <row r="29" s="145" customFormat="1" spans="2:6">
      <c r="B29" s="149" t="s">
        <v>69</v>
      </c>
      <c r="C29" s="149" t="s">
        <v>70</v>
      </c>
      <c r="D29" s="149" t="s">
        <v>38</v>
      </c>
      <c r="E29" s="150"/>
      <c r="F29" s="149"/>
    </row>
    <row r="30" s="145" customFormat="1" spans="2:6">
      <c r="B30" s="149" t="s">
        <v>71</v>
      </c>
      <c r="C30" s="149" t="s">
        <v>72</v>
      </c>
      <c r="D30" s="149" t="s">
        <v>38</v>
      </c>
      <c r="E30" s="150"/>
      <c r="F30" s="149"/>
    </row>
    <row r="31" customFormat="1" spans="2:6">
      <c r="B31" s="149" t="s">
        <v>73</v>
      </c>
      <c r="C31" s="149" t="s">
        <v>74</v>
      </c>
      <c r="D31" s="149" t="s">
        <v>38</v>
      </c>
      <c r="E31" s="151" t="s">
        <v>75</v>
      </c>
      <c r="F31" s="146"/>
    </row>
    <row r="32" customFormat="1" spans="2:6">
      <c r="B32" s="149" t="s">
        <v>76</v>
      </c>
      <c r="C32" s="149" t="s">
        <v>77</v>
      </c>
      <c r="D32" s="149" t="s">
        <v>38</v>
      </c>
      <c r="E32" s="151" t="s">
        <v>78</v>
      </c>
      <c r="F32" s="146"/>
    </row>
    <row r="33" customFormat="1" spans="2:6">
      <c r="B33" s="149" t="s">
        <v>79</v>
      </c>
      <c r="C33" s="149" t="s">
        <v>80</v>
      </c>
      <c r="E33" s="151" t="s">
        <v>81</v>
      </c>
      <c r="F33" s="146"/>
    </row>
    <row r="34" customFormat="1" spans="2:6">
      <c r="B34" s="149" t="s">
        <v>82</v>
      </c>
      <c r="C34" s="149" t="s">
        <v>83</v>
      </c>
      <c r="E34" s="151" t="s">
        <v>84</v>
      </c>
      <c r="F34" s="146"/>
    </row>
    <row r="35" customFormat="1" spans="2:6">
      <c r="B35" s="149"/>
      <c r="C35" s="149"/>
      <c r="E35" s="151"/>
      <c r="F35" s="146"/>
    </row>
    <row r="36" customFormat="1" spans="2:6">
      <c r="B36" s="119" t="s">
        <v>85</v>
      </c>
      <c r="C36" s="149"/>
      <c r="E36" s="151"/>
      <c r="F36" s="146"/>
    </row>
    <row r="37" customFormat="1" spans="2:6">
      <c r="B37" s="149" t="s">
        <v>86</v>
      </c>
      <c r="C37" s="149" t="s">
        <v>87</v>
      </c>
      <c r="E37" s="151"/>
      <c r="F37" s="146"/>
    </row>
    <row r="38" customFormat="1" spans="2:6">
      <c r="B38" s="149" t="s">
        <v>88</v>
      </c>
      <c r="C38" s="149" t="s">
        <v>89</v>
      </c>
      <c r="E38" s="151"/>
      <c r="F38" s="146"/>
    </row>
    <row r="39" customFormat="1" spans="2:6">
      <c r="B39" s="149" t="s">
        <v>90</v>
      </c>
      <c r="C39" s="149" t="s">
        <v>91</v>
      </c>
      <c r="E39" s="151"/>
      <c r="F39" s="146"/>
    </row>
    <row r="40" customFormat="1" spans="2:6">
      <c r="B40" s="149" t="s">
        <v>92</v>
      </c>
      <c r="C40" s="149" t="s">
        <v>56</v>
      </c>
      <c r="E40" s="151"/>
      <c r="F40" s="146"/>
    </row>
    <row r="41" customFormat="1" spans="2:6">
      <c r="B41" s="151"/>
      <c r="C41" s="149"/>
      <c r="E41" s="151"/>
      <c r="F41" s="146"/>
    </row>
    <row r="43" spans="2:16">
      <c r="B43" s="119" t="s">
        <v>93</v>
      </c>
      <c r="P43" s="119" t="s">
        <v>94</v>
      </c>
    </row>
    <row r="44" s="145" customFormat="1" spans="2:17">
      <c r="B44" s="149" t="s">
        <v>36</v>
      </c>
      <c r="C44" s="149" t="s">
        <v>37</v>
      </c>
      <c r="P44" s="149" t="s">
        <v>95</v>
      </c>
      <c r="Q44" s="149" t="s">
        <v>37</v>
      </c>
    </row>
    <row r="45" spans="2:28">
      <c r="B45" s="112" t="s">
        <v>14</v>
      </c>
      <c r="C45" s="112" t="s">
        <v>14</v>
      </c>
      <c r="D45" s="112" t="s">
        <v>15</v>
      </c>
      <c r="E45" s="112" t="s">
        <v>15</v>
      </c>
      <c r="F45" s="112" t="s">
        <v>16</v>
      </c>
      <c r="G45" s="112" t="s">
        <v>16</v>
      </c>
      <c r="H45" s="112" t="s">
        <v>17</v>
      </c>
      <c r="I45" s="112" t="s">
        <v>17</v>
      </c>
      <c r="J45" s="112" t="s">
        <v>18</v>
      </c>
      <c r="K45" s="112" t="s">
        <v>19</v>
      </c>
      <c r="L45" s="112" t="s">
        <v>19</v>
      </c>
      <c r="M45" s="112" t="s">
        <v>20</v>
      </c>
      <c r="N45" s="112" t="s">
        <v>20</v>
      </c>
      <c r="P45" s="112" t="s">
        <v>14</v>
      </c>
      <c r="Q45" s="112" t="s">
        <v>14</v>
      </c>
      <c r="R45" s="112" t="s">
        <v>15</v>
      </c>
      <c r="S45" s="112" t="s">
        <v>15</v>
      </c>
      <c r="T45" s="112" t="s">
        <v>16</v>
      </c>
      <c r="U45" s="112" t="s">
        <v>16</v>
      </c>
      <c r="V45" s="112" t="s">
        <v>17</v>
      </c>
      <c r="W45" s="112" t="s">
        <v>17</v>
      </c>
      <c r="X45" s="112" t="s">
        <v>18</v>
      </c>
      <c r="Y45" s="112" t="s">
        <v>19</v>
      </c>
      <c r="Z45" s="112" t="s">
        <v>19</v>
      </c>
      <c r="AA45" s="112" t="s">
        <v>20</v>
      </c>
      <c r="AB45" s="112" t="s">
        <v>20</v>
      </c>
    </row>
    <row r="46" spans="2:28">
      <c r="B46" s="112" t="s">
        <v>21</v>
      </c>
      <c r="C46" s="112">
        <v>55</v>
      </c>
      <c r="D46" s="112" t="s">
        <v>96</v>
      </c>
      <c r="E46" s="112" t="s">
        <v>23</v>
      </c>
      <c r="F46" s="112" t="s">
        <v>23</v>
      </c>
      <c r="G46" s="112" t="s">
        <v>24</v>
      </c>
      <c r="H46" s="112" t="s">
        <v>23</v>
      </c>
      <c r="I46" s="112" t="s">
        <v>23</v>
      </c>
      <c r="J46" s="112" t="s">
        <v>97</v>
      </c>
      <c r="K46" s="112">
        <v>99</v>
      </c>
      <c r="L46" s="112">
        <v>99</v>
      </c>
      <c r="M46" s="112" t="s">
        <v>26</v>
      </c>
      <c r="N46" s="112" t="s">
        <v>27</v>
      </c>
      <c r="P46" s="112" t="s">
        <v>21</v>
      </c>
      <c r="Q46" s="112">
        <v>55</v>
      </c>
      <c r="R46" s="112" t="s">
        <v>23</v>
      </c>
      <c r="S46" s="112" t="s">
        <v>96</v>
      </c>
      <c r="T46" s="112" t="s">
        <v>23</v>
      </c>
      <c r="U46" s="112" t="s">
        <v>24</v>
      </c>
      <c r="V46" s="112" t="s">
        <v>98</v>
      </c>
      <c r="W46" s="112" t="s">
        <v>98</v>
      </c>
      <c r="X46" s="112" t="s">
        <v>99</v>
      </c>
      <c r="Y46" s="112">
        <v>99</v>
      </c>
      <c r="Z46" s="112">
        <v>99</v>
      </c>
      <c r="AA46" s="112" t="s">
        <v>26</v>
      </c>
      <c r="AB46" s="112" t="s">
        <v>27</v>
      </c>
    </row>
    <row r="47" spans="5:9">
      <c r="E47" s="112"/>
      <c r="H47" s="112"/>
      <c r="I47" s="112"/>
    </row>
    <row r="48" s="145" customFormat="1" spans="2:17">
      <c r="B48" s="149" t="s">
        <v>40</v>
      </c>
      <c r="C48" s="149" t="s">
        <v>41</v>
      </c>
      <c r="P48" s="149" t="s">
        <v>100</v>
      </c>
      <c r="Q48" s="149" t="s">
        <v>41</v>
      </c>
    </row>
    <row r="49" spans="2:28">
      <c r="B49" s="112" t="s">
        <v>14</v>
      </c>
      <c r="C49" s="112" t="s">
        <v>14</v>
      </c>
      <c r="D49" s="112" t="s">
        <v>15</v>
      </c>
      <c r="E49" s="112" t="s">
        <v>15</v>
      </c>
      <c r="F49" s="112" t="s">
        <v>16</v>
      </c>
      <c r="G49" s="112" t="s">
        <v>16</v>
      </c>
      <c r="H49" s="112" t="s">
        <v>17</v>
      </c>
      <c r="I49" s="112" t="s">
        <v>17</v>
      </c>
      <c r="J49" s="112" t="s">
        <v>18</v>
      </c>
      <c r="K49" s="112" t="s">
        <v>19</v>
      </c>
      <c r="L49" s="112" t="s">
        <v>19</v>
      </c>
      <c r="M49" s="112" t="s">
        <v>20</v>
      </c>
      <c r="N49" s="112" t="s">
        <v>20</v>
      </c>
      <c r="P49" s="112" t="s">
        <v>14</v>
      </c>
      <c r="Q49" s="112" t="s">
        <v>14</v>
      </c>
      <c r="R49" s="112" t="s">
        <v>15</v>
      </c>
      <c r="S49" s="112" t="s">
        <v>15</v>
      </c>
      <c r="T49" s="112" t="s">
        <v>16</v>
      </c>
      <c r="U49" s="112" t="s">
        <v>16</v>
      </c>
      <c r="V49" s="112" t="s">
        <v>17</v>
      </c>
      <c r="W49" s="112" t="s">
        <v>17</v>
      </c>
      <c r="X49" s="112" t="s">
        <v>18</v>
      </c>
      <c r="Y49" s="112" t="s">
        <v>19</v>
      </c>
      <c r="Z49" s="112" t="s">
        <v>19</v>
      </c>
      <c r="AA49" s="112" t="s">
        <v>20</v>
      </c>
      <c r="AB49" s="112" t="s">
        <v>20</v>
      </c>
    </row>
    <row r="50" spans="2:28">
      <c r="B50" s="112" t="s">
        <v>21</v>
      </c>
      <c r="C50" s="112">
        <v>55</v>
      </c>
      <c r="D50" s="112" t="s">
        <v>101</v>
      </c>
      <c r="E50" s="112" t="s">
        <v>23</v>
      </c>
      <c r="F50" s="112" t="s">
        <v>23</v>
      </c>
      <c r="G50" s="112" t="s">
        <v>24</v>
      </c>
      <c r="H50" s="112" t="s">
        <v>98</v>
      </c>
      <c r="I50" s="112" t="s">
        <v>98</v>
      </c>
      <c r="J50" s="112" t="s">
        <v>99</v>
      </c>
      <c r="K50" s="112">
        <v>99</v>
      </c>
      <c r="L50" s="112">
        <v>99</v>
      </c>
      <c r="M50" s="112" t="s">
        <v>26</v>
      </c>
      <c r="N50" s="112" t="s">
        <v>27</v>
      </c>
      <c r="P50" s="112" t="s">
        <v>21</v>
      </c>
      <c r="Q50" s="112">
        <v>55</v>
      </c>
      <c r="R50" s="112" t="s">
        <v>23</v>
      </c>
      <c r="S50" s="112" t="s">
        <v>101</v>
      </c>
      <c r="T50" s="112" t="s">
        <v>23</v>
      </c>
      <c r="U50" s="112" t="s">
        <v>24</v>
      </c>
      <c r="V50" s="112" t="s">
        <v>23</v>
      </c>
      <c r="W50" s="112" t="s">
        <v>23</v>
      </c>
      <c r="X50" s="112" t="s">
        <v>97</v>
      </c>
      <c r="Y50" s="112">
        <v>99</v>
      </c>
      <c r="Z50" s="112">
        <v>99</v>
      </c>
      <c r="AA50" s="112" t="s">
        <v>26</v>
      </c>
      <c r="AB50" s="112" t="s">
        <v>27</v>
      </c>
    </row>
    <row r="51" customFormat="1" spans="1:16384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P51" s="146"/>
      <c r="Q51" s="146"/>
      <c r="XFC51" s="146"/>
      <c r="XFD51" s="146"/>
    </row>
    <row r="52" s="145" customFormat="1" spans="2:17">
      <c r="B52" s="149" t="s">
        <v>102</v>
      </c>
      <c r="C52" s="149" t="s">
        <v>43</v>
      </c>
      <c r="P52" s="149" t="s">
        <v>95</v>
      </c>
      <c r="Q52" s="149" t="s">
        <v>43</v>
      </c>
    </row>
    <row r="53" customFormat="1" spans="1:16384">
      <c r="A53" s="146"/>
      <c r="B53" s="112" t="s">
        <v>14</v>
      </c>
      <c r="C53" s="112" t="s">
        <v>14</v>
      </c>
      <c r="D53" s="112" t="s">
        <v>15</v>
      </c>
      <c r="E53" s="112" t="s">
        <v>15</v>
      </c>
      <c r="F53" s="112" t="s">
        <v>16</v>
      </c>
      <c r="G53" s="112" t="s">
        <v>16</v>
      </c>
      <c r="H53" s="112" t="s">
        <v>17</v>
      </c>
      <c r="I53" s="112" t="s">
        <v>17</v>
      </c>
      <c r="J53" s="112" t="s">
        <v>18</v>
      </c>
      <c r="K53" s="112" t="s">
        <v>19</v>
      </c>
      <c r="L53" s="112" t="s">
        <v>19</v>
      </c>
      <c r="M53" s="112" t="s">
        <v>20</v>
      </c>
      <c r="N53" s="112" t="s">
        <v>20</v>
      </c>
      <c r="O53" s="146"/>
      <c r="P53" s="112" t="s">
        <v>14</v>
      </c>
      <c r="Q53" s="112" t="s">
        <v>14</v>
      </c>
      <c r="R53" s="112" t="s">
        <v>15</v>
      </c>
      <c r="S53" s="112" t="s">
        <v>15</v>
      </c>
      <c r="T53" s="112" t="s">
        <v>16</v>
      </c>
      <c r="U53" s="112" t="s">
        <v>16</v>
      </c>
      <c r="V53" s="112" t="s">
        <v>17</v>
      </c>
      <c r="W53" s="112" t="s">
        <v>17</v>
      </c>
      <c r="X53" s="112" t="s">
        <v>18</v>
      </c>
      <c r="Y53" s="112" t="s">
        <v>19</v>
      </c>
      <c r="Z53" s="112" t="s">
        <v>19</v>
      </c>
      <c r="AA53" s="112" t="s">
        <v>20</v>
      </c>
      <c r="AB53" s="112" t="s">
        <v>20</v>
      </c>
      <c r="XFC53" s="146"/>
      <c r="XFD53" s="146"/>
    </row>
    <row r="54" customFormat="1" spans="1:16384">
      <c r="A54" s="146"/>
      <c r="B54" s="112" t="s">
        <v>21</v>
      </c>
      <c r="C54" s="112">
        <v>55</v>
      </c>
      <c r="D54" s="112" t="s">
        <v>103</v>
      </c>
      <c r="E54" s="112" t="s">
        <v>23</v>
      </c>
      <c r="F54" s="112" t="s">
        <v>23</v>
      </c>
      <c r="G54" s="112" t="s">
        <v>24</v>
      </c>
      <c r="H54" s="112" t="s">
        <v>23</v>
      </c>
      <c r="I54" s="112" t="s">
        <v>23</v>
      </c>
      <c r="J54" s="112" t="s">
        <v>97</v>
      </c>
      <c r="K54" s="112">
        <v>99</v>
      </c>
      <c r="L54" s="112">
        <v>99</v>
      </c>
      <c r="M54" s="112" t="s">
        <v>26</v>
      </c>
      <c r="N54" s="112" t="s">
        <v>27</v>
      </c>
      <c r="O54" s="146"/>
      <c r="P54" s="112" t="s">
        <v>21</v>
      </c>
      <c r="Q54" s="112">
        <v>55</v>
      </c>
      <c r="R54" s="112" t="s">
        <v>23</v>
      </c>
      <c r="S54" s="112" t="s">
        <v>103</v>
      </c>
      <c r="T54" s="112" t="s">
        <v>23</v>
      </c>
      <c r="U54" s="112" t="s">
        <v>24</v>
      </c>
      <c r="V54" s="112" t="s">
        <v>98</v>
      </c>
      <c r="W54" s="112" t="s">
        <v>98</v>
      </c>
      <c r="X54" s="112" t="s">
        <v>99</v>
      </c>
      <c r="Y54" s="112">
        <v>99</v>
      </c>
      <c r="Z54" s="112">
        <v>99</v>
      </c>
      <c r="AA54" s="112" t="s">
        <v>26</v>
      </c>
      <c r="AB54" s="112" t="s">
        <v>27</v>
      </c>
      <c r="XFC54" s="146"/>
      <c r="XFD54" s="146"/>
    </row>
    <row r="55" customFormat="1" spans="1:16384">
      <c r="A55" s="146"/>
      <c r="B55" s="146"/>
      <c r="C55" s="146"/>
      <c r="D55" s="146"/>
      <c r="E55" s="112"/>
      <c r="F55" s="146"/>
      <c r="G55" s="146"/>
      <c r="H55" s="112"/>
      <c r="I55" s="112"/>
      <c r="J55" s="146"/>
      <c r="K55" s="146"/>
      <c r="P55" s="146"/>
      <c r="Q55" s="146"/>
      <c r="XFC55" s="146"/>
      <c r="XFD55" s="146"/>
    </row>
    <row r="56" s="145" customFormat="1" spans="2:17">
      <c r="B56" s="149" t="s">
        <v>104</v>
      </c>
      <c r="C56" s="149" t="s">
        <v>46</v>
      </c>
      <c r="P56" s="149" t="s">
        <v>100</v>
      </c>
      <c r="Q56" s="149" t="s">
        <v>46</v>
      </c>
    </row>
    <row r="57" customFormat="1" spans="1:16384">
      <c r="A57" s="146"/>
      <c r="B57" s="112" t="s">
        <v>14</v>
      </c>
      <c r="C57" s="112" t="s">
        <v>14</v>
      </c>
      <c r="D57" s="112" t="s">
        <v>15</v>
      </c>
      <c r="E57" s="112" t="s">
        <v>15</v>
      </c>
      <c r="F57" s="112" t="s">
        <v>16</v>
      </c>
      <c r="G57" s="112" t="s">
        <v>16</v>
      </c>
      <c r="H57" s="112" t="s">
        <v>17</v>
      </c>
      <c r="I57" s="112" t="s">
        <v>17</v>
      </c>
      <c r="J57" s="112" t="s">
        <v>18</v>
      </c>
      <c r="K57" s="112" t="s">
        <v>19</v>
      </c>
      <c r="L57" s="112" t="s">
        <v>19</v>
      </c>
      <c r="M57" s="112" t="s">
        <v>20</v>
      </c>
      <c r="N57" s="112" t="s">
        <v>20</v>
      </c>
      <c r="O57" s="146"/>
      <c r="P57" s="112" t="s">
        <v>14</v>
      </c>
      <c r="Q57" s="112" t="s">
        <v>14</v>
      </c>
      <c r="R57" s="112" t="s">
        <v>15</v>
      </c>
      <c r="S57" s="112" t="s">
        <v>15</v>
      </c>
      <c r="T57" s="112" t="s">
        <v>16</v>
      </c>
      <c r="U57" s="112" t="s">
        <v>16</v>
      </c>
      <c r="V57" s="112" t="s">
        <v>17</v>
      </c>
      <c r="W57" s="112" t="s">
        <v>17</v>
      </c>
      <c r="X57" s="112" t="s">
        <v>18</v>
      </c>
      <c r="Y57" s="112" t="s">
        <v>19</v>
      </c>
      <c r="Z57" s="112" t="s">
        <v>19</v>
      </c>
      <c r="AA57" s="112" t="s">
        <v>20</v>
      </c>
      <c r="AB57" s="112" t="s">
        <v>20</v>
      </c>
      <c r="XFC57" s="146"/>
      <c r="XFD57" s="146"/>
    </row>
    <row r="58" customFormat="1" spans="1:16384">
      <c r="A58" s="146"/>
      <c r="B58" s="112" t="s">
        <v>21</v>
      </c>
      <c r="C58" s="112">
        <v>55</v>
      </c>
      <c r="D58" s="112" t="s">
        <v>105</v>
      </c>
      <c r="E58" s="112" t="s">
        <v>23</v>
      </c>
      <c r="F58" s="112" t="s">
        <v>23</v>
      </c>
      <c r="G58" s="112" t="s">
        <v>24</v>
      </c>
      <c r="H58" s="112" t="s">
        <v>98</v>
      </c>
      <c r="I58" s="112" t="s">
        <v>98</v>
      </c>
      <c r="J58" s="112" t="s">
        <v>99</v>
      </c>
      <c r="K58" s="112">
        <v>99</v>
      </c>
      <c r="L58" s="112">
        <v>99</v>
      </c>
      <c r="M58" s="112" t="s">
        <v>26</v>
      </c>
      <c r="N58" s="112" t="s">
        <v>27</v>
      </c>
      <c r="O58" s="146"/>
      <c r="P58" s="112" t="s">
        <v>21</v>
      </c>
      <c r="Q58" s="112">
        <v>55</v>
      </c>
      <c r="R58" s="112" t="s">
        <v>23</v>
      </c>
      <c r="S58" s="112" t="s">
        <v>105</v>
      </c>
      <c r="T58" s="112" t="s">
        <v>23</v>
      </c>
      <c r="U58" s="112" t="s">
        <v>24</v>
      </c>
      <c r="V58" s="112" t="s">
        <v>23</v>
      </c>
      <c r="W58" s="112" t="s">
        <v>23</v>
      </c>
      <c r="X58" s="112" t="s">
        <v>97</v>
      </c>
      <c r="Y58" s="112">
        <v>99</v>
      </c>
      <c r="Z58" s="112">
        <v>99</v>
      </c>
      <c r="AA58" s="112" t="s">
        <v>26</v>
      </c>
      <c r="AB58" s="112" t="s">
        <v>27</v>
      </c>
      <c r="XFC58" s="146"/>
      <c r="XFD58" s="146"/>
    </row>
    <row r="59" customFormat="1" spans="1:16384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P59" s="146"/>
      <c r="Q59" s="146"/>
      <c r="XFC59" s="146"/>
      <c r="XFD59" s="146"/>
    </row>
    <row r="60" s="145" customFormat="1" spans="2:17">
      <c r="B60" s="149" t="s">
        <v>52</v>
      </c>
      <c r="C60" s="149" t="s">
        <v>53</v>
      </c>
      <c r="P60" s="149" t="s">
        <v>106</v>
      </c>
      <c r="Q60" s="149" t="s">
        <v>53</v>
      </c>
    </row>
    <row r="61" spans="2:17">
      <c r="B61" s="112" t="s">
        <v>14</v>
      </c>
      <c r="C61" s="112" t="s">
        <v>14</v>
      </c>
      <c r="D61" s="112" t="s">
        <v>15</v>
      </c>
      <c r="E61" s="112" t="s">
        <v>15</v>
      </c>
      <c r="F61" s="112" t="s">
        <v>16</v>
      </c>
      <c r="G61" s="112" t="s">
        <v>16</v>
      </c>
      <c r="H61" s="112" t="s">
        <v>17</v>
      </c>
      <c r="I61" s="112" t="s">
        <v>17</v>
      </c>
      <c r="J61" s="112" t="s">
        <v>18</v>
      </c>
      <c r="K61" s="112" t="s">
        <v>19</v>
      </c>
      <c r="L61" s="112" t="s">
        <v>19</v>
      </c>
      <c r="M61" s="112" t="s">
        <v>20</v>
      </c>
      <c r="N61" s="112" t="s">
        <v>20</v>
      </c>
      <c r="Q61" s="112" t="s">
        <v>14</v>
      </c>
    </row>
    <row r="62" spans="2:17">
      <c r="B62" s="112" t="s">
        <v>21</v>
      </c>
      <c r="C62" s="112">
        <v>55</v>
      </c>
      <c r="D62" s="112" t="s">
        <v>24</v>
      </c>
      <c r="E62" s="112" t="s">
        <v>23</v>
      </c>
      <c r="F62" s="112" t="s">
        <v>23</v>
      </c>
      <c r="G62" s="112" t="s">
        <v>24</v>
      </c>
      <c r="H62" s="112" t="s">
        <v>23</v>
      </c>
      <c r="I62" s="112" t="s">
        <v>23</v>
      </c>
      <c r="J62" s="112" t="s">
        <v>97</v>
      </c>
      <c r="K62" s="112">
        <v>99</v>
      </c>
      <c r="L62" s="112">
        <v>99</v>
      </c>
      <c r="M62" s="112" t="s">
        <v>26</v>
      </c>
      <c r="N62" s="112" t="s">
        <v>27</v>
      </c>
      <c r="Q62" s="112">
        <v>55</v>
      </c>
    </row>
    <row r="64" s="145" customFormat="1" spans="2:17">
      <c r="B64" s="149" t="s">
        <v>55</v>
      </c>
      <c r="C64" s="149" t="s">
        <v>56</v>
      </c>
      <c r="P64" s="149" t="s">
        <v>92</v>
      </c>
      <c r="Q64" s="149" t="s">
        <v>56</v>
      </c>
    </row>
    <row r="65" spans="2:17">
      <c r="B65" s="146" t="s">
        <v>14</v>
      </c>
      <c r="C65" s="146" t="s">
        <v>14</v>
      </c>
      <c r="D65" s="146" t="s">
        <v>15</v>
      </c>
      <c r="E65" s="146" t="s">
        <v>15</v>
      </c>
      <c r="F65" s="146" t="s">
        <v>16</v>
      </c>
      <c r="G65" s="146" t="s">
        <v>16</v>
      </c>
      <c r="H65" s="146" t="s">
        <v>17</v>
      </c>
      <c r="I65" s="146" t="s">
        <v>17</v>
      </c>
      <c r="J65" s="146" t="s">
        <v>18</v>
      </c>
      <c r="K65" s="146" t="s">
        <v>19</v>
      </c>
      <c r="L65" s="146" t="s">
        <v>19</v>
      </c>
      <c r="M65" s="146" t="s">
        <v>20</v>
      </c>
      <c r="N65" s="146" t="s">
        <v>20</v>
      </c>
      <c r="Q65" s="146" t="s">
        <v>14</v>
      </c>
    </row>
    <row r="66" spans="2:17">
      <c r="B66" s="146" t="s">
        <v>21</v>
      </c>
      <c r="C66" s="146" t="s">
        <v>107</v>
      </c>
      <c r="D66" s="112" t="s">
        <v>108</v>
      </c>
      <c r="E66" s="146" t="s">
        <v>23</v>
      </c>
      <c r="F66" s="146" t="s">
        <v>23</v>
      </c>
      <c r="G66" s="146" t="s">
        <v>24</v>
      </c>
      <c r="H66" s="146" t="s">
        <v>23</v>
      </c>
      <c r="I66" s="146" t="s">
        <v>23</v>
      </c>
      <c r="J66" s="146" t="s">
        <v>97</v>
      </c>
      <c r="K66" s="112">
        <v>99</v>
      </c>
      <c r="L66" s="112">
        <v>99</v>
      </c>
      <c r="M66" s="146" t="s">
        <v>26</v>
      </c>
      <c r="N66" s="146" t="s">
        <v>27</v>
      </c>
      <c r="Q66" s="146" t="s">
        <v>107</v>
      </c>
    </row>
    <row r="68" s="145" customFormat="1" spans="2:17">
      <c r="B68" s="149" t="s">
        <v>66</v>
      </c>
      <c r="C68" s="149" t="s">
        <v>67</v>
      </c>
      <c r="P68" s="149" t="s">
        <v>109</v>
      </c>
      <c r="Q68" s="149" t="s">
        <v>67</v>
      </c>
    </row>
    <row r="69" spans="2:17">
      <c r="B69" s="112" t="s">
        <v>14</v>
      </c>
      <c r="C69" s="112" t="s">
        <v>14</v>
      </c>
      <c r="D69" s="112" t="s">
        <v>15</v>
      </c>
      <c r="E69" s="112" t="s">
        <v>15</v>
      </c>
      <c r="F69" s="112" t="s">
        <v>16</v>
      </c>
      <c r="G69" s="112" t="s">
        <v>16</v>
      </c>
      <c r="H69" s="112" t="s">
        <v>17</v>
      </c>
      <c r="I69" s="112" t="s">
        <v>17</v>
      </c>
      <c r="J69" s="112" t="s">
        <v>18</v>
      </c>
      <c r="K69" s="112" t="s">
        <v>19</v>
      </c>
      <c r="L69" s="112" t="s">
        <v>19</v>
      </c>
      <c r="M69" s="112" t="s">
        <v>20</v>
      </c>
      <c r="N69" s="112" t="s">
        <v>20</v>
      </c>
      <c r="Q69" s="112" t="s">
        <v>14</v>
      </c>
    </row>
    <row r="70" spans="2:17">
      <c r="B70" s="112" t="s">
        <v>21</v>
      </c>
      <c r="C70" s="112">
        <v>55</v>
      </c>
      <c r="D70" s="112" t="s">
        <v>12</v>
      </c>
      <c r="E70" s="112" t="s">
        <v>23</v>
      </c>
      <c r="F70" s="112" t="s">
        <v>23</v>
      </c>
      <c r="G70" s="112" t="s">
        <v>24</v>
      </c>
      <c r="H70" s="112" t="s">
        <v>23</v>
      </c>
      <c r="I70" s="112" t="s">
        <v>110</v>
      </c>
      <c r="J70" s="112" t="s">
        <v>111</v>
      </c>
      <c r="K70" s="112">
        <v>99</v>
      </c>
      <c r="L70" s="112">
        <v>99</v>
      </c>
      <c r="M70" s="112" t="s">
        <v>26</v>
      </c>
      <c r="N70" s="112" t="s">
        <v>27</v>
      </c>
      <c r="Q70" s="112">
        <v>55</v>
      </c>
    </row>
    <row r="72" s="145" customFormat="1" spans="2:17">
      <c r="B72" s="149" t="s">
        <v>69</v>
      </c>
      <c r="C72" s="149" t="s">
        <v>70</v>
      </c>
      <c r="P72" s="149" t="s">
        <v>112</v>
      </c>
      <c r="Q72" s="149" t="s">
        <v>70</v>
      </c>
    </row>
    <row r="73" spans="2:17">
      <c r="B73" s="146" t="s">
        <v>14</v>
      </c>
      <c r="C73" s="146" t="s">
        <v>14</v>
      </c>
      <c r="D73" s="146" t="s">
        <v>15</v>
      </c>
      <c r="E73" s="146" t="s">
        <v>15</v>
      </c>
      <c r="F73" s="146" t="s">
        <v>16</v>
      </c>
      <c r="G73" s="146" t="s">
        <v>16</v>
      </c>
      <c r="H73" s="146" t="s">
        <v>17</v>
      </c>
      <c r="I73" s="146" t="s">
        <v>17</v>
      </c>
      <c r="J73" s="146" t="s">
        <v>18</v>
      </c>
      <c r="K73" s="146" t="s">
        <v>19</v>
      </c>
      <c r="L73" s="146" t="s">
        <v>19</v>
      </c>
      <c r="M73" s="146" t="s">
        <v>20</v>
      </c>
      <c r="N73" s="146" t="s">
        <v>20</v>
      </c>
      <c r="Q73" s="146" t="s">
        <v>14</v>
      </c>
    </row>
    <row r="74" spans="2:17">
      <c r="B74" s="146" t="s">
        <v>21</v>
      </c>
      <c r="C74" s="146" t="s">
        <v>107</v>
      </c>
      <c r="D74" s="112" t="s">
        <v>113</v>
      </c>
      <c r="E74" s="146" t="s">
        <v>23</v>
      </c>
      <c r="F74" s="146" t="s">
        <v>23</v>
      </c>
      <c r="G74" s="146" t="s">
        <v>24</v>
      </c>
      <c r="H74" s="146" t="s">
        <v>23</v>
      </c>
      <c r="I74" s="146" t="s">
        <v>23</v>
      </c>
      <c r="J74" s="146" t="s">
        <v>97</v>
      </c>
      <c r="K74" s="112">
        <v>99</v>
      </c>
      <c r="L74" s="112">
        <v>99</v>
      </c>
      <c r="M74" s="146" t="s">
        <v>26</v>
      </c>
      <c r="N74" s="146" t="s">
        <v>27</v>
      </c>
      <c r="Q74" s="146" t="s">
        <v>107</v>
      </c>
    </row>
    <row r="76" s="145" customFormat="1" spans="2:17">
      <c r="B76" s="149" t="s">
        <v>71</v>
      </c>
      <c r="C76" s="149" t="s">
        <v>72</v>
      </c>
      <c r="P76" s="149" t="s">
        <v>114</v>
      </c>
      <c r="Q76" s="149" t="s">
        <v>72</v>
      </c>
    </row>
    <row r="77" spans="2:17">
      <c r="B77" s="146" t="s">
        <v>14</v>
      </c>
      <c r="C77" s="146" t="s">
        <v>14</v>
      </c>
      <c r="D77" s="146" t="s">
        <v>15</v>
      </c>
      <c r="E77" s="146" t="s">
        <v>15</v>
      </c>
      <c r="F77" s="146" t="s">
        <v>16</v>
      </c>
      <c r="G77" s="146" t="s">
        <v>16</v>
      </c>
      <c r="H77" s="146" t="s">
        <v>17</v>
      </c>
      <c r="I77" s="146" t="s">
        <v>17</v>
      </c>
      <c r="J77" s="146" t="s">
        <v>18</v>
      </c>
      <c r="K77" s="146" t="s">
        <v>19</v>
      </c>
      <c r="L77" s="146" t="s">
        <v>19</v>
      </c>
      <c r="M77" s="146" t="s">
        <v>20</v>
      </c>
      <c r="N77" s="146" t="s">
        <v>20</v>
      </c>
      <c r="Q77" s="146" t="s">
        <v>14</v>
      </c>
    </row>
    <row r="78" spans="2:17">
      <c r="B78" s="146" t="s">
        <v>21</v>
      </c>
      <c r="C78" s="146" t="s">
        <v>107</v>
      </c>
      <c r="D78" s="112" t="s">
        <v>115</v>
      </c>
      <c r="E78" s="146" t="s">
        <v>23</v>
      </c>
      <c r="F78" s="146" t="s">
        <v>23</v>
      </c>
      <c r="G78" s="146" t="s">
        <v>24</v>
      </c>
      <c r="H78" s="146" t="s">
        <v>23</v>
      </c>
      <c r="I78" s="146" t="s">
        <v>23</v>
      </c>
      <c r="J78" s="146" t="s">
        <v>97</v>
      </c>
      <c r="K78" s="146" t="s">
        <v>113</v>
      </c>
      <c r="L78" s="146" t="s">
        <v>113</v>
      </c>
      <c r="M78" s="146" t="s">
        <v>26</v>
      </c>
      <c r="N78" s="146" t="s">
        <v>27</v>
      </c>
      <c r="Q78" s="146" t="s">
        <v>107</v>
      </c>
    </row>
    <row r="86" spans="2:2">
      <c r="B86" s="47"/>
    </row>
  </sheetData>
  <sheetProtection formatCells="0" insertHyperlinks="0" autoFilter="0"/>
  <pageMargins left="0.75" right="0.75" top="1" bottom="1" header="0.5" footer="0.5"/>
  <headerFooter/>
  <ignoredErrors>
    <ignoredError sqref="B2:N2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82"/>
  <sheetViews>
    <sheetView topLeftCell="H13" workbookViewId="0">
      <selection activeCell="J3" sqref="J3:J4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31" style="65" customWidth="1"/>
    <col min="8" max="8" width="13.5" style="101" customWidth="1"/>
  </cols>
  <sheetData>
    <row r="1" ht="14.25" spans="1:255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6"/>
      <c r="IU1" s="116"/>
    </row>
    <row r="2" ht="14.25" spans="1:255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6"/>
      <c r="IU2" s="116"/>
    </row>
    <row r="3" ht="14.25" spans="1:255">
      <c r="A3" s="79" t="s">
        <v>117</v>
      </c>
      <c r="B3" s="111" t="s">
        <v>344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6"/>
      <c r="IU3" s="116"/>
    </row>
    <row r="4" ht="14.25" spans="1:255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6"/>
      <c r="IU4" s="116"/>
    </row>
    <row r="5" ht="14.25" spans="1:255">
      <c r="A5" s="81"/>
      <c r="B5" s="85" t="str">
        <f>B3</f>
        <v>AA 55 00 55 00 00 00 20 00 DD 0E 00 94 00 00 00 FD 46 53 65 FE 46 53 65 03 06 03 02 5E 02 8C 00 03 00 00 00 00 00 00 00 E8 06 FA F5</v>
      </c>
      <c r="C5" s="75">
        <v>2</v>
      </c>
      <c r="D5" s="86">
        <f t="shared" ref="D5:D21" si="0">C5*3</f>
        <v>6</v>
      </c>
      <c r="E5" s="86">
        <v>1</v>
      </c>
      <c r="F5" s="86">
        <f t="shared" ref="F5:F21" si="1">E5+D5</f>
        <v>7</v>
      </c>
      <c r="G5" s="77" t="str">
        <f t="shared" ref="G5:G22" si="2">MID(B5,E5,D5)</f>
        <v>AA 55 </v>
      </c>
      <c r="H5" s="77" t="s">
        <v>120</v>
      </c>
      <c r="J5" s="119" t="s">
        <v>93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6"/>
      <c r="IU5" s="116"/>
    </row>
    <row r="6" ht="14.25" spans="1:255">
      <c r="A6" s="81"/>
      <c r="B6" s="85" t="str">
        <f t="shared" ref="B6:B21" si="3">B5</f>
        <v>AA 55 00 55 00 00 00 20 00 DD 0E 00 94 00 00 00 FD 46 53 65 FE 46 53 65 03 06 03 02 5E 02 8C 00 03 00 00 00 00 00 00 00 E8 06 FA F5</v>
      </c>
      <c r="C6" s="75">
        <v>2</v>
      </c>
      <c r="D6" s="86">
        <f t="shared" si="0"/>
        <v>6</v>
      </c>
      <c r="E6" s="86">
        <f t="shared" ref="E6:E21" si="4">F5</f>
        <v>7</v>
      </c>
      <c r="F6" s="86">
        <f t="shared" si="1"/>
        <v>13</v>
      </c>
      <c r="G6" s="77" t="str">
        <f t="shared" si="2"/>
        <v>00 55 </v>
      </c>
      <c r="H6" s="77" t="s">
        <v>121</v>
      </c>
      <c r="J6" s="61" t="s">
        <v>345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6"/>
      <c r="IU6" s="116"/>
    </row>
    <row r="7" ht="14.25" spans="1:255">
      <c r="A7" s="81"/>
      <c r="B7" s="85" t="str">
        <f t="shared" si="3"/>
        <v>AA 55 00 55 00 00 00 20 00 DD 0E 00 94 00 00 00 FD 46 53 65 FE 46 53 65 03 06 03 02 5E 02 8C 00 03 00 00 00 00 00 00 00 E8 06 FA F5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00 00 </v>
      </c>
      <c r="H7" s="77" t="s">
        <v>122</v>
      </c>
      <c r="J7" t="s">
        <v>81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6"/>
      <c r="IU7" s="116"/>
    </row>
    <row r="8" ht="14.25" spans="1:255">
      <c r="A8" s="81"/>
      <c r="B8" s="85" t="str">
        <f t="shared" si="3"/>
        <v>AA 55 00 55 00 00 00 20 00 DD 0E 00 94 00 00 00 FD 46 53 65 FE 46 53 65 03 06 03 02 5E 02 8C 00 03 00 00 00 00 00 00 00 E8 06 FA F5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00 20 </v>
      </c>
      <c r="H8" s="77" t="s">
        <v>17</v>
      </c>
      <c r="I8" s="111"/>
      <c r="J8" s="112" t="s">
        <v>14</v>
      </c>
      <c r="K8" s="112" t="s">
        <v>15</v>
      </c>
      <c r="L8" s="112" t="s">
        <v>16</v>
      </c>
      <c r="M8" s="112" t="s">
        <v>346</v>
      </c>
      <c r="N8" s="112" t="s">
        <v>347</v>
      </c>
      <c r="O8" s="112" t="s">
        <v>348</v>
      </c>
      <c r="P8" s="112" t="s">
        <v>19</v>
      </c>
      <c r="Q8" s="112" t="s">
        <v>20</v>
      </c>
      <c r="W8" s="112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6"/>
      <c r="IU8" s="116"/>
    </row>
    <row r="9" ht="14.25" spans="1:255">
      <c r="A9" s="74"/>
      <c r="B9" s="85" t="str">
        <f t="shared" si="3"/>
        <v>AA 55 00 55 00 00 00 20 00 DD 0E 00 94 00 00 00 FD 46 53 65 FE 46 53 65 03 06 03 02 5E 02 8C 00 03 00 00 00 00 00 00 00 E8 06 FA F5</v>
      </c>
      <c r="C9" s="75">
        <v>1</v>
      </c>
      <c r="D9" s="86">
        <f t="shared" si="0"/>
        <v>3</v>
      </c>
      <c r="E9" s="86">
        <f t="shared" si="4"/>
        <v>25</v>
      </c>
      <c r="F9" s="86">
        <f t="shared" si="1"/>
        <v>28</v>
      </c>
      <c r="G9" s="77" t="str">
        <f t="shared" si="2"/>
        <v>00 </v>
      </c>
      <c r="H9" s="96" t="s">
        <v>349</v>
      </c>
      <c r="I9" s="111"/>
      <c r="J9" s="112" t="s">
        <v>350</v>
      </c>
      <c r="K9" s="112" t="s">
        <v>351</v>
      </c>
      <c r="L9" s="112" t="s">
        <v>352</v>
      </c>
      <c r="M9" s="112" t="s">
        <v>353</v>
      </c>
      <c r="N9" s="112" t="s">
        <v>354</v>
      </c>
      <c r="O9" s="112" t="s">
        <v>355</v>
      </c>
      <c r="P9" s="112" t="s">
        <v>356</v>
      </c>
      <c r="Q9" s="112" t="s">
        <v>357</v>
      </c>
      <c r="W9" s="112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6"/>
      <c r="IU9" s="116"/>
    </row>
    <row r="10" ht="14.25" spans="1:255">
      <c r="A10" s="74"/>
      <c r="B10" s="85" t="str">
        <f t="shared" si="3"/>
        <v>AA 55 00 55 00 00 00 20 00 DD 0E 00 94 00 00 00 FD 46 53 65 FE 46 53 65 03 06 03 02 5E 02 8C 00 03 00 00 00 00 00 00 00 E8 06 FA F5</v>
      </c>
      <c r="C10" s="75">
        <v>3</v>
      </c>
      <c r="D10" s="86">
        <f t="shared" si="0"/>
        <v>9</v>
      </c>
      <c r="E10" s="86">
        <f t="shared" si="4"/>
        <v>28</v>
      </c>
      <c r="F10" s="86">
        <f t="shared" si="1"/>
        <v>37</v>
      </c>
      <c r="G10" s="77" t="str">
        <f t="shared" si="2"/>
        <v>DD 0E 00 </v>
      </c>
      <c r="H10" s="96" t="s">
        <v>358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6"/>
      <c r="IU10" s="116"/>
    </row>
    <row r="11" ht="14.25" spans="1:255">
      <c r="A11" s="74"/>
      <c r="B11" s="85" t="str">
        <f t="shared" si="3"/>
        <v>AA 55 00 55 00 00 00 20 00 DD 0E 00 94 00 00 00 FD 46 53 65 FE 46 53 65 03 06 03 02 5E 02 8C 00 03 00 00 00 00 00 00 00 E8 06 FA F5</v>
      </c>
      <c r="C11" s="75">
        <v>4</v>
      </c>
      <c r="D11" s="86">
        <f t="shared" si="0"/>
        <v>12</v>
      </c>
      <c r="E11" s="86">
        <f t="shared" si="4"/>
        <v>37</v>
      </c>
      <c r="F11" s="86">
        <f t="shared" si="1"/>
        <v>49</v>
      </c>
      <c r="G11" s="77" t="str">
        <f t="shared" si="2"/>
        <v>94 00 00 00 </v>
      </c>
      <c r="H11" s="94" t="s">
        <v>359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6"/>
      <c r="IU11" s="116"/>
    </row>
    <row r="12" ht="14.25" spans="1:255">
      <c r="A12" s="74"/>
      <c r="B12" s="85" t="str">
        <f t="shared" si="3"/>
        <v>AA 55 00 55 00 00 00 20 00 DD 0E 00 94 00 00 00 FD 46 53 65 FE 46 53 65 03 06 03 02 5E 02 8C 00 03 00 00 00 00 00 00 00 E8 06 FA F5</v>
      </c>
      <c r="C12" s="75">
        <v>4</v>
      </c>
      <c r="D12" s="86">
        <f t="shared" si="0"/>
        <v>12</v>
      </c>
      <c r="E12" s="86">
        <f t="shared" si="4"/>
        <v>49</v>
      </c>
      <c r="F12" s="86">
        <f t="shared" si="1"/>
        <v>61</v>
      </c>
      <c r="G12" s="77" t="str">
        <f t="shared" si="2"/>
        <v>FD 46 53 65 </v>
      </c>
      <c r="H12" s="96" t="s">
        <v>360</v>
      </c>
      <c r="I12" s="111"/>
      <c r="J12" s="113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6"/>
      <c r="IU12" s="116"/>
    </row>
    <row r="13" ht="14.25" spans="1:255">
      <c r="A13" s="74"/>
      <c r="B13" s="85" t="str">
        <f t="shared" si="3"/>
        <v>AA 55 00 55 00 00 00 20 00 DD 0E 00 94 00 00 00 FD 46 53 65 FE 46 53 65 03 06 03 02 5E 02 8C 00 03 00 00 00 00 00 00 00 E8 06 FA F5</v>
      </c>
      <c r="C13" s="75">
        <v>4</v>
      </c>
      <c r="D13" s="86">
        <f t="shared" si="0"/>
        <v>12</v>
      </c>
      <c r="E13" s="86">
        <f t="shared" si="4"/>
        <v>61</v>
      </c>
      <c r="F13" s="86">
        <f t="shared" si="1"/>
        <v>73</v>
      </c>
      <c r="G13" s="77" t="str">
        <f t="shared" si="2"/>
        <v>FE 46 53 65 </v>
      </c>
      <c r="H13" s="96" t="s">
        <v>361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6"/>
      <c r="IU13" s="116"/>
    </row>
    <row r="14" ht="14.25" spans="1:255">
      <c r="A14" s="74"/>
      <c r="B14" s="85" t="str">
        <f t="shared" si="3"/>
        <v>AA 55 00 55 00 00 00 20 00 DD 0E 00 94 00 00 00 FD 46 53 65 FE 46 53 65 03 06 03 02 5E 02 8C 00 03 00 00 00 00 00 00 00 E8 06 FA F5</v>
      </c>
      <c r="C14" s="75">
        <v>1</v>
      </c>
      <c r="D14" s="86">
        <f t="shared" si="0"/>
        <v>3</v>
      </c>
      <c r="E14" s="86">
        <f t="shared" si="4"/>
        <v>73</v>
      </c>
      <c r="F14" s="86">
        <f t="shared" si="1"/>
        <v>76</v>
      </c>
      <c r="G14" s="77" t="str">
        <f t="shared" si="2"/>
        <v>03 </v>
      </c>
      <c r="H14" s="96" t="s">
        <v>362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6"/>
      <c r="IU14" s="116"/>
    </row>
    <row r="15" ht="14.25" spans="1:255">
      <c r="A15" s="74"/>
      <c r="B15" s="85" t="str">
        <f t="shared" si="3"/>
        <v>AA 55 00 55 00 00 00 20 00 DD 0E 00 94 00 00 00 FD 46 53 65 FE 46 53 65 03 06 03 02 5E 02 8C 00 03 00 00 00 00 00 00 00 E8 06 FA F5</v>
      </c>
      <c r="C15" s="75">
        <v>1</v>
      </c>
      <c r="D15" s="86">
        <f t="shared" si="0"/>
        <v>3</v>
      </c>
      <c r="E15" s="86">
        <f t="shared" si="4"/>
        <v>76</v>
      </c>
      <c r="F15" s="86">
        <f t="shared" si="1"/>
        <v>79</v>
      </c>
      <c r="G15" s="77" t="str">
        <f t="shared" si="2"/>
        <v>06 </v>
      </c>
      <c r="H15" s="96" t="s">
        <v>363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6"/>
      <c r="IU15" s="116"/>
    </row>
    <row r="16" ht="14.25" spans="1:255">
      <c r="A16" s="74"/>
      <c r="B16" s="85" t="str">
        <f t="shared" si="3"/>
        <v>AA 55 00 55 00 00 00 20 00 DD 0E 00 94 00 00 00 FD 46 53 65 FE 46 53 65 03 06 03 02 5E 02 8C 00 03 00 00 00 00 00 00 00 E8 06 FA F5</v>
      </c>
      <c r="C16" s="75">
        <v>1</v>
      </c>
      <c r="D16" s="86">
        <f t="shared" si="0"/>
        <v>3</v>
      </c>
      <c r="E16" s="86">
        <f t="shared" si="4"/>
        <v>79</v>
      </c>
      <c r="F16" s="86">
        <f t="shared" si="1"/>
        <v>82</v>
      </c>
      <c r="G16" s="77" t="str">
        <f t="shared" si="2"/>
        <v>03 </v>
      </c>
      <c r="H16" s="96" t="s">
        <v>364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6"/>
      <c r="IU16" s="116"/>
    </row>
    <row r="17" ht="14.25" spans="1:255">
      <c r="A17" s="74"/>
      <c r="B17" s="85" t="str">
        <f t="shared" si="3"/>
        <v>AA 55 00 55 00 00 00 20 00 DD 0E 00 94 00 00 00 FD 46 53 65 FE 46 53 65 03 06 03 02 5E 02 8C 00 03 00 00 00 00 00 00 00 E8 06 FA F5</v>
      </c>
      <c r="C17" s="75">
        <v>1</v>
      </c>
      <c r="D17" s="86">
        <f t="shared" si="0"/>
        <v>3</v>
      </c>
      <c r="E17" s="86">
        <f t="shared" si="4"/>
        <v>82</v>
      </c>
      <c r="F17" s="86">
        <f t="shared" si="1"/>
        <v>85</v>
      </c>
      <c r="G17" s="77" t="str">
        <f t="shared" si="2"/>
        <v>02 </v>
      </c>
      <c r="H17" s="99" t="s">
        <v>365</v>
      </c>
      <c r="I17" s="111"/>
      <c r="J17" s="113" t="s">
        <v>273</v>
      </c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6"/>
      <c r="IU17" s="116"/>
    </row>
    <row r="18" ht="14.25" spans="1:255">
      <c r="A18" s="74"/>
      <c r="B18" s="85" t="str">
        <f t="shared" si="3"/>
        <v>AA 55 00 55 00 00 00 20 00 DD 0E 00 94 00 00 00 FD 46 53 65 FE 46 53 65 03 06 03 02 5E 02 8C 00 03 00 00 00 00 00 00 00 E8 06 FA F5</v>
      </c>
      <c r="C18" s="75">
        <v>2</v>
      </c>
      <c r="D18" s="86">
        <f t="shared" si="0"/>
        <v>6</v>
      </c>
      <c r="E18" s="86">
        <f t="shared" si="4"/>
        <v>85</v>
      </c>
      <c r="F18" s="86">
        <f t="shared" si="1"/>
        <v>91</v>
      </c>
      <c r="G18" s="77" t="str">
        <f t="shared" si="2"/>
        <v>5E 02 </v>
      </c>
      <c r="H18" s="118" t="s">
        <v>366</v>
      </c>
      <c r="I18" s="111"/>
      <c r="J18" s="111" t="s">
        <v>367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6"/>
      <c r="IU18" s="116"/>
    </row>
    <row r="19" ht="14.25" spans="1:255">
      <c r="A19" s="74"/>
      <c r="B19" s="85" t="str">
        <f t="shared" si="3"/>
        <v>AA 55 00 55 00 00 00 20 00 DD 0E 00 94 00 00 00 FD 46 53 65 FE 46 53 65 03 06 03 02 5E 02 8C 00 03 00 00 00 00 00 00 00 E8 06 FA F5</v>
      </c>
      <c r="C19" s="75">
        <v>2</v>
      </c>
      <c r="D19" s="86">
        <f t="shared" si="0"/>
        <v>6</v>
      </c>
      <c r="E19" s="86">
        <f t="shared" si="4"/>
        <v>91</v>
      </c>
      <c r="F19" s="86">
        <f t="shared" si="1"/>
        <v>97</v>
      </c>
      <c r="G19" s="77" t="str">
        <f t="shared" si="2"/>
        <v>8C 00 </v>
      </c>
      <c r="H19" s="118" t="s">
        <v>368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6"/>
      <c r="IU19" s="116"/>
    </row>
    <row r="20" ht="14.25" spans="1:255">
      <c r="A20" s="74"/>
      <c r="B20" s="85" t="str">
        <f t="shared" si="3"/>
        <v>AA 55 00 55 00 00 00 20 00 DD 0E 00 94 00 00 00 FD 46 53 65 FE 46 53 65 03 06 03 02 5E 02 8C 00 03 00 00 00 00 00 00 00 E8 06 FA F5</v>
      </c>
      <c r="C20" s="75">
        <v>1</v>
      </c>
      <c r="D20" s="86">
        <f t="shared" si="0"/>
        <v>3</v>
      </c>
      <c r="E20" s="86">
        <f t="shared" si="4"/>
        <v>97</v>
      </c>
      <c r="F20" s="86">
        <f t="shared" si="1"/>
        <v>100</v>
      </c>
      <c r="G20" s="77" t="str">
        <f t="shared" si="2"/>
        <v>03 </v>
      </c>
      <c r="H20" s="94" t="s">
        <v>369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6"/>
      <c r="IU20" s="116"/>
    </row>
    <row r="21" ht="14.25" spans="1:255">
      <c r="A21" s="74"/>
      <c r="B21" s="85" t="str">
        <f t="shared" si="3"/>
        <v>AA 55 00 55 00 00 00 20 00 DD 0E 00 94 00 00 00 FD 46 53 65 FE 46 53 65 03 06 03 02 5E 02 8C 00 03 00 00 00 00 00 00 00 E8 06 FA F5</v>
      </c>
      <c r="C21" s="75">
        <v>7</v>
      </c>
      <c r="D21" s="86">
        <f t="shared" si="0"/>
        <v>21</v>
      </c>
      <c r="E21" s="86">
        <f t="shared" si="4"/>
        <v>100</v>
      </c>
      <c r="F21" s="86">
        <f t="shared" si="1"/>
        <v>121</v>
      </c>
      <c r="G21" s="77" t="str">
        <f t="shared" si="2"/>
        <v>00 00 00 00 00 00 00 </v>
      </c>
      <c r="H21" s="94" t="s">
        <v>370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6"/>
      <c r="IU21" s="116"/>
    </row>
    <row r="22" ht="14.25" spans="1:255">
      <c r="A22" s="74"/>
      <c r="B22" s="85" t="str">
        <f t="shared" ref="B22:B31" si="5">B21</f>
        <v>AA 55 00 55 00 00 00 20 00 DD 0E 00 94 00 00 00 FD 46 53 65 FE 46 53 65 03 06 03 02 5E 02 8C 00 03 00 00 00 00 00 00 00 E8 06 FA F5</v>
      </c>
      <c r="C22" s="75">
        <v>2</v>
      </c>
      <c r="D22" s="86">
        <f t="shared" ref="D22:D31" si="6">C22*3</f>
        <v>6</v>
      </c>
      <c r="E22" s="86">
        <f t="shared" ref="E22:E31" si="7">F21</f>
        <v>121</v>
      </c>
      <c r="F22" s="86">
        <f t="shared" ref="F22:F31" si="8">E22+D22</f>
        <v>127</v>
      </c>
      <c r="G22" s="77" t="str">
        <f t="shared" si="2"/>
        <v>E8 06 </v>
      </c>
      <c r="H22" s="77" t="s">
        <v>130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6"/>
      <c r="IU22" s="116"/>
    </row>
    <row r="23" ht="14.25" spans="1:255">
      <c r="A23" s="74"/>
      <c r="B23" s="85" t="str">
        <f t="shared" si="5"/>
        <v>AA 55 00 55 00 00 00 20 00 DD 0E 00 94 00 00 00 FD 46 53 65 FE 46 53 65 03 06 03 02 5E 02 8C 00 03 00 00 00 00 00 00 00 E8 06 FA F5</v>
      </c>
      <c r="C23" s="75">
        <v>2</v>
      </c>
      <c r="D23" s="86">
        <f t="shared" si="6"/>
        <v>6</v>
      </c>
      <c r="E23" s="86">
        <f t="shared" si="7"/>
        <v>127</v>
      </c>
      <c r="F23" s="86">
        <f t="shared" si="8"/>
        <v>133</v>
      </c>
      <c r="G23" s="77" t="str">
        <f t="shared" ref="G23:G31" si="9">MID(B23,E23,D23)</f>
        <v>FA F5</v>
      </c>
      <c r="H23" s="77" t="s">
        <v>131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6"/>
      <c r="IU23" s="116"/>
    </row>
    <row r="24" ht="14.25" spans="1:255">
      <c r="A24" s="74"/>
      <c r="B24" s="85" t="str">
        <f t="shared" si="5"/>
        <v>AA 55 00 55 00 00 00 20 00 DD 0E 00 94 00 00 00 FD 46 53 65 FE 46 53 65 03 06 03 02 5E 02 8C 00 03 00 00 00 00 00 00 00 E8 06 FA F5</v>
      </c>
      <c r="C24" s="75">
        <v>2</v>
      </c>
      <c r="D24" s="86">
        <f t="shared" si="6"/>
        <v>6</v>
      </c>
      <c r="E24" s="86">
        <f t="shared" si="7"/>
        <v>133</v>
      </c>
      <c r="F24" s="86">
        <f t="shared" si="8"/>
        <v>139</v>
      </c>
      <c r="G24" s="77" t="str">
        <f t="shared" si="9"/>
        <v/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6"/>
      <c r="IU24" s="116"/>
    </row>
    <row r="25" ht="14.25" spans="1:255">
      <c r="A25" s="74"/>
      <c r="B25" s="85" t="str">
        <f t="shared" si="5"/>
        <v>AA 55 00 55 00 00 00 20 00 DD 0E 00 94 00 00 00 FD 46 53 65 FE 46 53 65 03 06 03 02 5E 02 8C 00 03 00 00 00 00 00 00 00 E8 06 FA F5</v>
      </c>
      <c r="C25" s="75">
        <v>2</v>
      </c>
      <c r="D25" s="86">
        <f t="shared" si="6"/>
        <v>6</v>
      </c>
      <c r="E25" s="86">
        <f t="shared" si="7"/>
        <v>139</v>
      </c>
      <c r="F25" s="86">
        <f t="shared" si="8"/>
        <v>145</v>
      </c>
      <c r="G25" s="77" t="str">
        <f t="shared" si="9"/>
        <v/>
      </c>
      <c r="H25" s="77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6"/>
      <c r="IU25" s="116"/>
    </row>
    <row r="26" ht="14.25" spans="1:255">
      <c r="A26" s="74"/>
      <c r="B26" s="85" t="str">
        <f t="shared" si="5"/>
        <v>AA 55 00 55 00 00 00 20 00 DD 0E 00 94 00 00 00 FD 46 53 65 FE 46 53 65 03 06 03 02 5E 02 8C 00 03 00 00 00 00 00 00 00 E8 06 FA F5</v>
      </c>
      <c r="C26" s="75">
        <v>2</v>
      </c>
      <c r="D26" s="86">
        <f t="shared" si="6"/>
        <v>6</v>
      </c>
      <c r="E26" s="86">
        <f t="shared" si="7"/>
        <v>145</v>
      </c>
      <c r="F26" s="86">
        <f t="shared" si="8"/>
        <v>151</v>
      </c>
      <c r="G26" s="77" t="str">
        <f t="shared" si="9"/>
        <v/>
      </c>
      <c r="H26" s="77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6"/>
      <c r="IU26" s="116"/>
    </row>
    <row r="27" ht="14.25" spans="1:255">
      <c r="A27" s="74"/>
      <c r="B27" s="85" t="str">
        <f t="shared" si="5"/>
        <v>AA 55 00 55 00 00 00 20 00 DD 0E 00 94 00 00 00 FD 46 53 65 FE 46 53 65 03 06 03 02 5E 02 8C 00 03 00 00 00 00 00 00 00 E8 06 FA F5</v>
      </c>
      <c r="C27" s="75">
        <v>2</v>
      </c>
      <c r="D27" s="86">
        <f t="shared" si="6"/>
        <v>6</v>
      </c>
      <c r="E27" s="86">
        <f t="shared" si="7"/>
        <v>151</v>
      </c>
      <c r="F27" s="86">
        <f t="shared" si="8"/>
        <v>157</v>
      </c>
      <c r="G27" s="77" t="str">
        <f t="shared" si="9"/>
        <v/>
      </c>
      <c r="H27" s="77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6"/>
      <c r="IU27" s="116"/>
    </row>
    <row r="28" ht="14.25" spans="1:255">
      <c r="A28" s="74"/>
      <c r="B28" s="85" t="str">
        <f t="shared" si="5"/>
        <v>AA 55 00 55 00 00 00 20 00 DD 0E 00 94 00 00 00 FD 46 53 65 FE 46 53 65 03 06 03 02 5E 02 8C 00 03 00 00 00 00 00 00 00 E8 06 FA F5</v>
      </c>
      <c r="C28" s="75">
        <v>2</v>
      </c>
      <c r="D28" s="86">
        <f t="shared" si="6"/>
        <v>6</v>
      </c>
      <c r="E28" s="86">
        <f t="shared" si="7"/>
        <v>157</v>
      </c>
      <c r="F28" s="86">
        <f t="shared" si="8"/>
        <v>163</v>
      </c>
      <c r="G28" s="77" t="str">
        <f t="shared" si="9"/>
        <v/>
      </c>
      <c r="H28" s="77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6"/>
      <c r="IU28" s="116"/>
    </row>
    <row r="29" ht="14.25" spans="1:255">
      <c r="A29" s="74"/>
      <c r="B29" s="85" t="str">
        <f t="shared" si="5"/>
        <v>AA 55 00 55 00 00 00 20 00 DD 0E 00 94 00 00 00 FD 46 53 65 FE 46 53 65 03 06 03 02 5E 02 8C 00 03 00 00 00 00 00 00 00 E8 06 FA F5</v>
      </c>
      <c r="C29" s="75">
        <v>2</v>
      </c>
      <c r="D29" s="86">
        <f t="shared" si="6"/>
        <v>6</v>
      </c>
      <c r="E29" s="86">
        <f t="shared" si="7"/>
        <v>163</v>
      </c>
      <c r="F29" s="86">
        <f t="shared" si="8"/>
        <v>169</v>
      </c>
      <c r="G29" s="77" t="str">
        <f t="shared" si="9"/>
        <v/>
      </c>
      <c r="H29" s="77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6"/>
      <c r="IU29" s="116"/>
    </row>
    <row r="30" ht="14.25" spans="1:255">
      <c r="A30" s="74"/>
      <c r="B30" s="85" t="str">
        <f t="shared" si="5"/>
        <v>AA 55 00 55 00 00 00 20 00 DD 0E 00 94 00 00 00 FD 46 53 65 FE 46 53 65 03 06 03 02 5E 02 8C 00 03 00 00 00 00 00 00 00 E8 06 FA F5</v>
      </c>
      <c r="C30" s="75">
        <v>2</v>
      </c>
      <c r="D30" s="86">
        <f t="shared" si="6"/>
        <v>6</v>
      </c>
      <c r="E30" s="86">
        <f t="shared" si="7"/>
        <v>169</v>
      </c>
      <c r="F30" s="86">
        <f t="shared" si="8"/>
        <v>175</v>
      </c>
      <c r="G30" s="77" t="str">
        <f t="shared" si="9"/>
        <v/>
      </c>
      <c r="H30" s="77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6"/>
      <c r="IU30" s="116"/>
    </row>
    <row r="31" ht="14.25" spans="1:255">
      <c r="A31" s="74"/>
      <c r="B31" s="85" t="str">
        <f t="shared" si="5"/>
        <v>AA 55 00 55 00 00 00 20 00 DD 0E 00 94 00 00 00 FD 46 53 65 FE 46 53 65 03 06 03 02 5E 02 8C 00 03 00 00 00 00 00 00 00 E8 06 FA F5</v>
      </c>
      <c r="C31" s="75">
        <v>2</v>
      </c>
      <c r="D31" s="86">
        <f t="shared" si="6"/>
        <v>6</v>
      </c>
      <c r="E31" s="86">
        <f t="shared" si="7"/>
        <v>175</v>
      </c>
      <c r="F31" s="86">
        <f t="shared" si="8"/>
        <v>181</v>
      </c>
      <c r="G31" s="77" t="str">
        <f t="shared" si="9"/>
        <v/>
      </c>
      <c r="H31" s="77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6"/>
      <c r="IU31" s="116"/>
    </row>
    <row r="32" ht="14.25" spans="1:255">
      <c r="A32" s="74"/>
      <c r="B32" s="74"/>
      <c r="C32" s="75"/>
      <c r="D32" s="76"/>
      <c r="E32" s="76"/>
      <c r="F32" s="76"/>
      <c r="G32" s="77"/>
      <c r="H32" s="77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6"/>
      <c r="IU32" s="116"/>
    </row>
    <row r="33" ht="14.25" spans="1:255">
      <c r="A33" s="74"/>
      <c r="B33" s="74"/>
      <c r="C33" s="75"/>
      <c r="D33" s="76"/>
      <c r="E33" s="76"/>
      <c r="F33" s="76"/>
      <c r="G33" s="77"/>
      <c r="H33" s="77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6"/>
      <c r="IU33" s="116"/>
    </row>
    <row r="34" ht="14.25" spans="1:255">
      <c r="A34" s="74"/>
      <c r="B34" s="74"/>
      <c r="C34" s="75"/>
      <c r="D34" s="76"/>
      <c r="E34" s="76"/>
      <c r="F34" s="76"/>
      <c r="G34" s="77"/>
      <c r="H34" s="77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6"/>
      <c r="IU34" s="116"/>
    </row>
    <row r="35" ht="14.25" spans="1:255">
      <c r="A35" s="74"/>
      <c r="B35" s="74"/>
      <c r="C35" s="75"/>
      <c r="D35" s="76"/>
      <c r="E35" s="76"/>
      <c r="F35" s="76"/>
      <c r="G35" s="77"/>
      <c r="H35" s="77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6"/>
      <c r="IU35" s="116"/>
    </row>
    <row r="36" ht="14.25" spans="1:255">
      <c r="A36" s="74"/>
      <c r="B36" s="74"/>
      <c r="C36" s="75"/>
      <c r="D36" s="76"/>
      <c r="E36" s="76"/>
      <c r="F36" s="76"/>
      <c r="G36" s="77"/>
      <c r="H36" s="77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6"/>
      <c r="IU36" s="116"/>
    </row>
    <row r="37" ht="14.25" spans="1:255">
      <c r="A37" s="74"/>
      <c r="B37" s="74"/>
      <c r="C37" s="75"/>
      <c r="D37" s="76"/>
      <c r="E37" s="76"/>
      <c r="F37" s="76"/>
      <c r="G37" s="77"/>
      <c r="H37" s="77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6"/>
      <c r="IU37" s="116"/>
    </row>
    <row r="38" ht="14.25" spans="1:255">
      <c r="A38" s="74"/>
      <c r="B38" s="74"/>
      <c r="C38" s="75"/>
      <c r="D38" s="76"/>
      <c r="E38" s="76"/>
      <c r="F38" s="76"/>
      <c r="G38" s="77"/>
      <c r="H38" s="77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6"/>
      <c r="IU38" s="116"/>
    </row>
    <row r="39" ht="14.25" spans="1:255">
      <c r="A39" s="74"/>
      <c r="B39" s="74"/>
      <c r="C39" s="75"/>
      <c r="D39" s="76"/>
      <c r="E39" s="76"/>
      <c r="F39" s="76"/>
      <c r="G39" s="77"/>
      <c r="H39" s="77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6"/>
      <c r="IU39" s="116"/>
    </row>
    <row r="40" ht="14.25" spans="1:255">
      <c r="A40" s="74"/>
      <c r="B40" s="74"/>
      <c r="C40" s="75"/>
      <c r="D40" s="76"/>
      <c r="E40" s="76"/>
      <c r="F40" s="76"/>
      <c r="G40" s="77"/>
      <c r="H40" s="77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6"/>
      <c r="IU40" s="116"/>
    </row>
    <row r="41" ht="14.25" spans="1:255">
      <c r="A41" s="74"/>
      <c r="B41" s="74"/>
      <c r="C41" s="75"/>
      <c r="D41" s="76"/>
      <c r="E41" s="76"/>
      <c r="F41" s="76"/>
      <c r="G41" s="77"/>
      <c r="H41" s="77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6"/>
      <c r="IU41" s="116"/>
    </row>
    <row r="42" ht="14.25" spans="1:255">
      <c r="A42" s="74"/>
      <c r="B42" s="74"/>
      <c r="C42" s="75"/>
      <c r="D42" s="76"/>
      <c r="E42" s="76"/>
      <c r="F42" s="76"/>
      <c r="G42" s="77"/>
      <c r="H42" s="77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6"/>
      <c r="IU42" s="116"/>
    </row>
    <row r="43" ht="14.25" spans="1:255">
      <c r="A43" s="74"/>
      <c r="B43" s="74"/>
      <c r="C43" s="75"/>
      <c r="D43" s="76"/>
      <c r="E43" s="76"/>
      <c r="F43" s="76"/>
      <c r="G43" s="77"/>
      <c r="H43" s="77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6"/>
      <c r="IU43" s="116"/>
    </row>
    <row r="44" ht="14.25" spans="1:255">
      <c r="A44" s="74"/>
      <c r="B44" s="74"/>
      <c r="C44" s="75"/>
      <c r="D44" s="76"/>
      <c r="E44" s="76"/>
      <c r="F44" s="76"/>
      <c r="G44" s="77"/>
      <c r="H44" s="77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6"/>
      <c r="IU44" s="116"/>
    </row>
    <row r="45" ht="14.25" spans="1:255">
      <c r="A45" s="74"/>
      <c r="B45" s="74"/>
      <c r="C45" s="75"/>
      <c r="D45" s="76"/>
      <c r="E45" s="76"/>
      <c r="F45" s="76"/>
      <c r="G45" s="77"/>
      <c r="H45" s="77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6"/>
      <c r="IU45" s="116"/>
    </row>
    <row r="46" ht="14.25" spans="1:255">
      <c r="A46" s="74"/>
      <c r="B46" s="74"/>
      <c r="C46" s="75"/>
      <c r="D46" s="76"/>
      <c r="E46" s="76"/>
      <c r="F46" s="76"/>
      <c r="G46" s="77"/>
      <c r="H46" s="77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6"/>
      <c r="IU46" s="116"/>
    </row>
    <row r="47" ht="14.25" spans="1:255">
      <c r="A47" s="74"/>
      <c r="B47" s="74"/>
      <c r="C47" s="75"/>
      <c r="D47" s="76"/>
      <c r="E47" s="76"/>
      <c r="F47" s="76"/>
      <c r="G47" s="77"/>
      <c r="H47" s="77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6"/>
      <c r="IU47" s="116"/>
    </row>
    <row r="48" ht="14.25" spans="1:255">
      <c r="A48" s="74"/>
      <c r="B48" s="74"/>
      <c r="C48" s="75"/>
      <c r="D48" s="76"/>
      <c r="E48" s="76"/>
      <c r="F48" s="76"/>
      <c r="G48" s="77"/>
      <c r="H48" s="77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6"/>
      <c r="IU48" s="116"/>
    </row>
    <row r="49" ht="14.25" spans="1:255">
      <c r="A49" s="74"/>
      <c r="B49" s="74"/>
      <c r="C49" s="75"/>
      <c r="D49" s="76"/>
      <c r="E49" s="76"/>
      <c r="F49" s="76"/>
      <c r="G49" s="77"/>
      <c r="H49" s="77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6"/>
      <c r="IU49" s="116"/>
    </row>
    <row r="50" ht="14.25" spans="1:255">
      <c r="A50" s="74"/>
      <c r="B50" s="74"/>
      <c r="C50" s="75"/>
      <c r="D50" s="76"/>
      <c r="E50" s="76"/>
      <c r="F50" s="76"/>
      <c r="G50" s="77"/>
      <c r="H50" s="77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6"/>
      <c r="IU50" s="116"/>
    </row>
    <row r="51" ht="14.25" spans="1:255">
      <c r="A51" s="74"/>
      <c r="B51" s="74"/>
      <c r="C51" s="75"/>
      <c r="D51" s="76"/>
      <c r="E51" s="76"/>
      <c r="F51" s="76"/>
      <c r="G51" s="77"/>
      <c r="H51" s="77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6"/>
      <c r="IU51" s="116"/>
    </row>
    <row r="52" ht="14.25" spans="1:255">
      <c r="A52" s="74"/>
      <c r="B52" s="74"/>
      <c r="C52" s="75"/>
      <c r="D52" s="76"/>
      <c r="E52" s="76"/>
      <c r="F52" s="76"/>
      <c r="G52" s="77"/>
      <c r="H52" s="77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6"/>
      <c r="IU52" s="116"/>
    </row>
    <row r="53" ht="14.25" spans="1:255">
      <c r="A53" s="74"/>
      <c r="B53" s="74"/>
      <c r="C53" s="75"/>
      <c r="D53" s="76"/>
      <c r="E53" s="76"/>
      <c r="F53" s="76"/>
      <c r="G53" s="77"/>
      <c r="H53" s="77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6"/>
      <c r="IU53" s="116"/>
    </row>
    <row r="54" ht="14.25" spans="1:255">
      <c r="A54" s="74"/>
      <c r="B54" s="74"/>
      <c r="C54" s="75"/>
      <c r="D54" s="76"/>
      <c r="E54" s="76"/>
      <c r="F54" s="76"/>
      <c r="G54" s="77"/>
      <c r="H54" s="77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6"/>
      <c r="IU54" s="116"/>
    </row>
    <row r="55" ht="14.25" spans="1:255">
      <c r="A55" s="74"/>
      <c r="B55" s="74"/>
      <c r="C55" s="75"/>
      <c r="D55" s="76"/>
      <c r="E55" s="76"/>
      <c r="F55" s="76"/>
      <c r="G55" s="77"/>
      <c r="H55" s="77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6"/>
      <c r="IU55" s="116"/>
    </row>
    <row r="56" ht="14.25" spans="1:255">
      <c r="A56" s="74"/>
      <c r="B56" s="74"/>
      <c r="C56" s="75"/>
      <c r="D56" s="76"/>
      <c r="E56" s="76"/>
      <c r="F56" s="76"/>
      <c r="G56" s="77"/>
      <c r="H56" s="77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6"/>
      <c r="IU56" s="116"/>
    </row>
    <row r="57" ht="14.25" spans="1:255">
      <c r="A57" s="74"/>
      <c r="B57" s="74"/>
      <c r="C57" s="75"/>
      <c r="D57" s="76"/>
      <c r="E57" s="76"/>
      <c r="F57" s="76"/>
      <c r="G57" s="77"/>
      <c r="H57" s="77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6"/>
      <c r="IU57" s="116"/>
    </row>
    <row r="58" ht="14.25" spans="1:255">
      <c r="A58" s="74"/>
      <c r="B58" s="74"/>
      <c r="C58" s="75"/>
      <c r="D58" s="76"/>
      <c r="E58" s="76"/>
      <c r="F58" s="76"/>
      <c r="G58" s="77"/>
      <c r="H58" s="77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6"/>
      <c r="IU58" s="116"/>
    </row>
    <row r="59" ht="14.25" spans="1:255">
      <c r="A59" s="74"/>
      <c r="B59" s="74"/>
      <c r="C59" s="75"/>
      <c r="D59" s="76"/>
      <c r="E59" s="76"/>
      <c r="F59" s="76"/>
      <c r="G59" s="77"/>
      <c r="H59" s="77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6"/>
      <c r="IU59" s="116"/>
    </row>
    <row r="60" ht="14.25" spans="1:255">
      <c r="A60" s="74"/>
      <c r="B60" s="74"/>
      <c r="C60" s="75"/>
      <c r="D60" s="76"/>
      <c r="E60" s="76"/>
      <c r="F60" s="76"/>
      <c r="G60" s="77"/>
      <c r="H60" s="77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6"/>
      <c r="IU60" s="116"/>
    </row>
    <row r="61" ht="14.25" spans="1:255">
      <c r="A61" s="74"/>
      <c r="B61" s="74"/>
      <c r="C61" s="75"/>
      <c r="D61" s="76"/>
      <c r="E61" s="76"/>
      <c r="F61" s="76"/>
      <c r="G61" s="77"/>
      <c r="H61" s="77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6"/>
      <c r="IU61" s="116"/>
    </row>
    <row r="62" ht="14.25" spans="1:255">
      <c r="A62" s="74"/>
      <c r="B62" s="74"/>
      <c r="C62" s="75"/>
      <c r="D62" s="76"/>
      <c r="E62" s="76"/>
      <c r="F62" s="76"/>
      <c r="G62" s="77"/>
      <c r="H62" s="77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6"/>
      <c r="IU62" s="116"/>
    </row>
    <row r="63" ht="14.25" spans="1:255">
      <c r="A63" s="74"/>
      <c r="B63" s="74"/>
      <c r="C63" s="75"/>
      <c r="D63" s="76"/>
      <c r="E63" s="76"/>
      <c r="F63" s="76"/>
      <c r="G63" s="77"/>
      <c r="H63" s="77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6"/>
      <c r="IU63" s="116"/>
    </row>
    <row r="64" ht="14.25" spans="1:255">
      <c r="A64" s="74"/>
      <c r="B64" s="74"/>
      <c r="C64" s="75"/>
      <c r="D64" s="76"/>
      <c r="E64" s="76"/>
      <c r="F64" s="76"/>
      <c r="G64" s="77"/>
      <c r="H64" s="77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6"/>
      <c r="IU64" s="116"/>
    </row>
    <row r="65" ht="14.25" spans="1:255">
      <c r="A65" s="74"/>
      <c r="B65" s="74"/>
      <c r="C65" s="75"/>
      <c r="D65" s="76"/>
      <c r="E65" s="76"/>
      <c r="F65" s="76"/>
      <c r="G65" s="77"/>
      <c r="H65" s="77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6"/>
      <c r="IU65" s="116"/>
    </row>
    <row r="66" ht="14.25" spans="1:255">
      <c r="A66" s="74"/>
      <c r="B66" s="74"/>
      <c r="C66" s="75"/>
      <c r="D66" s="76"/>
      <c r="E66" s="76"/>
      <c r="F66" s="76"/>
      <c r="G66" s="77"/>
      <c r="H66" s="77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6"/>
      <c r="IU66" s="116"/>
    </row>
    <row r="67" ht="14.25" spans="1:255">
      <c r="A67" s="74"/>
      <c r="B67" s="74"/>
      <c r="C67" s="75"/>
      <c r="D67" s="76"/>
      <c r="E67" s="76"/>
      <c r="F67" s="76"/>
      <c r="G67" s="77"/>
      <c r="H67" s="77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6"/>
      <c r="IU67" s="116"/>
    </row>
    <row r="68" ht="14.25" spans="1:255">
      <c r="A68" s="74"/>
      <c r="B68" s="74"/>
      <c r="C68" s="75"/>
      <c r="D68" s="76"/>
      <c r="E68" s="76"/>
      <c r="F68" s="76"/>
      <c r="G68" s="77"/>
      <c r="H68" s="77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6"/>
      <c r="IU68" s="116"/>
    </row>
    <row r="69" ht="14.25" spans="1:255">
      <c r="A69" s="74"/>
      <c r="B69" s="74"/>
      <c r="C69" s="75"/>
      <c r="D69" s="76"/>
      <c r="E69" s="76"/>
      <c r="F69" s="76"/>
      <c r="G69" s="77"/>
      <c r="H69" s="7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6"/>
      <c r="IU69" s="116"/>
    </row>
    <row r="70" ht="14.25" spans="1:255">
      <c r="A70" s="74"/>
      <c r="B70" s="74"/>
      <c r="C70" s="75"/>
      <c r="D70" s="76"/>
      <c r="E70" s="76"/>
      <c r="F70" s="76"/>
      <c r="G70" s="77"/>
      <c r="H70" s="7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6"/>
      <c r="IU70" s="116"/>
    </row>
    <row r="71" ht="14.25" spans="1:255">
      <c r="A71" s="74"/>
      <c r="B71" s="74"/>
      <c r="C71" s="75"/>
      <c r="D71" s="76"/>
      <c r="E71" s="76"/>
      <c r="F71" s="76"/>
      <c r="G71" s="77"/>
      <c r="H71" s="77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6"/>
      <c r="IU71" s="116"/>
    </row>
    <row r="72" ht="14.25" spans="1:255">
      <c r="A72" s="74"/>
      <c r="B72" s="74"/>
      <c r="C72" s="75"/>
      <c r="D72" s="76"/>
      <c r="E72" s="76"/>
      <c r="F72" s="76"/>
      <c r="G72" s="77"/>
      <c r="H72" s="77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6"/>
      <c r="IU72" s="116"/>
    </row>
    <row r="73" ht="14.25" spans="1:255">
      <c r="A73" s="74"/>
      <c r="B73" s="74"/>
      <c r="C73" s="75"/>
      <c r="D73" s="76"/>
      <c r="E73" s="76"/>
      <c r="F73" s="76"/>
      <c r="G73" s="77"/>
      <c r="H73" s="77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6"/>
      <c r="IU73" s="116"/>
    </row>
    <row r="74" ht="14.25" spans="1:255">
      <c r="A74" s="74"/>
      <c r="B74" s="74"/>
      <c r="C74" s="75"/>
      <c r="D74" s="76"/>
      <c r="E74" s="76"/>
      <c r="F74" s="76"/>
      <c r="G74" s="77"/>
      <c r="H74" s="77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1"/>
      <c r="IT74" s="116"/>
      <c r="IU74" s="116"/>
    </row>
    <row r="75" ht="14.25" spans="1:255">
      <c r="A75" s="74"/>
      <c r="B75" s="74"/>
      <c r="C75" s="75"/>
      <c r="D75" s="76"/>
      <c r="E75" s="76"/>
      <c r="F75" s="76"/>
      <c r="G75" s="77"/>
      <c r="H75" s="77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6"/>
      <c r="IU75" s="116"/>
    </row>
    <row r="76" ht="14.25" spans="1:255">
      <c r="A76" s="74"/>
      <c r="B76" s="74"/>
      <c r="C76" s="75"/>
      <c r="D76" s="76"/>
      <c r="E76" s="76"/>
      <c r="F76" s="76"/>
      <c r="G76" s="77"/>
      <c r="H76" s="77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6"/>
      <c r="IU76" s="116"/>
    </row>
    <row r="77" ht="14.25" spans="1:255">
      <c r="A77" s="74"/>
      <c r="B77" s="74"/>
      <c r="C77" s="75"/>
      <c r="D77" s="76"/>
      <c r="E77" s="76"/>
      <c r="F77" s="76"/>
      <c r="G77" s="77"/>
      <c r="H77" s="77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6"/>
      <c r="IU77" s="116"/>
    </row>
    <row r="78" ht="14.25" spans="1:255">
      <c r="A78" s="74"/>
      <c r="B78" s="74"/>
      <c r="C78" s="75"/>
      <c r="D78" s="76"/>
      <c r="E78" s="76"/>
      <c r="F78" s="76"/>
      <c r="G78" s="77"/>
      <c r="H78" s="77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6"/>
      <c r="IU78" s="116"/>
    </row>
    <row r="79" ht="14.25" spans="1:255">
      <c r="A79" s="74"/>
      <c r="B79" s="74"/>
      <c r="C79" s="75"/>
      <c r="D79" s="76"/>
      <c r="E79" s="76"/>
      <c r="F79" s="76"/>
      <c r="G79" s="77"/>
      <c r="H79" s="77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6"/>
      <c r="IU79" s="116"/>
    </row>
    <row r="80" ht="14.25" spans="1:255">
      <c r="A80" s="74"/>
      <c r="B80" s="74"/>
      <c r="C80" s="75"/>
      <c r="D80" s="76"/>
      <c r="E80" s="76"/>
      <c r="F80" s="76"/>
      <c r="G80" s="77"/>
      <c r="H80" s="77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6"/>
      <c r="IU80" s="116"/>
    </row>
    <row r="81" ht="14.25" spans="1:255">
      <c r="A81" s="74"/>
      <c r="B81" s="74"/>
      <c r="C81" s="75"/>
      <c r="D81" s="76"/>
      <c r="E81" s="76"/>
      <c r="F81" s="76"/>
      <c r="G81" s="77"/>
      <c r="H81" s="77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6"/>
      <c r="IU81" s="116"/>
    </row>
    <row r="82" ht="14.25" spans="1:255">
      <c r="A82" s="74"/>
      <c r="B82" s="74"/>
      <c r="C82" s="75"/>
      <c r="D82" s="76"/>
      <c r="E82" s="76"/>
      <c r="F82" s="76"/>
      <c r="G82" s="77"/>
      <c r="H82" s="77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6"/>
      <c r="IU82" s="116"/>
    </row>
  </sheetData>
  <sheetProtection formatCells="0" insertHyperlinks="0" autoFilter="0"/>
  <pageMargins left="0.75" right="0.75" top="1" bottom="1" header="0.5" footer="0.5"/>
  <headerFooter/>
  <ignoredErrors>
    <ignoredError sqref="K9:P9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82"/>
  <sheetViews>
    <sheetView topLeftCell="G14" workbookViewId="0">
      <selection activeCell="G14" sqref="G14:J14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31" style="65" customWidth="1"/>
    <col min="8" max="8" width="17.125" style="101" customWidth="1"/>
  </cols>
  <sheetData>
    <row r="1" ht="14.25" spans="1:255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6"/>
      <c r="IU1" s="116"/>
    </row>
    <row r="2" ht="14.25" spans="1:255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6"/>
      <c r="IU2" s="116"/>
    </row>
    <row r="3" ht="14.25" spans="1:255">
      <c r="A3" s="79" t="s">
        <v>117</v>
      </c>
      <c r="B3" s="111" t="s">
        <v>371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6"/>
      <c r="IU3" s="116"/>
    </row>
    <row r="4" ht="14.25" spans="1:255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6"/>
      <c r="IU4" s="116"/>
    </row>
    <row r="5" ht="14.25" spans="1:255">
      <c r="A5" s="81"/>
      <c r="B5" s="85" t="str">
        <f>B3</f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5" s="75">
        <v>2</v>
      </c>
      <c r="D5" s="86">
        <f t="shared" ref="D5:D31" si="0">C5*3</f>
        <v>6</v>
      </c>
      <c r="E5" s="86">
        <v>1</v>
      </c>
      <c r="F5" s="86">
        <f t="shared" ref="F5:F31" si="1">E5+D5</f>
        <v>7</v>
      </c>
      <c r="G5" s="77" t="str">
        <f t="shared" ref="G5:G31" si="2">MID(B5,E5,D5)</f>
        <v>AA 55 </v>
      </c>
      <c r="H5" s="77" t="s">
        <v>120</v>
      </c>
      <c r="J5" s="119" t="s">
        <v>93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6"/>
      <c r="IU5" s="116"/>
    </row>
    <row r="6" ht="14.25" spans="1:255">
      <c r="A6" s="81"/>
      <c r="B6" s="85" t="str">
        <f t="shared" ref="B6:B31" si="3">B5</f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6" s="75">
        <v>2</v>
      </c>
      <c r="D6" s="86">
        <f t="shared" si="0"/>
        <v>6</v>
      </c>
      <c r="E6" s="86">
        <f t="shared" ref="E6:E31" si="4">F5</f>
        <v>7</v>
      </c>
      <c r="F6" s="86">
        <f t="shared" si="1"/>
        <v>13</v>
      </c>
      <c r="G6" s="77" t="str">
        <f t="shared" si="2"/>
        <v>68 00 </v>
      </c>
      <c r="H6" s="77" t="s">
        <v>121</v>
      </c>
      <c r="J6" s="61" t="s">
        <v>345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6"/>
      <c r="IU6" s="116"/>
    </row>
    <row r="7" ht="14.25" spans="1:255">
      <c r="A7" s="81"/>
      <c r="B7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0A </v>
      </c>
      <c r="H7" s="77" t="s">
        <v>122</v>
      </c>
      <c r="J7" s="61" t="s">
        <v>84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6"/>
      <c r="IU7" s="116"/>
    </row>
    <row r="8" ht="14.25" spans="1:255">
      <c r="A8" s="81"/>
      <c r="B8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04 00 </v>
      </c>
      <c r="H8" s="77" t="s">
        <v>17</v>
      </c>
      <c r="I8" s="111"/>
      <c r="J8" s="112" t="s">
        <v>14</v>
      </c>
      <c r="K8" s="112" t="s">
        <v>15</v>
      </c>
      <c r="L8" s="112" t="s">
        <v>16</v>
      </c>
      <c r="M8" s="112" t="s">
        <v>346</v>
      </c>
      <c r="N8" s="112" t="s">
        <v>347</v>
      </c>
      <c r="O8" s="112" t="s">
        <v>348</v>
      </c>
      <c r="P8" s="112" t="s">
        <v>19</v>
      </c>
      <c r="Q8" s="112" t="s">
        <v>20</v>
      </c>
      <c r="W8" s="112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6"/>
      <c r="IU8" s="116"/>
    </row>
    <row r="9" ht="14.25" spans="1:255">
      <c r="A9" s="74"/>
      <c r="B9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9" s="75">
        <v>1</v>
      </c>
      <c r="D9" s="86">
        <f t="shared" si="0"/>
        <v>3</v>
      </c>
      <c r="E9" s="86">
        <f t="shared" si="4"/>
        <v>25</v>
      </c>
      <c r="F9" s="86">
        <f t="shared" si="1"/>
        <v>28</v>
      </c>
      <c r="G9" s="77" t="str">
        <f t="shared" si="2"/>
        <v>00 </v>
      </c>
      <c r="H9" s="96" t="s">
        <v>372</v>
      </c>
      <c r="I9" s="111"/>
      <c r="J9" s="112" t="s">
        <v>350</v>
      </c>
      <c r="K9" s="112" t="s">
        <v>373</v>
      </c>
      <c r="L9" s="112" t="s">
        <v>352</v>
      </c>
      <c r="M9" s="112" t="s">
        <v>353</v>
      </c>
      <c r="N9" s="112" t="s">
        <v>354</v>
      </c>
      <c r="O9" s="112" t="s">
        <v>355</v>
      </c>
      <c r="P9" s="112" t="s">
        <v>356</v>
      </c>
      <c r="Q9" s="112" t="s">
        <v>357</v>
      </c>
      <c r="W9" s="112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6"/>
      <c r="IU9" s="116"/>
    </row>
    <row r="10" ht="14.25" spans="1:255">
      <c r="A10" s="74"/>
      <c r="B10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0" s="75">
        <v>3</v>
      </c>
      <c r="D10" s="86">
        <f t="shared" si="0"/>
        <v>9</v>
      </c>
      <c r="E10" s="86">
        <f t="shared" si="4"/>
        <v>28</v>
      </c>
      <c r="F10" s="86">
        <f t="shared" si="1"/>
        <v>37</v>
      </c>
      <c r="G10" s="77" t="str">
        <f t="shared" si="2"/>
        <v>18 00 00 </v>
      </c>
      <c r="H10" s="96" t="s">
        <v>374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6"/>
      <c r="IU10" s="116"/>
    </row>
    <row r="11" ht="14.25" spans="1:255">
      <c r="A11" s="74"/>
      <c r="B11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1" s="75">
        <v>4</v>
      </c>
      <c r="D11" s="86">
        <f t="shared" si="0"/>
        <v>12</v>
      </c>
      <c r="E11" s="86">
        <f t="shared" si="4"/>
        <v>37</v>
      </c>
      <c r="F11" s="86">
        <f t="shared" si="1"/>
        <v>49</v>
      </c>
      <c r="G11" s="77" t="str">
        <f t="shared" si="2"/>
        <v>01 00 00 00 </v>
      </c>
      <c r="H11" s="94" t="s">
        <v>375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6"/>
      <c r="IU11" s="116"/>
    </row>
    <row r="12" ht="14.25" spans="1:255">
      <c r="A12" s="74"/>
      <c r="B12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2" s="75">
        <v>4</v>
      </c>
      <c r="D12" s="86">
        <f t="shared" si="0"/>
        <v>12</v>
      </c>
      <c r="E12" s="86">
        <f t="shared" si="4"/>
        <v>49</v>
      </c>
      <c r="F12" s="86">
        <f t="shared" si="1"/>
        <v>61</v>
      </c>
      <c r="G12" s="77" t="str">
        <f t="shared" si="2"/>
        <v>90 F7 30 66 </v>
      </c>
      <c r="H12" s="96" t="s">
        <v>376</v>
      </c>
      <c r="I12" s="111"/>
      <c r="J12" s="113" t="s">
        <v>273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6"/>
      <c r="IU12" s="116"/>
    </row>
    <row r="13" ht="14.25" spans="1:255">
      <c r="A13" s="74"/>
      <c r="B13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3" s="75">
        <v>4</v>
      </c>
      <c r="D13" s="86">
        <f t="shared" si="0"/>
        <v>12</v>
      </c>
      <c r="E13" s="86">
        <f t="shared" si="4"/>
        <v>61</v>
      </c>
      <c r="F13" s="86">
        <f t="shared" si="1"/>
        <v>73</v>
      </c>
      <c r="G13" s="77" t="str">
        <f t="shared" si="2"/>
        <v>94 F7 30 66 </v>
      </c>
      <c r="H13" s="96" t="s">
        <v>377</v>
      </c>
      <c r="I13" s="111"/>
      <c r="J13" s="111" t="s">
        <v>378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6"/>
      <c r="IU13" s="116"/>
    </row>
    <row r="14" ht="14.25" spans="1:255">
      <c r="A14" s="74"/>
      <c r="B14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4" s="75">
        <v>1</v>
      </c>
      <c r="D14" s="86">
        <f t="shared" si="0"/>
        <v>3</v>
      </c>
      <c r="E14" s="86">
        <f t="shared" si="4"/>
        <v>73</v>
      </c>
      <c r="F14" s="86">
        <f t="shared" si="1"/>
        <v>76</v>
      </c>
      <c r="G14" s="77" t="str">
        <f t="shared" si="2"/>
        <v>04 </v>
      </c>
      <c r="H14" s="96" t="s">
        <v>379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6"/>
      <c r="IU14" s="116"/>
    </row>
    <row r="15" ht="14.25" spans="1:255">
      <c r="A15" s="74"/>
      <c r="B15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5" s="75">
        <v>1</v>
      </c>
      <c r="D15" s="86">
        <f t="shared" si="0"/>
        <v>3</v>
      </c>
      <c r="E15" s="86">
        <f t="shared" si="4"/>
        <v>76</v>
      </c>
      <c r="F15" s="86">
        <f t="shared" si="1"/>
        <v>79</v>
      </c>
      <c r="G15" s="77" t="str">
        <f t="shared" si="2"/>
        <v>06 </v>
      </c>
      <c r="H15" s="96" t="s">
        <v>380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6"/>
      <c r="IU15" s="116"/>
    </row>
    <row r="16" ht="14.25" spans="1:255">
      <c r="A16" s="74"/>
      <c r="B16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6" s="75">
        <v>1</v>
      </c>
      <c r="D16" s="86">
        <f t="shared" si="0"/>
        <v>3</v>
      </c>
      <c r="E16" s="86">
        <f t="shared" si="4"/>
        <v>79</v>
      </c>
      <c r="F16" s="86">
        <f t="shared" si="1"/>
        <v>82</v>
      </c>
      <c r="G16" s="77" t="str">
        <f t="shared" si="2"/>
        <v>01 </v>
      </c>
      <c r="H16" s="96" t="s">
        <v>381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6"/>
      <c r="IU16" s="116"/>
    </row>
    <row r="17" ht="14.25" spans="1:255">
      <c r="A17" s="74"/>
      <c r="B17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7" s="75">
        <v>1</v>
      </c>
      <c r="D17" s="86">
        <f t="shared" si="0"/>
        <v>3</v>
      </c>
      <c r="E17" s="86">
        <f t="shared" si="4"/>
        <v>82</v>
      </c>
      <c r="F17" s="86">
        <f t="shared" si="1"/>
        <v>85</v>
      </c>
      <c r="G17" s="77" t="str">
        <f t="shared" si="2"/>
        <v>02 </v>
      </c>
      <c r="H17" s="99" t="s">
        <v>382</v>
      </c>
      <c r="I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6"/>
      <c r="IU17" s="116"/>
    </row>
    <row r="18" ht="14.25" spans="1:255">
      <c r="A18" s="74"/>
      <c r="B18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8" s="75">
        <v>2</v>
      </c>
      <c r="D18" s="86">
        <f t="shared" si="0"/>
        <v>6</v>
      </c>
      <c r="E18" s="86">
        <f t="shared" si="4"/>
        <v>85</v>
      </c>
      <c r="F18" s="86">
        <f t="shared" si="1"/>
        <v>91</v>
      </c>
      <c r="G18" s="77" t="str">
        <f t="shared" si="2"/>
        <v>5D 05 </v>
      </c>
      <c r="H18" s="118" t="s">
        <v>383</v>
      </c>
      <c r="I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6"/>
      <c r="IU18" s="116"/>
    </row>
    <row r="19" ht="14.25" spans="1:255">
      <c r="A19" s="74"/>
      <c r="B19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19" s="75">
        <v>2</v>
      </c>
      <c r="D19" s="86">
        <f t="shared" si="0"/>
        <v>6</v>
      </c>
      <c r="E19" s="86">
        <f t="shared" si="4"/>
        <v>91</v>
      </c>
      <c r="F19" s="86">
        <f t="shared" si="1"/>
        <v>97</v>
      </c>
      <c r="G19" s="77" t="str">
        <f t="shared" si="2"/>
        <v>28 0A </v>
      </c>
      <c r="H19" s="118" t="s">
        <v>384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6"/>
      <c r="IU19" s="116"/>
    </row>
    <row r="20" ht="14.25" spans="1:255">
      <c r="A20" s="74"/>
      <c r="B20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0" s="75">
        <v>1</v>
      </c>
      <c r="D20" s="86">
        <f t="shared" si="0"/>
        <v>3</v>
      </c>
      <c r="E20" s="86">
        <f t="shared" si="4"/>
        <v>97</v>
      </c>
      <c r="F20" s="86">
        <f t="shared" si="1"/>
        <v>100</v>
      </c>
      <c r="G20" s="77" t="str">
        <f t="shared" si="2"/>
        <v>01 </v>
      </c>
      <c r="H20" s="94" t="s">
        <v>385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6"/>
      <c r="IU20" s="116"/>
    </row>
    <row r="21" ht="14.25" spans="1:255">
      <c r="A21" s="74"/>
      <c r="B21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1" s="75">
        <v>7</v>
      </c>
      <c r="D21" s="86">
        <f t="shared" si="0"/>
        <v>21</v>
      </c>
      <c r="E21" s="86">
        <f t="shared" si="4"/>
        <v>100</v>
      </c>
      <c r="F21" s="86">
        <f t="shared" si="1"/>
        <v>121</v>
      </c>
      <c r="G21" s="77" t="str">
        <f t="shared" si="2"/>
        <v>00 00 00 00 00 00 00 </v>
      </c>
      <c r="H21" s="94" t="s">
        <v>386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6"/>
      <c r="IU21" s="116"/>
    </row>
    <row r="22" ht="14.25" spans="1:255">
      <c r="A22" s="74"/>
      <c r="B22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2" s="75">
        <f>248*2</f>
        <v>496</v>
      </c>
      <c r="D22" s="86">
        <f t="shared" si="0"/>
        <v>1488</v>
      </c>
      <c r="E22" s="86">
        <f t="shared" si="4"/>
        <v>121</v>
      </c>
      <c r="F22" s="86">
        <f t="shared" si="1"/>
        <v>1609</v>
      </c>
      <c r="G22" s="77" t="str">
        <f t="shared" si="2"/>
        <v>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</v>
      </c>
      <c r="H22" s="94" t="s">
        <v>387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6"/>
      <c r="IU22" s="116"/>
    </row>
    <row r="23" ht="14.25" spans="1:255">
      <c r="A23" s="74"/>
      <c r="B23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3" s="75">
        <f>248*2</f>
        <v>496</v>
      </c>
      <c r="D23" s="86">
        <f t="shared" si="0"/>
        <v>1488</v>
      </c>
      <c r="E23" s="86">
        <f t="shared" si="4"/>
        <v>1609</v>
      </c>
      <c r="F23" s="86">
        <f t="shared" si="1"/>
        <v>3097</v>
      </c>
      <c r="G23" s="77" t="str">
        <f t="shared" si="2"/>
        <v>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</v>
      </c>
      <c r="H23" s="94" t="s">
        <v>388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6"/>
      <c r="IU23" s="116"/>
    </row>
    <row r="24" ht="14.25" spans="1:255">
      <c r="A24" s="74"/>
      <c r="B24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4" s="75">
        <v>2</v>
      </c>
      <c r="D24" s="86">
        <f t="shared" si="0"/>
        <v>6</v>
      </c>
      <c r="E24" s="86">
        <f t="shared" si="4"/>
        <v>3097</v>
      </c>
      <c r="F24" s="86">
        <f t="shared" si="1"/>
        <v>3103</v>
      </c>
      <c r="G24" s="77" t="str">
        <f t="shared" si="2"/>
        <v>07 28 </v>
      </c>
      <c r="H24" s="77" t="s">
        <v>130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6"/>
      <c r="IU24" s="116"/>
    </row>
    <row r="25" ht="14.25" spans="1:255">
      <c r="A25" s="74"/>
      <c r="B25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5" s="75">
        <v>2</v>
      </c>
      <c r="D25" s="86">
        <f t="shared" si="0"/>
        <v>6</v>
      </c>
      <c r="E25" s="86">
        <f t="shared" si="4"/>
        <v>3103</v>
      </c>
      <c r="F25" s="86">
        <f t="shared" si="1"/>
        <v>3109</v>
      </c>
      <c r="G25" s="77" t="str">
        <f t="shared" si="2"/>
        <v>FA F5 </v>
      </c>
      <c r="H25" s="77" t="s">
        <v>131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6"/>
      <c r="IU25" s="116"/>
    </row>
    <row r="26" ht="14.25" spans="1:255">
      <c r="A26" s="74"/>
      <c r="B26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6" s="75">
        <v>2</v>
      </c>
      <c r="D26" s="86">
        <f t="shared" si="0"/>
        <v>6</v>
      </c>
      <c r="E26" s="86">
        <f t="shared" si="4"/>
        <v>3109</v>
      </c>
      <c r="F26" s="86">
        <f t="shared" si="1"/>
        <v>3115</v>
      </c>
      <c r="G26" s="77" t="str">
        <f t="shared" si="2"/>
        <v/>
      </c>
      <c r="H26" s="77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6"/>
      <c r="IU26" s="116"/>
    </row>
    <row r="27" ht="14.25" spans="1:255">
      <c r="A27" s="74"/>
      <c r="B27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7" s="75">
        <v>2</v>
      </c>
      <c r="D27" s="86">
        <f t="shared" si="0"/>
        <v>6</v>
      </c>
      <c r="E27" s="86">
        <f t="shared" si="4"/>
        <v>3115</v>
      </c>
      <c r="F27" s="86">
        <f t="shared" si="1"/>
        <v>3121</v>
      </c>
      <c r="G27" s="77" t="str">
        <f t="shared" si="2"/>
        <v/>
      </c>
      <c r="H27" s="77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6"/>
      <c r="IU27" s="116"/>
    </row>
    <row r="28" ht="14.25" spans="1:255">
      <c r="A28" s="74"/>
      <c r="B28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8" s="75">
        <v>2</v>
      </c>
      <c r="D28" s="86">
        <f t="shared" si="0"/>
        <v>6</v>
      </c>
      <c r="E28" s="86">
        <f t="shared" si="4"/>
        <v>3121</v>
      </c>
      <c r="F28" s="86">
        <f t="shared" si="1"/>
        <v>3127</v>
      </c>
      <c r="G28" s="77" t="str">
        <f t="shared" si="2"/>
        <v/>
      </c>
      <c r="H28" s="77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6"/>
      <c r="IU28" s="116"/>
    </row>
    <row r="29" ht="14.25" spans="1:255">
      <c r="A29" s="74"/>
      <c r="B29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29" s="75">
        <v>2</v>
      </c>
      <c r="D29" s="86">
        <f t="shared" si="0"/>
        <v>6</v>
      </c>
      <c r="E29" s="86">
        <f t="shared" si="4"/>
        <v>3127</v>
      </c>
      <c r="F29" s="86">
        <f t="shared" si="1"/>
        <v>3133</v>
      </c>
      <c r="G29" s="77" t="str">
        <f t="shared" si="2"/>
        <v/>
      </c>
      <c r="H29" s="77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6"/>
      <c r="IU29" s="116"/>
    </row>
    <row r="30" ht="14.25" spans="1:255">
      <c r="A30" s="74"/>
      <c r="B30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30" s="75">
        <v>2</v>
      </c>
      <c r="D30" s="86">
        <f t="shared" si="0"/>
        <v>6</v>
      </c>
      <c r="E30" s="86">
        <f t="shared" si="4"/>
        <v>3133</v>
      </c>
      <c r="F30" s="86">
        <f t="shared" si="1"/>
        <v>3139</v>
      </c>
      <c r="G30" s="77" t="str">
        <f t="shared" si="2"/>
        <v/>
      </c>
      <c r="H30" s="77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6"/>
      <c r="IU30" s="116"/>
    </row>
    <row r="31" ht="14.25" spans="1:255">
      <c r="A31" s="74"/>
      <c r="B31" s="85" t="str">
        <f t="shared" si="3"/>
        <v>AA 55 68 00 01 0A 04 00 00 18 00 00 01 00 00 00 90 F7 30 66 94 F7 30 66 04 06 01 02 5D 05 28 0A 01 00 00 00 00 00 00 00 4E 00 51 00 56 00 56 00 5A 00 5B 00 5A 00 5C 00 5E 00 60 00 63 00 65 00 69 00 6A 00 6D 00 6F 00 71 00 74 00 78 00 7C 00 80 00 81 00 87 00 89 00 88 00 83 00 75 00 4C 00 21 00 09 00 02 00 02 00 02 00 02 00 02 00 01 00 01 00 01 00 01 00 01 00 01 00 01 00 01 00 01 00 01 00 02 00 01 00 01 00 02 00 02 00 01 00 01 00 01 00 01 00 01 00 00 00 00 00 00 00 00 00 00 00 FF FF FF FF FF FF FF FF 00 00 FF FF FF FF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0C 00 18 00 18 00 26 00 33 00 33 00 3F 00 3F 00 4B 00 57 00 57 00 63 00 72 00 72 00 80 00 8F 00 8F 00 A2 00 A2 00 B5 00 CB 00 CB 00 E7 00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04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07 28 FA F5 </v>
      </c>
      <c r="C31" s="75">
        <v>2</v>
      </c>
      <c r="D31" s="86">
        <f t="shared" si="0"/>
        <v>6</v>
      </c>
      <c r="E31" s="86">
        <f t="shared" si="4"/>
        <v>3139</v>
      </c>
      <c r="F31" s="86">
        <f t="shared" si="1"/>
        <v>3145</v>
      </c>
      <c r="G31" s="77" t="str">
        <f t="shared" si="2"/>
        <v/>
      </c>
      <c r="H31" s="77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6"/>
      <c r="IU31" s="116"/>
    </row>
    <row r="32" ht="14.25" spans="1:255">
      <c r="A32" s="74"/>
      <c r="B32" s="74"/>
      <c r="C32" s="75"/>
      <c r="D32" s="76"/>
      <c r="E32" s="76"/>
      <c r="F32" s="76"/>
      <c r="G32" s="77"/>
      <c r="H32" s="77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6"/>
      <c r="IU32" s="116"/>
    </row>
    <row r="33" ht="14.25" spans="1:255">
      <c r="A33" s="74"/>
      <c r="B33" s="74"/>
      <c r="C33" s="75"/>
      <c r="D33" s="76"/>
      <c r="E33" s="76"/>
      <c r="F33" s="76"/>
      <c r="G33" s="77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6"/>
      <c r="IU33" s="116"/>
    </row>
    <row r="34" ht="14.25" spans="1:255">
      <c r="A34" s="74"/>
      <c r="B34" s="74"/>
      <c r="C34" s="75"/>
      <c r="D34" s="76"/>
      <c r="E34" s="76"/>
      <c r="F34" s="76"/>
      <c r="G34" s="77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6"/>
      <c r="IU34" s="116"/>
    </row>
    <row r="35" ht="14.25" spans="1:255">
      <c r="A35" s="74"/>
      <c r="B35" s="74"/>
      <c r="C35" s="75"/>
      <c r="D35" s="76"/>
      <c r="E35" s="76"/>
      <c r="F35" s="76"/>
      <c r="G35" s="77"/>
      <c r="H35" s="77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6"/>
      <c r="IU35" s="116"/>
    </row>
    <row r="36" ht="14.25" spans="1:255">
      <c r="A36" s="74"/>
      <c r="B36" s="74"/>
      <c r="C36" s="75"/>
      <c r="D36" s="76"/>
      <c r="E36" s="76"/>
      <c r="F36" s="76"/>
      <c r="G36" s="77"/>
      <c r="H36" s="77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6"/>
      <c r="IU36" s="116"/>
    </row>
    <row r="37" ht="14.25" spans="1:255">
      <c r="A37" s="74"/>
      <c r="B37" s="74"/>
      <c r="C37" s="75"/>
      <c r="D37" s="76"/>
      <c r="E37" s="76"/>
      <c r="F37" s="76"/>
      <c r="G37" s="77"/>
      <c r="H37" s="77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6"/>
      <c r="IU37" s="116"/>
    </row>
    <row r="38" ht="14.25" spans="1:255">
      <c r="A38" s="74"/>
      <c r="B38" s="74"/>
      <c r="C38" s="75"/>
      <c r="D38" s="76"/>
      <c r="E38" s="76"/>
      <c r="F38" s="76"/>
      <c r="G38" s="77"/>
      <c r="H38" s="77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6"/>
      <c r="IU38" s="116"/>
    </row>
    <row r="39" ht="14.25" spans="1:255">
      <c r="A39" s="74"/>
      <c r="B39" s="74"/>
      <c r="C39" s="75"/>
      <c r="D39" s="76"/>
      <c r="E39" s="76"/>
      <c r="F39" s="76"/>
      <c r="G39" s="77"/>
      <c r="H39" s="77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6"/>
      <c r="IU39" s="116"/>
    </row>
    <row r="40" ht="14.25" spans="1:255">
      <c r="A40" s="74"/>
      <c r="B40" s="74"/>
      <c r="C40" s="75"/>
      <c r="D40" s="76"/>
      <c r="E40" s="76"/>
      <c r="F40" s="76"/>
      <c r="G40" s="77"/>
      <c r="H40" s="77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6"/>
      <c r="IU40" s="116"/>
    </row>
    <row r="41" ht="14.25" spans="1:255">
      <c r="A41" s="74"/>
      <c r="B41" s="74"/>
      <c r="C41" s="75"/>
      <c r="D41" s="76"/>
      <c r="E41" s="76"/>
      <c r="F41" s="76"/>
      <c r="G41" s="77"/>
      <c r="H41" s="77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6"/>
      <c r="IU41" s="116"/>
    </row>
    <row r="42" ht="14.25" spans="1:255">
      <c r="A42" s="74"/>
      <c r="B42" s="74"/>
      <c r="C42" s="75"/>
      <c r="D42" s="76"/>
      <c r="E42" s="76"/>
      <c r="F42" s="76"/>
      <c r="G42" s="77"/>
      <c r="H42" s="77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6"/>
      <c r="IU42" s="116"/>
    </row>
    <row r="43" ht="14.25" spans="1:255">
      <c r="A43" s="74"/>
      <c r="B43" s="74"/>
      <c r="C43" s="75"/>
      <c r="D43" s="76"/>
      <c r="E43" s="76"/>
      <c r="F43" s="76"/>
      <c r="G43" s="77"/>
      <c r="H43" s="77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6"/>
      <c r="IU43" s="116"/>
    </row>
    <row r="44" ht="14.25" spans="1:255">
      <c r="A44" s="74"/>
      <c r="B44" s="74"/>
      <c r="C44" s="75"/>
      <c r="D44" s="76"/>
      <c r="E44" s="76"/>
      <c r="F44" s="76"/>
      <c r="G44" s="77"/>
      <c r="H44" s="77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6"/>
      <c r="IU44" s="116"/>
    </row>
    <row r="45" ht="14.25" spans="1:255">
      <c r="A45" s="74"/>
      <c r="B45" s="74"/>
      <c r="C45" s="75"/>
      <c r="D45" s="76"/>
      <c r="E45" s="76"/>
      <c r="F45" s="76"/>
      <c r="G45" s="77"/>
      <c r="H45" s="77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6"/>
      <c r="IU45" s="116"/>
    </row>
    <row r="46" ht="14.25" spans="1:255">
      <c r="A46" s="74"/>
      <c r="B46" s="74"/>
      <c r="C46" s="75"/>
      <c r="D46" s="76"/>
      <c r="E46" s="76"/>
      <c r="F46" s="76"/>
      <c r="G46" s="77"/>
      <c r="H46" s="77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6"/>
      <c r="IU46" s="116"/>
    </row>
    <row r="47" ht="14.25" spans="1:255">
      <c r="A47" s="74"/>
      <c r="B47" s="74"/>
      <c r="C47" s="75"/>
      <c r="D47" s="76"/>
      <c r="E47" s="76"/>
      <c r="F47" s="76"/>
      <c r="G47" s="77"/>
      <c r="H47" s="77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6"/>
      <c r="IU47" s="116"/>
    </row>
    <row r="48" ht="14.25" spans="1:255">
      <c r="A48" s="74"/>
      <c r="B48" s="74"/>
      <c r="C48" s="75"/>
      <c r="D48" s="76"/>
      <c r="E48" s="76"/>
      <c r="F48" s="76"/>
      <c r="G48" s="77"/>
      <c r="H48" s="77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6"/>
      <c r="IU48" s="116"/>
    </row>
    <row r="49" ht="14.25" spans="1:255">
      <c r="A49" s="74"/>
      <c r="B49" s="74"/>
      <c r="C49" s="75"/>
      <c r="D49" s="76"/>
      <c r="E49" s="76"/>
      <c r="F49" s="76"/>
      <c r="G49" s="77"/>
      <c r="H49" s="77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6"/>
      <c r="IU49" s="116"/>
    </row>
    <row r="50" ht="14.25" spans="1:255">
      <c r="A50" s="74"/>
      <c r="B50" s="74"/>
      <c r="C50" s="75"/>
      <c r="D50" s="76"/>
      <c r="E50" s="76"/>
      <c r="F50" s="76"/>
      <c r="G50" s="77"/>
      <c r="H50" s="77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6"/>
      <c r="IU50" s="116"/>
    </row>
    <row r="51" ht="14.25" spans="1:255">
      <c r="A51" s="74"/>
      <c r="B51" s="74"/>
      <c r="C51" s="75"/>
      <c r="D51" s="76"/>
      <c r="E51" s="76"/>
      <c r="F51" s="76"/>
      <c r="G51" s="77"/>
      <c r="H51" s="77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6"/>
      <c r="IU51" s="116"/>
    </row>
    <row r="52" ht="14.25" spans="1:255">
      <c r="A52" s="74"/>
      <c r="B52" s="74"/>
      <c r="C52" s="75"/>
      <c r="D52" s="76"/>
      <c r="E52" s="76"/>
      <c r="F52" s="76"/>
      <c r="G52" s="77"/>
      <c r="H52" s="77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6"/>
      <c r="IU52" s="116"/>
    </row>
    <row r="53" ht="14.25" spans="1:255">
      <c r="A53" s="74"/>
      <c r="B53" s="74"/>
      <c r="C53" s="75"/>
      <c r="D53" s="76"/>
      <c r="E53" s="76"/>
      <c r="F53" s="76"/>
      <c r="G53" s="77"/>
      <c r="H53" s="77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6"/>
      <c r="IU53" s="116"/>
    </row>
    <row r="54" ht="14.25" spans="1:255">
      <c r="A54" s="74"/>
      <c r="B54" s="74"/>
      <c r="C54" s="75"/>
      <c r="D54" s="76"/>
      <c r="E54" s="76"/>
      <c r="F54" s="76"/>
      <c r="G54" s="77"/>
      <c r="H54" s="77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6"/>
      <c r="IU54" s="116"/>
    </row>
    <row r="55" ht="14.25" spans="1:255">
      <c r="A55" s="74"/>
      <c r="B55" s="74"/>
      <c r="C55" s="75"/>
      <c r="D55" s="76"/>
      <c r="E55" s="76"/>
      <c r="F55" s="76"/>
      <c r="G55" s="77"/>
      <c r="H55" s="77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6"/>
      <c r="IU55" s="116"/>
    </row>
    <row r="56" ht="14.25" spans="1:255">
      <c r="A56" s="74"/>
      <c r="B56" s="74"/>
      <c r="C56" s="75"/>
      <c r="D56" s="76"/>
      <c r="E56" s="76"/>
      <c r="F56" s="76"/>
      <c r="G56" s="77"/>
      <c r="H56" s="77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6"/>
      <c r="IU56" s="116"/>
    </row>
    <row r="57" ht="14.25" spans="1:255">
      <c r="A57" s="74"/>
      <c r="B57" s="74"/>
      <c r="C57" s="75"/>
      <c r="D57" s="76"/>
      <c r="E57" s="76"/>
      <c r="F57" s="76"/>
      <c r="G57" s="77"/>
      <c r="H57" s="77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6"/>
      <c r="IU57" s="116"/>
    </row>
    <row r="58" ht="14.25" spans="1:255">
      <c r="A58" s="74"/>
      <c r="B58" s="74"/>
      <c r="C58" s="75"/>
      <c r="D58" s="76"/>
      <c r="E58" s="76"/>
      <c r="F58" s="76"/>
      <c r="G58" s="77"/>
      <c r="H58" s="77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6"/>
      <c r="IU58" s="116"/>
    </row>
    <row r="59" ht="14.25" spans="1:255">
      <c r="A59" s="74"/>
      <c r="B59" s="74"/>
      <c r="C59" s="75"/>
      <c r="D59" s="76"/>
      <c r="E59" s="76"/>
      <c r="F59" s="76"/>
      <c r="G59" s="77"/>
      <c r="H59" s="77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6"/>
      <c r="IU59" s="116"/>
    </row>
    <row r="60" ht="14.25" spans="1:255">
      <c r="A60" s="74"/>
      <c r="B60" s="74"/>
      <c r="C60" s="75"/>
      <c r="D60" s="76"/>
      <c r="E60" s="76"/>
      <c r="F60" s="76"/>
      <c r="G60" s="77"/>
      <c r="H60" s="77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6"/>
      <c r="IU60" s="116"/>
    </row>
    <row r="61" ht="14.25" spans="1:255">
      <c r="A61" s="74"/>
      <c r="B61" s="74"/>
      <c r="C61" s="75"/>
      <c r="D61" s="76"/>
      <c r="E61" s="76"/>
      <c r="F61" s="76"/>
      <c r="G61" s="77"/>
      <c r="H61" s="77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6"/>
      <c r="IU61" s="116"/>
    </row>
    <row r="62" ht="14.25" spans="1:255">
      <c r="A62" s="74"/>
      <c r="B62" s="74"/>
      <c r="C62" s="75"/>
      <c r="D62" s="76"/>
      <c r="E62" s="76"/>
      <c r="F62" s="76"/>
      <c r="G62" s="77"/>
      <c r="H62" s="77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6"/>
      <c r="IU62" s="116"/>
    </row>
    <row r="63" ht="14.25" spans="1:255">
      <c r="A63" s="74"/>
      <c r="B63" s="74"/>
      <c r="C63" s="75"/>
      <c r="D63" s="76"/>
      <c r="E63" s="76"/>
      <c r="F63" s="76"/>
      <c r="G63" s="77"/>
      <c r="H63" s="77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6"/>
      <c r="IU63" s="116"/>
    </row>
    <row r="64" ht="14.25" spans="1:255">
      <c r="A64" s="74"/>
      <c r="B64" s="74"/>
      <c r="C64" s="75"/>
      <c r="D64" s="76"/>
      <c r="E64" s="76"/>
      <c r="F64" s="76"/>
      <c r="G64" s="77"/>
      <c r="H64" s="77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6"/>
      <c r="IU64" s="116"/>
    </row>
    <row r="65" ht="14.25" spans="1:255">
      <c r="A65" s="74"/>
      <c r="B65" s="74"/>
      <c r="C65" s="75"/>
      <c r="D65" s="76"/>
      <c r="E65" s="76"/>
      <c r="F65" s="76"/>
      <c r="G65" s="77"/>
      <c r="H65" s="77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6"/>
      <c r="IU65" s="116"/>
    </row>
    <row r="66" ht="14.25" spans="1:255">
      <c r="A66" s="74"/>
      <c r="B66" s="74"/>
      <c r="C66" s="75"/>
      <c r="D66" s="76"/>
      <c r="E66" s="76"/>
      <c r="F66" s="76"/>
      <c r="G66" s="77"/>
      <c r="H66" s="77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6"/>
      <c r="IU66" s="116"/>
    </row>
    <row r="67" ht="14.25" spans="1:255">
      <c r="A67" s="74"/>
      <c r="B67" s="74"/>
      <c r="C67" s="75"/>
      <c r="D67" s="76"/>
      <c r="E67" s="76"/>
      <c r="F67" s="76"/>
      <c r="G67" s="77"/>
      <c r="H67" s="77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6"/>
      <c r="IU67" s="116"/>
    </row>
    <row r="68" ht="14.25" spans="1:255">
      <c r="A68" s="74"/>
      <c r="B68" s="74"/>
      <c r="C68" s="75"/>
      <c r="D68" s="76"/>
      <c r="E68" s="76"/>
      <c r="F68" s="76"/>
      <c r="G68" s="77"/>
      <c r="H68" s="77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6"/>
      <c r="IU68" s="116"/>
    </row>
    <row r="69" ht="14.25" spans="1:255">
      <c r="A69" s="74"/>
      <c r="B69" s="74"/>
      <c r="C69" s="75"/>
      <c r="D69" s="76"/>
      <c r="E69" s="76"/>
      <c r="F69" s="76"/>
      <c r="G69" s="77"/>
      <c r="H69" s="7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6"/>
      <c r="IU69" s="116"/>
    </row>
    <row r="70" ht="14.25" spans="1:255">
      <c r="A70" s="74"/>
      <c r="B70" s="74"/>
      <c r="C70" s="75"/>
      <c r="D70" s="76"/>
      <c r="E70" s="76"/>
      <c r="F70" s="76"/>
      <c r="G70" s="77"/>
      <c r="H70" s="7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6"/>
      <c r="IU70" s="116"/>
    </row>
    <row r="71" ht="14.25" spans="1:255">
      <c r="A71" s="74"/>
      <c r="B71" s="74"/>
      <c r="C71" s="75"/>
      <c r="D71" s="76"/>
      <c r="E71" s="76"/>
      <c r="F71" s="76"/>
      <c r="G71" s="77"/>
      <c r="H71" s="77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6"/>
      <c r="IU71" s="116"/>
    </row>
    <row r="72" ht="14.25" spans="1:255">
      <c r="A72" s="74"/>
      <c r="B72" s="74"/>
      <c r="C72" s="75"/>
      <c r="D72" s="76"/>
      <c r="E72" s="76"/>
      <c r="F72" s="76"/>
      <c r="G72" s="77"/>
      <c r="H72" s="77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6"/>
      <c r="IU72" s="116"/>
    </row>
    <row r="73" ht="14.25" spans="1:255">
      <c r="A73" s="74"/>
      <c r="B73" s="74"/>
      <c r="C73" s="75"/>
      <c r="D73" s="76"/>
      <c r="E73" s="76"/>
      <c r="F73" s="76"/>
      <c r="G73" s="77"/>
      <c r="H73" s="77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6"/>
      <c r="IU73" s="116"/>
    </row>
    <row r="74" ht="14.25" spans="1:255">
      <c r="A74" s="74"/>
      <c r="B74" s="74"/>
      <c r="C74" s="75"/>
      <c r="D74" s="76"/>
      <c r="E74" s="76"/>
      <c r="F74" s="76"/>
      <c r="G74" s="77"/>
      <c r="H74" s="77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1"/>
      <c r="IT74" s="116"/>
      <c r="IU74" s="116"/>
    </row>
    <row r="75" ht="14.25" spans="1:255">
      <c r="A75" s="74"/>
      <c r="B75" s="74"/>
      <c r="C75" s="75"/>
      <c r="D75" s="76"/>
      <c r="E75" s="76"/>
      <c r="F75" s="76"/>
      <c r="G75" s="77"/>
      <c r="H75" s="77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6"/>
      <c r="IU75" s="116"/>
    </row>
    <row r="76" ht="14.25" spans="1:255">
      <c r="A76" s="74"/>
      <c r="B76" s="74"/>
      <c r="C76" s="75"/>
      <c r="D76" s="76"/>
      <c r="E76" s="76"/>
      <c r="F76" s="76"/>
      <c r="G76" s="77"/>
      <c r="H76" s="77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6"/>
      <c r="IU76" s="116"/>
    </row>
    <row r="77" ht="14.25" spans="1:255">
      <c r="A77" s="74"/>
      <c r="B77" s="74"/>
      <c r="C77" s="75"/>
      <c r="D77" s="76"/>
      <c r="E77" s="76"/>
      <c r="F77" s="76"/>
      <c r="G77" s="77"/>
      <c r="H77" s="77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6"/>
      <c r="IU77" s="116"/>
    </row>
    <row r="78" ht="14.25" spans="1:255">
      <c r="A78" s="74"/>
      <c r="B78" s="74"/>
      <c r="C78" s="75"/>
      <c r="D78" s="76"/>
      <c r="E78" s="76"/>
      <c r="F78" s="76"/>
      <c r="G78" s="77"/>
      <c r="H78" s="77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6"/>
      <c r="IU78" s="116"/>
    </row>
    <row r="79" ht="14.25" spans="1:255">
      <c r="A79" s="74"/>
      <c r="B79" s="74"/>
      <c r="C79" s="75"/>
      <c r="D79" s="76"/>
      <c r="E79" s="76"/>
      <c r="F79" s="76"/>
      <c r="G79" s="77"/>
      <c r="H79" s="77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6"/>
      <c r="IU79" s="116"/>
    </row>
    <row r="80" ht="14.25" spans="1:255">
      <c r="A80" s="74"/>
      <c r="B80" s="74"/>
      <c r="C80" s="75"/>
      <c r="D80" s="76"/>
      <c r="E80" s="76"/>
      <c r="F80" s="76"/>
      <c r="G80" s="77"/>
      <c r="H80" s="77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6"/>
      <c r="IU80" s="116"/>
    </row>
    <row r="81" ht="14.25" spans="1:255">
      <c r="A81" s="74"/>
      <c r="B81" s="74"/>
      <c r="C81" s="75"/>
      <c r="D81" s="76"/>
      <c r="E81" s="76"/>
      <c r="F81" s="76"/>
      <c r="G81" s="77"/>
      <c r="H81" s="77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6"/>
      <c r="IU81" s="116"/>
    </row>
    <row r="82" ht="14.25" spans="1:255">
      <c r="A82" s="74"/>
      <c r="B82" s="74"/>
      <c r="C82" s="75"/>
      <c r="D82" s="76"/>
      <c r="E82" s="76"/>
      <c r="F82" s="76"/>
      <c r="G82" s="77"/>
      <c r="H82" s="77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6"/>
      <c r="IU82" s="116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H538"/>
  <sheetViews>
    <sheetView zoomScale="70" zoomScaleNormal="70" topLeftCell="R1" workbookViewId="0">
      <selection activeCell="U106" sqref="U106:X106"/>
    </sheetView>
  </sheetViews>
  <sheetFormatPr defaultColWidth="9" defaultRowHeight="13.5" customHeight="1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4.375" style="65" customWidth="1"/>
    <col min="8" max="8" width="4.375" style="66" customWidth="1"/>
    <col min="9" max="9" width="4.375" style="67" customWidth="1"/>
    <col min="10" max="10" width="7" style="68" customWidth="1"/>
    <col min="11" max="14" width="5" style="69" customWidth="1"/>
    <col min="15" max="15" width="8.875" style="70" customWidth="1"/>
    <col min="16" max="17" width="6.625" customWidth="1"/>
    <col min="18" max="19" width="13.875" style="71" customWidth="1"/>
    <col min="20" max="20" width="8.25" style="72" customWidth="1"/>
    <col min="21" max="24" width="8.25" style="73" customWidth="1"/>
    <col min="25" max="25" width="6.5" customWidth="1"/>
  </cols>
  <sheetData>
    <row r="1" customHeight="1" spans="1:268">
      <c r="A1" s="74"/>
      <c r="B1" s="74"/>
      <c r="C1" s="75"/>
      <c r="D1" s="76"/>
      <c r="E1" s="76"/>
      <c r="F1" s="76"/>
      <c r="G1" s="77"/>
      <c r="H1" s="78"/>
      <c r="I1" s="91"/>
      <c r="J1" s="91"/>
      <c r="L1" s="92"/>
      <c r="M1" s="92"/>
      <c r="O1" s="93" t="s">
        <v>389</v>
      </c>
      <c r="P1" s="94" t="s">
        <v>390</v>
      </c>
      <c r="Q1" s="94"/>
      <c r="R1" s="102" t="s">
        <v>391</v>
      </c>
      <c r="S1" s="102" t="s">
        <v>392</v>
      </c>
      <c r="T1" s="103"/>
      <c r="U1" s="104"/>
      <c r="V1" s="105"/>
      <c r="W1" s="105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1"/>
      <c r="IV1" s="111"/>
      <c r="IW1" s="111"/>
      <c r="IX1" s="111"/>
      <c r="IY1" s="111"/>
      <c r="IZ1" s="111"/>
      <c r="JA1" s="111"/>
      <c r="JB1" s="111"/>
      <c r="JC1" s="111"/>
      <c r="JD1" s="111"/>
      <c r="JE1" s="111"/>
      <c r="JF1" s="111"/>
      <c r="JG1" s="116"/>
      <c r="JH1" s="116"/>
    </row>
    <row r="2" customHeight="1" spans="1:268">
      <c r="A2" s="74"/>
      <c r="B2" s="79" t="s">
        <v>29</v>
      </c>
      <c r="C2" s="80" t="s">
        <v>116</v>
      </c>
      <c r="D2" s="79"/>
      <c r="F2" s="76"/>
      <c r="G2" s="77"/>
      <c r="H2" s="78"/>
      <c r="I2" s="77"/>
      <c r="J2" s="77"/>
      <c r="K2" s="80" t="str">
        <f t="shared" ref="K2:K53" si="0">MID(B271,E271,D271)</f>
        <v>00 00 </v>
      </c>
      <c r="L2" s="80" t="str">
        <f>MID(K2,4,2)&amp;MID(K2,1,2)</f>
        <v>0000</v>
      </c>
      <c r="M2" s="80" t="str">
        <f t="shared" ref="M2:M11" si="1">MID(B23,E23,D23)</f>
        <v>FE 03 </v>
      </c>
      <c r="N2" s="80" t="str">
        <f>MID(M2,4,2)&amp;MID(M2,1,2)</f>
        <v>03FE</v>
      </c>
      <c r="O2" s="95">
        <f>HEX2DEC(L2)/10</f>
        <v>0</v>
      </c>
      <c r="P2" s="77">
        <f>HEX2DEC(N2)/10</f>
        <v>102.2</v>
      </c>
      <c r="Q2" s="77"/>
      <c r="R2" s="106" t="e">
        <f ca="1">(P2-OFFSET(P2,T2,0,1,1))/(O2-OFFSET(O2,T2,0,1,1))</f>
        <v>#REF!</v>
      </c>
      <c r="S2" s="106"/>
      <c r="T2" s="107">
        <v>-10</v>
      </c>
      <c r="V2" s="108"/>
      <c r="W2" s="108"/>
      <c r="X2" s="108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1"/>
      <c r="IV2" s="111"/>
      <c r="IW2" s="111"/>
      <c r="IX2" s="111"/>
      <c r="IY2" s="111"/>
      <c r="IZ2" s="111"/>
      <c r="JA2" s="111"/>
      <c r="JB2" s="111"/>
      <c r="JC2" s="111"/>
      <c r="JD2" s="111"/>
      <c r="JE2" s="111"/>
      <c r="JF2" s="111"/>
      <c r="JG2" s="116"/>
      <c r="JH2" s="116"/>
    </row>
    <row r="3" customHeight="1" spans="1:268">
      <c r="A3" s="79">
        <v>75</v>
      </c>
      <c r="B3" t="s">
        <v>393</v>
      </c>
      <c r="C3" s="81" t="s">
        <v>394</v>
      </c>
      <c r="D3" s="82"/>
      <c r="E3" s="76"/>
      <c r="F3" s="76"/>
      <c r="G3" s="77"/>
      <c r="H3" s="78"/>
      <c r="I3" s="77"/>
      <c r="J3" s="77"/>
      <c r="K3" s="80" t="str">
        <f t="shared" si="0"/>
        <v>00 00 </v>
      </c>
      <c r="L3" s="80" t="str">
        <f t="shared" ref="L3:L66" si="2">MID(K3,4,2)&amp;MID(K3,1,2)</f>
        <v>0000</v>
      </c>
      <c r="M3" s="80" t="str">
        <f t="shared" si="1"/>
        <v>16 04 </v>
      </c>
      <c r="N3" s="80" t="str">
        <f t="shared" ref="N3:N66" si="3">MID(M3,4,2)&amp;MID(M3,1,2)</f>
        <v>0416</v>
      </c>
      <c r="O3" s="95">
        <f t="shared" ref="O3:O66" si="4">HEX2DEC(L3)/10</f>
        <v>0</v>
      </c>
      <c r="P3" s="77">
        <f t="shared" ref="P3:P66" si="5">HEX2DEC(N3)/10</f>
        <v>104.6</v>
      </c>
      <c r="Q3" s="77">
        <f>O3-O2</f>
        <v>0</v>
      </c>
      <c r="R3" s="106" t="e">
        <f ca="1" t="shared" ref="R3:R37" si="6">(P3-OFFSET(P3,T3,0,1,1))/(O3-OFFSET(O3,T3,0,1,1))</f>
        <v>#REF!</v>
      </c>
      <c r="S3" s="106" t="e">
        <f ca="1" t="shared" ref="S2:S25" si="7">R2-R3</f>
        <v>#REF!</v>
      </c>
      <c r="T3" s="107">
        <f>T2</f>
        <v>-10</v>
      </c>
      <c r="U3" s="109"/>
      <c r="V3" s="108"/>
      <c r="W3" s="108"/>
      <c r="X3" s="108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1"/>
      <c r="IV3" s="111"/>
      <c r="IW3" s="111"/>
      <c r="IX3" s="111"/>
      <c r="IY3" s="111"/>
      <c r="IZ3" s="111"/>
      <c r="JA3" s="111"/>
      <c r="JB3" s="111"/>
      <c r="JC3" s="111"/>
      <c r="JD3" s="111"/>
      <c r="JE3" s="111"/>
      <c r="JF3" s="111"/>
      <c r="JG3" s="116"/>
      <c r="JH3" s="116"/>
    </row>
    <row r="4" customHeight="1" spans="1:268">
      <c r="A4" s="79"/>
      <c r="B4" s="79" t="s">
        <v>395</v>
      </c>
      <c r="C4" s="75" t="s">
        <v>17</v>
      </c>
      <c r="D4" s="82"/>
      <c r="E4" s="76"/>
      <c r="F4" s="76"/>
      <c r="G4" s="83" t="s">
        <v>18</v>
      </c>
      <c r="H4" s="84" t="s">
        <v>119</v>
      </c>
      <c r="I4" s="83"/>
      <c r="J4" s="83"/>
      <c r="K4" s="80" t="str">
        <f t="shared" si="0"/>
        <v>01 00 </v>
      </c>
      <c r="L4" s="80" t="str">
        <f t="shared" si="2"/>
        <v>0001</v>
      </c>
      <c r="M4" s="80" t="str">
        <f t="shared" si="1"/>
        <v>3A 04 </v>
      </c>
      <c r="N4" s="80" t="str">
        <f t="shared" si="3"/>
        <v>043A</v>
      </c>
      <c r="O4" s="95">
        <f t="shared" si="4"/>
        <v>0.1</v>
      </c>
      <c r="P4" s="77">
        <f t="shared" si="5"/>
        <v>108.2</v>
      </c>
      <c r="Q4" s="77">
        <f t="shared" ref="Q4:Q67" si="8">O4-O3</f>
        <v>0.1</v>
      </c>
      <c r="R4" s="106" t="e">
        <f ca="1" t="shared" si="6"/>
        <v>#REF!</v>
      </c>
      <c r="S4" s="106" t="e">
        <f ca="1" t="shared" si="7"/>
        <v>#REF!</v>
      </c>
      <c r="T4" s="107">
        <f t="shared" ref="T4:T26" si="9">T3</f>
        <v>-10</v>
      </c>
      <c r="U4" s="109"/>
      <c r="V4" s="108"/>
      <c r="W4" s="108"/>
      <c r="X4" s="108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1"/>
      <c r="IV4" s="111"/>
      <c r="IW4" s="111"/>
      <c r="IX4" s="111"/>
      <c r="IY4" s="111"/>
      <c r="IZ4" s="111"/>
      <c r="JA4" s="111"/>
      <c r="JB4" s="111"/>
      <c r="JC4" s="111"/>
      <c r="JD4" s="111"/>
      <c r="JE4" s="111"/>
      <c r="JF4" s="111"/>
      <c r="JG4" s="116"/>
      <c r="JH4" s="116"/>
    </row>
    <row r="5" customHeight="1" spans="1:268">
      <c r="A5" s="81"/>
      <c r="B5" s="85" t="str">
        <f>B3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" s="75">
        <v>2</v>
      </c>
      <c r="D5" s="86">
        <f t="shared" ref="D5:D31" si="10">C5*3</f>
        <v>6</v>
      </c>
      <c r="E5" s="86">
        <v>1</v>
      </c>
      <c r="F5" s="86">
        <f t="shared" ref="F5:F31" si="11">E5+D5</f>
        <v>7</v>
      </c>
      <c r="G5" s="77" t="str">
        <f t="shared" ref="G5:G31" si="12">MID(B5,E5,D5)</f>
        <v>AA 55 </v>
      </c>
      <c r="H5" s="78" t="s">
        <v>120</v>
      </c>
      <c r="I5" s="77"/>
      <c r="J5" s="77"/>
      <c r="K5" s="80" t="str">
        <f t="shared" si="0"/>
        <v>01 00 </v>
      </c>
      <c r="L5" s="80" t="str">
        <f t="shared" si="2"/>
        <v>0001</v>
      </c>
      <c r="M5" s="80" t="str">
        <f t="shared" si="1"/>
        <v>62 04 </v>
      </c>
      <c r="N5" s="80" t="str">
        <f t="shared" si="3"/>
        <v>0462</v>
      </c>
      <c r="O5" s="95">
        <f t="shared" si="4"/>
        <v>0.1</v>
      </c>
      <c r="P5" s="77">
        <f t="shared" si="5"/>
        <v>112.2</v>
      </c>
      <c r="Q5" s="77">
        <f t="shared" si="8"/>
        <v>0</v>
      </c>
      <c r="R5" s="106" t="e">
        <f ca="1" t="shared" si="6"/>
        <v>#REF!</v>
      </c>
      <c r="S5" s="106" t="e">
        <f ca="1" t="shared" si="7"/>
        <v>#REF!</v>
      </c>
      <c r="T5" s="107">
        <f t="shared" si="9"/>
        <v>-10</v>
      </c>
      <c r="U5" s="109"/>
      <c r="V5" s="108"/>
      <c r="W5" s="105"/>
      <c r="X5" s="110" t="s">
        <v>93</v>
      </c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  <c r="IV5" s="111"/>
      <c r="IW5" s="111"/>
      <c r="IX5" s="111"/>
      <c r="IY5" s="111"/>
      <c r="IZ5" s="111"/>
      <c r="JA5" s="111"/>
      <c r="JB5" s="111"/>
      <c r="JC5" s="111"/>
      <c r="JD5" s="111"/>
      <c r="JE5" s="111"/>
      <c r="JF5" s="111"/>
      <c r="JG5" s="116"/>
      <c r="JH5" s="116"/>
    </row>
    <row r="6" customHeight="1" spans="1:268">
      <c r="A6" s="81"/>
      <c r="B6" s="85" t="str">
        <f t="shared" ref="B6:B31" si="13">B5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" s="75">
        <v>2</v>
      </c>
      <c r="D6" s="86">
        <f t="shared" si="10"/>
        <v>6</v>
      </c>
      <c r="E6" s="86">
        <f t="shared" ref="E6:E31" si="14">F5</f>
        <v>7</v>
      </c>
      <c r="F6" s="86">
        <f t="shared" si="11"/>
        <v>13</v>
      </c>
      <c r="G6" s="77" t="str">
        <f t="shared" si="12"/>
        <v>00 57 </v>
      </c>
      <c r="H6" s="78" t="s">
        <v>121</v>
      </c>
      <c r="I6" s="77"/>
      <c r="J6" s="77"/>
      <c r="K6" s="80" t="str">
        <f t="shared" si="0"/>
        <v>01 00 </v>
      </c>
      <c r="L6" s="80" t="str">
        <f t="shared" si="2"/>
        <v>0001</v>
      </c>
      <c r="M6" s="80" t="str">
        <f t="shared" si="1"/>
        <v>7B 04 </v>
      </c>
      <c r="N6" s="80" t="str">
        <f t="shared" si="3"/>
        <v>047B</v>
      </c>
      <c r="O6" s="95">
        <f t="shared" si="4"/>
        <v>0.1</v>
      </c>
      <c r="P6" s="77">
        <f t="shared" si="5"/>
        <v>114.7</v>
      </c>
      <c r="Q6" s="77">
        <f t="shared" si="8"/>
        <v>0</v>
      </c>
      <c r="R6" s="106" t="e">
        <f ca="1" t="shared" si="6"/>
        <v>#REF!</v>
      </c>
      <c r="S6" s="106" t="e">
        <f ca="1" t="shared" si="7"/>
        <v>#REF!</v>
      </c>
      <c r="T6" s="107">
        <f t="shared" si="9"/>
        <v>-10</v>
      </c>
      <c r="U6" s="109"/>
      <c r="V6" s="108"/>
      <c r="W6" s="105"/>
      <c r="X6" s="110" t="s">
        <v>345</v>
      </c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  <c r="IV6" s="111"/>
      <c r="IW6" s="111"/>
      <c r="IX6" s="111"/>
      <c r="IY6" s="111"/>
      <c r="IZ6" s="111"/>
      <c r="JA6" s="111"/>
      <c r="JB6" s="111"/>
      <c r="JC6" s="111"/>
      <c r="JD6" s="111"/>
      <c r="JE6" s="111"/>
      <c r="JF6" s="111"/>
      <c r="JG6" s="116"/>
      <c r="JH6" s="116"/>
    </row>
    <row r="7" customHeight="1" spans="1:268">
      <c r="A7" s="81"/>
      <c r="B7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" s="75">
        <v>2</v>
      </c>
      <c r="D7" s="86">
        <f t="shared" si="10"/>
        <v>6</v>
      </c>
      <c r="E7" s="86">
        <f t="shared" si="14"/>
        <v>13</v>
      </c>
      <c r="F7" s="86">
        <f t="shared" si="11"/>
        <v>19</v>
      </c>
      <c r="G7" s="77" t="str">
        <f t="shared" si="12"/>
        <v>00 00 </v>
      </c>
      <c r="H7" s="78" t="s">
        <v>122</v>
      </c>
      <c r="I7" s="77"/>
      <c r="J7" s="77"/>
      <c r="K7" s="80" t="str">
        <f t="shared" si="0"/>
        <v>01 00 </v>
      </c>
      <c r="L7" s="80" t="str">
        <f t="shared" si="2"/>
        <v>0001</v>
      </c>
      <c r="M7" s="80" t="str">
        <f t="shared" si="1"/>
        <v>7B 04 </v>
      </c>
      <c r="N7" s="80" t="str">
        <f t="shared" si="3"/>
        <v>047B</v>
      </c>
      <c r="O7" s="95">
        <f t="shared" si="4"/>
        <v>0.1</v>
      </c>
      <c r="P7" s="77">
        <f t="shared" si="5"/>
        <v>114.7</v>
      </c>
      <c r="Q7" s="77">
        <f t="shared" si="8"/>
        <v>0</v>
      </c>
      <c r="R7" s="106" t="e">
        <f ca="1" t="shared" si="6"/>
        <v>#REF!</v>
      </c>
      <c r="S7" s="106" t="e">
        <f ca="1" t="shared" si="7"/>
        <v>#REF!</v>
      </c>
      <c r="T7" s="107">
        <f t="shared" si="9"/>
        <v>-10</v>
      </c>
      <c r="U7" s="109"/>
      <c r="V7" s="108"/>
      <c r="W7" s="105"/>
      <c r="X7" s="110" t="s">
        <v>84</v>
      </c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6"/>
      <c r="JH7" s="116"/>
    </row>
    <row r="8" customHeight="1" spans="1:268">
      <c r="A8" s="81"/>
      <c r="B8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" s="75">
        <v>2</v>
      </c>
      <c r="D8" s="86">
        <f t="shared" si="10"/>
        <v>6</v>
      </c>
      <c r="E8" s="86">
        <f t="shared" si="14"/>
        <v>19</v>
      </c>
      <c r="F8" s="86">
        <f t="shared" si="11"/>
        <v>25</v>
      </c>
      <c r="G8" s="77" t="str">
        <f t="shared" si="12"/>
        <v>04 00 </v>
      </c>
      <c r="H8" s="78" t="s">
        <v>17</v>
      </c>
      <c r="I8" s="77"/>
      <c r="J8" s="77"/>
      <c r="K8" s="80" t="str">
        <f t="shared" si="0"/>
        <v>02 00 </v>
      </c>
      <c r="L8" s="80" t="str">
        <f t="shared" si="2"/>
        <v>0002</v>
      </c>
      <c r="M8" s="80" t="str">
        <f t="shared" si="1"/>
        <v>84 04 </v>
      </c>
      <c r="N8" s="80" t="str">
        <f t="shared" si="3"/>
        <v>0484</v>
      </c>
      <c r="O8" s="95">
        <f t="shared" si="4"/>
        <v>0.2</v>
      </c>
      <c r="P8" s="77">
        <f t="shared" si="5"/>
        <v>115.6</v>
      </c>
      <c r="Q8" s="77">
        <f t="shared" si="8"/>
        <v>0.1</v>
      </c>
      <c r="R8" s="106" t="e">
        <f ca="1" t="shared" si="6"/>
        <v>#REF!</v>
      </c>
      <c r="S8" s="106" t="e">
        <f ca="1" t="shared" si="7"/>
        <v>#REF!</v>
      </c>
      <c r="T8" s="107">
        <f t="shared" si="9"/>
        <v>-10</v>
      </c>
      <c r="U8" s="109"/>
      <c r="V8" s="108"/>
      <c r="W8" s="105"/>
      <c r="X8" s="110" t="s">
        <v>14</v>
      </c>
      <c r="Y8" s="112" t="s">
        <v>16</v>
      </c>
      <c r="Z8" s="112" t="s">
        <v>346</v>
      </c>
      <c r="AA8" s="112" t="s">
        <v>347</v>
      </c>
      <c r="AB8" s="112" t="s">
        <v>348</v>
      </c>
      <c r="AC8" s="112" t="s">
        <v>19</v>
      </c>
      <c r="AD8" s="112" t="s">
        <v>20</v>
      </c>
      <c r="AJ8" s="112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6"/>
      <c r="JH8" s="116"/>
    </row>
    <row r="9" customHeight="1" spans="1:268">
      <c r="A9" s="74"/>
      <c r="B9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" s="75">
        <v>1</v>
      </c>
      <c r="D9" s="86">
        <f t="shared" si="10"/>
        <v>3</v>
      </c>
      <c r="E9" s="86">
        <f t="shared" si="14"/>
        <v>25</v>
      </c>
      <c r="F9" s="86">
        <f t="shared" si="11"/>
        <v>28</v>
      </c>
      <c r="G9" s="77" t="str">
        <f t="shared" si="12"/>
        <v>00 </v>
      </c>
      <c r="H9" s="87" t="s">
        <v>372</v>
      </c>
      <c r="I9" s="96"/>
      <c r="J9" s="96"/>
      <c r="K9" s="80" t="str">
        <f t="shared" si="0"/>
        <v>02 00 </v>
      </c>
      <c r="L9" s="80" t="str">
        <f t="shared" si="2"/>
        <v>0002</v>
      </c>
      <c r="M9" s="80" t="str">
        <f t="shared" si="1"/>
        <v>8E 04 </v>
      </c>
      <c r="N9" s="80" t="str">
        <f t="shared" si="3"/>
        <v>048E</v>
      </c>
      <c r="O9" s="95">
        <f t="shared" si="4"/>
        <v>0.2</v>
      </c>
      <c r="P9" s="77">
        <f t="shared" si="5"/>
        <v>116.6</v>
      </c>
      <c r="Q9" s="77">
        <f t="shared" si="8"/>
        <v>0</v>
      </c>
      <c r="R9" s="106" t="e">
        <f ca="1" t="shared" si="6"/>
        <v>#REF!</v>
      </c>
      <c r="S9" s="106" t="e">
        <f ca="1" t="shared" si="7"/>
        <v>#REF!</v>
      </c>
      <c r="T9" s="107">
        <f t="shared" si="9"/>
        <v>-10</v>
      </c>
      <c r="U9" s="109"/>
      <c r="V9" s="108"/>
      <c r="W9" s="105"/>
      <c r="X9" s="110" t="s">
        <v>350</v>
      </c>
      <c r="Y9" s="112" t="s">
        <v>352</v>
      </c>
      <c r="Z9" s="112" t="s">
        <v>353</v>
      </c>
      <c r="AA9" s="112" t="s">
        <v>354</v>
      </c>
      <c r="AB9" s="112" t="s">
        <v>355</v>
      </c>
      <c r="AC9" s="112" t="s">
        <v>356</v>
      </c>
      <c r="AD9" s="112" t="s">
        <v>357</v>
      </c>
      <c r="AJ9" s="112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  <c r="IV9" s="111"/>
      <c r="IW9" s="111"/>
      <c r="IX9" s="111"/>
      <c r="IY9" s="111"/>
      <c r="IZ9" s="111"/>
      <c r="JA9" s="111"/>
      <c r="JB9" s="111"/>
      <c r="JC9" s="111"/>
      <c r="JD9" s="111"/>
      <c r="JE9" s="111"/>
      <c r="JF9" s="111"/>
      <c r="JG9" s="116"/>
      <c r="JH9" s="116"/>
    </row>
    <row r="10" customHeight="1" spans="1:268">
      <c r="A10" s="74"/>
      <c r="B10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" s="75">
        <v>3</v>
      </c>
      <c r="D10" s="86">
        <f t="shared" si="10"/>
        <v>9</v>
      </c>
      <c r="E10" s="86">
        <f t="shared" si="14"/>
        <v>28</v>
      </c>
      <c r="F10" s="86">
        <f t="shared" si="11"/>
        <v>37</v>
      </c>
      <c r="G10" s="77" t="str">
        <f t="shared" si="12"/>
        <v>3B 00 00 </v>
      </c>
      <c r="H10" s="87" t="s">
        <v>374</v>
      </c>
      <c r="I10" s="96"/>
      <c r="J10" s="96"/>
      <c r="K10" s="80" t="str">
        <f t="shared" si="0"/>
        <v>02 00 </v>
      </c>
      <c r="L10" s="80" t="str">
        <f t="shared" si="2"/>
        <v>0002</v>
      </c>
      <c r="M10" s="80" t="str">
        <f t="shared" si="1"/>
        <v>AC 04 </v>
      </c>
      <c r="N10" s="80" t="str">
        <f t="shared" si="3"/>
        <v>04AC</v>
      </c>
      <c r="O10" s="95">
        <f t="shared" si="4"/>
        <v>0.2</v>
      </c>
      <c r="P10" s="77">
        <f t="shared" si="5"/>
        <v>119.6</v>
      </c>
      <c r="Q10" s="77">
        <f t="shared" si="8"/>
        <v>0</v>
      </c>
      <c r="R10" s="106" t="e">
        <f ca="1" t="shared" si="6"/>
        <v>#REF!</v>
      </c>
      <c r="S10" s="106" t="e">
        <f ca="1" t="shared" si="7"/>
        <v>#REF!</v>
      </c>
      <c r="T10" s="107">
        <f t="shared" si="9"/>
        <v>-10</v>
      </c>
      <c r="U10" s="109"/>
      <c r="V10" s="108"/>
      <c r="W10" s="108"/>
      <c r="X10" s="108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  <c r="IV10" s="111"/>
      <c r="IW10" s="111"/>
      <c r="IX10" s="111"/>
      <c r="IY10" s="111"/>
      <c r="IZ10" s="111"/>
      <c r="JA10" s="111"/>
      <c r="JB10" s="111"/>
      <c r="JC10" s="111"/>
      <c r="JD10" s="111"/>
      <c r="JE10" s="111"/>
      <c r="JF10" s="111"/>
      <c r="JG10" s="116"/>
      <c r="JH10" s="116"/>
    </row>
    <row r="11" customHeight="1" spans="1:268">
      <c r="A11" s="74"/>
      <c r="B11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" s="75">
        <v>4</v>
      </c>
      <c r="D11" s="86">
        <f t="shared" si="10"/>
        <v>12</v>
      </c>
      <c r="E11" s="86">
        <f t="shared" si="14"/>
        <v>37</v>
      </c>
      <c r="F11" s="86">
        <f t="shared" si="11"/>
        <v>49</v>
      </c>
      <c r="G11" s="77" t="str">
        <f t="shared" si="12"/>
        <v>0E 00 00 00 </v>
      </c>
      <c r="H11" s="88" t="s">
        <v>375</v>
      </c>
      <c r="I11" s="97"/>
      <c r="J11" s="94"/>
      <c r="K11" s="80" t="str">
        <f t="shared" si="0"/>
        <v>02 00 </v>
      </c>
      <c r="L11" s="80" t="str">
        <f t="shared" si="2"/>
        <v>0002</v>
      </c>
      <c r="M11" s="80" t="str">
        <f t="shared" si="1"/>
        <v>C9 04 </v>
      </c>
      <c r="N11" s="80" t="str">
        <f t="shared" si="3"/>
        <v>04C9</v>
      </c>
      <c r="O11" s="95">
        <f t="shared" si="4"/>
        <v>0.2</v>
      </c>
      <c r="P11" s="77">
        <f t="shared" si="5"/>
        <v>122.5</v>
      </c>
      <c r="Q11" s="77">
        <f t="shared" si="8"/>
        <v>0</v>
      </c>
      <c r="R11" s="106" t="e">
        <f ca="1" t="shared" si="6"/>
        <v>#VALUE!</v>
      </c>
      <c r="S11" s="106" t="e">
        <f ca="1" t="shared" si="7"/>
        <v>#REF!</v>
      </c>
      <c r="T11" s="107">
        <f t="shared" si="9"/>
        <v>-10</v>
      </c>
      <c r="X11" s="108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  <c r="IV11" s="111"/>
      <c r="IW11" s="111"/>
      <c r="IX11" s="111"/>
      <c r="IY11" s="111"/>
      <c r="IZ11" s="111"/>
      <c r="JA11" s="111"/>
      <c r="JB11" s="111"/>
      <c r="JC11" s="111"/>
      <c r="JD11" s="111"/>
      <c r="JE11" s="111"/>
      <c r="JF11" s="111"/>
      <c r="JG11" s="116"/>
      <c r="JH11" s="116"/>
    </row>
    <row r="12" customHeight="1" spans="1:268">
      <c r="A12" s="74"/>
      <c r="B12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" s="75">
        <v>4</v>
      </c>
      <c r="D12" s="86">
        <f t="shared" si="10"/>
        <v>12</v>
      </c>
      <c r="E12" s="86">
        <f t="shared" si="14"/>
        <v>49</v>
      </c>
      <c r="F12" s="86">
        <f t="shared" si="11"/>
        <v>61</v>
      </c>
      <c r="G12" s="77" t="str">
        <f t="shared" si="12"/>
        <v>C5 38 D8 61 </v>
      </c>
      <c r="H12" s="87" t="s">
        <v>376</v>
      </c>
      <c r="I12" s="96"/>
      <c r="J12" s="96"/>
      <c r="K12" s="80" t="str">
        <f t="shared" si="0"/>
        <v>02 00 </v>
      </c>
      <c r="L12" s="80" t="str">
        <f t="shared" si="2"/>
        <v>0002</v>
      </c>
      <c r="M12" s="80" t="str">
        <f t="shared" ref="M12:M43" si="15">MID(B33,E33,D33)</f>
        <v>C9 04 </v>
      </c>
      <c r="N12" s="80" t="str">
        <f t="shared" si="3"/>
        <v>04C9</v>
      </c>
      <c r="O12" s="95">
        <f t="shared" si="4"/>
        <v>0.2</v>
      </c>
      <c r="P12" s="77">
        <f t="shared" si="5"/>
        <v>122.5</v>
      </c>
      <c r="Q12" s="77">
        <f t="shared" si="8"/>
        <v>0</v>
      </c>
      <c r="R12" s="106">
        <f ca="1" t="shared" si="6"/>
        <v>101.5</v>
      </c>
      <c r="S12" s="106" t="e">
        <f ca="1" t="shared" si="7"/>
        <v>#VALUE!</v>
      </c>
      <c r="T12" s="107">
        <f t="shared" si="9"/>
        <v>-10</v>
      </c>
      <c r="U12" s="110" t="s">
        <v>396</v>
      </c>
      <c r="V12" s="109" t="s">
        <v>397</v>
      </c>
      <c r="W12" s="110" t="s">
        <v>391</v>
      </c>
      <c r="X12" s="110" t="s">
        <v>398</v>
      </c>
      <c r="Y12" s="76"/>
      <c r="Z12" s="113" t="s">
        <v>29</v>
      </c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  <c r="IV12" s="111"/>
      <c r="IW12" s="111"/>
      <c r="IX12" s="111"/>
      <c r="IY12" s="111"/>
      <c r="IZ12" s="111"/>
      <c r="JA12" s="111"/>
      <c r="JB12" s="111"/>
      <c r="JC12" s="111"/>
      <c r="JD12" s="111"/>
      <c r="JE12" s="111"/>
      <c r="JF12" s="111"/>
      <c r="JG12" s="116"/>
      <c r="JH12" s="116"/>
    </row>
    <row r="13" customHeight="1" spans="1:268">
      <c r="A13" s="74"/>
      <c r="B13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" s="75">
        <v>4</v>
      </c>
      <c r="D13" s="86">
        <f t="shared" si="10"/>
        <v>12</v>
      </c>
      <c r="E13" s="86">
        <f t="shared" si="14"/>
        <v>61</v>
      </c>
      <c r="F13" s="86">
        <f t="shared" si="11"/>
        <v>73</v>
      </c>
      <c r="G13" s="77" t="str">
        <f t="shared" si="12"/>
        <v>C5 38 D8 61 </v>
      </c>
      <c r="H13" s="87" t="s">
        <v>377</v>
      </c>
      <c r="I13" s="96"/>
      <c r="J13" s="96"/>
      <c r="K13" s="80" t="str">
        <f t="shared" si="0"/>
        <v>02 00 </v>
      </c>
      <c r="L13" s="80" t="str">
        <f t="shared" si="2"/>
        <v>0002</v>
      </c>
      <c r="M13" s="80" t="str">
        <f t="shared" si="15"/>
        <v>D5 04 </v>
      </c>
      <c r="N13" s="80" t="str">
        <f t="shared" si="3"/>
        <v>04D5</v>
      </c>
      <c r="O13" s="95">
        <f t="shared" si="4"/>
        <v>0.2</v>
      </c>
      <c r="P13" s="77">
        <f t="shared" si="5"/>
        <v>123.7</v>
      </c>
      <c r="Q13" s="77">
        <f t="shared" si="8"/>
        <v>0</v>
      </c>
      <c r="R13" s="106">
        <f ca="1" t="shared" si="6"/>
        <v>95.5</v>
      </c>
      <c r="S13" s="106">
        <f ca="1" t="shared" si="7"/>
        <v>5.99999999999994</v>
      </c>
      <c r="T13" s="107">
        <f t="shared" si="9"/>
        <v>-10</v>
      </c>
      <c r="Y13" s="76">
        <v>1</v>
      </c>
      <c r="Z13" s="114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1"/>
      <c r="IV13" s="111"/>
      <c r="IW13" s="111"/>
      <c r="IX13" s="111"/>
      <c r="IY13" s="111"/>
      <c r="IZ13" s="111"/>
      <c r="JA13" s="111"/>
      <c r="JB13" s="111"/>
      <c r="JC13" s="111"/>
      <c r="JD13" s="111"/>
      <c r="JE13" s="111"/>
      <c r="JF13" s="111"/>
      <c r="JG13" s="116"/>
      <c r="JH13" s="116"/>
    </row>
    <row r="14" customHeight="1" spans="1:268">
      <c r="A14" s="74"/>
      <c r="B14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" s="75">
        <v>1</v>
      </c>
      <c r="D14" s="86">
        <f t="shared" si="10"/>
        <v>3</v>
      </c>
      <c r="E14" s="86">
        <f t="shared" si="14"/>
        <v>73</v>
      </c>
      <c r="F14" s="86">
        <f t="shared" si="11"/>
        <v>76</v>
      </c>
      <c r="G14" s="77" t="str">
        <f t="shared" si="12"/>
        <v>05 </v>
      </c>
      <c r="H14" s="87" t="s">
        <v>379</v>
      </c>
      <c r="I14" s="96"/>
      <c r="J14" s="96"/>
      <c r="K14" s="80" t="str">
        <f t="shared" si="0"/>
        <v>02 00 </v>
      </c>
      <c r="L14" s="80" t="str">
        <f t="shared" si="2"/>
        <v>0002</v>
      </c>
      <c r="M14" s="80" t="str">
        <f t="shared" si="15"/>
        <v>E5 04 </v>
      </c>
      <c r="N14" s="80" t="str">
        <f t="shared" si="3"/>
        <v>04E5</v>
      </c>
      <c r="O14" s="95">
        <f t="shared" si="4"/>
        <v>0.2</v>
      </c>
      <c r="P14" s="77">
        <f t="shared" si="5"/>
        <v>125.3</v>
      </c>
      <c r="Q14" s="77">
        <f t="shared" si="8"/>
        <v>0</v>
      </c>
      <c r="R14" s="106">
        <f ca="1" t="shared" si="6"/>
        <v>171</v>
      </c>
      <c r="S14" s="106">
        <f ca="1" t="shared" si="7"/>
        <v>-75.4999999999999</v>
      </c>
      <c r="T14" s="107">
        <f t="shared" si="9"/>
        <v>-10</v>
      </c>
      <c r="Y14" s="76">
        <v>2</v>
      </c>
      <c r="Z14" s="114" t="s">
        <v>399</v>
      </c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1"/>
      <c r="IV14" s="111"/>
      <c r="IW14" s="111"/>
      <c r="IX14" s="111"/>
      <c r="IY14" s="111"/>
      <c r="IZ14" s="111"/>
      <c r="JA14" s="111"/>
      <c r="JB14" s="111"/>
      <c r="JC14" s="111"/>
      <c r="JD14" s="111"/>
      <c r="JE14" s="111"/>
      <c r="JF14" s="111"/>
      <c r="JG14" s="116"/>
      <c r="JH14" s="116"/>
    </row>
    <row r="15" customHeight="1" spans="1:268">
      <c r="A15" s="74"/>
      <c r="B15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" s="75">
        <v>1</v>
      </c>
      <c r="D15" s="86">
        <f t="shared" si="10"/>
        <v>3</v>
      </c>
      <c r="E15" s="86">
        <f t="shared" si="14"/>
        <v>76</v>
      </c>
      <c r="F15" s="86">
        <f t="shared" si="11"/>
        <v>79</v>
      </c>
      <c r="G15" s="77" t="str">
        <f t="shared" si="12"/>
        <v>09 </v>
      </c>
      <c r="H15" s="87" t="s">
        <v>380</v>
      </c>
      <c r="I15" s="96"/>
      <c r="J15" s="96"/>
      <c r="K15" s="80" t="str">
        <f t="shared" si="0"/>
        <v>02 00 </v>
      </c>
      <c r="L15" s="80" t="str">
        <f t="shared" si="2"/>
        <v>0002</v>
      </c>
      <c r="M15" s="80" t="str">
        <f t="shared" si="15"/>
        <v>F1 04 </v>
      </c>
      <c r="N15" s="80" t="str">
        <f t="shared" si="3"/>
        <v>04F1</v>
      </c>
      <c r="O15" s="95">
        <f t="shared" si="4"/>
        <v>0.2</v>
      </c>
      <c r="P15" s="77">
        <f t="shared" si="5"/>
        <v>126.5</v>
      </c>
      <c r="Q15" s="77">
        <f t="shared" si="8"/>
        <v>0</v>
      </c>
      <c r="R15" s="106">
        <f ca="1" t="shared" si="6"/>
        <v>143</v>
      </c>
      <c r="S15" s="106">
        <f ca="1" t="shared" si="7"/>
        <v>28</v>
      </c>
      <c r="T15" s="107">
        <f t="shared" si="9"/>
        <v>-10</v>
      </c>
      <c r="Y15" s="76">
        <v>3</v>
      </c>
      <c r="Z15" s="115" t="s">
        <v>400</v>
      </c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  <c r="IV15" s="111"/>
      <c r="IW15" s="111"/>
      <c r="IX15" s="111"/>
      <c r="IY15" s="111"/>
      <c r="IZ15" s="111"/>
      <c r="JA15" s="111"/>
      <c r="JB15" s="111"/>
      <c r="JC15" s="111"/>
      <c r="JD15" s="111"/>
      <c r="JE15" s="111"/>
      <c r="JF15" s="111"/>
      <c r="JG15" s="116"/>
      <c r="JH15" s="116"/>
    </row>
    <row r="16" customHeight="1" spans="1:268">
      <c r="A16" s="74"/>
      <c r="B16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" s="75">
        <v>1</v>
      </c>
      <c r="D16" s="86">
        <f t="shared" si="10"/>
        <v>3</v>
      </c>
      <c r="E16" s="86">
        <f t="shared" si="14"/>
        <v>79</v>
      </c>
      <c r="F16" s="86">
        <f t="shared" si="11"/>
        <v>82</v>
      </c>
      <c r="G16" s="77" t="str">
        <f t="shared" si="12"/>
        <v>01 </v>
      </c>
      <c r="H16" s="87" t="s">
        <v>381</v>
      </c>
      <c r="I16" s="96"/>
      <c r="J16" s="96"/>
      <c r="K16" s="80" t="str">
        <f t="shared" si="0"/>
        <v>03 00 </v>
      </c>
      <c r="L16" s="80" t="str">
        <f t="shared" si="2"/>
        <v>0003</v>
      </c>
      <c r="M16" s="80" t="str">
        <f t="shared" si="15"/>
        <v>E9 04 </v>
      </c>
      <c r="N16" s="80" t="str">
        <f t="shared" si="3"/>
        <v>04E9</v>
      </c>
      <c r="O16" s="95">
        <f t="shared" si="4"/>
        <v>0.3</v>
      </c>
      <c r="P16" s="77">
        <f t="shared" si="5"/>
        <v>125.7</v>
      </c>
      <c r="Q16" s="77">
        <f t="shared" si="8"/>
        <v>0.1</v>
      </c>
      <c r="R16" s="106">
        <f ca="1" t="shared" si="6"/>
        <v>55</v>
      </c>
      <c r="S16" s="106">
        <f ca="1" t="shared" si="7"/>
        <v>88</v>
      </c>
      <c r="T16" s="107">
        <f t="shared" si="9"/>
        <v>-10</v>
      </c>
      <c r="Y16" s="76">
        <v>4</v>
      </c>
      <c r="Z16" s="114" t="s">
        <v>401</v>
      </c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  <c r="IV16" s="111"/>
      <c r="IW16" s="111"/>
      <c r="IX16" s="111"/>
      <c r="IY16" s="111"/>
      <c r="IZ16" s="111"/>
      <c r="JA16" s="111"/>
      <c r="JB16" s="111"/>
      <c r="JC16" s="111"/>
      <c r="JD16" s="111"/>
      <c r="JE16" s="111"/>
      <c r="JF16" s="111"/>
      <c r="JG16" s="116"/>
      <c r="JH16" s="116"/>
    </row>
    <row r="17" customHeight="1" spans="1:268">
      <c r="A17" s="74"/>
      <c r="B17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" s="75">
        <v>1</v>
      </c>
      <c r="D17" s="86">
        <f t="shared" si="10"/>
        <v>3</v>
      </c>
      <c r="E17" s="86">
        <f t="shared" si="14"/>
        <v>82</v>
      </c>
      <c r="F17" s="86">
        <f t="shared" si="11"/>
        <v>85</v>
      </c>
      <c r="G17" s="77" t="str">
        <f t="shared" si="12"/>
        <v>02 </v>
      </c>
      <c r="H17" s="89" t="s">
        <v>382</v>
      </c>
      <c r="I17" s="98"/>
      <c r="J17" s="99"/>
      <c r="K17" s="80" t="str">
        <f t="shared" si="0"/>
        <v>03 00 </v>
      </c>
      <c r="L17" s="80" t="str">
        <f t="shared" si="2"/>
        <v>0003</v>
      </c>
      <c r="M17" s="80" t="str">
        <f t="shared" si="15"/>
        <v>E9 04 </v>
      </c>
      <c r="N17" s="80" t="str">
        <f t="shared" si="3"/>
        <v>04E9</v>
      </c>
      <c r="O17" s="95">
        <f t="shared" si="4"/>
        <v>0.3</v>
      </c>
      <c r="P17" s="77">
        <f t="shared" si="5"/>
        <v>125.7</v>
      </c>
      <c r="Q17" s="77">
        <f t="shared" si="8"/>
        <v>0</v>
      </c>
      <c r="R17" s="106">
        <f ca="1" t="shared" si="6"/>
        <v>55</v>
      </c>
      <c r="S17" s="106">
        <f ca="1" t="shared" si="7"/>
        <v>0</v>
      </c>
      <c r="T17" s="107">
        <f t="shared" si="9"/>
        <v>-10</v>
      </c>
      <c r="Y17" s="76">
        <v>5</v>
      </c>
      <c r="Z17" s="114" t="s">
        <v>402</v>
      </c>
      <c r="AA17" s="113" t="s">
        <v>403</v>
      </c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1"/>
      <c r="IV17" s="111"/>
      <c r="IW17" s="111"/>
      <c r="IX17" s="111"/>
      <c r="IY17" s="111"/>
      <c r="IZ17" s="111"/>
      <c r="JA17" s="111"/>
      <c r="JB17" s="111"/>
      <c r="JC17" s="111"/>
      <c r="JD17" s="111"/>
      <c r="JE17" s="111"/>
      <c r="JF17" s="111"/>
      <c r="JG17" s="116"/>
      <c r="JH17" s="116"/>
    </row>
    <row r="18" customHeight="1" spans="1:268">
      <c r="A18" s="74"/>
      <c r="B18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" s="75">
        <v>2</v>
      </c>
      <c r="D18" s="86">
        <f t="shared" si="10"/>
        <v>6</v>
      </c>
      <c r="E18" s="86">
        <f t="shared" si="14"/>
        <v>85</v>
      </c>
      <c r="F18" s="86">
        <f t="shared" si="11"/>
        <v>91</v>
      </c>
      <c r="G18" s="77" t="str">
        <f t="shared" si="12"/>
        <v>6E 31 </v>
      </c>
      <c r="H18" s="90" t="s">
        <v>383</v>
      </c>
      <c r="I18" s="80" t="str">
        <f>MID(G18,4,2)&amp;MID(G18,1,2)</f>
        <v>316E</v>
      </c>
      <c r="J18" s="95">
        <f>HEX2DEC(I18)/100</f>
        <v>126.54</v>
      </c>
      <c r="K18" s="80" t="str">
        <f t="shared" si="0"/>
        <v>03 00 </v>
      </c>
      <c r="L18" s="80" t="str">
        <f t="shared" si="2"/>
        <v>0003</v>
      </c>
      <c r="M18" s="80" t="str">
        <f t="shared" si="15"/>
        <v>1D 00 </v>
      </c>
      <c r="N18" s="80" t="str">
        <f t="shared" si="3"/>
        <v>001D</v>
      </c>
      <c r="O18" s="95">
        <f t="shared" si="4"/>
        <v>0.3</v>
      </c>
      <c r="P18" s="77">
        <f t="shared" si="5"/>
        <v>2.9</v>
      </c>
      <c r="Q18" s="77">
        <f t="shared" si="8"/>
        <v>0</v>
      </c>
      <c r="R18" s="106">
        <f ca="1" t="shared" si="6"/>
        <v>-1127</v>
      </c>
      <c r="S18" s="106">
        <f ca="1" t="shared" si="7"/>
        <v>1182</v>
      </c>
      <c r="T18" s="107">
        <f t="shared" si="9"/>
        <v>-10</v>
      </c>
      <c r="Y18" s="76">
        <v>6</v>
      </c>
      <c r="Z18" s="114" t="s">
        <v>404</v>
      </c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1"/>
      <c r="IV18" s="111"/>
      <c r="IW18" s="111"/>
      <c r="IX18" s="111"/>
      <c r="IY18" s="111"/>
      <c r="IZ18" s="111"/>
      <c r="JA18" s="111"/>
      <c r="JB18" s="111"/>
      <c r="JC18" s="111"/>
      <c r="JD18" s="111"/>
      <c r="JE18" s="111"/>
      <c r="JF18" s="111"/>
      <c r="JG18" s="116"/>
      <c r="JH18" s="116"/>
    </row>
    <row r="19" customHeight="1" spans="1:268">
      <c r="A19" s="74"/>
      <c r="B19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" s="75">
        <v>2</v>
      </c>
      <c r="D19" s="86">
        <f t="shared" si="10"/>
        <v>6</v>
      </c>
      <c r="E19" s="86">
        <f t="shared" si="14"/>
        <v>91</v>
      </c>
      <c r="F19" s="86">
        <f t="shared" si="11"/>
        <v>97</v>
      </c>
      <c r="G19" s="77" t="str">
        <f t="shared" si="12"/>
        <v>1E 00 </v>
      </c>
      <c r="H19" s="90" t="s">
        <v>384</v>
      </c>
      <c r="I19" s="80" t="str">
        <f>MID(G19,4,2)&amp;MID(G19,1,2)</f>
        <v>001E</v>
      </c>
      <c r="J19" s="95">
        <f>HEX2DEC(I19)/100</f>
        <v>0.3</v>
      </c>
      <c r="K19" s="80" t="str">
        <f t="shared" si="0"/>
        <v>03 00 </v>
      </c>
      <c r="L19" s="80" t="str">
        <f t="shared" si="2"/>
        <v>0003</v>
      </c>
      <c r="M19" s="80" t="str">
        <f t="shared" si="15"/>
        <v>A0 04 </v>
      </c>
      <c r="N19" s="80" t="str">
        <f t="shared" si="3"/>
        <v>04A0</v>
      </c>
      <c r="O19" s="95">
        <f t="shared" si="4"/>
        <v>0.3</v>
      </c>
      <c r="P19" s="77">
        <f t="shared" si="5"/>
        <v>118.4</v>
      </c>
      <c r="Q19" s="77">
        <f t="shared" si="8"/>
        <v>0</v>
      </c>
      <c r="R19" s="106">
        <f ca="1" t="shared" si="6"/>
        <v>18.0000000000001</v>
      </c>
      <c r="S19" s="106">
        <f ca="1" t="shared" si="7"/>
        <v>-1145</v>
      </c>
      <c r="T19" s="107">
        <f t="shared" si="9"/>
        <v>-10</v>
      </c>
      <c r="Y19" s="76">
        <v>7</v>
      </c>
      <c r="Z19" s="114" t="s">
        <v>405</v>
      </c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1"/>
      <c r="IV19" s="111"/>
      <c r="IW19" s="111"/>
      <c r="IX19" s="111"/>
      <c r="IY19" s="111"/>
      <c r="IZ19" s="111"/>
      <c r="JA19" s="111"/>
      <c r="JB19" s="111"/>
      <c r="JC19" s="111"/>
      <c r="JD19" s="111"/>
      <c r="JE19" s="111"/>
      <c r="JF19" s="111"/>
      <c r="JG19" s="116"/>
      <c r="JH19" s="116"/>
    </row>
    <row r="20" customHeight="1" spans="1:268">
      <c r="A20" s="74"/>
      <c r="B20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" s="75">
        <v>1</v>
      </c>
      <c r="D20" s="86">
        <f t="shared" si="10"/>
        <v>3</v>
      </c>
      <c r="E20" s="86">
        <f t="shared" si="14"/>
        <v>97</v>
      </c>
      <c r="F20" s="86">
        <f t="shared" si="11"/>
        <v>100</v>
      </c>
      <c r="G20" s="77" t="str">
        <f t="shared" si="12"/>
        <v>01 </v>
      </c>
      <c r="H20" s="88" t="s">
        <v>385</v>
      </c>
      <c r="I20" s="97"/>
      <c r="J20" s="94"/>
      <c r="K20" s="80" t="str">
        <f t="shared" si="0"/>
        <v>00 00 </v>
      </c>
      <c r="L20" s="80" t="str">
        <f t="shared" si="2"/>
        <v>0000</v>
      </c>
      <c r="M20" s="80" t="str">
        <f t="shared" si="15"/>
        <v>00 00 </v>
      </c>
      <c r="N20" s="80" t="str">
        <f t="shared" si="3"/>
        <v>0000</v>
      </c>
      <c r="O20" s="95">
        <f t="shared" si="4"/>
        <v>0</v>
      </c>
      <c r="P20" s="77">
        <f t="shared" si="5"/>
        <v>0</v>
      </c>
      <c r="Q20" s="77">
        <f t="shared" si="8"/>
        <v>-0.3</v>
      </c>
      <c r="R20" s="106">
        <f ca="1" t="shared" si="6"/>
        <v>598</v>
      </c>
      <c r="S20" s="106">
        <f ca="1" t="shared" si="7"/>
        <v>-580</v>
      </c>
      <c r="T20" s="107">
        <f t="shared" si="9"/>
        <v>-10</v>
      </c>
      <c r="U20" s="108"/>
      <c r="W20" s="108"/>
      <c r="Y20" s="76">
        <v>8</v>
      </c>
      <c r="Z20" s="114" t="s">
        <v>406</v>
      </c>
      <c r="AA20" s="113" t="s">
        <v>407</v>
      </c>
      <c r="AB20" s="111">
        <v>1</v>
      </c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1"/>
      <c r="IV20" s="111"/>
      <c r="IW20" s="111"/>
      <c r="IX20" s="111"/>
      <c r="IY20" s="111"/>
      <c r="IZ20" s="111"/>
      <c r="JA20" s="111"/>
      <c r="JB20" s="111"/>
      <c r="JC20" s="111"/>
      <c r="JD20" s="111"/>
      <c r="JE20" s="111"/>
      <c r="JF20" s="111"/>
      <c r="JG20" s="116"/>
      <c r="JH20" s="116"/>
    </row>
    <row r="21" customHeight="1" spans="1:268">
      <c r="A21" s="74"/>
      <c r="B21" s="85" t="str">
        <f t="shared" si="1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" s="75">
        <v>7</v>
      </c>
      <c r="D21" s="86">
        <f t="shared" si="10"/>
        <v>21</v>
      </c>
      <c r="E21" s="86">
        <f t="shared" si="14"/>
        <v>100</v>
      </c>
      <c r="F21" s="86">
        <f t="shared" si="11"/>
        <v>121</v>
      </c>
      <c r="G21" s="77" t="str">
        <f t="shared" si="12"/>
        <v>00 00 00 00 00 00 00 </v>
      </c>
      <c r="H21" s="88" t="s">
        <v>386</v>
      </c>
      <c r="I21" s="97"/>
      <c r="J21" s="94"/>
      <c r="K21" s="80" t="str">
        <f t="shared" si="0"/>
        <v>00 00 </v>
      </c>
      <c r="L21" s="80" t="str">
        <f t="shared" si="2"/>
        <v>0000</v>
      </c>
      <c r="M21" s="80" t="str">
        <f t="shared" si="15"/>
        <v>00 00 </v>
      </c>
      <c r="N21" s="80" t="str">
        <f t="shared" si="3"/>
        <v>0000</v>
      </c>
      <c r="O21" s="95">
        <f t="shared" si="4"/>
        <v>0</v>
      </c>
      <c r="P21" s="77">
        <f t="shared" si="5"/>
        <v>0</v>
      </c>
      <c r="Q21" s="77">
        <f t="shared" si="8"/>
        <v>0</v>
      </c>
      <c r="R21" s="106">
        <f ca="1" t="shared" si="6"/>
        <v>612.5</v>
      </c>
      <c r="S21" s="106">
        <f ca="1" t="shared" si="7"/>
        <v>-14.5000000000001</v>
      </c>
      <c r="T21" s="107">
        <f t="shared" si="9"/>
        <v>-10</v>
      </c>
      <c r="U21" s="108"/>
      <c r="W21" s="108"/>
      <c r="Y21" s="76">
        <v>9</v>
      </c>
      <c r="Z21" s="114" t="s">
        <v>408</v>
      </c>
      <c r="AA21" s="113" t="s">
        <v>407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1"/>
      <c r="IV21" s="111"/>
      <c r="IW21" s="111"/>
      <c r="IX21" s="111"/>
      <c r="IY21" s="111"/>
      <c r="IZ21" s="111"/>
      <c r="JA21" s="111"/>
      <c r="JB21" s="111"/>
      <c r="JC21" s="111"/>
      <c r="JD21" s="111"/>
      <c r="JE21" s="111"/>
      <c r="JF21" s="111"/>
      <c r="JG21" s="116"/>
      <c r="JH21" s="116"/>
    </row>
    <row r="22" customHeight="1" spans="1:268">
      <c r="A22" s="74"/>
      <c r="B22" s="85"/>
      <c r="C22" s="75"/>
      <c r="D22" s="86"/>
      <c r="E22" s="86"/>
      <c r="F22" s="86"/>
      <c r="I22" s="100"/>
      <c r="J22" s="101"/>
      <c r="K22" s="80" t="str">
        <f t="shared" si="0"/>
        <v>00 00 </v>
      </c>
      <c r="L22" s="80" t="str">
        <f t="shared" si="2"/>
        <v>0000</v>
      </c>
      <c r="M22" s="80" t="str">
        <f t="shared" si="15"/>
        <v>00 00 </v>
      </c>
      <c r="N22" s="80" t="str">
        <f t="shared" si="3"/>
        <v>0000</v>
      </c>
      <c r="O22" s="95">
        <f t="shared" si="4"/>
        <v>0</v>
      </c>
      <c r="P22" s="77">
        <f t="shared" si="5"/>
        <v>0</v>
      </c>
      <c r="Q22" s="77">
        <f t="shared" si="8"/>
        <v>0</v>
      </c>
      <c r="R22" s="106">
        <f ca="1" t="shared" si="6"/>
        <v>612.5</v>
      </c>
      <c r="S22" s="106">
        <f ca="1" t="shared" si="7"/>
        <v>0</v>
      </c>
      <c r="T22" s="107">
        <f t="shared" si="9"/>
        <v>-10</v>
      </c>
      <c r="U22" s="108"/>
      <c r="W22" s="108"/>
      <c r="Y22" s="76">
        <v>10</v>
      </c>
      <c r="Z22" s="114" t="s">
        <v>409</v>
      </c>
      <c r="AA22" s="113" t="s">
        <v>407</v>
      </c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1"/>
      <c r="IV22" s="111"/>
      <c r="IW22" s="111"/>
      <c r="IX22" s="111"/>
      <c r="IY22" s="111"/>
      <c r="IZ22" s="111"/>
      <c r="JA22" s="111"/>
      <c r="JB22" s="111"/>
      <c r="JC22" s="111"/>
      <c r="JD22" s="111"/>
      <c r="JE22" s="111"/>
      <c r="JF22" s="111"/>
      <c r="JG22" s="116"/>
      <c r="JH22" s="116"/>
    </row>
    <row r="23" customHeight="1" spans="1:268">
      <c r="A23" s="74"/>
      <c r="B23" s="85" t="str">
        <f>B21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" s="75">
        <v>2</v>
      </c>
      <c r="D23" s="86">
        <f>C23*3</f>
        <v>6</v>
      </c>
      <c r="E23" s="86">
        <f>F21</f>
        <v>121</v>
      </c>
      <c r="F23" s="86">
        <f>E23+D23</f>
        <v>127</v>
      </c>
      <c r="I23" s="100"/>
      <c r="J23" s="101"/>
      <c r="K23" s="80" t="str">
        <f t="shared" si="0"/>
        <v>00 00 </v>
      </c>
      <c r="L23" s="80" t="str">
        <f t="shared" si="2"/>
        <v>0000</v>
      </c>
      <c r="M23" s="80" t="str">
        <f t="shared" si="15"/>
        <v>00 00 </v>
      </c>
      <c r="N23" s="80" t="str">
        <f t="shared" si="3"/>
        <v>0000</v>
      </c>
      <c r="O23" s="95">
        <f t="shared" si="4"/>
        <v>0</v>
      </c>
      <c r="P23" s="77">
        <f t="shared" si="5"/>
        <v>0</v>
      </c>
      <c r="Q23" s="77">
        <f t="shared" si="8"/>
        <v>0</v>
      </c>
      <c r="R23" s="106">
        <f ca="1" t="shared" si="6"/>
        <v>618.5</v>
      </c>
      <c r="S23" s="106">
        <f ca="1" t="shared" si="7"/>
        <v>-6</v>
      </c>
      <c r="T23" s="107">
        <f t="shared" si="9"/>
        <v>-10</v>
      </c>
      <c r="U23" s="108"/>
      <c r="W23" s="108"/>
      <c r="Y23" s="76">
        <v>11</v>
      </c>
      <c r="Z23" s="114" t="s">
        <v>410</v>
      </c>
      <c r="AA23" s="113" t="s">
        <v>407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1"/>
      <c r="IV23" s="111"/>
      <c r="IW23" s="111"/>
      <c r="IX23" s="111"/>
      <c r="IY23" s="111"/>
      <c r="IZ23" s="111"/>
      <c r="JA23" s="111"/>
      <c r="JB23" s="111"/>
      <c r="JC23" s="111"/>
      <c r="JD23" s="111"/>
      <c r="JE23" s="111"/>
      <c r="JF23" s="111"/>
      <c r="JG23" s="116"/>
      <c r="JH23" s="116"/>
    </row>
    <row r="24" customHeight="1" spans="1:268">
      <c r="A24" s="74"/>
      <c r="B24" s="85" t="str">
        <f t="shared" ref="B24:B41" si="16">B23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" s="75">
        <v>2</v>
      </c>
      <c r="D24" s="86">
        <f t="shared" ref="D24:D41" si="17">C24*3</f>
        <v>6</v>
      </c>
      <c r="E24" s="86">
        <f t="shared" ref="E24:E41" si="18">F23</f>
        <v>127</v>
      </c>
      <c r="F24" s="86">
        <f t="shared" ref="F24:F41" si="19">E24+D24</f>
        <v>133</v>
      </c>
      <c r="I24" s="100"/>
      <c r="J24" s="101"/>
      <c r="K24" s="80" t="str">
        <f t="shared" si="0"/>
        <v>00 00 </v>
      </c>
      <c r="L24" s="80" t="str">
        <f t="shared" si="2"/>
        <v>0000</v>
      </c>
      <c r="M24" s="80" t="str">
        <f t="shared" si="15"/>
        <v>00 00 </v>
      </c>
      <c r="N24" s="80" t="str">
        <f t="shared" si="3"/>
        <v>0000</v>
      </c>
      <c r="O24" s="95">
        <f t="shared" si="4"/>
        <v>0</v>
      </c>
      <c r="P24" s="77">
        <f t="shared" si="5"/>
        <v>0</v>
      </c>
      <c r="Q24" s="77">
        <f t="shared" si="8"/>
        <v>0</v>
      </c>
      <c r="R24" s="106">
        <f ca="1" t="shared" si="6"/>
        <v>626.5</v>
      </c>
      <c r="S24" s="106">
        <f ca="1" t="shared" si="7"/>
        <v>-8</v>
      </c>
      <c r="T24" s="107">
        <f t="shared" si="9"/>
        <v>-10</v>
      </c>
      <c r="U24" s="108"/>
      <c r="W24" s="108"/>
      <c r="Y24" s="76">
        <v>12</v>
      </c>
      <c r="Z24" s="114" t="s">
        <v>411</v>
      </c>
      <c r="AA24" s="113" t="s">
        <v>407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  <c r="IV24" s="111"/>
      <c r="IW24" s="111"/>
      <c r="IX24" s="111"/>
      <c r="IY24" s="111"/>
      <c r="IZ24" s="111"/>
      <c r="JA24" s="111"/>
      <c r="JB24" s="111"/>
      <c r="JC24" s="111"/>
      <c r="JD24" s="111"/>
      <c r="JE24" s="111"/>
      <c r="JF24" s="111"/>
      <c r="JG24" s="116"/>
      <c r="JH24" s="116"/>
    </row>
    <row r="25" customHeight="1" spans="1:268">
      <c r="A25" s="74"/>
      <c r="B25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" s="75">
        <v>2</v>
      </c>
      <c r="D25" s="86">
        <f t="shared" si="17"/>
        <v>6</v>
      </c>
      <c r="E25" s="86">
        <f t="shared" si="18"/>
        <v>133</v>
      </c>
      <c r="F25" s="86">
        <f t="shared" si="19"/>
        <v>139</v>
      </c>
      <c r="I25" s="100"/>
      <c r="J25" s="101"/>
      <c r="K25" s="80" t="str">
        <f t="shared" si="0"/>
        <v>00 00 </v>
      </c>
      <c r="L25" s="80" t="str">
        <f t="shared" si="2"/>
        <v>0000</v>
      </c>
      <c r="M25" s="80" t="str">
        <f t="shared" si="15"/>
        <v>00 00 </v>
      </c>
      <c r="N25" s="80" t="str">
        <f t="shared" si="3"/>
        <v>0000</v>
      </c>
      <c r="O25" s="95">
        <f t="shared" si="4"/>
        <v>0</v>
      </c>
      <c r="P25" s="77">
        <f t="shared" si="5"/>
        <v>0</v>
      </c>
      <c r="Q25" s="77">
        <f t="shared" si="8"/>
        <v>0</v>
      </c>
      <c r="R25" s="106">
        <f ca="1" t="shared" si="6"/>
        <v>632.5</v>
      </c>
      <c r="S25" s="106">
        <f ca="1" t="shared" si="7"/>
        <v>-6</v>
      </c>
      <c r="T25" s="107">
        <f t="shared" si="9"/>
        <v>-10</v>
      </c>
      <c r="U25" s="108"/>
      <c r="W25" s="108"/>
      <c r="Y25" s="76">
        <v>13</v>
      </c>
      <c r="Z25" s="114"/>
      <c r="AA25" s="113" t="s">
        <v>407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1"/>
      <c r="IV25" s="111"/>
      <c r="IW25" s="111"/>
      <c r="IX25" s="111"/>
      <c r="IY25" s="111"/>
      <c r="IZ25" s="111"/>
      <c r="JA25" s="111"/>
      <c r="JB25" s="111"/>
      <c r="JC25" s="111"/>
      <c r="JD25" s="111"/>
      <c r="JE25" s="111"/>
      <c r="JF25" s="111"/>
      <c r="JG25" s="116"/>
      <c r="JH25" s="116"/>
    </row>
    <row r="26" customHeight="1" spans="1:268">
      <c r="A26" s="74"/>
      <c r="B26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" s="75">
        <v>2</v>
      </c>
      <c r="D26" s="86">
        <f t="shared" si="17"/>
        <v>6</v>
      </c>
      <c r="E26" s="86">
        <f t="shared" si="18"/>
        <v>139</v>
      </c>
      <c r="F26" s="86">
        <f t="shared" si="19"/>
        <v>145</v>
      </c>
      <c r="I26" s="100"/>
      <c r="J26" s="101"/>
      <c r="K26" s="80" t="str">
        <f t="shared" si="0"/>
        <v>00 00 </v>
      </c>
      <c r="L26" s="80" t="str">
        <f t="shared" si="2"/>
        <v>0000</v>
      </c>
      <c r="M26" s="80" t="str">
        <f t="shared" si="15"/>
        <v>00 00 </v>
      </c>
      <c r="N26" s="80" t="str">
        <f t="shared" si="3"/>
        <v>0000</v>
      </c>
      <c r="O26" s="95">
        <f t="shared" si="4"/>
        <v>0</v>
      </c>
      <c r="P26" s="77">
        <f t="shared" si="5"/>
        <v>0</v>
      </c>
      <c r="Q26" s="77">
        <f t="shared" si="8"/>
        <v>0</v>
      </c>
      <c r="R26" s="106">
        <f ca="1" t="shared" si="6"/>
        <v>419</v>
      </c>
      <c r="S26" s="106">
        <f ca="1" t="shared" ref="S22:S54" si="20">R25-R26</f>
        <v>213.5</v>
      </c>
      <c r="T26" s="107">
        <f t="shared" si="9"/>
        <v>-10</v>
      </c>
      <c r="U26" s="108"/>
      <c r="W26" s="108"/>
      <c r="Y26" s="76">
        <v>14</v>
      </c>
      <c r="Z26" s="114" t="s">
        <v>412</v>
      </c>
      <c r="AA26" s="113" t="s">
        <v>407</v>
      </c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1"/>
      <c r="IV26" s="111"/>
      <c r="IW26" s="111"/>
      <c r="IX26" s="111"/>
      <c r="IY26" s="111"/>
      <c r="IZ26" s="111"/>
      <c r="JA26" s="111"/>
      <c r="JB26" s="111"/>
      <c r="JC26" s="111"/>
      <c r="JD26" s="111"/>
      <c r="JE26" s="111"/>
      <c r="JF26" s="111"/>
      <c r="JG26" s="116"/>
      <c r="JH26" s="116"/>
    </row>
    <row r="27" customHeight="1" spans="1:268">
      <c r="A27" s="74"/>
      <c r="B27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" s="75">
        <v>2</v>
      </c>
      <c r="D27" s="86">
        <f t="shared" si="17"/>
        <v>6</v>
      </c>
      <c r="E27" s="86">
        <f t="shared" si="18"/>
        <v>145</v>
      </c>
      <c r="F27" s="86">
        <f t="shared" si="19"/>
        <v>151</v>
      </c>
      <c r="I27" s="100"/>
      <c r="J27" s="101"/>
      <c r="K27" s="80" t="str">
        <f t="shared" si="0"/>
        <v>00 00 </v>
      </c>
      <c r="L27" s="80" t="str">
        <f t="shared" si="2"/>
        <v>0000</v>
      </c>
      <c r="M27" s="80" t="str">
        <f t="shared" si="15"/>
        <v>00 00 </v>
      </c>
      <c r="N27" s="80" t="str">
        <f t="shared" si="3"/>
        <v>0000</v>
      </c>
      <c r="O27" s="95">
        <f t="shared" si="4"/>
        <v>0</v>
      </c>
      <c r="P27" s="77">
        <f t="shared" si="5"/>
        <v>0</v>
      </c>
      <c r="Q27" s="77">
        <f t="shared" si="8"/>
        <v>0</v>
      </c>
      <c r="R27" s="106">
        <f ca="1" t="shared" si="6"/>
        <v>419</v>
      </c>
      <c r="S27" s="106">
        <f ca="1" t="shared" si="20"/>
        <v>0</v>
      </c>
      <c r="T27" s="107">
        <f t="shared" ref="T27:T90" si="21">T26</f>
        <v>-10</v>
      </c>
      <c r="U27" s="108"/>
      <c r="W27" s="108"/>
      <c r="Y27" s="76">
        <v>15</v>
      </c>
      <c r="Z27" s="114" t="s">
        <v>413</v>
      </c>
      <c r="AA27" s="113" t="s">
        <v>407</v>
      </c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1"/>
      <c r="IV27" s="111"/>
      <c r="IW27" s="111"/>
      <c r="IX27" s="111"/>
      <c r="IY27" s="111"/>
      <c r="IZ27" s="111"/>
      <c r="JA27" s="111"/>
      <c r="JB27" s="111"/>
      <c r="JC27" s="111"/>
      <c r="JD27" s="111"/>
      <c r="JE27" s="111"/>
      <c r="JF27" s="111"/>
      <c r="JG27" s="116"/>
      <c r="JH27" s="116"/>
    </row>
    <row r="28" customHeight="1" spans="1:268">
      <c r="A28" s="74"/>
      <c r="B28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" s="75">
        <v>2</v>
      </c>
      <c r="D28" s="86">
        <f t="shared" si="17"/>
        <v>6</v>
      </c>
      <c r="E28" s="86">
        <f t="shared" si="18"/>
        <v>151</v>
      </c>
      <c r="F28" s="86">
        <f t="shared" si="19"/>
        <v>157</v>
      </c>
      <c r="I28" s="100"/>
      <c r="J28" s="101"/>
      <c r="K28" s="80" t="str">
        <f t="shared" si="0"/>
        <v>00 00 </v>
      </c>
      <c r="L28" s="80" t="str">
        <f t="shared" si="2"/>
        <v>0000</v>
      </c>
      <c r="M28" s="80" t="str">
        <f t="shared" si="15"/>
        <v>00 00 </v>
      </c>
      <c r="N28" s="80" t="str">
        <f t="shared" si="3"/>
        <v>0000</v>
      </c>
      <c r="O28" s="95">
        <f t="shared" si="4"/>
        <v>0</v>
      </c>
      <c r="P28" s="77">
        <f t="shared" si="5"/>
        <v>0</v>
      </c>
      <c r="Q28" s="77">
        <f t="shared" si="8"/>
        <v>0</v>
      </c>
      <c r="R28" s="106">
        <f ca="1" t="shared" si="6"/>
        <v>9.66666666666667</v>
      </c>
      <c r="S28" s="106">
        <f ca="1" t="shared" si="20"/>
        <v>409.333333333333</v>
      </c>
      <c r="T28" s="107">
        <f t="shared" si="21"/>
        <v>-10</v>
      </c>
      <c r="U28" s="108">
        <v>14.2</v>
      </c>
      <c r="V28" s="73">
        <v>2.56</v>
      </c>
      <c r="W28" s="108">
        <v>0.411764705882355</v>
      </c>
      <c r="X28" s="73">
        <v>1.00127877237858</v>
      </c>
      <c r="Y28" s="76">
        <v>16</v>
      </c>
      <c r="Z28" s="114" t="s">
        <v>414</v>
      </c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1"/>
      <c r="IV28" s="111"/>
      <c r="IW28" s="111"/>
      <c r="IX28" s="111"/>
      <c r="IY28" s="111"/>
      <c r="IZ28" s="111"/>
      <c r="JA28" s="111"/>
      <c r="JB28" s="111"/>
      <c r="JC28" s="111"/>
      <c r="JD28" s="111"/>
      <c r="JE28" s="111"/>
      <c r="JF28" s="111"/>
      <c r="JG28" s="116"/>
      <c r="JH28" s="116"/>
    </row>
    <row r="29" customHeight="1" spans="1:268">
      <c r="A29" s="74"/>
      <c r="B29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" s="75">
        <v>2</v>
      </c>
      <c r="D29" s="86">
        <f t="shared" si="17"/>
        <v>6</v>
      </c>
      <c r="E29" s="86">
        <f t="shared" si="18"/>
        <v>157</v>
      </c>
      <c r="F29" s="86">
        <f t="shared" si="19"/>
        <v>163</v>
      </c>
      <c r="I29" s="100"/>
      <c r="J29" s="101"/>
      <c r="K29" s="80" t="str">
        <f t="shared" si="0"/>
        <v>00 00 </v>
      </c>
      <c r="L29" s="80" t="str">
        <f t="shared" si="2"/>
        <v>0000</v>
      </c>
      <c r="M29" s="80" t="str">
        <f t="shared" si="15"/>
        <v>00 00 </v>
      </c>
      <c r="N29" s="80" t="str">
        <f t="shared" si="3"/>
        <v>0000</v>
      </c>
      <c r="O29" s="95">
        <f t="shared" si="4"/>
        <v>0</v>
      </c>
      <c r="P29" s="77">
        <f t="shared" si="5"/>
        <v>0</v>
      </c>
      <c r="Q29" s="77">
        <f t="shared" si="8"/>
        <v>0</v>
      </c>
      <c r="R29" s="106">
        <f ca="1" t="shared" si="6"/>
        <v>394.666666666667</v>
      </c>
      <c r="S29" s="106">
        <f ca="1" t="shared" si="20"/>
        <v>-385</v>
      </c>
      <c r="T29" s="107">
        <f t="shared" si="21"/>
        <v>-10</v>
      </c>
      <c r="U29" s="108">
        <v>20.3</v>
      </c>
      <c r="V29" s="73">
        <v>0.539999999999964</v>
      </c>
      <c r="W29" s="108">
        <v>7.57575757575794</v>
      </c>
      <c r="X29" s="73">
        <v>30.8857808857651</v>
      </c>
      <c r="Y29" s="76">
        <v>17</v>
      </c>
      <c r="Z29" s="114" t="s">
        <v>415</v>
      </c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1"/>
      <c r="IV29" s="111"/>
      <c r="IW29" s="111"/>
      <c r="IX29" s="111"/>
      <c r="IY29" s="111"/>
      <c r="IZ29" s="111"/>
      <c r="JA29" s="111"/>
      <c r="JB29" s="111"/>
      <c r="JC29" s="111"/>
      <c r="JD29" s="111"/>
      <c r="JE29" s="111"/>
      <c r="JF29" s="111"/>
      <c r="JG29" s="116"/>
      <c r="JH29" s="116"/>
    </row>
    <row r="30" customHeight="1" spans="1:268">
      <c r="A30" s="74"/>
      <c r="B30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" s="75">
        <v>2</v>
      </c>
      <c r="D30" s="86">
        <f t="shared" si="17"/>
        <v>6</v>
      </c>
      <c r="E30" s="86">
        <f t="shared" si="18"/>
        <v>163</v>
      </c>
      <c r="F30" s="86">
        <f t="shared" si="19"/>
        <v>169</v>
      </c>
      <c r="I30" s="100"/>
      <c r="J30" s="101"/>
      <c r="K30" s="80" t="str">
        <f t="shared" si="0"/>
        <v>00 00 </v>
      </c>
      <c r="L30" s="80" t="str">
        <f t="shared" si="2"/>
        <v>0000</v>
      </c>
      <c r="M30" s="80" t="str">
        <f t="shared" si="15"/>
        <v>00 00 </v>
      </c>
      <c r="N30" s="80" t="str">
        <f t="shared" si="3"/>
        <v>0000</v>
      </c>
      <c r="O30" s="95">
        <f t="shared" si="4"/>
        <v>0</v>
      </c>
      <c r="P30" s="77">
        <f t="shared" si="5"/>
        <v>0</v>
      </c>
      <c r="Q30" s="77">
        <f t="shared" si="8"/>
        <v>0</v>
      </c>
      <c r="R30" s="106" t="e">
        <f ca="1" t="shared" si="6"/>
        <v>#DIV/0!</v>
      </c>
      <c r="S30" s="106" t="e">
        <f ca="1" t="shared" si="20"/>
        <v>#DIV/0!</v>
      </c>
      <c r="T30" s="107">
        <f t="shared" si="21"/>
        <v>-10</v>
      </c>
      <c r="U30" s="108">
        <v>13</v>
      </c>
      <c r="V30" s="73">
        <v>0.110000000000014</v>
      </c>
      <c r="W30" s="108">
        <v>1.51515151515152</v>
      </c>
      <c r="X30" s="73">
        <v>2.912329400879</v>
      </c>
      <c r="Y30" s="76">
        <v>18</v>
      </c>
      <c r="Z30" s="114" t="s">
        <v>416</v>
      </c>
      <c r="AA30" s="113" t="s">
        <v>407</v>
      </c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1"/>
      <c r="IV30" s="111"/>
      <c r="IW30" s="111"/>
      <c r="IX30" s="111"/>
      <c r="IY30" s="111"/>
      <c r="IZ30" s="111"/>
      <c r="JA30" s="111"/>
      <c r="JB30" s="111"/>
      <c r="JC30" s="111"/>
      <c r="JD30" s="111"/>
      <c r="JE30" s="111"/>
      <c r="JF30" s="111"/>
      <c r="JG30" s="116"/>
      <c r="JH30" s="116"/>
    </row>
    <row r="31" customHeight="1" spans="1:268">
      <c r="A31" s="74"/>
      <c r="B31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" s="75">
        <v>2</v>
      </c>
      <c r="D31" s="86">
        <f t="shared" si="17"/>
        <v>6</v>
      </c>
      <c r="E31" s="86">
        <f t="shared" si="18"/>
        <v>169</v>
      </c>
      <c r="F31" s="86">
        <f t="shared" si="19"/>
        <v>175</v>
      </c>
      <c r="I31" s="100"/>
      <c r="J31" s="101"/>
      <c r="K31" s="80" t="str">
        <f t="shared" si="0"/>
        <v>00 00 </v>
      </c>
      <c r="L31" s="80" t="str">
        <f t="shared" si="2"/>
        <v>0000</v>
      </c>
      <c r="M31" s="80" t="str">
        <f t="shared" si="15"/>
        <v>00 00 </v>
      </c>
      <c r="N31" s="80" t="str">
        <f t="shared" si="3"/>
        <v>0000</v>
      </c>
      <c r="O31" s="95">
        <f t="shared" si="4"/>
        <v>0</v>
      </c>
      <c r="P31" s="77">
        <f t="shared" si="5"/>
        <v>0</v>
      </c>
      <c r="Q31" s="77">
        <f t="shared" si="8"/>
        <v>0</v>
      </c>
      <c r="R31" s="106" t="e">
        <f ca="1" t="shared" si="6"/>
        <v>#DIV/0!</v>
      </c>
      <c r="S31" s="106" t="e">
        <f ca="1" t="shared" si="20"/>
        <v>#DIV/0!</v>
      </c>
      <c r="T31" s="107">
        <f t="shared" si="21"/>
        <v>-10</v>
      </c>
      <c r="U31" s="108">
        <v>23.9</v>
      </c>
      <c r="V31" s="73">
        <v>0.0100000000000477</v>
      </c>
      <c r="W31" s="108">
        <v>24.9999999999923</v>
      </c>
      <c r="X31" s="73">
        <v>20.3333333333479</v>
      </c>
      <c r="Y31" s="76">
        <v>19</v>
      </c>
      <c r="Z31" s="114" t="s">
        <v>417</v>
      </c>
      <c r="AA31" s="113" t="s">
        <v>407</v>
      </c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1"/>
      <c r="IV31" s="111"/>
      <c r="IW31" s="111"/>
      <c r="IX31" s="111"/>
      <c r="IY31" s="111"/>
      <c r="IZ31" s="111"/>
      <c r="JA31" s="111"/>
      <c r="JB31" s="111"/>
      <c r="JC31" s="111"/>
      <c r="JD31" s="111"/>
      <c r="JE31" s="111"/>
      <c r="JF31" s="111"/>
      <c r="JG31" s="116"/>
      <c r="JH31" s="116"/>
    </row>
    <row r="32" customHeight="1" spans="1:268">
      <c r="A32" s="74"/>
      <c r="B32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" s="75">
        <v>2</v>
      </c>
      <c r="D32" s="86">
        <f t="shared" si="17"/>
        <v>6</v>
      </c>
      <c r="E32" s="86">
        <f t="shared" si="18"/>
        <v>175</v>
      </c>
      <c r="F32" s="86">
        <f t="shared" si="19"/>
        <v>181</v>
      </c>
      <c r="I32" s="100"/>
      <c r="J32" s="101"/>
      <c r="K32" s="80" t="str">
        <f t="shared" si="0"/>
        <v>00 00 </v>
      </c>
      <c r="L32" s="80" t="str">
        <f t="shared" si="2"/>
        <v>0000</v>
      </c>
      <c r="M32" s="80" t="str">
        <f t="shared" si="15"/>
        <v>00 00 </v>
      </c>
      <c r="N32" s="80" t="str">
        <f t="shared" si="3"/>
        <v>0000</v>
      </c>
      <c r="O32" s="95">
        <f t="shared" si="4"/>
        <v>0</v>
      </c>
      <c r="P32" s="77">
        <f t="shared" si="5"/>
        <v>0</v>
      </c>
      <c r="Q32" s="77">
        <f t="shared" si="8"/>
        <v>0</v>
      </c>
      <c r="R32" s="106" t="e">
        <f ca="1" t="shared" si="6"/>
        <v>#DIV/0!</v>
      </c>
      <c r="S32" s="106" t="e">
        <f ca="1" t="shared" si="20"/>
        <v>#DIV/0!</v>
      </c>
      <c r="T32" s="107">
        <f t="shared" si="21"/>
        <v>-10</v>
      </c>
      <c r="U32" s="108">
        <v>31</v>
      </c>
      <c r="V32" s="73">
        <v>0.649999999999977</v>
      </c>
      <c r="W32" s="108">
        <v>12.5000000000006</v>
      </c>
      <c r="X32" s="73">
        <v>19.5689655172386</v>
      </c>
      <c r="Y32" s="76">
        <v>20</v>
      </c>
      <c r="Z32" s="114" t="s">
        <v>418</v>
      </c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1"/>
      <c r="IV32" s="111"/>
      <c r="IW32" s="111"/>
      <c r="IX32" s="111"/>
      <c r="IY32" s="111"/>
      <c r="IZ32" s="111"/>
      <c r="JA32" s="111"/>
      <c r="JB32" s="111"/>
      <c r="JC32" s="111"/>
      <c r="JD32" s="111"/>
      <c r="JE32" s="111"/>
      <c r="JF32" s="111"/>
      <c r="JG32" s="116"/>
      <c r="JH32" s="116"/>
    </row>
    <row r="33" customHeight="1" spans="1:268">
      <c r="A33" s="74"/>
      <c r="B33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" s="75">
        <v>2</v>
      </c>
      <c r="D33" s="86">
        <f t="shared" si="17"/>
        <v>6</v>
      </c>
      <c r="E33" s="86">
        <f t="shared" si="18"/>
        <v>181</v>
      </c>
      <c r="F33" s="86">
        <f t="shared" si="19"/>
        <v>187</v>
      </c>
      <c r="I33" s="100"/>
      <c r="J33" s="101"/>
      <c r="K33" s="80" t="str">
        <f t="shared" si="0"/>
        <v>00 00 </v>
      </c>
      <c r="L33" s="80" t="str">
        <f t="shared" si="2"/>
        <v>0000</v>
      </c>
      <c r="M33" s="80" t="str">
        <f t="shared" si="15"/>
        <v>00 00 </v>
      </c>
      <c r="N33" s="80" t="str">
        <f t="shared" si="3"/>
        <v>0000</v>
      </c>
      <c r="O33" s="95">
        <f t="shared" si="4"/>
        <v>0</v>
      </c>
      <c r="P33" s="77">
        <f t="shared" si="5"/>
        <v>0</v>
      </c>
      <c r="Q33" s="77">
        <f t="shared" si="8"/>
        <v>0</v>
      </c>
      <c r="R33" s="106" t="e">
        <f ca="1" t="shared" si="6"/>
        <v>#DIV/0!</v>
      </c>
      <c r="S33" s="106" t="e">
        <f ca="1" t="shared" si="20"/>
        <v>#DIV/0!</v>
      </c>
      <c r="T33" s="107">
        <f t="shared" si="21"/>
        <v>-10</v>
      </c>
      <c r="U33" s="108">
        <v>41.8</v>
      </c>
      <c r="V33" s="73">
        <v>1.57999999999998</v>
      </c>
      <c r="W33" s="108">
        <v>6</v>
      </c>
      <c r="X33" s="73">
        <v>21.2727272727274</v>
      </c>
      <c r="Y33" s="76">
        <v>21</v>
      </c>
      <c r="Z33" s="114" t="s">
        <v>419</v>
      </c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1"/>
      <c r="IV33" s="111"/>
      <c r="IW33" s="111"/>
      <c r="IX33" s="111"/>
      <c r="IY33" s="111"/>
      <c r="IZ33" s="111"/>
      <c r="JA33" s="111"/>
      <c r="JB33" s="111"/>
      <c r="JC33" s="111"/>
      <c r="JD33" s="111"/>
      <c r="JE33" s="111"/>
      <c r="JF33" s="111"/>
      <c r="JG33" s="116"/>
      <c r="JH33" s="116"/>
    </row>
    <row r="34" customHeight="1" spans="1:268">
      <c r="A34" s="74"/>
      <c r="B34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" s="75">
        <v>2</v>
      </c>
      <c r="D34" s="86">
        <f t="shared" si="17"/>
        <v>6</v>
      </c>
      <c r="E34" s="86">
        <f t="shared" si="18"/>
        <v>187</v>
      </c>
      <c r="F34" s="86">
        <f t="shared" si="19"/>
        <v>193</v>
      </c>
      <c r="I34" s="100"/>
      <c r="J34" s="101"/>
      <c r="K34" s="80" t="str">
        <f t="shared" si="0"/>
        <v>00 00 </v>
      </c>
      <c r="L34" s="80" t="str">
        <f t="shared" si="2"/>
        <v>0000</v>
      </c>
      <c r="M34" s="80" t="str">
        <f t="shared" si="15"/>
        <v>00 00 </v>
      </c>
      <c r="N34" s="80" t="str">
        <f t="shared" si="3"/>
        <v>0000</v>
      </c>
      <c r="O34" s="95">
        <f t="shared" si="4"/>
        <v>0</v>
      </c>
      <c r="P34" s="77">
        <f t="shared" si="5"/>
        <v>0</v>
      </c>
      <c r="Q34" s="77">
        <f t="shared" si="8"/>
        <v>0</v>
      </c>
      <c r="R34" s="106" t="e">
        <f ca="1" t="shared" si="6"/>
        <v>#DIV/0!</v>
      </c>
      <c r="S34" s="106" t="e">
        <f ca="1" t="shared" si="20"/>
        <v>#DIV/0!</v>
      </c>
      <c r="T34" s="107">
        <f t="shared" si="21"/>
        <v>-10</v>
      </c>
      <c r="U34" s="108">
        <v>47.1</v>
      </c>
      <c r="V34" s="73">
        <v>0.79000000000002</v>
      </c>
      <c r="W34" s="108">
        <v>13.9805825242714</v>
      </c>
      <c r="X34" s="73">
        <v>27.8712693275832</v>
      </c>
      <c r="Y34" s="76">
        <v>22</v>
      </c>
      <c r="Z34" s="114" t="s">
        <v>420</v>
      </c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1"/>
      <c r="IV34" s="111"/>
      <c r="IW34" s="111"/>
      <c r="IX34" s="111"/>
      <c r="IY34" s="111"/>
      <c r="IZ34" s="111"/>
      <c r="JA34" s="111"/>
      <c r="JB34" s="111"/>
      <c r="JC34" s="111"/>
      <c r="JD34" s="111"/>
      <c r="JE34" s="111"/>
      <c r="JF34" s="111"/>
      <c r="JG34" s="116"/>
      <c r="JH34" s="116"/>
    </row>
    <row r="35" customHeight="1" spans="1:268">
      <c r="A35" s="74"/>
      <c r="B35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" s="75">
        <v>2</v>
      </c>
      <c r="D35" s="86">
        <f t="shared" si="17"/>
        <v>6</v>
      </c>
      <c r="E35" s="86">
        <f t="shared" si="18"/>
        <v>193</v>
      </c>
      <c r="F35" s="86">
        <f t="shared" si="19"/>
        <v>199</v>
      </c>
      <c r="I35" s="100"/>
      <c r="J35" s="101"/>
      <c r="K35" s="80" t="str">
        <f t="shared" si="0"/>
        <v>00 00 </v>
      </c>
      <c r="L35" s="80" t="str">
        <f t="shared" si="2"/>
        <v>0000</v>
      </c>
      <c r="M35" s="80" t="str">
        <f t="shared" si="15"/>
        <v>00 00 </v>
      </c>
      <c r="N35" s="80" t="str">
        <f t="shared" si="3"/>
        <v>0000</v>
      </c>
      <c r="O35" s="95">
        <f t="shared" si="4"/>
        <v>0</v>
      </c>
      <c r="P35" s="77">
        <f t="shared" si="5"/>
        <v>0</v>
      </c>
      <c r="Q35" s="77">
        <f t="shared" si="8"/>
        <v>0</v>
      </c>
      <c r="R35" s="106" t="e">
        <f ca="1" t="shared" si="6"/>
        <v>#DIV/0!</v>
      </c>
      <c r="S35" s="106" t="e">
        <f ca="1" t="shared" si="20"/>
        <v>#DIV/0!</v>
      </c>
      <c r="T35" s="107">
        <f t="shared" si="21"/>
        <v>-10</v>
      </c>
      <c r="U35" s="108">
        <v>63.8</v>
      </c>
      <c r="V35" s="73">
        <v>1.59000000000003</v>
      </c>
      <c r="W35" s="108">
        <v>5.48076923076912</v>
      </c>
      <c r="X35" s="73">
        <v>16.4423076923086</v>
      </c>
      <c r="Y35" s="76">
        <v>23</v>
      </c>
      <c r="Z35" s="114" t="s">
        <v>421</v>
      </c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1"/>
      <c r="IV35" s="111"/>
      <c r="IW35" s="111"/>
      <c r="IX35" s="111"/>
      <c r="IY35" s="111"/>
      <c r="IZ35" s="111"/>
      <c r="JA35" s="111"/>
      <c r="JB35" s="111"/>
      <c r="JC35" s="111"/>
      <c r="JD35" s="111"/>
      <c r="JE35" s="111"/>
      <c r="JF35" s="111"/>
      <c r="JG35" s="116"/>
      <c r="JH35" s="116"/>
    </row>
    <row r="36" customHeight="1" spans="1:268">
      <c r="A36" s="74"/>
      <c r="B36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" s="75">
        <v>2</v>
      </c>
      <c r="D36" s="86">
        <f t="shared" si="17"/>
        <v>6</v>
      </c>
      <c r="E36" s="86">
        <f t="shared" si="18"/>
        <v>199</v>
      </c>
      <c r="F36" s="86">
        <f t="shared" si="19"/>
        <v>205</v>
      </c>
      <c r="I36" s="100"/>
      <c r="J36" s="101"/>
      <c r="K36" s="80" t="str">
        <f t="shared" si="0"/>
        <v>00 00 </v>
      </c>
      <c r="L36" s="80" t="str">
        <f t="shared" si="2"/>
        <v>0000</v>
      </c>
      <c r="M36" s="80" t="str">
        <f t="shared" si="15"/>
        <v>00 00 </v>
      </c>
      <c r="N36" s="80" t="str">
        <f t="shared" si="3"/>
        <v>0000</v>
      </c>
      <c r="O36" s="95">
        <f t="shared" si="4"/>
        <v>0</v>
      </c>
      <c r="P36" s="77">
        <f t="shared" si="5"/>
        <v>0</v>
      </c>
      <c r="Q36" s="77">
        <f t="shared" si="8"/>
        <v>0</v>
      </c>
      <c r="R36" s="106" t="e">
        <f ca="1" t="shared" si="6"/>
        <v>#DIV/0!</v>
      </c>
      <c r="S36" s="106" t="e">
        <f ca="1" t="shared" si="20"/>
        <v>#DIV/0!</v>
      </c>
      <c r="T36" s="107">
        <f t="shared" si="21"/>
        <v>-10</v>
      </c>
      <c r="U36" s="108">
        <v>19.6</v>
      </c>
      <c r="V36" s="73">
        <v>2.96999999999997</v>
      </c>
      <c r="W36" s="109">
        <v>0.611246943765285</v>
      </c>
      <c r="X36" s="73">
        <v>1.11006453164451</v>
      </c>
      <c r="Y36" s="76">
        <v>24</v>
      </c>
      <c r="Z36" s="114" t="s">
        <v>422</v>
      </c>
      <c r="AA36" s="113" t="s">
        <v>407</v>
      </c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1"/>
      <c r="IV36" s="111"/>
      <c r="IW36" s="111"/>
      <c r="IX36" s="111"/>
      <c r="IY36" s="111"/>
      <c r="IZ36" s="111"/>
      <c r="JA36" s="111"/>
      <c r="JB36" s="111"/>
      <c r="JC36" s="111"/>
      <c r="JD36" s="111"/>
      <c r="JE36" s="111"/>
      <c r="JF36" s="111"/>
      <c r="JG36" s="116"/>
      <c r="JH36" s="116"/>
    </row>
    <row r="37" customHeight="1" spans="1:268">
      <c r="A37" s="74"/>
      <c r="B37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" s="75">
        <v>2</v>
      </c>
      <c r="D37" s="86">
        <f t="shared" si="17"/>
        <v>6</v>
      </c>
      <c r="E37" s="86">
        <f t="shared" si="18"/>
        <v>205</v>
      </c>
      <c r="F37" s="86">
        <f t="shared" si="19"/>
        <v>211</v>
      </c>
      <c r="I37" s="100"/>
      <c r="J37" s="101"/>
      <c r="K37" s="80" t="str">
        <f t="shared" si="0"/>
        <v>00 00 </v>
      </c>
      <c r="L37" s="80" t="str">
        <f t="shared" si="2"/>
        <v>0000</v>
      </c>
      <c r="M37" s="80" t="str">
        <f t="shared" si="15"/>
        <v>00 00 </v>
      </c>
      <c r="N37" s="80" t="str">
        <f t="shared" si="3"/>
        <v>0000</v>
      </c>
      <c r="O37" s="95">
        <f t="shared" si="4"/>
        <v>0</v>
      </c>
      <c r="P37" s="77">
        <f t="shared" si="5"/>
        <v>0</v>
      </c>
      <c r="Q37" s="77">
        <f t="shared" si="8"/>
        <v>0</v>
      </c>
      <c r="R37" s="106" t="e">
        <f ca="1" t="shared" si="6"/>
        <v>#DIV/0!</v>
      </c>
      <c r="S37" s="106" t="e">
        <f ca="1" t="shared" si="20"/>
        <v>#DIV/0!</v>
      </c>
      <c r="T37" s="107">
        <f t="shared" si="21"/>
        <v>-10</v>
      </c>
      <c r="U37" s="108">
        <v>24.7</v>
      </c>
      <c r="V37" s="73">
        <v>0.180000000000007</v>
      </c>
      <c r="W37" s="109">
        <v>0.894308943089417</v>
      </c>
      <c r="X37" s="73">
        <v>1.73069105691061</v>
      </c>
      <c r="Y37" s="76">
        <v>25</v>
      </c>
      <c r="Z37" s="114" t="s">
        <v>423</v>
      </c>
      <c r="AA37" s="113" t="s">
        <v>407</v>
      </c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1"/>
      <c r="IV37" s="111"/>
      <c r="IW37" s="111"/>
      <c r="IX37" s="111"/>
      <c r="IY37" s="111"/>
      <c r="IZ37" s="111"/>
      <c r="JA37" s="111"/>
      <c r="JB37" s="111"/>
      <c r="JC37" s="111"/>
      <c r="JD37" s="111"/>
      <c r="JE37" s="111"/>
      <c r="JF37" s="111"/>
      <c r="JG37" s="116"/>
      <c r="JH37" s="116"/>
    </row>
    <row r="38" customHeight="1" spans="1:268">
      <c r="A38" s="74"/>
      <c r="B38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" s="75">
        <v>2</v>
      </c>
      <c r="D38" s="86">
        <f t="shared" si="17"/>
        <v>6</v>
      </c>
      <c r="E38" s="86">
        <f t="shared" si="18"/>
        <v>211</v>
      </c>
      <c r="F38" s="86">
        <f t="shared" si="19"/>
        <v>217</v>
      </c>
      <c r="I38" s="100"/>
      <c r="J38" s="101"/>
      <c r="K38" s="80" t="str">
        <f t="shared" si="0"/>
        <v>00 00 </v>
      </c>
      <c r="L38" s="80" t="str">
        <f t="shared" si="2"/>
        <v>0000</v>
      </c>
      <c r="M38" s="80" t="str">
        <f t="shared" si="15"/>
        <v>00 00 </v>
      </c>
      <c r="N38" s="80" t="str">
        <f t="shared" si="3"/>
        <v>0000</v>
      </c>
      <c r="O38" s="95">
        <f t="shared" si="4"/>
        <v>0</v>
      </c>
      <c r="P38" s="77">
        <f t="shared" si="5"/>
        <v>0</v>
      </c>
      <c r="Q38" s="77">
        <f t="shared" si="8"/>
        <v>0</v>
      </c>
      <c r="R38" s="106" t="e">
        <f ca="1" t="shared" ref="R38:R56" si="22">(P38-OFFSET(P38,T38,0,1,1))/(O38-OFFSET(O38,T38,0,1,1))</f>
        <v>#DIV/0!</v>
      </c>
      <c r="S38" s="106" t="e">
        <f ca="1" t="shared" ref="S38:S56" si="23">R37-R38</f>
        <v>#DIV/0!</v>
      </c>
      <c r="T38" s="107">
        <f t="shared" si="21"/>
        <v>-10</v>
      </c>
      <c r="U38" s="108">
        <v>34.7</v>
      </c>
      <c r="V38" s="73">
        <v>0.0999999999999659</v>
      </c>
      <c r="W38" s="108">
        <v>5.85858585858581</v>
      </c>
      <c r="X38" s="73">
        <v>8.4424894102313</v>
      </c>
      <c r="Y38" s="76">
        <v>26</v>
      </c>
      <c r="Z38" s="114" t="s">
        <v>424</v>
      </c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1"/>
      <c r="IV38" s="111"/>
      <c r="IW38" s="111"/>
      <c r="IX38" s="111"/>
      <c r="IY38" s="111"/>
      <c r="IZ38" s="111"/>
      <c r="JA38" s="111"/>
      <c r="JB38" s="111"/>
      <c r="JC38" s="111"/>
      <c r="JD38" s="111"/>
      <c r="JE38" s="111"/>
      <c r="JF38" s="111"/>
      <c r="JG38" s="116"/>
      <c r="JH38" s="116"/>
    </row>
    <row r="39" customHeight="1" spans="1:268">
      <c r="A39" s="74"/>
      <c r="B39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" s="75">
        <v>2</v>
      </c>
      <c r="D39" s="86">
        <f t="shared" si="17"/>
        <v>6</v>
      </c>
      <c r="E39" s="86">
        <f t="shared" si="18"/>
        <v>217</v>
      </c>
      <c r="F39" s="86">
        <f t="shared" si="19"/>
        <v>223</v>
      </c>
      <c r="I39" s="100"/>
      <c r="J39" s="101"/>
      <c r="K39" s="80" t="str">
        <f t="shared" si="0"/>
        <v>00 00 </v>
      </c>
      <c r="L39" s="80" t="str">
        <f t="shared" si="2"/>
        <v>0000</v>
      </c>
      <c r="M39" s="80" t="str">
        <f t="shared" si="15"/>
        <v>00 00 </v>
      </c>
      <c r="N39" s="80" t="str">
        <f t="shared" si="3"/>
        <v>0000</v>
      </c>
      <c r="O39" s="95">
        <f t="shared" si="4"/>
        <v>0</v>
      </c>
      <c r="P39" s="77">
        <f t="shared" si="5"/>
        <v>0</v>
      </c>
      <c r="Q39" s="77">
        <f t="shared" si="8"/>
        <v>0</v>
      </c>
      <c r="R39" s="106" t="e">
        <f ca="1" t="shared" si="22"/>
        <v>#DIV/0!</v>
      </c>
      <c r="S39" s="106" t="e">
        <f ca="1" t="shared" si="23"/>
        <v>#DIV/0!</v>
      </c>
      <c r="T39" s="107">
        <f t="shared" si="21"/>
        <v>-10</v>
      </c>
      <c r="U39" s="108">
        <v>45.4</v>
      </c>
      <c r="V39" s="73">
        <v>0.129999999999995</v>
      </c>
      <c r="W39" s="108">
        <v>2.54180602006688</v>
      </c>
      <c r="X39" s="73">
        <v>3.01374953548868</v>
      </c>
      <c r="Y39" s="76">
        <v>27</v>
      </c>
      <c r="Z39" s="114" t="s">
        <v>425</v>
      </c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1"/>
      <c r="IV39" s="111"/>
      <c r="IW39" s="111"/>
      <c r="IX39" s="111"/>
      <c r="IY39" s="111"/>
      <c r="IZ39" s="111"/>
      <c r="JA39" s="111"/>
      <c r="JB39" s="111"/>
      <c r="JC39" s="111"/>
      <c r="JD39" s="111"/>
      <c r="JE39" s="111"/>
      <c r="JF39" s="111"/>
      <c r="JG39" s="116"/>
      <c r="JH39" s="116"/>
    </row>
    <row r="40" customHeight="1" spans="1:268">
      <c r="A40" s="74"/>
      <c r="B40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" s="75">
        <v>2</v>
      </c>
      <c r="D40" s="86">
        <f t="shared" si="17"/>
        <v>6</v>
      </c>
      <c r="E40" s="86">
        <f t="shared" si="18"/>
        <v>223</v>
      </c>
      <c r="F40" s="86">
        <f t="shared" si="19"/>
        <v>229</v>
      </c>
      <c r="I40" s="100"/>
      <c r="J40" s="101"/>
      <c r="K40" s="80" t="str">
        <f t="shared" si="0"/>
        <v>00 00 </v>
      </c>
      <c r="L40" s="80" t="str">
        <f t="shared" si="2"/>
        <v>0000</v>
      </c>
      <c r="M40" s="80" t="str">
        <f t="shared" si="15"/>
        <v>00 00 </v>
      </c>
      <c r="N40" s="80" t="str">
        <f t="shared" si="3"/>
        <v>0000</v>
      </c>
      <c r="O40" s="95">
        <f t="shared" si="4"/>
        <v>0</v>
      </c>
      <c r="P40" s="77">
        <f t="shared" si="5"/>
        <v>0</v>
      </c>
      <c r="Q40" s="77">
        <f t="shared" si="8"/>
        <v>0</v>
      </c>
      <c r="R40" s="106" t="e">
        <f ca="1" t="shared" si="22"/>
        <v>#DIV/0!</v>
      </c>
      <c r="S40" s="106" t="e">
        <f ca="1" t="shared" si="23"/>
        <v>#DIV/0!</v>
      </c>
      <c r="T40" s="107">
        <f t="shared" si="21"/>
        <v>-10</v>
      </c>
      <c r="U40" s="108">
        <v>47.5</v>
      </c>
      <c r="V40" s="73">
        <v>1.48999999999995</v>
      </c>
      <c r="W40" s="108">
        <v>10.0704225352114</v>
      </c>
      <c r="X40" s="73">
        <v>11.1147626499735</v>
      </c>
      <c r="Y40" s="76">
        <v>28</v>
      </c>
      <c r="Z40" s="114" t="s">
        <v>426</v>
      </c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6"/>
      <c r="JH40" s="116"/>
    </row>
    <row r="41" customHeight="1" spans="1:268">
      <c r="A41" s="74"/>
      <c r="B41" s="85" t="str">
        <f t="shared" si="16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" s="75">
        <v>2</v>
      </c>
      <c r="D41" s="86">
        <f t="shared" si="17"/>
        <v>6</v>
      </c>
      <c r="E41" s="86">
        <f t="shared" si="18"/>
        <v>229</v>
      </c>
      <c r="F41" s="86">
        <f t="shared" si="19"/>
        <v>235</v>
      </c>
      <c r="I41" s="100"/>
      <c r="J41" s="101"/>
      <c r="K41" s="80" t="str">
        <f t="shared" si="0"/>
        <v>00 00 </v>
      </c>
      <c r="L41" s="80" t="str">
        <f t="shared" si="2"/>
        <v>0000</v>
      </c>
      <c r="M41" s="80" t="str">
        <f t="shared" si="15"/>
        <v>00 00 </v>
      </c>
      <c r="N41" s="80" t="str">
        <f t="shared" si="3"/>
        <v>0000</v>
      </c>
      <c r="O41" s="95">
        <f t="shared" si="4"/>
        <v>0</v>
      </c>
      <c r="P41" s="77">
        <f t="shared" si="5"/>
        <v>0</v>
      </c>
      <c r="Q41" s="77">
        <f t="shared" si="8"/>
        <v>0</v>
      </c>
      <c r="R41" s="106" t="e">
        <f ca="1" t="shared" si="22"/>
        <v>#DIV/0!</v>
      </c>
      <c r="S41" s="106" t="e">
        <f ca="1" t="shared" si="23"/>
        <v>#DIV/0!</v>
      </c>
      <c r="T41" s="107">
        <f t="shared" si="21"/>
        <v>-10</v>
      </c>
      <c r="U41" s="108">
        <v>64.8</v>
      </c>
      <c r="V41" s="73">
        <v>0.0500000000000114</v>
      </c>
      <c r="W41" s="108">
        <v>39.2857142857141</v>
      </c>
      <c r="X41" s="73">
        <v>22.3809523809502</v>
      </c>
      <c r="Y41" s="76">
        <v>29</v>
      </c>
      <c r="Z41" s="114" t="s">
        <v>427</v>
      </c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6"/>
      <c r="JH41" s="116"/>
    </row>
    <row r="42" customHeight="1" spans="1:268">
      <c r="A42" s="74"/>
      <c r="B42" s="85" t="str">
        <f t="shared" ref="B42:B73" si="24">B41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" s="75">
        <v>2</v>
      </c>
      <c r="D42" s="86">
        <f t="shared" ref="D42:D73" si="25">C42*3</f>
        <v>6</v>
      </c>
      <c r="E42" s="86">
        <f t="shared" ref="E42:E73" si="26">F41</f>
        <v>235</v>
      </c>
      <c r="F42" s="86">
        <f t="shared" ref="F42:F73" si="27">E42+D42</f>
        <v>241</v>
      </c>
      <c r="I42" s="100"/>
      <c r="J42" s="101"/>
      <c r="K42" s="80" t="str">
        <f t="shared" si="0"/>
        <v>00 00 </v>
      </c>
      <c r="L42" s="80" t="str">
        <f t="shared" si="2"/>
        <v>0000</v>
      </c>
      <c r="M42" s="80" t="str">
        <f t="shared" si="15"/>
        <v>00 00 </v>
      </c>
      <c r="N42" s="80" t="str">
        <f t="shared" si="3"/>
        <v>0000</v>
      </c>
      <c r="O42" s="95">
        <f t="shared" si="4"/>
        <v>0</v>
      </c>
      <c r="P42" s="77">
        <f t="shared" si="5"/>
        <v>0</v>
      </c>
      <c r="Q42" s="77">
        <f t="shared" si="8"/>
        <v>0</v>
      </c>
      <c r="R42" s="106" t="e">
        <f ca="1" t="shared" si="22"/>
        <v>#DIV/0!</v>
      </c>
      <c r="S42" s="106" t="e">
        <f ca="1" t="shared" si="23"/>
        <v>#DIV/0!</v>
      </c>
      <c r="T42" s="107">
        <f t="shared" si="21"/>
        <v>-10</v>
      </c>
      <c r="U42" s="77">
        <v>73.6</v>
      </c>
      <c r="V42" s="73">
        <v>1.56</v>
      </c>
      <c r="W42" s="108">
        <v>12.3437499999999</v>
      </c>
      <c r="X42" s="73">
        <v>50.0246710526324</v>
      </c>
      <c r="Y42" s="76">
        <v>30</v>
      </c>
      <c r="Z42" s="114" t="s">
        <v>428</v>
      </c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1"/>
      <c r="IV42" s="111"/>
      <c r="IW42" s="111"/>
      <c r="IX42" s="111"/>
      <c r="IY42" s="111"/>
      <c r="IZ42" s="111"/>
      <c r="JA42" s="111"/>
      <c r="JB42" s="111"/>
      <c r="JC42" s="111"/>
      <c r="JD42" s="111"/>
      <c r="JE42" s="111"/>
      <c r="JF42" s="111"/>
      <c r="JG42" s="116"/>
      <c r="JH42" s="116"/>
    </row>
    <row r="43" customHeight="1" spans="1:268">
      <c r="A43" s="74"/>
      <c r="B43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" s="75">
        <v>2</v>
      </c>
      <c r="D43" s="86">
        <f t="shared" si="25"/>
        <v>6</v>
      </c>
      <c r="E43" s="86">
        <f t="shared" si="26"/>
        <v>241</v>
      </c>
      <c r="F43" s="86">
        <f t="shared" si="27"/>
        <v>247</v>
      </c>
      <c r="I43" s="100"/>
      <c r="J43" s="101"/>
      <c r="K43" s="80" t="str">
        <f t="shared" si="0"/>
        <v>00 00 </v>
      </c>
      <c r="L43" s="80" t="str">
        <f t="shared" si="2"/>
        <v>0000</v>
      </c>
      <c r="M43" s="80" t="str">
        <f t="shared" si="15"/>
        <v>00 00 </v>
      </c>
      <c r="N43" s="80" t="str">
        <f t="shared" si="3"/>
        <v>0000</v>
      </c>
      <c r="O43" s="95">
        <f t="shared" si="4"/>
        <v>0</v>
      </c>
      <c r="P43" s="77">
        <f t="shared" si="5"/>
        <v>0</v>
      </c>
      <c r="Q43" s="77">
        <f t="shared" si="8"/>
        <v>0</v>
      </c>
      <c r="R43" s="106" t="e">
        <f ca="1" t="shared" si="22"/>
        <v>#DIV/0!</v>
      </c>
      <c r="S43" s="106" t="e">
        <f ca="1" t="shared" si="23"/>
        <v>#DIV/0!</v>
      </c>
      <c r="T43" s="107">
        <f t="shared" si="21"/>
        <v>-10</v>
      </c>
      <c r="U43" s="109">
        <v>66.5</v>
      </c>
      <c r="V43" s="73">
        <v>0.460000000000036</v>
      </c>
      <c r="W43" s="108">
        <v>19.1935483870966</v>
      </c>
      <c r="X43" s="73">
        <v>71.3620071684841</v>
      </c>
      <c r="Y43" s="76">
        <v>31</v>
      </c>
      <c r="Z43" s="114" t="s">
        <v>429</v>
      </c>
      <c r="AA43" s="113" t="s">
        <v>407</v>
      </c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1"/>
      <c r="IV43" s="111"/>
      <c r="IW43" s="111"/>
      <c r="IX43" s="111"/>
      <c r="IY43" s="111"/>
      <c r="IZ43" s="111"/>
      <c r="JA43" s="111"/>
      <c r="JB43" s="111"/>
      <c r="JC43" s="111"/>
      <c r="JD43" s="111"/>
      <c r="JE43" s="111"/>
      <c r="JF43" s="111"/>
      <c r="JG43" s="116"/>
      <c r="JH43" s="116"/>
    </row>
    <row r="44" customHeight="1" spans="1:268">
      <c r="A44" s="74"/>
      <c r="B44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" s="75">
        <v>2</v>
      </c>
      <c r="D44" s="86">
        <f t="shared" si="25"/>
        <v>6</v>
      </c>
      <c r="E44" s="86">
        <f t="shared" si="26"/>
        <v>247</v>
      </c>
      <c r="F44" s="86">
        <f t="shared" si="27"/>
        <v>253</v>
      </c>
      <c r="I44" s="100"/>
      <c r="J44" s="101"/>
      <c r="K44" s="80" t="str">
        <f t="shared" si="0"/>
        <v>00 00 </v>
      </c>
      <c r="L44" s="80" t="str">
        <f t="shared" si="2"/>
        <v>0000</v>
      </c>
      <c r="M44" s="80" t="str">
        <f t="shared" ref="M44:M75" si="28">MID(B65,E65,D65)</f>
        <v>00 00 </v>
      </c>
      <c r="N44" s="80" t="str">
        <f t="shared" si="3"/>
        <v>0000</v>
      </c>
      <c r="O44" s="95">
        <f t="shared" si="4"/>
        <v>0</v>
      </c>
      <c r="P44" s="77">
        <f t="shared" si="5"/>
        <v>0</v>
      </c>
      <c r="Q44" s="77">
        <f t="shared" si="8"/>
        <v>0</v>
      </c>
      <c r="R44" s="106" t="e">
        <f ca="1" t="shared" si="22"/>
        <v>#DIV/0!</v>
      </c>
      <c r="S44" s="106" t="e">
        <f ca="1" t="shared" si="23"/>
        <v>#DIV/0!</v>
      </c>
      <c r="T44" s="107">
        <f t="shared" si="21"/>
        <v>-10</v>
      </c>
      <c r="U44" s="77">
        <v>11.4</v>
      </c>
      <c r="V44" s="77">
        <v>0.120000000000005</v>
      </c>
      <c r="W44" s="77">
        <v>0.88</v>
      </c>
      <c r="X44" s="109">
        <v>0.709958158995787</v>
      </c>
      <c r="Y44" s="76">
        <v>32</v>
      </c>
      <c r="Z44" s="114" t="s">
        <v>430</v>
      </c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6"/>
      <c r="JH44" s="116"/>
    </row>
    <row r="45" customHeight="1" spans="1:268">
      <c r="A45" s="74"/>
      <c r="B45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" s="75">
        <v>2</v>
      </c>
      <c r="D45" s="86">
        <f t="shared" si="25"/>
        <v>6</v>
      </c>
      <c r="E45" s="86">
        <f t="shared" si="26"/>
        <v>253</v>
      </c>
      <c r="F45" s="86">
        <f t="shared" si="27"/>
        <v>259</v>
      </c>
      <c r="I45" s="100"/>
      <c r="J45" s="101"/>
      <c r="K45" s="80" t="str">
        <f t="shared" si="0"/>
        <v>00 00 </v>
      </c>
      <c r="L45" s="80" t="str">
        <f t="shared" si="2"/>
        <v>0000</v>
      </c>
      <c r="M45" s="80" t="str">
        <f t="shared" si="28"/>
        <v>00 00 </v>
      </c>
      <c r="N45" s="80" t="str">
        <f t="shared" si="3"/>
        <v>0000</v>
      </c>
      <c r="O45" s="95">
        <f t="shared" si="4"/>
        <v>0</v>
      </c>
      <c r="P45" s="77">
        <f t="shared" si="5"/>
        <v>0</v>
      </c>
      <c r="Q45" s="77">
        <f t="shared" si="8"/>
        <v>0</v>
      </c>
      <c r="R45" s="106" t="e">
        <f ca="1" t="shared" si="22"/>
        <v>#DIV/0!</v>
      </c>
      <c r="S45" s="106" t="e">
        <f ca="1" t="shared" si="23"/>
        <v>#DIV/0!</v>
      </c>
      <c r="T45" s="107">
        <f t="shared" si="21"/>
        <v>-10</v>
      </c>
      <c r="U45" s="108">
        <v>23.5</v>
      </c>
      <c r="V45" s="73">
        <v>0.089999999999975</v>
      </c>
      <c r="W45" s="108">
        <v>2.27272727272728</v>
      </c>
      <c r="X45" s="73">
        <v>4.76430976430973</v>
      </c>
      <c r="Y45" s="76">
        <v>33</v>
      </c>
      <c r="Z45" s="114" t="s">
        <v>431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1"/>
      <c r="IV45" s="111"/>
      <c r="IW45" s="111"/>
      <c r="IX45" s="111"/>
      <c r="IY45" s="111"/>
      <c r="IZ45" s="111"/>
      <c r="JA45" s="111"/>
      <c r="JB45" s="111"/>
      <c r="JC45" s="111"/>
      <c r="JD45" s="111"/>
      <c r="JE45" s="111"/>
      <c r="JF45" s="111"/>
      <c r="JG45" s="116"/>
      <c r="JH45" s="116"/>
    </row>
    <row r="46" customHeight="1" spans="1:268">
      <c r="A46" s="74"/>
      <c r="B46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" s="75">
        <v>2</v>
      </c>
      <c r="D46" s="86">
        <f t="shared" si="25"/>
        <v>6</v>
      </c>
      <c r="E46" s="86">
        <f t="shared" si="26"/>
        <v>259</v>
      </c>
      <c r="F46" s="86">
        <f t="shared" si="27"/>
        <v>265</v>
      </c>
      <c r="I46" s="100"/>
      <c r="J46" s="101"/>
      <c r="K46" s="80" t="str">
        <f t="shared" si="0"/>
        <v>00 00 </v>
      </c>
      <c r="L46" s="80" t="str">
        <f t="shared" si="2"/>
        <v>0000</v>
      </c>
      <c r="M46" s="80" t="str">
        <f t="shared" si="28"/>
        <v>00 00 </v>
      </c>
      <c r="N46" s="80" t="str">
        <f t="shared" si="3"/>
        <v>0000</v>
      </c>
      <c r="O46" s="95">
        <f t="shared" si="4"/>
        <v>0</v>
      </c>
      <c r="P46" s="77">
        <f t="shared" si="5"/>
        <v>0</v>
      </c>
      <c r="Q46" s="77">
        <f t="shared" si="8"/>
        <v>0</v>
      </c>
      <c r="R46" s="106" t="e">
        <f ca="1" t="shared" si="22"/>
        <v>#DIV/0!</v>
      </c>
      <c r="S46" s="106" t="e">
        <f ca="1" t="shared" si="23"/>
        <v>#DIV/0!</v>
      </c>
      <c r="T46" s="107">
        <f t="shared" si="21"/>
        <v>-10</v>
      </c>
      <c r="U46" s="108">
        <v>30.4</v>
      </c>
      <c r="V46" s="73">
        <v>0.410000000000025</v>
      </c>
      <c r="W46" s="108">
        <v>15.873015873016</v>
      </c>
      <c r="X46" s="73">
        <v>27.6052449965458</v>
      </c>
      <c r="Y46" s="76">
        <v>34</v>
      </c>
      <c r="Z46" s="114" t="s">
        <v>432</v>
      </c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1"/>
      <c r="IV46" s="111"/>
      <c r="IW46" s="111"/>
      <c r="IX46" s="111"/>
      <c r="IY46" s="111"/>
      <c r="IZ46" s="111"/>
      <c r="JA46" s="111"/>
      <c r="JB46" s="111"/>
      <c r="JC46" s="111"/>
      <c r="JD46" s="111"/>
      <c r="JE46" s="111"/>
      <c r="JF46" s="111"/>
      <c r="JG46" s="116"/>
      <c r="JH46" s="116"/>
    </row>
    <row r="47" customHeight="1" spans="1:268">
      <c r="A47" s="74"/>
      <c r="B47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" s="75">
        <v>2</v>
      </c>
      <c r="D47" s="86">
        <f t="shared" si="25"/>
        <v>6</v>
      </c>
      <c r="E47" s="86">
        <f t="shared" si="26"/>
        <v>265</v>
      </c>
      <c r="F47" s="86">
        <f t="shared" si="27"/>
        <v>271</v>
      </c>
      <c r="I47" s="100"/>
      <c r="J47" s="101"/>
      <c r="K47" s="80" t="str">
        <f t="shared" si="0"/>
        <v>00 00 </v>
      </c>
      <c r="L47" s="80" t="str">
        <f t="shared" si="2"/>
        <v>0000</v>
      </c>
      <c r="M47" s="80" t="str">
        <f t="shared" si="28"/>
        <v>00 00 </v>
      </c>
      <c r="N47" s="80" t="str">
        <f t="shared" si="3"/>
        <v>0000</v>
      </c>
      <c r="O47" s="95">
        <f t="shared" si="4"/>
        <v>0</v>
      </c>
      <c r="P47" s="77">
        <f t="shared" si="5"/>
        <v>0</v>
      </c>
      <c r="Q47" s="77">
        <f t="shared" si="8"/>
        <v>0</v>
      </c>
      <c r="R47" s="106" t="e">
        <f ca="1" t="shared" si="22"/>
        <v>#DIV/0!</v>
      </c>
      <c r="S47" s="106" t="e">
        <f ca="1" t="shared" si="23"/>
        <v>#DIV/0!</v>
      </c>
      <c r="T47" s="107">
        <f t="shared" si="21"/>
        <v>-10</v>
      </c>
      <c r="U47" s="108">
        <v>45.5</v>
      </c>
      <c r="V47" s="73">
        <v>1.31999999999999</v>
      </c>
      <c r="W47" s="108">
        <v>3.94557823129244</v>
      </c>
      <c r="X47" s="108">
        <v>29.5838335334103</v>
      </c>
      <c r="Y47" s="76">
        <v>35</v>
      </c>
      <c r="Z47" s="114" t="s">
        <v>433</v>
      </c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1"/>
      <c r="IU47" s="111"/>
      <c r="IV47" s="111"/>
      <c r="IW47" s="111"/>
      <c r="IX47" s="111"/>
      <c r="IY47" s="111"/>
      <c r="IZ47" s="111"/>
      <c r="JA47" s="111"/>
      <c r="JB47" s="111"/>
      <c r="JC47" s="111"/>
      <c r="JD47" s="111"/>
      <c r="JE47" s="111"/>
      <c r="JF47" s="111"/>
      <c r="JG47" s="116"/>
      <c r="JH47" s="116"/>
    </row>
    <row r="48" customHeight="1" spans="1:268">
      <c r="A48" s="74"/>
      <c r="B48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" s="75">
        <v>2</v>
      </c>
      <c r="D48" s="86">
        <f t="shared" si="25"/>
        <v>6</v>
      </c>
      <c r="E48" s="86">
        <f t="shared" si="26"/>
        <v>271</v>
      </c>
      <c r="F48" s="86">
        <f t="shared" si="27"/>
        <v>277</v>
      </c>
      <c r="I48" s="100"/>
      <c r="J48" s="101"/>
      <c r="K48" s="80" t="str">
        <f t="shared" si="0"/>
        <v>00 00 </v>
      </c>
      <c r="L48" s="80" t="str">
        <f t="shared" si="2"/>
        <v>0000</v>
      </c>
      <c r="M48" s="80" t="str">
        <f t="shared" si="28"/>
        <v>00 00 </v>
      </c>
      <c r="N48" s="80" t="str">
        <f t="shared" si="3"/>
        <v>0000</v>
      </c>
      <c r="O48" s="95">
        <f t="shared" si="4"/>
        <v>0</v>
      </c>
      <c r="P48" s="77">
        <f t="shared" si="5"/>
        <v>0</v>
      </c>
      <c r="Q48" s="77">
        <f t="shared" si="8"/>
        <v>0</v>
      </c>
      <c r="R48" s="106" t="e">
        <f ca="1" t="shared" si="22"/>
        <v>#DIV/0!</v>
      </c>
      <c r="S48" s="106" t="e">
        <f ca="1" t="shared" si="23"/>
        <v>#DIV/0!</v>
      </c>
      <c r="T48" s="107">
        <f t="shared" si="21"/>
        <v>-10</v>
      </c>
      <c r="U48" s="109">
        <v>47.5</v>
      </c>
      <c r="V48" s="108">
        <v>0.699999999999989</v>
      </c>
      <c r="W48" s="108">
        <v>27.1962616822432</v>
      </c>
      <c r="X48" s="108">
        <v>45.553738317761</v>
      </c>
      <c r="Y48" s="76">
        <v>36</v>
      </c>
      <c r="Z48" s="114" t="s">
        <v>434</v>
      </c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1"/>
      <c r="IU48" s="111"/>
      <c r="IV48" s="111"/>
      <c r="IW48" s="111"/>
      <c r="IX48" s="111"/>
      <c r="IY48" s="111"/>
      <c r="IZ48" s="111"/>
      <c r="JA48" s="111"/>
      <c r="JB48" s="111"/>
      <c r="JC48" s="111"/>
      <c r="JD48" s="111"/>
      <c r="JE48" s="111"/>
      <c r="JF48" s="111"/>
      <c r="JG48" s="116"/>
      <c r="JH48" s="116"/>
    </row>
    <row r="49" customHeight="1" spans="1:268">
      <c r="A49" s="74"/>
      <c r="B49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" s="75">
        <v>2</v>
      </c>
      <c r="D49" s="86">
        <f t="shared" si="25"/>
        <v>6</v>
      </c>
      <c r="E49" s="86">
        <f t="shared" si="26"/>
        <v>277</v>
      </c>
      <c r="F49" s="86">
        <f t="shared" si="27"/>
        <v>283</v>
      </c>
      <c r="I49" s="100"/>
      <c r="J49" s="101"/>
      <c r="K49" s="80" t="str">
        <f t="shared" si="0"/>
        <v>00 00 </v>
      </c>
      <c r="L49" s="80" t="str">
        <f t="shared" si="2"/>
        <v>0000</v>
      </c>
      <c r="M49" s="80" t="str">
        <f t="shared" si="28"/>
        <v>00 00 </v>
      </c>
      <c r="N49" s="80" t="str">
        <f t="shared" si="3"/>
        <v>0000</v>
      </c>
      <c r="O49" s="95">
        <f t="shared" si="4"/>
        <v>0</v>
      </c>
      <c r="P49" s="77">
        <f t="shared" si="5"/>
        <v>0</v>
      </c>
      <c r="Q49" s="77">
        <f t="shared" si="8"/>
        <v>0</v>
      </c>
      <c r="R49" s="106" t="e">
        <f ca="1" t="shared" si="22"/>
        <v>#DIV/0!</v>
      </c>
      <c r="S49" s="106" t="e">
        <f ca="1" t="shared" si="23"/>
        <v>#DIV/0!</v>
      </c>
      <c r="T49" s="107">
        <f t="shared" si="21"/>
        <v>-10</v>
      </c>
      <c r="U49" s="109">
        <v>67.8</v>
      </c>
      <c r="V49" s="108">
        <v>1.44999999999999</v>
      </c>
      <c r="W49" s="108">
        <v>7.91907514450858</v>
      </c>
      <c r="X49" s="108">
        <v>36.2744732425879</v>
      </c>
      <c r="Y49" s="76">
        <v>37</v>
      </c>
      <c r="Z49" s="114" t="s">
        <v>435</v>
      </c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1"/>
      <c r="IU49" s="111"/>
      <c r="IV49" s="111"/>
      <c r="IW49" s="111"/>
      <c r="IX49" s="111"/>
      <c r="IY49" s="111"/>
      <c r="IZ49" s="111"/>
      <c r="JA49" s="111"/>
      <c r="JB49" s="111"/>
      <c r="JC49" s="111"/>
      <c r="JD49" s="111"/>
      <c r="JE49" s="111"/>
      <c r="JF49" s="111"/>
      <c r="JG49" s="116"/>
      <c r="JH49" s="116"/>
    </row>
    <row r="50" customHeight="1" spans="1:268">
      <c r="A50" s="74"/>
      <c r="B50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" s="75">
        <v>2</v>
      </c>
      <c r="D50" s="86">
        <f t="shared" si="25"/>
        <v>6</v>
      </c>
      <c r="E50" s="86">
        <f t="shared" si="26"/>
        <v>283</v>
      </c>
      <c r="F50" s="86">
        <f t="shared" si="27"/>
        <v>289</v>
      </c>
      <c r="I50" s="100"/>
      <c r="J50" s="101"/>
      <c r="K50" s="80" t="str">
        <f t="shared" si="0"/>
        <v>00 00 </v>
      </c>
      <c r="L50" s="80" t="str">
        <f t="shared" si="2"/>
        <v>0000</v>
      </c>
      <c r="M50" s="80" t="str">
        <f t="shared" si="28"/>
        <v>00 00 </v>
      </c>
      <c r="N50" s="80" t="str">
        <f t="shared" si="3"/>
        <v>0000</v>
      </c>
      <c r="O50" s="95">
        <f t="shared" si="4"/>
        <v>0</v>
      </c>
      <c r="P50" s="77">
        <f t="shared" si="5"/>
        <v>0</v>
      </c>
      <c r="Q50" s="77">
        <f t="shared" si="8"/>
        <v>0</v>
      </c>
      <c r="R50" s="106" t="e">
        <f ca="1" t="shared" si="22"/>
        <v>#DIV/0!</v>
      </c>
      <c r="S50" s="106" t="e">
        <f ca="1" t="shared" si="23"/>
        <v>#DIV/0!</v>
      </c>
      <c r="T50" s="107">
        <f t="shared" si="21"/>
        <v>-10</v>
      </c>
      <c r="U50" s="109">
        <v>66.4</v>
      </c>
      <c r="V50" s="108">
        <v>0.939999999999998</v>
      </c>
      <c r="W50" s="108">
        <v>12.5000000000003</v>
      </c>
      <c r="X50" s="108">
        <v>75.4166666666838</v>
      </c>
      <c r="Y50" s="76">
        <v>38</v>
      </c>
      <c r="Z50" s="114" t="s">
        <v>436</v>
      </c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1"/>
      <c r="IU50" s="111"/>
      <c r="IV50" s="111"/>
      <c r="IW50" s="111"/>
      <c r="IX50" s="111"/>
      <c r="IY50" s="111"/>
      <c r="IZ50" s="111"/>
      <c r="JA50" s="111"/>
      <c r="JB50" s="111"/>
      <c r="JC50" s="111"/>
      <c r="JD50" s="111"/>
      <c r="JE50" s="111"/>
      <c r="JF50" s="111"/>
      <c r="JG50" s="116"/>
      <c r="JH50" s="116"/>
    </row>
    <row r="51" customHeight="1" spans="1:268">
      <c r="A51" s="74"/>
      <c r="B51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" s="75">
        <v>2</v>
      </c>
      <c r="D51" s="86">
        <f t="shared" si="25"/>
        <v>6</v>
      </c>
      <c r="E51" s="86">
        <f t="shared" si="26"/>
        <v>289</v>
      </c>
      <c r="F51" s="86">
        <f t="shared" si="27"/>
        <v>295</v>
      </c>
      <c r="I51" s="100"/>
      <c r="J51" s="101"/>
      <c r="K51" s="80" t="str">
        <f t="shared" si="0"/>
        <v>00 00 </v>
      </c>
      <c r="L51" s="80" t="str">
        <f t="shared" si="2"/>
        <v>0000</v>
      </c>
      <c r="M51" s="80" t="str">
        <f t="shared" si="28"/>
        <v>00 00 </v>
      </c>
      <c r="N51" s="80" t="str">
        <f t="shared" si="3"/>
        <v>0000</v>
      </c>
      <c r="O51" s="95">
        <f t="shared" si="4"/>
        <v>0</v>
      </c>
      <c r="P51" s="77">
        <f t="shared" si="5"/>
        <v>0</v>
      </c>
      <c r="Q51" s="77">
        <f t="shared" si="8"/>
        <v>0</v>
      </c>
      <c r="R51" s="106" t="e">
        <f ca="1" t="shared" si="22"/>
        <v>#DIV/0!</v>
      </c>
      <c r="S51" s="106" t="e">
        <f ca="1" t="shared" si="23"/>
        <v>#DIV/0!</v>
      </c>
      <c r="T51" s="107">
        <f t="shared" si="21"/>
        <v>-10</v>
      </c>
      <c r="U51" s="109">
        <v>80</v>
      </c>
      <c r="V51" s="108">
        <v>0.0500000000000114</v>
      </c>
      <c r="W51" s="108">
        <v>26.9072164948462</v>
      </c>
      <c r="X51" s="108">
        <v>19.1344501718215</v>
      </c>
      <c r="Y51" s="76">
        <v>39</v>
      </c>
      <c r="Z51" s="114" t="s">
        <v>437</v>
      </c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1"/>
      <c r="IU51" s="111"/>
      <c r="IV51" s="111"/>
      <c r="IW51" s="111"/>
      <c r="IX51" s="111"/>
      <c r="IY51" s="111"/>
      <c r="IZ51" s="111"/>
      <c r="JA51" s="111"/>
      <c r="JB51" s="111"/>
      <c r="JC51" s="111"/>
      <c r="JD51" s="111"/>
      <c r="JE51" s="111"/>
      <c r="JF51" s="111"/>
      <c r="JG51" s="116"/>
      <c r="JH51" s="116"/>
    </row>
    <row r="52" customHeight="1" spans="1:268">
      <c r="A52" s="74"/>
      <c r="B52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" s="75">
        <v>2</v>
      </c>
      <c r="D52" s="86">
        <f t="shared" si="25"/>
        <v>6</v>
      </c>
      <c r="E52" s="86">
        <f t="shared" si="26"/>
        <v>295</v>
      </c>
      <c r="F52" s="86">
        <f t="shared" si="27"/>
        <v>301</v>
      </c>
      <c r="I52" s="100"/>
      <c r="J52" s="101"/>
      <c r="K52" s="80" t="str">
        <f t="shared" si="0"/>
        <v>00 00 </v>
      </c>
      <c r="L52" s="80" t="str">
        <f t="shared" si="2"/>
        <v>0000</v>
      </c>
      <c r="M52" s="80" t="str">
        <f t="shared" si="28"/>
        <v>00 00 </v>
      </c>
      <c r="N52" s="80" t="str">
        <f t="shared" si="3"/>
        <v>0000</v>
      </c>
      <c r="O52" s="95">
        <f t="shared" si="4"/>
        <v>0</v>
      </c>
      <c r="P52" s="77">
        <f t="shared" si="5"/>
        <v>0</v>
      </c>
      <c r="Q52" s="77">
        <f t="shared" si="8"/>
        <v>0</v>
      </c>
      <c r="R52" s="106" t="e">
        <f ca="1" t="shared" si="22"/>
        <v>#DIV/0!</v>
      </c>
      <c r="S52" s="106" t="e">
        <f ca="1" t="shared" si="23"/>
        <v>#DIV/0!</v>
      </c>
      <c r="T52" s="107">
        <f t="shared" si="21"/>
        <v>-10</v>
      </c>
      <c r="U52" s="77">
        <v>105.8</v>
      </c>
      <c r="V52" s="77">
        <v>1.53999999999996</v>
      </c>
      <c r="W52" s="106">
        <v>31.4042553191494</v>
      </c>
      <c r="X52" s="106">
        <v>46.2428035043779</v>
      </c>
      <c r="Y52" s="76">
        <v>40</v>
      </c>
      <c r="Z52" s="114" t="s">
        <v>438</v>
      </c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1"/>
      <c r="IU52" s="111"/>
      <c r="IV52" s="111"/>
      <c r="IW52" s="111"/>
      <c r="IX52" s="111"/>
      <c r="IY52" s="111"/>
      <c r="IZ52" s="111"/>
      <c r="JA52" s="111"/>
      <c r="JB52" s="111"/>
      <c r="JC52" s="111"/>
      <c r="JD52" s="111"/>
      <c r="JE52" s="111"/>
      <c r="JF52" s="111"/>
      <c r="JG52" s="116"/>
      <c r="JH52" s="116"/>
    </row>
    <row r="53" customHeight="1" spans="1:268">
      <c r="A53" s="74"/>
      <c r="B53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" s="75">
        <v>2</v>
      </c>
      <c r="D53" s="86">
        <f t="shared" si="25"/>
        <v>6</v>
      </c>
      <c r="E53" s="86">
        <f t="shared" si="26"/>
        <v>301</v>
      </c>
      <c r="F53" s="86">
        <f t="shared" si="27"/>
        <v>307</v>
      </c>
      <c r="I53" s="100"/>
      <c r="J53" s="101"/>
      <c r="K53" s="80" t="str">
        <f t="shared" si="0"/>
        <v>00 00 </v>
      </c>
      <c r="L53" s="80" t="str">
        <f t="shared" si="2"/>
        <v>0000</v>
      </c>
      <c r="M53" s="80" t="str">
        <f t="shared" si="28"/>
        <v>00 00 </v>
      </c>
      <c r="N53" s="80" t="str">
        <f t="shared" si="3"/>
        <v>0000</v>
      </c>
      <c r="O53" s="95">
        <f t="shared" si="4"/>
        <v>0</v>
      </c>
      <c r="P53" s="77">
        <f t="shared" si="5"/>
        <v>0</v>
      </c>
      <c r="Q53" s="77">
        <f t="shared" si="8"/>
        <v>0</v>
      </c>
      <c r="R53" s="106" t="e">
        <f ca="1" t="shared" si="22"/>
        <v>#DIV/0!</v>
      </c>
      <c r="S53" s="106" t="e">
        <f ca="1" t="shared" si="23"/>
        <v>#DIV/0!</v>
      </c>
      <c r="T53" s="107">
        <f t="shared" si="21"/>
        <v>-10</v>
      </c>
      <c r="U53" s="109"/>
      <c r="V53" s="108"/>
      <c r="W53" s="108"/>
      <c r="X53" s="108"/>
      <c r="Y53" s="76">
        <v>41</v>
      </c>
      <c r="Z53" s="114" t="s">
        <v>439</v>
      </c>
      <c r="AA53" s="113" t="s">
        <v>407</v>
      </c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1"/>
      <c r="IU53" s="111"/>
      <c r="IV53" s="111"/>
      <c r="IW53" s="111"/>
      <c r="IX53" s="111"/>
      <c r="IY53" s="111"/>
      <c r="IZ53" s="111"/>
      <c r="JA53" s="111"/>
      <c r="JB53" s="111"/>
      <c r="JC53" s="111"/>
      <c r="JD53" s="111"/>
      <c r="JE53" s="111"/>
      <c r="JF53" s="111"/>
      <c r="JG53" s="116"/>
      <c r="JH53" s="116"/>
    </row>
    <row r="54" customHeight="1" spans="1:268">
      <c r="A54" s="74"/>
      <c r="B54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4" s="75">
        <v>2</v>
      </c>
      <c r="D54" s="86">
        <f t="shared" si="25"/>
        <v>6</v>
      </c>
      <c r="E54" s="86">
        <f t="shared" si="26"/>
        <v>307</v>
      </c>
      <c r="F54" s="86">
        <f t="shared" si="27"/>
        <v>313</v>
      </c>
      <c r="I54" s="100"/>
      <c r="J54" s="101"/>
      <c r="K54" s="80" t="str">
        <f t="shared" ref="K54:K117" si="29">MID(B323,E323,D323)</f>
        <v>00 00 </v>
      </c>
      <c r="L54" s="80" t="str">
        <f t="shared" si="2"/>
        <v>0000</v>
      </c>
      <c r="M54" s="80" t="str">
        <f t="shared" si="28"/>
        <v>00 00 </v>
      </c>
      <c r="N54" s="80" t="str">
        <f t="shared" si="3"/>
        <v>0000</v>
      </c>
      <c r="O54" s="95">
        <f t="shared" si="4"/>
        <v>0</v>
      </c>
      <c r="P54" s="77">
        <f t="shared" si="5"/>
        <v>0</v>
      </c>
      <c r="Q54" s="77">
        <f t="shared" si="8"/>
        <v>0</v>
      </c>
      <c r="R54" s="106" t="e">
        <f ca="1" t="shared" si="22"/>
        <v>#DIV/0!</v>
      </c>
      <c r="S54" s="106" t="e">
        <f ca="1" t="shared" si="23"/>
        <v>#DIV/0!</v>
      </c>
      <c r="T54" s="107">
        <f t="shared" si="21"/>
        <v>-10</v>
      </c>
      <c r="U54" s="109"/>
      <c r="V54" s="108"/>
      <c r="W54" s="108"/>
      <c r="X54" s="108"/>
      <c r="Y54" s="76">
        <v>42</v>
      </c>
      <c r="Z54" s="114" t="s">
        <v>440</v>
      </c>
      <c r="AA54" s="113" t="s">
        <v>407</v>
      </c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1"/>
      <c r="IU54" s="111"/>
      <c r="IV54" s="111"/>
      <c r="IW54" s="111"/>
      <c r="IX54" s="111"/>
      <c r="IY54" s="111"/>
      <c r="IZ54" s="111"/>
      <c r="JA54" s="111"/>
      <c r="JB54" s="111"/>
      <c r="JC54" s="111"/>
      <c r="JD54" s="111"/>
      <c r="JE54" s="111"/>
      <c r="JF54" s="111"/>
      <c r="JG54" s="116"/>
      <c r="JH54" s="116"/>
    </row>
    <row r="55" customHeight="1" spans="1:268">
      <c r="A55" s="74"/>
      <c r="B55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5" s="75">
        <v>2</v>
      </c>
      <c r="D55" s="86">
        <f t="shared" si="25"/>
        <v>6</v>
      </c>
      <c r="E55" s="86">
        <f t="shared" si="26"/>
        <v>313</v>
      </c>
      <c r="F55" s="86">
        <f t="shared" si="27"/>
        <v>319</v>
      </c>
      <c r="I55" s="100"/>
      <c r="J55" s="101"/>
      <c r="K55" s="80" t="str">
        <f t="shared" si="29"/>
        <v>00 00 </v>
      </c>
      <c r="L55" s="80" t="str">
        <f t="shared" si="2"/>
        <v>0000</v>
      </c>
      <c r="M55" s="80" t="str">
        <f t="shared" si="28"/>
        <v>00 00 </v>
      </c>
      <c r="N55" s="80" t="str">
        <f t="shared" si="3"/>
        <v>0000</v>
      </c>
      <c r="O55" s="95">
        <f t="shared" si="4"/>
        <v>0</v>
      </c>
      <c r="P55" s="77">
        <f t="shared" si="5"/>
        <v>0</v>
      </c>
      <c r="Q55" s="77">
        <f t="shared" si="8"/>
        <v>0</v>
      </c>
      <c r="R55" s="106" t="e">
        <f ca="1" t="shared" si="22"/>
        <v>#DIV/0!</v>
      </c>
      <c r="S55" s="106" t="e">
        <f ca="1" t="shared" si="23"/>
        <v>#DIV/0!</v>
      </c>
      <c r="T55" s="107">
        <f t="shared" si="21"/>
        <v>-10</v>
      </c>
      <c r="U55" s="109">
        <v>28.3</v>
      </c>
      <c r="V55" s="108">
        <v>3.47000000000003</v>
      </c>
      <c r="W55" s="108">
        <v>3.78516624040918</v>
      </c>
      <c r="X55" s="108">
        <v>27.3017902813313</v>
      </c>
      <c r="Y55" s="76">
        <v>43</v>
      </c>
      <c r="Z55" s="114" t="s">
        <v>441</v>
      </c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1"/>
      <c r="IU55" s="111"/>
      <c r="IV55" s="111"/>
      <c r="IW55" s="111"/>
      <c r="IX55" s="111"/>
      <c r="IY55" s="111"/>
      <c r="IZ55" s="111"/>
      <c r="JA55" s="111"/>
      <c r="JB55" s="111"/>
      <c r="JC55" s="111"/>
      <c r="JD55" s="111"/>
      <c r="JE55" s="111"/>
      <c r="JF55" s="111"/>
      <c r="JG55" s="116"/>
      <c r="JH55" s="116"/>
    </row>
    <row r="56" customHeight="1" spans="1:268">
      <c r="A56" s="74"/>
      <c r="B56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6" s="75">
        <v>2</v>
      </c>
      <c r="D56" s="86">
        <f t="shared" si="25"/>
        <v>6</v>
      </c>
      <c r="E56" s="86">
        <f t="shared" si="26"/>
        <v>319</v>
      </c>
      <c r="F56" s="86">
        <f t="shared" si="27"/>
        <v>325</v>
      </c>
      <c r="I56" s="100"/>
      <c r="J56" s="101"/>
      <c r="K56" s="80" t="str">
        <f t="shared" si="29"/>
        <v>00 00 </v>
      </c>
      <c r="L56" s="80" t="str">
        <f t="shared" si="2"/>
        <v>0000</v>
      </c>
      <c r="M56" s="80" t="str">
        <f t="shared" si="28"/>
        <v>00 00 </v>
      </c>
      <c r="N56" s="80" t="str">
        <f t="shared" si="3"/>
        <v>0000</v>
      </c>
      <c r="O56" s="95">
        <f t="shared" si="4"/>
        <v>0</v>
      </c>
      <c r="P56" s="77">
        <f t="shared" si="5"/>
        <v>0</v>
      </c>
      <c r="Q56" s="77">
        <f t="shared" si="8"/>
        <v>0</v>
      </c>
      <c r="R56" s="106" t="e">
        <f ca="1" t="shared" si="22"/>
        <v>#DIV/0!</v>
      </c>
      <c r="S56" s="106" t="e">
        <f ca="1" t="shared" si="23"/>
        <v>#DIV/0!</v>
      </c>
      <c r="T56" s="107">
        <f t="shared" si="21"/>
        <v>-10</v>
      </c>
      <c r="U56" s="109">
        <v>39.8</v>
      </c>
      <c r="V56" s="108">
        <v>0.0400000000000205</v>
      </c>
      <c r="W56" s="108">
        <v>13.8461538461543</v>
      </c>
      <c r="X56" s="108">
        <v>11.3538461538457</v>
      </c>
      <c r="Y56" s="76">
        <v>44</v>
      </c>
      <c r="Z56" s="114" t="s">
        <v>442</v>
      </c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1"/>
      <c r="IU56" s="111"/>
      <c r="IV56" s="111"/>
      <c r="IW56" s="111"/>
      <c r="IX56" s="111"/>
      <c r="IY56" s="111"/>
      <c r="IZ56" s="111"/>
      <c r="JA56" s="111"/>
      <c r="JB56" s="111"/>
      <c r="JC56" s="111"/>
      <c r="JD56" s="111"/>
      <c r="JE56" s="111"/>
      <c r="JF56" s="111"/>
      <c r="JG56" s="116"/>
      <c r="JH56" s="116"/>
    </row>
    <row r="57" customHeight="1" spans="1:268">
      <c r="A57" s="74"/>
      <c r="B57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7" s="75">
        <v>2</v>
      </c>
      <c r="D57" s="86">
        <f t="shared" si="25"/>
        <v>6</v>
      </c>
      <c r="E57" s="86">
        <f t="shared" si="26"/>
        <v>325</v>
      </c>
      <c r="F57" s="86">
        <f t="shared" si="27"/>
        <v>331</v>
      </c>
      <c r="I57" s="100"/>
      <c r="J57" s="101"/>
      <c r="K57" s="80" t="str">
        <f t="shared" si="29"/>
        <v>00 00 </v>
      </c>
      <c r="L57" s="80" t="str">
        <f t="shared" si="2"/>
        <v>0000</v>
      </c>
      <c r="M57" s="80" t="str">
        <f t="shared" si="28"/>
        <v>00 00 </v>
      </c>
      <c r="N57" s="80" t="str">
        <f t="shared" si="3"/>
        <v>0000</v>
      </c>
      <c r="O57" s="95">
        <f t="shared" si="4"/>
        <v>0</v>
      </c>
      <c r="P57" s="77">
        <f t="shared" si="5"/>
        <v>0</v>
      </c>
      <c r="Q57" s="77">
        <f t="shared" si="8"/>
        <v>0</v>
      </c>
      <c r="R57" s="106"/>
      <c r="S57" s="106"/>
      <c r="T57" s="107">
        <f t="shared" si="21"/>
        <v>-10</v>
      </c>
      <c r="U57" s="109">
        <v>49.1</v>
      </c>
      <c r="V57" s="108">
        <v>2.11000000000001</v>
      </c>
      <c r="W57" s="108">
        <v>8.23529411764702</v>
      </c>
      <c r="X57" s="108">
        <v>37.4168797953985</v>
      </c>
      <c r="Y57" s="76">
        <v>45</v>
      </c>
      <c r="Z57" s="114" t="s">
        <v>443</v>
      </c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1"/>
      <c r="IV57" s="111"/>
      <c r="IW57" s="111"/>
      <c r="IX57" s="111"/>
      <c r="IY57" s="111"/>
      <c r="IZ57" s="111"/>
      <c r="JA57" s="111"/>
      <c r="JB57" s="111"/>
      <c r="JC57" s="111"/>
      <c r="JD57" s="111"/>
      <c r="JE57" s="111"/>
      <c r="JF57" s="111"/>
      <c r="JG57" s="116"/>
      <c r="JH57" s="116"/>
    </row>
    <row r="58" customHeight="1" spans="1:268">
      <c r="A58" s="74"/>
      <c r="B58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8" s="75">
        <v>2</v>
      </c>
      <c r="D58" s="86">
        <f t="shared" si="25"/>
        <v>6</v>
      </c>
      <c r="E58" s="86">
        <f t="shared" si="26"/>
        <v>331</v>
      </c>
      <c r="F58" s="86">
        <f t="shared" si="27"/>
        <v>337</v>
      </c>
      <c r="I58" s="100"/>
      <c r="J58" s="101"/>
      <c r="K58" s="80" t="str">
        <f t="shared" si="29"/>
        <v>00 00 </v>
      </c>
      <c r="L58" s="80" t="str">
        <f t="shared" si="2"/>
        <v>0000</v>
      </c>
      <c r="M58" s="80" t="str">
        <f t="shared" si="28"/>
        <v>00 00 </v>
      </c>
      <c r="N58" s="80" t="str">
        <f t="shared" si="3"/>
        <v>0000</v>
      </c>
      <c r="O58" s="95">
        <f t="shared" si="4"/>
        <v>0</v>
      </c>
      <c r="P58" s="77">
        <f t="shared" si="5"/>
        <v>0</v>
      </c>
      <c r="Q58" s="77">
        <f t="shared" si="8"/>
        <v>0</v>
      </c>
      <c r="R58" s="106"/>
      <c r="S58" s="106"/>
      <c r="T58" s="107">
        <f t="shared" si="21"/>
        <v>-10</v>
      </c>
      <c r="U58" s="109">
        <v>59.1</v>
      </c>
      <c r="V58" s="108">
        <v>2.32999999999998</v>
      </c>
      <c r="W58" s="108">
        <v>10.4878048780488</v>
      </c>
      <c r="X58" s="108">
        <v>41.4087468460906</v>
      </c>
      <c r="Y58" s="76">
        <v>46</v>
      </c>
      <c r="Z58" s="114" t="s">
        <v>444</v>
      </c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1"/>
      <c r="IU58" s="111"/>
      <c r="IV58" s="111"/>
      <c r="IW58" s="111"/>
      <c r="IX58" s="111"/>
      <c r="IY58" s="111"/>
      <c r="IZ58" s="111"/>
      <c r="JA58" s="111"/>
      <c r="JB58" s="111"/>
      <c r="JC58" s="111"/>
      <c r="JD58" s="111"/>
      <c r="JE58" s="111"/>
      <c r="JF58" s="111"/>
      <c r="JG58" s="116"/>
      <c r="JH58" s="116"/>
    </row>
    <row r="59" customHeight="1" spans="1:268">
      <c r="A59" s="74"/>
      <c r="B59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9" s="75">
        <v>2</v>
      </c>
      <c r="D59" s="86">
        <f t="shared" si="25"/>
        <v>6</v>
      </c>
      <c r="E59" s="86">
        <f t="shared" si="26"/>
        <v>337</v>
      </c>
      <c r="F59" s="86">
        <f t="shared" si="27"/>
        <v>343</v>
      </c>
      <c r="I59" s="100"/>
      <c r="J59" s="101"/>
      <c r="K59" s="80" t="str">
        <f t="shared" si="29"/>
        <v>00 00 </v>
      </c>
      <c r="L59" s="80" t="str">
        <f t="shared" si="2"/>
        <v>0000</v>
      </c>
      <c r="M59" s="80" t="str">
        <f t="shared" si="28"/>
        <v>00 00 </v>
      </c>
      <c r="N59" s="80" t="str">
        <f t="shared" si="3"/>
        <v>0000</v>
      </c>
      <c r="O59" s="95">
        <f t="shared" si="4"/>
        <v>0</v>
      </c>
      <c r="P59" s="77">
        <f t="shared" si="5"/>
        <v>0</v>
      </c>
      <c r="Q59" s="77">
        <f t="shared" si="8"/>
        <v>0</v>
      </c>
      <c r="R59" s="106"/>
      <c r="S59" s="106"/>
      <c r="T59" s="107">
        <f t="shared" si="21"/>
        <v>-10</v>
      </c>
      <c r="U59" s="109">
        <v>70.1</v>
      </c>
      <c r="V59" s="108">
        <v>0.100000000000023</v>
      </c>
      <c r="W59" s="108">
        <v>8.18181818181813</v>
      </c>
      <c r="X59" s="108">
        <v>5.73307543520301</v>
      </c>
      <c r="Y59" s="76">
        <v>47</v>
      </c>
      <c r="Z59" s="114" t="s">
        <v>445</v>
      </c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1"/>
      <c r="IU59" s="111"/>
      <c r="IV59" s="111"/>
      <c r="IW59" s="111"/>
      <c r="IX59" s="111"/>
      <c r="IY59" s="111"/>
      <c r="IZ59" s="111"/>
      <c r="JA59" s="111"/>
      <c r="JB59" s="111"/>
      <c r="JC59" s="111"/>
      <c r="JD59" s="111"/>
      <c r="JE59" s="111"/>
      <c r="JF59" s="111"/>
      <c r="JG59" s="116"/>
      <c r="JH59" s="116"/>
    </row>
    <row r="60" customHeight="1" spans="1:268">
      <c r="A60" s="74"/>
      <c r="B60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0" s="75">
        <v>2</v>
      </c>
      <c r="D60" s="86">
        <f t="shared" si="25"/>
        <v>6</v>
      </c>
      <c r="E60" s="86">
        <f t="shared" si="26"/>
        <v>343</v>
      </c>
      <c r="F60" s="86">
        <f t="shared" si="27"/>
        <v>349</v>
      </c>
      <c r="I60" s="100"/>
      <c r="J60" s="101"/>
      <c r="K60" s="80" t="str">
        <f t="shared" si="29"/>
        <v>00 00 </v>
      </c>
      <c r="L60" s="80" t="str">
        <f t="shared" si="2"/>
        <v>0000</v>
      </c>
      <c r="M60" s="80" t="str">
        <f t="shared" si="28"/>
        <v>00 00 </v>
      </c>
      <c r="N60" s="80" t="str">
        <f t="shared" si="3"/>
        <v>0000</v>
      </c>
      <c r="O60" s="95">
        <f t="shared" si="4"/>
        <v>0</v>
      </c>
      <c r="P60" s="77">
        <f t="shared" si="5"/>
        <v>0</v>
      </c>
      <c r="Q60" s="77">
        <f t="shared" si="8"/>
        <v>0</v>
      </c>
      <c r="R60" s="106"/>
      <c r="S60" s="106"/>
      <c r="T60" s="107">
        <f t="shared" si="21"/>
        <v>-10</v>
      </c>
      <c r="U60" s="109"/>
      <c r="V60" s="108"/>
      <c r="W60" s="108"/>
      <c r="X60" s="108"/>
      <c r="Y60" s="76">
        <v>48</v>
      </c>
      <c r="Z60" s="114" t="s">
        <v>446</v>
      </c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1"/>
      <c r="IU60" s="111"/>
      <c r="IV60" s="111"/>
      <c r="IW60" s="111"/>
      <c r="IX60" s="111"/>
      <c r="IY60" s="111"/>
      <c r="IZ60" s="111"/>
      <c r="JA60" s="111"/>
      <c r="JB60" s="111"/>
      <c r="JC60" s="111"/>
      <c r="JD60" s="111"/>
      <c r="JE60" s="111"/>
      <c r="JF60" s="111"/>
      <c r="JG60" s="116"/>
      <c r="JH60" s="116"/>
    </row>
    <row r="61" customHeight="1" spans="1:268">
      <c r="A61" s="74"/>
      <c r="B61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1" s="75">
        <v>2</v>
      </c>
      <c r="D61" s="86">
        <f t="shared" si="25"/>
        <v>6</v>
      </c>
      <c r="E61" s="86">
        <f t="shared" si="26"/>
        <v>349</v>
      </c>
      <c r="F61" s="86">
        <f t="shared" si="27"/>
        <v>355</v>
      </c>
      <c r="I61" s="100"/>
      <c r="J61" s="101"/>
      <c r="K61" s="80" t="str">
        <f t="shared" si="29"/>
        <v>00 00 </v>
      </c>
      <c r="L61" s="80" t="str">
        <f t="shared" si="2"/>
        <v>0000</v>
      </c>
      <c r="M61" s="80" t="str">
        <f t="shared" si="28"/>
        <v>00 00 </v>
      </c>
      <c r="N61" s="80" t="str">
        <f t="shared" si="3"/>
        <v>0000</v>
      </c>
      <c r="O61" s="95">
        <f t="shared" si="4"/>
        <v>0</v>
      </c>
      <c r="P61" s="77">
        <f t="shared" si="5"/>
        <v>0</v>
      </c>
      <c r="Q61" s="77">
        <f t="shared" si="8"/>
        <v>0</v>
      </c>
      <c r="R61" s="106"/>
      <c r="S61" s="106"/>
      <c r="T61" s="107">
        <f t="shared" si="21"/>
        <v>-10</v>
      </c>
      <c r="U61" s="109"/>
      <c r="V61" s="108"/>
      <c r="W61" s="108"/>
      <c r="X61" s="108"/>
      <c r="Y61" s="76">
        <v>49</v>
      </c>
      <c r="Z61" s="114" t="s">
        <v>447</v>
      </c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1"/>
      <c r="IU61" s="111"/>
      <c r="IV61" s="111"/>
      <c r="IW61" s="111"/>
      <c r="IX61" s="111"/>
      <c r="IY61" s="111"/>
      <c r="IZ61" s="111"/>
      <c r="JA61" s="111"/>
      <c r="JB61" s="111"/>
      <c r="JC61" s="111"/>
      <c r="JD61" s="111"/>
      <c r="JE61" s="111"/>
      <c r="JF61" s="111"/>
      <c r="JG61" s="116"/>
      <c r="JH61" s="116"/>
    </row>
    <row r="62" customHeight="1" spans="1:268">
      <c r="A62" s="74"/>
      <c r="B62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2" s="75">
        <v>2</v>
      </c>
      <c r="D62" s="86">
        <f t="shared" si="25"/>
        <v>6</v>
      </c>
      <c r="E62" s="86">
        <f t="shared" si="26"/>
        <v>355</v>
      </c>
      <c r="F62" s="86">
        <f t="shared" si="27"/>
        <v>361</v>
      </c>
      <c r="I62" s="100"/>
      <c r="J62" s="101"/>
      <c r="K62" s="80" t="str">
        <f t="shared" si="29"/>
        <v>00 00 </v>
      </c>
      <c r="L62" s="80" t="str">
        <f t="shared" si="2"/>
        <v>0000</v>
      </c>
      <c r="M62" s="80" t="str">
        <f t="shared" si="28"/>
        <v>00 00 </v>
      </c>
      <c r="N62" s="80" t="str">
        <f t="shared" si="3"/>
        <v>0000</v>
      </c>
      <c r="O62" s="95">
        <f t="shared" si="4"/>
        <v>0</v>
      </c>
      <c r="P62" s="77">
        <f t="shared" si="5"/>
        <v>0</v>
      </c>
      <c r="Q62" s="77">
        <f t="shared" si="8"/>
        <v>0</v>
      </c>
      <c r="R62" s="106"/>
      <c r="S62" s="106"/>
      <c r="T62" s="107">
        <f t="shared" si="21"/>
        <v>-10</v>
      </c>
      <c r="U62" s="109"/>
      <c r="V62" s="108"/>
      <c r="W62" s="108"/>
      <c r="X62" s="108"/>
      <c r="Y62" s="76">
        <v>50</v>
      </c>
      <c r="Z62" s="114" t="s">
        <v>448</v>
      </c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1"/>
      <c r="IU62" s="111"/>
      <c r="IV62" s="111"/>
      <c r="IW62" s="111"/>
      <c r="IX62" s="111"/>
      <c r="IY62" s="111"/>
      <c r="IZ62" s="111"/>
      <c r="JA62" s="111"/>
      <c r="JB62" s="111"/>
      <c r="JC62" s="111"/>
      <c r="JD62" s="111"/>
      <c r="JE62" s="111"/>
      <c r="JF62" s="111"/>
      <c r="JG62" s="116"/>
      <c r="JH62" s="116"/>
    </row>
    <row r="63" customHeight="1" spans="1:268">
      <c r="A63" s="74"/>
      <c r="B63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3" s="75">
        <v>2</v>
      </c>
      <c r="D63" s="86">
        <f t="shared" si="25"/>
        <v>6</v>
      </c>
      <c r="E63" s="86">
        <f t="shared" si="26"/>
        <v>361</v>
      </c>
      <c r="F63" s="86">
        <f t="shared" si="27"/>
        <v>367</v>
      </c>
      <c r="I63" s="100"/>
      <c r="J63" s="101"/>
      <c r="K63" s="80" t="str">
        <f t="shared" si="29"/>
        <v>00 00 </v>
      </c>
      <c r="L63" s="80" t="str">
        <f t="shared" si="2"/>
        <v>0000</v>
      </c>
      <c r="M63" s="80" t="str">
        <f t="shared" si="28"/>
        <v>00 00 </v>
      </c>
      <c r="N63" s="80" t="str">
        <f t="shared" si="3"/>
        <v>0000</v>
      </c>
      <c r="O63" s="95">
        <f t="shared" si="4"/>
        <v>0</v>
      </c>
      <c r="P63" s="77">
        <f t="shared" si="5"/>
        <v>0</v>
      </c>
      <c r="Q63" s="77">
        <f t="shared" si="8"/>
        <v>0</v>
      </c>
      <c r="R63" s="106"/>
      <c r="S63" s="106"/>
      <c r="T63" s="107">
        <f t="shared" si="21"/>
        <v>-10</v>
      </c>
      <c r="U63" s="109"/>
      <c r="V63" s="108"/>
      <c r="W63" s="108"/>
      <c r="X63" s="108"/>
      <c r="Y63" s="76">
        <v>51</v>
      </c>
      <c r="Z63" s="114" t="s">
        <v>449</v>
      </c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1"/>
      <c r="IU63" s="111"/>
      <c r="IV63" s="111"/>
      <c r="IW63" s="111"/>
      <c r="IX63" s="111"/>
      <c r="IY63" s="111"/>
      <c r="IZ63" s="111"/>
      <c r="JA63" s="111"/>
      <c r="JB63" s="111"/>
      <c r="JC63" s="111"/>
      <c r="JD63" s="111"/>
      <c r="JE63" s="111"/>
      <c r="JF63" s="111"/>
      <c r="JG63" s="116"/>
      <c r="JH63" s="116"/>
    </row>
    <row r="64" customHeight="1" spans="1:268">
      <c r="A64" s="74"/>
      <c r="B64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4" s="75">
        <v>2</v>
      </c>
      <c r="D64" s="86">
        <f t="shared" si="25"/>
        <v>6</v>
      </c>
      <c r="E64" s="86">
        <f t="shared" si="26"/>
        <v>367</v>
      </c>
      <c r="F64" s="86">
        <f t="shared" si="27"/>
        <v>373</v>
      </c>
      <c r="I64" s="100"/>
      <c r="J64" s="101"/>
      <c r="K64" s="80" t="str">
        <f t="shared" si="29"/>
        <v>00 00 </v>
      </c>
      <c r="L64" s="80" t="str">
        <f t="shared" si="2"/>
        <v>0000</v>
      </c>
      <c r="M64" s="80" t="str">
        <f t="shared" si="28"/>
        <v>00 00 </v>
      </c>
      <c r="N64" s="80" t="str">
        <f t="shared" si="3"/>
        <v>0000</v>
      </c>
      <c r="O64" s="95">
        <f t="shared" si="4"/>
        <v>0</v>
      </c>
      <c r="P64" s="77">
        <f t="shared" si="5"/>
        <v>0</v>
      </c>
      <c r="Q64" s="77">
        <f t="shared" si="8"/>
        <v>0</v>
      </c>
      <c r="R64" s="106"/>
      <c r="S64" s="106"/>
      <c r="T64" s="107">
        <f t="shared" si="21"/>
        <v>-10</v>
      </c>
      <c r="U64" s="109"/>
      <c r="V64" s="108"/>
      <c r="W64" s="108"/>
      <c r="X64" s="108"/>
      <c r="Y64" s="76">
        <v>52</v>
      </c>
      <c r="Z64" s="114" t="s">
        <v>450</v>
      </c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1"/>
      <c r="IU64" s="111"/>
      <c r="IV64" s="111"/>
      <c r="IW64" s="111"/>
      <c r="IX64" s="111"/>
      <c r="IY64" s="111"/>
      <c r="IZ64" s="111"/>
      <c r="JA64" s="111"/>
      <c r="JB64" s="111"/>
      <c r="JC64" s="111"/>
      <c r="JD64" s="111"/>
      <c r="JE64" s="111"/>
      <c r="JF64" s="111"/>
      <c r="JG64" s="116"/>
      <c r="JH64" s="116"/>
    </row>
    <row r="65" customHeight="1" spans="1:268">
      <c r="A65" s="74"/>
      <c r="B65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5" s="75">
        <v>2</v>
      </c>
      <c r="D65" s="86">
        <f t="shared" si="25"/>
        <v>6</v>
      </c>
      <c r="E65" s="86">
        <f t="shared" si="26"/>
        <v>373</v>
      </c>
      <c r="F65" s="86">
        <f t="shared" si="27"/>
        <v>379</v>
      </c>
      <c r="I65" s="100"/>
      <c r="J65" s="101"/>
      <c r="K65" s="80" t="str">
        <f t="shared" si="29"/>
        <v>00 00 </v>
      </c>
      <c r="L65" s="80" t="str">
        <f t="shared" si="2"/>
        <v>0000</v>
      </c>
      <c r="M65" s="80" t="str">
        <f t="shared" si="28"/>
        <v>00 00 </v>
      </c>
      <c r="N65" s="80" t="str">
        <f t="shared" si="3"/>
        <v>0000</v>
      </c>
      <c r="O65" s="95">
        <f t="shared" si="4"/>
        <v>0</v>
      </c>
      <c r="P65" s="77">
        <f t="shared" si="5"/>
        <v>0</v>
      </c>
      <c r="Q65" s="77">
        <f t="shared" si="8"/>
        <v>0</v>
      </c>
      <c r="R65" s="106"/>
      <c r="S65" s="106"/>
      <c r="T65" s="107">
        <f t="shared" si="21"/>
        <v>-10</v>
      </c>
      <c r="U65" s="109"/>
      <c r="V65" s="108"/>
      <c r="W65" s="108"/>
      <c r="X65" s="108"/>
      <c r="Y65" s="76">
        <v>53</v>
      </c>
      <c r="Z65" s="114" t="s">
        <v>451</v>
      </c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1"/>
      <c r="IU65" s="111"/>
      <c r="IV65" s="111"/>
      <c r="IW65" s="111"/>
      <c r="IX65" s="111"/>
      <c r="IY65" s="111"/>
      <c r="IZ65" s="111"/>
      <c r="JA65" s="111"/>
      <c r="JB65" s="111"/>
      <c r="JC65" s="111"/>
      <c r="JD65" s="111"/>
      <c r="JE65" s="111"/>
      <c r="JF65" s="111"/>
      <c r="JG65" s="116"/>
      <c r="JH65" s="116"/>
    </row>
    <row r="66" customHeight="1" spans="1:268">
      <c r="A66" s="74"/>
      <c r="B66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6" s="75">
        <v>2</v>
      </c>
      <c r="D66" s="86">
        <f t="shared" si="25"/>
        <v>6</v>
      </c>
      <c r="E66" s="86">
        <f t="shared" si="26"/>
        <v>379</v>
      </c>
      <c r="F66" s="86">
        <f t="shared" si="27"/>
        <v>385</v>
      </c>
      <c r="I66" s="100"/>
      <c r="J66" s="101"/>
      <c r="K66" s="80" t="str">
        <f t="shared" si="29"/>
        <v>00 00 </v>
      </c>
      <c r="L66" s="80" t="str">
        <f t="shared" si="2"/>
        <v>0000</v>
      </c>
      <c r="M66" s="80" t="str">
        <f t="shared" si="28"/>
        <v>00 00 </v>
      </c>
      <c r="N66" s="80" t="str">
        <f t="shared" si="3"/>
        <v>0000</v>
      </c>
      <c r="O66" s="95">
        <f t="shared" si="4"/>
        <v>0</v>
      </c>
      <c r="P66" s="77">
        <f t="shared" si="5"/>
        <v>0</v>
      </c>
      <c r="Q66" s="77">
        <f t="shared" si="8"/>
        <v>0</v>
      </c>
      <c r="R66" s="106"/>
      <c r="S66" s="106"/>
      <c r="T66" s="107">
        <f t="shared" si="21"/>
        <v>-10</v>
      </c>
      <c r="U66" s="109"/>
      <c r="V66" s="108"/>
      <c r="W66" s="108"/>
      <c r="X66" s="108"/>
      <c r="Y66" s="76">
        <v>54</v>
      </c>
      <c r="Z66" s="114" t="s">
        <v>452</v>
      </c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1"/>
      <c r="IU66" s="111"/>
      <c r="IV66" s="111"/>
      <c r="IW66" s="111"/>
      <c r="IX66" s="111"/>
      <c r="IY66" s="111"/>
      <c r="IZ66" s="111"/>
      <c r="JA66" s="111"/>
      <c r="JB66" s="111"/>
      <c r="JC66" s="111"/>
      <c r="JD66" s="111"/>
      <c r="JE66" s="111"/>
      <c r="JF66" s="111"/>
      <c r="JG66" s="116"/>
      <c r="JH66" s="116"/>
    </row>
    <row r="67" customHeight="1" spans="1:268">
      <c r="A67" s="74"/>
      <c r="B67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7" s="75">
        <v>2</v>
      </c>
      <c r="D67" s="86">
        <f t="shared" si="25"/>
        <v>6</v>
      </c>
      <c r="E67" s="86">
        <f t="shared" si="26"/>
        <v>385</v>
      </c>
      <c r="F67" s="86">
        <f t="shared" si="27"/>
        <v>391</v>
      </c>
      <c r="I67" s="100"/>
      <c r="J67" s="101"/>
      <c r="K67" s="80" t="str">
        <f t="shared" si="29"/>
        <v>00 00 </v>
      </c>
      <c r="L67" s="80" t="str">
        <f t="shared" ref="L67:L130" si="30">MID(K67,4,2)&amp;MID(K67,1,2)</f>
        <v>0000</v>
      </c>
      <c r="M67" s="80" t="str">
        <f t="shared" si="28"/>
        <v>00 00 </v>
      </c>
      <c r="N67" s="80" t="str">
        <f t="shared" ref="N67:N130" si="31">MID(M67,4,2)&amp;MID(M67,1,2)</f>
        <v>0000</v>
      </c>
      <c r="O67" s="95">
        <f t="shared" ref="O67:O130" si="32">HEX2DEC(L67)/10</f>
        <v>0</v>
      </c>
      <c r="P67" s="77">
        <f t="shared" ref="P67:P130" si="33">HEX2DEC(N67)/10</f>
        <v>0</v>
      </c>
      <c r="Q67" s="77">
        <f t="shared" si="8"/>
        <v>0</v>
      </c>
      <c r="R67" s="106"/>
      <c r="S67" s="106"/>
      <c r="T67" s="107">
        <f t="shared" si="21"/>
        <v>-10</v>
      </c>
      <c r="U67" s="109">
        <v>60.7</v>
      </c>
      <c r="V67" s="108">
        <v>0.8</v>
      </c>
      <c r="W67" s="108">
        <v>19.7692307692308</v>
      </c>
      <c r="X67" s="108">
        <v>31.6307692307692</v>
      </c>
      <c r="Y67" s="76">
        <v>55</v>
      </c>
      <c r="Z67" s="114" t="s">
        <v>453</v>
      </c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1"/>
      <c r="IU67" s="111"/>
      <c r="IV67" s="111"/>
      <c r="IW67" s="111"/>
      <c r="IX67" s="111"/>
      <c r="IY67" s="111"/>
      <c r="IZ67" s="111"/>
      <c r="JA67" s="111"/>
      <c r="JB67" s="111"/>
      <c r="JC67" s="111"/>
      <c r="JD67" s="111"/>
      <c r="JE67" s="111"/>
      <c r="JF67" s="111"/>
      <c r="JG67" s="116"/>
      <c r="JH67" s="116"/>
    </row>
    <row r="68" customHeight="1" spans="1:268">
      <c r="A68" s="74"/>
      <c r="B68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8" s="75">
        <v>2</v>
      </c>
      <c r="D68" s="86">
        <f t="shared" si="25"/>
        <v>6</v>
      </c>
      <c r="E68" s="86">
        <f t="shared" si="26"/>
        <v>391</v>
      </c>
      <c r="F68" s="86">
        <f t="shared" si="27"/>
        <v>397</v>
      </c>
      <c r="I68" s="100"/>
      <c r="J68" s="101"/>
      <c r="K68" s="80" t="str">
        <f t="shared" si="29"/>
        <v>00 00 </v>
      </c>
      <c r="L68" s="80" t="str">
        <f t="shared" si="30"/>
        <v>0000</v>
      </c>
      <c r="M68" s="80" t="str">
        <f t="shared" si="28"/>
        <v>00 00 </v>
      </c>
      <c r="N68" s="80" t="str">
        <f t="shared" si="31"/>
        <v>0000</v>
      </c>
      <c r="O68" s="95">
        <f t="shared" si="32"/>
        <v>0</v>
      </c>
      <c r="P68" s="77">
        <f t="shared" si="33"/>
        <v>0</v>
      </c>
      <c r="Q68" s="77">
        <f t="shared" ref="Q68:Q131" si="34">O68-O67</f>
        <v>0</v>
      </c>
      <c r="R68" s="106"/>
      <c r="S68" s="106"/>
      <c r="T68" s="107">
        <f t="shared" si="21"/>
        <v>-10</v>
      </c>
      <c r="U68" s="109">
        <v>93.8</v>
      </c>
      <c r="V68" s="108">
        <v>1.8</v>
      </c>
      <c r="W68" s="108">
        <v>23.24</v>
      </c>
      <c r="X68" s="108">
        <v>49.385</v>
      </c>
      <c r="Y68" s="76">
        <v>56</v>
      </c>
      <c r="Z68" s="114" t="s">
        <v>454</v>
      </c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1"/>
      <c r="IU68" s="111"/>
      <c r="IV68" s="111"/>
      <c r="IW68" s="111"/>
      <c r="IX68" s="111"/>
      <c r="IY68" s="111"/>
      <c r="IZ68" s="111"/>
      <c r="JA68" s="111"/>
      <c r="JB68" s="111"/>
      <c r="JC68" s="111"/>
      <c r="JD68" s="111"/>
      <c r="JE68" s="111"/>
      <c r="JF68" s="111"/>
      <c r="JG68" s="116"/>
      <c r="JH68" s="116"/>
    </row>
    <row r="69" customHeight="1" spans="1:268">
      <c r="A69" s="74"/>
      <c r="B69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69" s="75">
        <v>2</v>
      </c>
      <c r="D69" s="86">
        <f t="shared" si="25"/>
        <v>6</v>
      </c>
      <c r="E69" s="86">
        <f t="shared" si="26"/>
        <v>397</v>
      </c>
      <c r="F69" s="86">
        <f t="shared" si="27"/>
        <v>403</v>
      </c>
      <c r="I69" s="100"/>
      <c r="J69" s="101"/>
      <c r="K69" s="80" t="str">
        <f t="shared" si="29"/>
        <v>00 00 </v>
      </c>
      <c r="L69" s="80" t="str">
        <f t="shared" si="30"/>
        <v>0000</v>
      </c>
      <c r="M69" s="80" t="str">
        <f t="shared" si="28"/>
        <v>00 00 </v>
      </c>
      <c r="N69" s="80" t="str">
        <f t="shared" si="31"/>
        <v>0000</v>
      </c>
      <c r="O69" s="95">
        <f t="shared" si="32"/>
        <v>0</v>
      </c>
      <c r="P69" s="77">
        <f t="shared" si="33"/>
        <v>0</v>
      </c>
      <c r="Q69" s="77">
        <f t="shared" si="34"/>
        <v>0</v>
      </c>
      <c r="R69" s="106"/>
      <c r="S69" s="106"/>
      <c r="T69" s="107">
        <f t="shared" si="21"/>
        <v>-10</v>
      </c>
      <c r="U69" s="109">
        <v>91.5</v>
      </c>
      <c r="V69" s="108">
        <v>1.1</v>
      </c>
      <c r="W69" s="108">
        <v>30.5</v>
      </c>
      <c r="X69" s="108">
        <v>85.3</v>
      </c>
      <c r="Y69" s="76">
        <v>57</v>
      </c>
      <c r="Z69" s="114" t="s">
        <v>455</v>
      </c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1"/>
      <c r="IU69" s="111"/>
      <c r="IV69" s="111"/>
      <c r="IW69" s="111"/>
      <c r="IX69" s="111"/>
      <c r="IY69" s="111"/>
      <c r="IZ69" s="111"/>
      <c r="JA69" s="111"/>
      <c r="JB69" s="111"/>
      <c r="JC69" s="111"/>
      <c r="JD69" s="111"/>
      <c r="JE69" s="111"/>
      <c r="JF69" s="111"/>
      <c r="JG69" s="116"/>
      <c r="JH69" s="116"/>
    </row>
    <row r="70" customHeight="1" spans="1:268">
      <c r="A70" s="74"/>
      <c r="B70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0" s="75">
        <v>2</v>
      </c>
      <c r="D70" s="86">
        <f t="shared" si="25"/>
        <v>6</v>
      </c>
      <c r="E70" s="86">
        <f t="shared" si="26"/>
        <v>403</v>
      </c>
      <c r="F70" s="86">
        <f t="shared" si="27"/>
        <v>409</v>
      </c>
      <c r="I70" s="100"/>
      <c r="J70" s="101"/>
      <c r="K70" s="80" t="str">
        <f t="shared" si="29"/>
        <v>00 00 </v>
      </c>
      <c r="L70" s="80" t="str">
        <f t="shared" si="30"/>
        <v>0000</v>
      </c>
      <c r="M70" s="80" t="str">
        <f t="shared" si="28"/>
        <v>00 00 </v>
      </c>
      <c r="N70" s="80" t="str">
        <f t="shared" si="31"/>
        <v>0000</v>
      </c>
      <c r="O70" s="95">
        <f t="shared" si="32"/>
        <v>0</v>
      </c>
      <c r="P70" s="77">
        <f t="shared" si="33"/>
        <v>0</v>
      </c>
      <c r="Q70" s="77">
        <f t="shared" si="34"/>
        <v>0</v>
      </c>
      <c r="R70" s="106"/>
      <c r="S70" s="106"/>
      <c r="T70" s="107">
        <f t="shared" si="21"/>
        <v>-10</v>
      </c>
      <c r="U70" s="109"/>
      <c r="V70" s="108"/>
      <c r="W70" s="108"/>
      <c r="X70" s="108"/>
      <c r="Y70" s="79">
        <v>58</v>
      </c>
      <c r="Z70" s="114" t="s">
        <v>456</v>
      </c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1"/>
      <c r="IU70" s="111"/>
      <c r="IV70" s="111"/>
      <c r="IW70" s="111"/>
      <c r="IX70" s="111"/>
      <c r="IY70" s="111"/>
      <c r="IZ70" s="111"/>
      <c r="JA70" s="111"/>
      <c r="JB70" s="111"/>
      <c r="JC70" s="111"/>
      <c r="JD70" s="111"/>
      <c r="JE70" s="111"/>
      <c r="JF70" s="111"/>
      <c r="JG70" s="116"/>
      <c r="JH70" s="116"/>
    </row>
    <row r="71" customHeight="1" spans="1:268">
      <c r="A71" s="74"/>
      <c r="B71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1" s="75">
        <v>2</v>
      </c>
      <c r="D71" s="86">
        <f t="shared" si="25"/>
        <v>6</v>
      </c>
      <c r="E71" s="86">
        <f t="shared" si="26"/>
        <v>409</v>
      </c>
      <c r="F71" s="86">
        <f t="shared" si="27"/>
        <v>415</v>
      </c>
      <c r="I71" s="100"/>
      <c r="J71" s="101"/>
      <c r="K71" s="80" t="str">
        <f t="shared" si="29"/>
        <v>00 00 </v>
      </c>
      <c r="L71" s="80" t="str">
        <f t="shared" si="30"/>
        <v>0000</v>
      </c>
      <c r="M71" s="80" t="str">
        <f t="shared" si="28"/>
        <v>00 00 </v>
      </c>
      <c r="N71" s="80" t="str">
        <f t="shared" si="31"/>
        <v>0000</v>
      </c>
      <c r="O71" s="95">
        <f t="shared" si="32"/>
        <v>0</v>
      </c>
      <c r="P71" s="77">
        <f t="shared" si="33"/>
        <v>0</v>
      </c>
      <c r="Q71" s="77">
        <f t="shared" si="34"/>
        <v>0</v>
      </c>
      <c r="R71" s="106"/>
      <c r="S71" s="106"/>
      <c r="T71" s="107">
        <f t="shared" si="21"/>
        <v>-10</v>
      </c>
      <c r="U71" s="109"/>
      <c r="V71" s="108"/>
      <c r="W71" s="108"/>
      <c r="X71" s="108"/>
      <c r="Y71" s="76">
        <v>59</v>
      </c>
      <c r="Z71" s="114" t="s">
        <v>457</v>
      </c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1"/>
      <c r="IU71" s="111"/>
      <c r="IV71" s="111"/>
      <c r="IW71" s="111"/>
      <c r="IX71" s="111"/>
      <c r="IY71" s="111"/>
      <c r="IZ71" s="111"/>
      <c r="JA71" s="111"/>
      <c r="JB71" s="111"/>
      <c r="JC71" s="111"/>
      <c r="JD71" s="111"/>
      <c r="JE71" s="111"/>
      <c r="JF71" s="111"/>
      <c r="JG71" s="116"/>
      <c r="JH71" s="116"/>
    </row>
    <row r="72" customHeight="1" spans="1:268">
      <c r="A72" s="74"/>
      <c r="B72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2" s="75">
        <v>2</v>
      </c>
      <c r="D72" s="86">
        <f t="shared" si="25"/>
        <v>6</v>
      </c>
      <c r="E72" s="86">
        <f t="shared" si="26"/>
        <v>415</v>
      </c>
      <c r="F72" s="86">
        <f t="shared" si="27"/>
        <v>421</v>
      </c>
      <c r="I72" s="100"/>
      <c r="J72" s="101"/>
      <c r="K72" s="80" t="str">
        <f t="shared" si="29"/>
        <v>00 00 </v>
      </c>
      <c r="L72" s="80" t="str">
        <f t="shared" si="30"/>
        <v>0000</v>
      </c>
      <c r="M72" s="80" t="str">
        <f t="shared" si="28"/>
        <v>00 00 </v>
      </c>
      <c r="N72" s="80" t="str">
        <f t="shared" si="31"/>
        <v>0000</v>
      </c>
      <c r="O72" s="95">
        <f t="shared" si="32"/>
        <v>0</v>
      </c>
      <c r="P72" s="77">
        <f t="shared" si="33"/>
        <v>0</v>
      </c>
      <c r="Q72" s="77">
        <f t="shared" si="34"/>
        <v>0</v>
      </c>
      <c r="R72" s="106"/>
      <c r="S72" s="106"/>
      <c r="T72" s="107">
        <f t="shared" si="21"/>
        <v>-10</v>
      </c>
      <c r="U72" s="109"/>
      <c r="V72" s="108"/>
      <c r="W72" s="108"/>
      <c r="X72" s="108"/>
      <c r="Y72" s="76">
        <v>60</v>
      </c>
      <c r="Z72" s="114" t="s">
        <v>458</v>
      </c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1"/>
      <c r="IU72" s="111"/>
      <c r="IV72" s="111"/>
      <c r="IW72" s="111"/>
      <c r="IX72" s="111"/>
      <c r="IY72" s="111"/>
      <c r="IZ72" s="111"/>
      <c r="JA72" s="111"/>
      <c r="JB72" s="111"/>
      <c r="JC72" s="111"/>
      <c r="JD72" s="111"/>
      <c r="JE72" s="111"/>
      <c r="JF72" s="111"/>
      <c r="JG72" s="116"/>
      <c r="JH72" s="116"/>
    </row>
    <row r="73" customHeight="1" spans="1:268">
      <c r="A73" s="74"/>
      <c r="B73" s="85" t="str">
        <f t="shared" si="2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3" s="75">
        <v>2</v>
      </c>
      <c r="D73" s="86">
        <f t="shared" si="25"/>
        <v>6</v>
      </c>
      <c r="E73" s="86">
        <f t="shared" si="26"/>
        <v>421</v>
      </c>
      <c r="F73" s="86">
        <f t="shared" si="27"/>
        <v>427</v>
      </c>
      <c r="I73" s="100"/>
      <c r="J73" s="101"/>
      <c r="K73" s="80" t="str">
        <f t="shared" si="29"/>
        <v>00 00 </v>
      </c>
      <c r="L73" s="80" t="str">
        <f t="shared" si="30"/>
        <v>0000</v>
      </c>
      <c r="M73" s="80" t="str">
        <f t="shared" si="28"/>
        <v>00 00 </v>
      </c>
      <c r="N73" s="80" t="str">
        <f t="shared" si="31"/>
        <v>0000</v>
      </c>
      <c r="O73" s="95">
        <f t="shared" si="32"/>
        <v>0</v>
      </c>
      <c r="P73" s="77">
        <f t="shared" si="33"/>
        <v>0</v>
      </c>
      <c r="Q73" s="77">
        <f t="shared" si="34"/>
        <v>0</v>
      </c>
      <c r="R73" s="106"/>
      <c r="S73" s="106"/>
      <c r="T73" s="107">
        <f t="shared" si="21"/>
        <v>-10</v>
      </c>
      <c r="U73" s="109"/>
      <c r="V73" s="108"/>
      <c r="W73" s="108"/>
      <c r="X73" s="108"/>
      <c r="Y73" s="76">
        <v>61</v>
      </c>
      <c r="Z73" s="114" t="s">
        <v>459</v>
      </c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1"/>
      <c r="IU73" s="111"/>
      <c r="IV73" s="111"/>
      <c r="IW73" s="111"/>
      <c r="IX73" s="111"/>
      <c r="IY73" s="111"/>
      <c r="IZ73" s="111"/>
      <c r="JA73" s="111"/>
      <c r="JB73" s="111"/>
      <c r="JC73" s="111"/>
      <c r="JD73" s="111"/>
      <c r="JE73" s="111"/>
      <c r="JF73" s="111"/>
      <c r="JG73" s="116"/>
      <c r="JH73" s="116"/>
    </row>
    <row r="74" customHeight="1" spans="1:268">
      <c r="A74" s="74"/>
      <c r="B74" s="85" t="str">
        <f t="shared" ref="B74:B105" si="35">B73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4" s="75">
        <v>2</v>
      </c>
      <c r="D74" s="86">
        <f t="shared" ref="D74:D105" si="36">C74*3</f>
        <v>6</v>
      </c>
      <c r="E74" s="86">
        <f t="shared" ref="E74:E105" si="37">F73</f>
        <v>427</v>
      </c>
      <c r="F74" s="86">
        <f t="shared" ref="F74:F105" si="38">E74+D74</f>
        <v>433</v>
      </c>
      <c r="I74" s="100"/>
      <c r="J74" s="101"/>
      <c r="K74" s="80" t="str">
        <f t="shared" si="29"/>
        <v>00 00 </v>
      </c>
      <c r="L74" s="80" t="str">
        <f t="shared" si="30"/>
        <v>0000</v>
      </c>
      <c r="M74" s="80" t="str">
        <f t="shared" si="28"/>
        <v>00 00 </v>
      </c>
      <c r="N74" s="80" t="str">
        <f t="shared" si="31"/>
        <v>0000</v>
      </c>
      <c r="O74" s="95">
        <f t="shared" si="32"/>
        <v>0</v>
      </c>
      <c r="P74" s="77">
        <f t="shared" si="33"/>
        <v>0</v>
      </c>
      <c r="Q74" s="77">
        <f t="shared" si="34"/>
        <v>0</v>
      </c>
      <c r="R74" s="106"/>
      <c r="S74" s="106"/>
      <c r="T74" s="107">
        <f t="shared" si="21"/>
        <v>-10</v>
      </c>
      <c r="U74" s="109"/>
      <c r="V74" s="108"/>
      <c r="W74" s="108"/>
      <c r="X74" s="108"/>
      <c r="Y74" s="76">
        <v>62</v>
      </c>
      <c r="Z74" s="114" t="s">
        <v>460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1"/>
      <c r="IT74" s="111"/>
      <c r="IU74" s="111"/>
      <c r="IV74" s="111"/>
      <c r="IW74" s="111"/>
      <c r="IX74" s="111"/>
      <c r="IY74" s="111"/>
      <c r="IZ74" s="111"/>
      <c r="JA74" s="111"/>
      <c r="JB74" s="111"/>
      <c r="JC74" s="111"/>
      <c r="JD74" s="111"/>
      <c r="JE74" s="111"/>
      <c r="JF74" s="111"/>
      <c r="JG74" s="116"/>
      <c r="JH74" s="116"/>
    </row>
    <row r="75" customHeight="1" spans="1:268">
      <c r="A75" s="74"/>
      <c r="B75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5" s="75">
        <v>2</v>
      </c>
      <c r="D75" s="86">
        <f t="shared" si="36"/>
        <v>6</v>
      </c>
      <c r="E75" s="86">
        <f t="shared" si="37"/>
        <v>433</v>
      </c>
      <c r="F75" s="86">
        <f t="shared" si="38"/>
        <v>439</v>
      </c>
      <c r="I75" s="100"/>
      <c r="J75" s="101"/>
      <c r="K75" s="80" t="str">
        <f t="shared" si="29"/>
        <v>00 00 </v>
      </c>
      <c r="L75" s="80" t="str">
        <f t="shared" si="30"/>
        <v>0000</v>
      </c>
      <c r="M75" s="80" t="str">
        <f t="shared" si="28"/>
        <v>00 00 </v>
      </c>
      <c r="N75" s="80" t="str">
        <f t="shared" si="31"/>
        <v>0000</v>
      </c>
      <c r="O75" s="95">
        <f t="shared" si="32"/>
        <v>0</v>
      </c>
      <c r="P75" s="77">
        <f t="shared" si="33"/>
        <v>0</v>
      </c>
      <c r="Q75" s="77">
        <f t="shared" si="34"/>
        <v>0</v>
      </c>
      <c r="R75" s="106"/>
      <c r="S75" s="106"/>
      <c r="T75" s="107">
        <f t="shared" si="21"/>
        <v>-10</v>
      </c>
      <c r="U75" s="109"/>
      <c r="V75" s="108"/>
      <c r="W75" s="108"/>
      <c r="X75" s="108"/>
      <c r="Y75" s="76">
        <v>63</v>
      </c>
      <c r="Z75" s="114" t="s">
        <v>461</v>
      </c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1"/>
      <c r="IU75" s="111"/>
      <c r="IV75" s="111"/>
      <c r="IW75" s="111"/>
      <c r="IX75" s="111"/>
      <c r="IY75" s="111"/>
      <c r="IZ75" s="111"/>
      <c r="JA75" s="111"/>
      <c r="JB75" s="111"/>
      <c r="JC75" s="111"/>
      <c r="JD75" s="111"/>
      <c r="JE75" s="111"/>
      <c r="JF75" s="111"/>
      <c r="JG75" s="116"/>
      <c r="JH75" s="116"/>
    </row>
    <row r="76" customHeight="1" spans="1:268">
      <c r="A76" s="74"/>
      <c r="B76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6" s="75">
        <v>2</v>
      </c>
      <c r="D76" s="86">
        <f t="shared" si="36"/>
        <v>6</v>
      </c>
      <c r="E76" s="86">
        <f t="shared" si="37"/>
        <v>439</v>
      </c>
      <c r="F76" s="86">
        <f t="shared" si="38"/>
        <v>445</v>
      </c>
      <c r="I76" s="100"/>
      <c r="J76" s="101"/>
      <c r="K76" s="80" t="str">
        <f t="shared" si="29"/>
        <v>00 00 </v>
      </c>
      <c r="L76" s="80" t="str">
        <f t="shared" si="30"/>
        <v>0000</v>
      </c>
      <c r="M76" s="80" t="str">
        <f t="shared" ref="M76:M109" si="39">MID(B97,E97,D97)</f>
        <v>00 00 </v>
      </c>
      <c r="N76" s="80" t="str">
        <f t="shared" si="31"/>
        <v>0000</v>
      </c>
      <c r="O76" s="95">
        <f t="shared" si="32"/>
        <v>0</v>
      </c>
      <c r="P76" s="77">
        <f t="shared" si="33"/>
        <v>0</v>
      </c>
      <c r="Q76" s="77">
        <f t="shared" si="34"/>
        <v>0</v>
      </c>
      <c r="R76" s="106"/>
      <c r="S76" s="106"/>
      <c r="T76" s="107">
        <f t="shared" si="21"/>
        <v>-10</v>
      </c>
      <c r="U76" s="109"/>
      <c r="V76" s="108"/>
      <c r="W76" s="108"/>
      <c r="X76" s="108"/>
      <c r="Y76" s="76">
        <v>64</v>
      </c>
      <c r="Z76" s="114" t="s">
        <v>462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1"/>
      <c r="IU76" s="111"/>
      <c r="IV76" s="111"/>
      <c r="IW76" s="111"/>
      <c r="IX76" s="111"/>
      <c r="IY76" s="111"/>
      <c r="IZ76" s="111"/>
      <c r="JA76" s="111"/>
      <c r="JB76" s="111"/>
      <c r="JC76" s="111"/>
      <c r="JD76" s="111"/>
      <c r="JE76" s="111"/>
      <c r="JF76" s="111"/>
      <c r="JG76" s="116"/>
      <c r="JH76" s="116"/>
    </row>
    <row r="77" customHeight="1" spans="1:268">
      <c r="A77" s="74"/>
      <c r="B77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7" s="75">
        <v>2</v>
      </c>
      <c r="D77" s="86">
        <f t="shared" si="36"/>
        <v>6</v>
      </c>
      <c r="E77" s="86">
        <f t="shared" si="37"/>
        <v>445</v>
      </c>
      <c r="F77" s="86">
        <f t="shared" si="38"/>
        <v>451</v>
      </c>
      <c r="I77" s="100"/>
      <c r="J77" s="101"/>
      <c r="K77" s="80" t="str">
        <f t="shared" si="29"/>
        <v>00 00 </v>
      </c>
      <c r="L77" s="80" t="str">
        <f t="shared" si="30"/>
        <v>0000</v>
      </c>
      <c r="M77" s="80" t="str">
        <f t="shared" si="39"/>
        <v>00 00 </v>
      </c>
      <c r="N77" s="80" t="str">
        <f t="shared" si="31"/>
        <v>0000</v>
      </c>
      <c r="O77" s="95">
        <f t="shared" si="32"/>
        <v>0</v>
      </c>
      <c r="P77" s="77">
        <f t="shared" si="33"/>
        <v>0</v>
      </c>
      <c r="Q77" s="77">
        <f t="shared" si="34"/>
        <v>0</v>
      </c>
      <c r="R77" s="106"/>
      <c r="S77" s="106"/>
      <c r="T77" s="107">
        <f t="shared" si="21"/>
        <v>-10</v>
      </c>
      <c r="U77" s="109"/>
      <c r="V77" s="108"/>
      <c r="W77" s="108"/>
      <c r="X77" s="108"/>
      <c r="Y77" s="79">
        <v>65</v>
      </c>
      <c r="Z77" s="114" t="s">
        <v>463</v>
      </c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1"/>
      <c r="IU77" s="111"/>
      <c r="IV77" s="111"/>
      <c r="IW77" s="111"/>
      <c r="IX77" s="111"/>
      <c r="IY77" s="111"/>
      <c r="IZ77" s="111"/>
      <c r="JA77" s="111"/>
      <c r="JB77" s="111"/>
      <c r="JC77" s="111"/>
      <c r="JD77" s="111"/>
      <c r="JE77" s="111"/>
      <c r="JF77" s="111"/>
      <c r="JG77" s="116"/>
      <c r="JH77" s="116"/>
    </row>
    <row r="78" customHeight="1" spans="1:268">
      <c r="A78" s="74"/>
      <c r="B78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8" s="75">
        <v>2</v>
      </c>
      <c r="D78" s="86">
        <f t="shared" si="36"/>
        <v>6</v>
      </c>
      <c r="E78" s="86">
        <f t="shared" si="37"/>
        <v>451</v>
      </c>
      <c r="F78" s="86">
        <f t="shared" si="38"/>
        <v>457</v>
      </c>
      <c r="I78" s="100"/>
      <c r="J78" s="101"/>
      <c r="K78" s="80" t="str">
        <f t="shared" si="29"/>
        <v>00 00 </v>
      </c>
      <c r="L78" s="80" t="str">
        <f t="shared" si="30"/>
        <v>0000</v>
      </c>
      <c r="M78" s="80" t="str">
        <f t="shared" si="39"/>
        <v>00 00 </v>
      </c>
      <c r="N78" s="80" t="str">
        <f t="shared" si="31"/>
        <v>0000</v>
      </c>
      <c r="O78" s="95">
        <f t="shared" si="32"/>
        <v>0</v>
      </c>
      <c r="P78" s="77">
        <f t="shared" si="33"/>
        <v>0</v>
      </c>
      <c r="Q78" s="77">
        <f t="shared" si="34"/>
        <v>0</v>
      </c>
      <c r="R78" s="106"/>
      <c r="S78" s="106"/>
      <c r="T78" s="107">
        <f t="shared" si="21"/>
        <v>-10</v>
      </c>
      <c r="U78" s="109"/>
      <c r="V78" s="108"/>
      <c r="W78" s="108"/>
      <c r="X78" s="108"/>
      <c r="Y78" s="76">
        <v>66</v>
      </c>
      <c r="Z78" s="114" t="s">
        <v>464</v>
      </c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1"/>
      <c r="IU78" s="111"/>
      <c r="IV78" s="111"/>
      <c r="IW78" s="111"/>
      <c r="IX78" s="111"/>
      <c r="IY78" s="111"/>
      <c r="IZ78" s="111"/>
      <c r="JA78" s="111"/>
      <c r="JB78" s="111"/>
      <c r="JC78" s="111"/>
      <c r="JD78" s="111"/>
      <c r="JE78" s="111"/>
      <c r="JF78" s="111"/>
      <c r="JG78" s="116"/>
      <c r="JH78" s="116"/>
    </row>
    <row r="79" customHeight="1" spans="1:268">
      <c r="A79" s="74"/>
      <c r="B79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79" s="75">
        <v>2</v>
      </c>
      <c r="D79" s="86">
        <f t="shared" si="36"/>
        <v>6</v>
      </c>
      <c r="E79" s="86">
        <f t="shared" si="37"/>
        <v>457</v>
      </c>
      <c r="F79" s="86">
        <f t="shared" si="38"/>
        <v>463</v>
      </c>
      <c r="I79" s="100"/>
      <c r="J79" s="101"/>
      <c r="K79" s="80" t="str">
        <f t="shared" si="29"/>
        <v>00 00 </v>
      </c>
      <c r="L79" s="80" t="str">
        <f t="shared" si="30"/>
        <v>0000</v>
      </c>
      <c r="M79" s="80" t="str">
        <f t="shared" si="39"/>
        <v>00 00 </v>
      </c>
      <c r="N79" s="80" t="str">
        <f t="shared" si="31"/>
        <v>0000</v>
      </c>
      <c r="O79" s="95">
        <f t="shared" si="32"/>
        <v>0</v>
      </c>
      <c r="P79" s="77">
        <f t="shared" si="33"/>
        <v>0</v>
      </c>
      <c r="Q79" s="77">
        <f t="shared" si="34"/>
        <v>0</v>
      </c>
      <c r="R79" s="106"/>
      <c r="S79" s="106"/>
      <c r="T79" s="107">
        <f t="shared" si="21"/>
        <v>-10</v>
      </c>
      <c r="U79" s="109"/>
      <c r="V79" s="108"/>
      <c r="W79" s="108"/>
      <c r="X79" s="108"/>
      <c r="Y79" s="76">
        <v>67</v>
      </c>
      <c r="Z79" s="114" t="s">
        <v>465</v>
      </c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1"/>
      <c r="IU79" s="111"/>
      <c r="IV79" s="111"/>
      <c r="IW79" s="111"/>
      <c r="IX79" s="111"/>
      <c r="IY79" s="111"/>
      <c r="IZ79" s="111"/>
      <c r="JA79" s="111"/>
      <c r="JB79" s="111"/>
      <c r="JC79" s="111"/>
      <c r="JD79" s="111"/>
      <c r="JE79" s="111"/>
      <c r="JF79" s="111"/>
      <c r="JG79" s="116"/>
      <c r="JH79" s="116"/>
    </row>
    <row r="80" customHeight="1" spans="1:268">
      <c r="A80" s="74"/>
      <c r="B80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0" s="75">
        <v>2</v>
      </c>
      <c r="D80" s="86">
        <f t="shared" si="36"/>
        <v>6</v>
      </c>
      <c r="E80" s="86">
        <f t="shared" si="37"/>
        <v>463</v>
      </c>
      <c r="F80" s="86">
        <f t="shared" si="38"/>
        <v>469</v>
      </c>
      <c r="I80" s="100"/>
      <c r="J80" s="101"/>
      <c r="K80" s="80" t="str">
        <f t="shared" si="29"/>
        <v>00 00 </v>
      </c>
      <c r="L80" s="80" t="str">
        <f t="shared" si="30"/>
        <v>0000</v>
      </c>
      <c r="M80" s="80" t="str">
        <f t="shared" si="39"/>
        <v>00 00 </v>
      </c>
      <c r="N80" s="80" t="str">
        <f t="shared" si="31"/>
        <v>0000</v>
      </c>
      <c r="O80" s="95">
        <f t="shared" si="32"/>
        <v>0</v>
      </c>
      <c r="P80" s="77">
        <f t="shared" ref="P80:P93" si="40">HEX2DEC(N80)/10</f>
        <v>0</v>
      </c>
      <c r="Q80" s="77">
        <f t="shared" si="34"/>
        <v>0</v>
      </c>
      <c r="R80" s="106"/>
      <c r="S80" s="106"/>
      <c r="T80" s="107">
        <f t="shared" si="21"/>
        <v>-10</v>
      </c>
      <c r="U80" s="109"/>
      <c r="V80" s="108"/>
      <c r="W80" s="108"/>
      <c r="X80" s="108"/>
      <c r="Y80" s="76">
        <v>68</v>
      </c>
      <c r="Z80" s="114" t="s">
        <v>466</v>
      </c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1"/>
      <c r="IU80" s="111"/>
      <c r="IV80" s="111"/>
      <c r="IW80" s="111"/>
      <c r="IX80" s="111"/>
      <c r="IY80" s="111"/>
      <c r="IZ80" s="111"/>
      <c r="JA80" s="111"/>
      <c r="JB80" s="111"/>
      <c r="JC80" s="111"/>
      <c r="JD80" s="111"/>
      <c r="JE80" s="111"/>
      <c r="JF80" s="111"/>
      <c r="JG80" s="116"/>
      <c r="JH80" s="116"/>
    </row>
    <row r="81" customHeight="1" spans="1:268">
      <c r="A81" s="74"/>
      <c r="B81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1" s="75">
        <v>2</v>
      </c>
      <c r="D81" s="86">
        <f t="shared" si="36"/>
        <v>6</v>
      </c>
      <c r="E81" s="86">
        <f t="shared" si="37"/>
        <v>469</v>
      </c>
      <c r="F81" s="86">
        <f t="shared" si="38"/>
        <v>475</v>
      </c>
      <c r="I81" s="100"/>
      <c r="J81" s="101"/>
      <c r="K81" s="80" t="str">
        <f t="shared" si="29"/>
        <v>00 00 </v>
      </c>
      <c r="L81" s="80" t="str">
        <f t="shared" si="30"/>
        <v>0000</v>
      </c>
      <c r="M81" s="80" t="str">
        <f t="shared" si="39"/>
        <v>00 00 </v>
      </c>
      <c r="N81" s="80" t="str">
        <f t="shared" si="31"/>
        <v>0000</v>
      </c>
      <c r="O81" s="95">
        <f t="shared" si="32"/>
        <v>0</v>
      </c>
      <c r="P81" s="77">
        <f t="shared" si="40"/>
        <v>0</v>
      </c>
      <c r="Q81" s="77">
        <f t="shared" si="34"/>
        <v>0</v>
      </c>
      <c r="R81" s="106"/>
      <c r="S81" s="106"/>
      <c r="T81" s="107">
        <f t="shared" si="21"/>
        <v>-10</v>
      </c>
      <c r="U81" s="109"/>
      <c r="V81" s="108"/>
      <c r="W81" s="108"/>
      <c r="X81" s="108"/>
      <c r="Y81" s="76">
        <v>69</v>
      </c>
      <c r="Z81" s="114" t="s">
        <v>467</v>
      </c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1"/>
      <c r="IU81" s="111"/>
      <c r="IV81" s="111"/>
      <c r="IW81" s="111"/>
      <c r="IX81" s="111"/>
      <c r="IY81" s="111"/>
      <c r="IZ81" s="111"/>
      <c r="JA81" s="111"/>
      <c r="JB81" s="111"/>
      <c r="JC81" s="111"/>
      <c r="JD81" s="111"/>
      <c r="JE81" s="111"/>
      <c r="JF81" s="111"/>
      <c r="JG81" s="116"/>
      <c r="JH81" s="116"/>
    </row>
    <row r="82" customHeight="1" spans="1:268">
      <c r="A82" s="74"/>
      <c r="B82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2" s="75">
        <v>2</v>
      </c>
      <c r="D82" s="86">
        <f t="shared" si="36"/>
        <v>6</v>
      </c>
      <c r="E82" s="86">
        <f t="shared" si="37"/>
        <v>475</v>
      </c>
      <c r="F82" s="86">
        <f t="shared" si="38"/>
        <v>481</v>
      </c>
      <c r="I82" s="100"/>
      <c r="J82" s="101"/>
      <c r="K82" s="80" t="str">
        <f t="shared" si="29"/>
        <v>00 00 </v>
      </c>
      <c r="L82" s="80" t="str">
        <f t="shared" si="30"/>
        <v>0000</v>
      </c>
      <c r="M82" s="80" t="str">
        <f t="shared" si="39"/>
        <v>00 00 </v>
      </c>
      <c r="N82" s="80" t="str">
        <f t="shared" si="31"/>
        <v>0000</v>
      </c>
      <c r="O82" s="95">
        <f t="shared" si="32"/>
        <v>0</v>
      </c>
      <c r="P82" s="77">
        <f t="shared" si="40"/>
        <v>0</v>
      </c>
      <c r="Q82" s="77">
        <f t="shared" si="34"/>
        <v>0</v>
      </c>
      <c r="R82" s="106"/>
      <c r="S82" s="106"/>
      <c r="T82" s="107">
        <f t="shared" si="21"/>
        <v>-10</v>
      </c>
      <c r="U82" s="109"/>
      <c r="V82" s="108"/>
      <c r="W82" s="108"/>
      <c r="X82" s="108"/>
      <c r="Y82" s="79">
        <v>70</v>
      </c>
      <c r="Z82" s="114" t="s">
        <v>468</v>
      </c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1"/>
      <c r="IU82" s="111"/>
      <c r="IV82" s="111"/>
      <c r="IW82" s="111"/>
      <c r="IX82" s="111"/>
      <c r="IY82" s="111"/>
      <c r="IZ82" s="111"/>
      <c r="JA82" s="111"/>
      <c r="JB82" s="111"/>
      <c r="JC82" s="111"/>
      <c r="JD82" s="111"/>
      <c r="JE82" s="111"/>
      <c r="JF82" s="111"/>
      <c r="JG82" s="116"/>
      <c r="JH82" s="116"/>
    </row>
    <row r="83" customHeight="1" spans="1:268">
      <c r="A83" s="74"/>
      <c r="B83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3" s="75">
        <v>2</v>
      </c>
      <c r="D83" s="86">
        <f t="shared" si="36"/>
        <v>6</v>
      </c>
      <c r="E83" s="86">
        <f t="shared" si="37"/>
        <v>481</v>
      </c>
      <c r="F83" s="86">
        <f t="shared" si="38"/>
        <v>487</v>
      </c>
      <c r="I83" s="100"/>
      <c r="J83" s="101"/>
      <c r="K83" s="80" t="str">
        <f t="shared" si="29"/>
        <v>00 00 </v>
      </c>
      <c r="L83" s="80" t="str">
        <f t="shared" si="30"/>
        <v>0000</v>
      </c>
      <c r="M83" s="80" t="str">
        <f t="shared" si="39"/>
        <v>00 00 </v>
      </c>
      <c r="N83" s="80" t="str">
        <f t="shared" si="31"/>
        <v>0000</v>
      </c>
      <c r="O83" s="95">
        <f t="shared" si="32"/>
        <v>0</v>
      </c>
      <c r="P83" s="77">
        <f t="shared" si="40"/>
        <v>0</v>
      </c>
      <c r="Q83" s="77">
        <f t="shared" si="34"/>
        <v>0</v>
      </c>
      <c r="R83" s="106"/>
      <c r="S83" s="106"/>
      <c r="T83" s="107">
        <f t="shared" si="21"/>
        <v>-10</v>
      </c>
      <c r="U83" s="109"/>
      <c r="V83" s="108"/>
      <c r="W83" s="108"/>
      <c r="X83" s="108"/>
      <c r="Y83" s="79">
        <v>71</v>
      </c>
      <c r="Z83" s="114" t="s">
        <v>469</v>
      </c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1"/>
      <c r="IT83" s="111"/>
      <c r="IU83" s="111"/>
      <c r="IV83" s="111"/>
      <c r="IW83" s="111"/>
      <c r="IX83" s="111"/>
      <c r="IY83" s="111"/>
      <c r="IZ83" s="111"/>
      <c r="JA83" s="111"/>
      <c r="JB83" s="111"/>
      <c r="JC83" s="111"/>
      <c r="JD83" s="111"/>
      <c r="JE83" s="111"/>
      <c r="JF83" s="111"/>
      <c r="JG83" s="116"/>
      <c r="JH83" s="116"/>
    </row>
    <row r="84" customHeight="1" spans="2:26">
      <c r="B84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4" s="75">
        <v>2</v>
      </c>
      <c r="D84" s="86">
        <f t="shared" si="36"/>
        <v>6</v>
      </c>
      <c r="E84" s="86">
        <f t="shared" si="37"/>
        <v>487</v>
      </c>
      <c r="F84" s="86">
        <f t="shared" si="38"/>
        <v>493</v>
      </c>
      <c r="I84" s="100"/>
      <c r="J84" s="101"/>
      <c r="K84" s="80" t="str">
        <f t="shared" si="29"/>
        <v>00 00 </v>
      </c>
      <c r="L84" s="80" t="str">
        <f t="shared" si="30"/>
        <v>0000</v>
      </c>
      <c r="M84" s="80" t="str">
        <f t="shared" si="39"/>
        <v>00 00 </v>
      </c>
      <c r="N84" s="80" t="str">
        <f t="shared" si="31"/>
        <v>0000</v>
      </c>
      <c r="O84" s="95">
        <f t="shared" si="32"/>
        <v>0</v>
      </c>
      <c r="P84" s="77">
        <f t="shared" si="40"/>
        <v>0</v>
      </c>
      <c r="Q84" s="77">
        <f t="shared" si="34"/>
        <v>0</v>
      </c>
      <c r="R84" s="106"/>
      <c r="S84" s="106"/>
      <c r="T84" s="107">
        <f t="shared" si="21"/>
        <v>-10</v>
      </c>
      <c r="U84" s="109"/>
      <c r="V84" s="108"/>
      <c r="W84" s="105"/>
      <c r="Y84" s="79">
        <v>72</v>
      </c>
      <c r="Z84" s="114" t="s">
        <v>470</v>
      </c>
    </row>
    <row r="85" customHeight="1" spans="2:26">
      <c r="B85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5" s="75">
        <v>2</v>
      </c>
      <c r="D85" s="86">
        <f t="shared" si="36"/>
        <v>6</v>
      </c>
      <c r="E85" s="86">
        <f t="shared" si="37"/>
        <v>493</v>
      </c>
      <c r="F85" s="86">
        <f t="shared" si="38"/>
        <v>499</v>
      </c>
      <c r="I85" s="100"/>
      <c r="J85" s="101"/>
      <c r="K85" s="80" t="str">
        <f t="shared" si="29"/>
        <v>00 00 </v>
      </c>
      <c r="L85" s="80" t="str">
        <f t="shared" si="30"/>
        <v>0000</v>
      </c>
      <c r="M85" s="80" t="str">
        <f t="shared" si="39"/>
        <v>00 00 </v>
      </c>
      <c r="N85" s="80" t="str">
        <f t="shared" si="31"/>
        <v>0000</v>
      </c>
      <c r="O85" s="95">
        <f t="shared" si="32"/>
        <v>0</v>
      </c>
      <c r="P85" s="77">
        <f t="shared" si="40"/>
        <v>0</v>
      </c>
      <c r="Q85" s="77">
        <f t="shared" si="34"/>
        <v>0</v>
      </c>
      <c r="R85" s="106"/>
      <c r="S85" s="106"/>
      <c r="T85" s="107">
        <f t="shared" si="21"/>
        <v>-10</v>
      </c>
      <c r="U85" s="109"/>
      <c r="V85" s="108"/>
      <c r="W85" s="105"/>
      <c r="Y85" s="79">
        <v>73</v>
      </c>
      <c r="Z85" s="114" t="s">
        <v>471</v>
      </c>
    </row>
    <row r="86" customHeight="1" spans="2:26">
      <c r="B86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6" s="75">
        <v>2</v>
      </c>
      <c r="D86" s="86">
        <f t="shared" si="36"/>
        <v>6</v>
      </c>
      <c r="E86" s="86">
        <f t="shared" si="37"/>
        <v>499</v>
      </c>
      <c r="F86" s="86">
        <f t="shared" si="38"/>
        <v>505</v>
      </c>
      <c r="I86" s="100"/>
      <c r="J86" s="101"/>
      <c r="K86" s="80" t="str">
        <f t="shared" si="29"/>
        <v>00 00 </v>
      </c>
      <c r="L86" s="80" t="str">
        <f t="shared" si="30"/>
        <v>0000</v>
      </c>
      <c r="M86" s="80" t="str">
        <f t="shared" si="39"/>
        <v>00 00 </v>
      </c>
      <c r="N86" s="80" t="str">
        <f t="shared" si="31"/>
        <v>0000</v>
      </c>
      <c r="O86" s="95">
        <f t="shared" si="32"/>
        <v>0</v>
      </c>
      <c r="P86" s="77">
        <f t="shared" si="40"/>
        <v>0</v>
      </c>
      <c r="Q86" s="77">
        <f t="shared" si="34"/>
        <v>0</v>
      </c>
      <c r="R86" s="106"/>
      <c r="S86" s="106"/>
      <c r="T86" s="107">
        <f t="shared" si="21"/>
        <v>-10</v>
      </c>
      <c r="U86" s="109"/>
      <c r="V86" s="108"/>
      <c r="W86" s="105"/>
      <c r="Y86" s="79">
        <v>74</v>
      </c>
      <c r="Z86" s="114" t="s">
        <v>472</v>
      </c>
    </row>
    <row r="87" customHeight="1" spans="2:27">
      <c r="B87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7" s="75">
        <v>2</v>
      </c>
      <c r="D87" s="86">
        <f t="shared" si="36"/>
        <v>6</v>
      </c>
      <c r="E87" s="86">
        <f t="shared" si="37"/>
        <v>505</v>
      </c>
      <c r="F87" s="86">
        <f t="shared" si="38"/>
        <v>511</v>
      </c>
      <c r="I87" s="100"/>
      <c r="J87" s="101"/>
      <c r="K87" s="80" t="str">
        <f t="shared" si="29"/>
        <v>00 00 </v>
      </c>
      <c r="L87" s="80" t="str">
        <f t="shared" si="30"/>
        <v>0000</v>
      </c>
      <c r="M87" s="80" t="str">
        <f t="shared" si="39"/>
        <v>00 00 </v>
      </c>
      <c r="N87" s="80" t="str">
        <f t="shared" si="31"/>
        <v>0000</v>
      </c>
      <c r="O87" s="95">
        <f t="shared" si="32"/>
        <v>0</v>
      </c>
      <c r="P87" s="77">
        <f t="shared" si="40"/>
        <v>0</v>
      </c>
      <c r="Q87" s="77">
        <f t="shared" si="34"/>
        <v>0</v>
      </c>
      <c r="R87" s="106"/>
      <c r="S87" s="106"/>
      <c r="T87" s="107">
        <f t="shared" si="21"/>
        <v>-10</v>
      </c>
      <c r="U87" s="109"/>
      <c r="V87" s="108"/>
      <c r="W87" s="105"/>
      <c r="Y87" s="79">
        <v>75</v>
      </c>
      <c r="Z87" s="114" t="s">
        <v>473</v>
      </c>
      <c r="AA87" s="61" t="s">
        <v>403</v>
      </c>
    </row>
    <row r="88" customHeight="1" spans="2:26">
      <c r="B88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8" s="75">
        <v>2</v>
      </c>
      <c r="D88" s="86">
        <f t="shared" si="36"/>
        <v>6</v>
      </c>
      <c r="E88" s="86">
        <f t="shared" si="37"/>
        <v>511</v>
      </c>
      <c r="F88" s="86">
        <f t="shared" si="38"/>
        <v>517</v>
      </c>
      <c r="I88" s="100"/>
      <c r="J88" s="101"/>
      <c r="K88" s="80" t="str">
        <f t="shared" si="29"/>
        <v>00 00 </v>
      </c>
      <c r="L88" s="80" t="str">
        <f t="shared" si="30"/>
        <v>0000</v>
      </c>
      <c r="M88" s="80" t="str">
        <f t="shared" si="39"/>
        <v>00 00 </v>
      </c>
      <c r="N88" s="80" t="str">
        <f t="shared" si="31"/>
        <v>0000</v>
      </c>
      <c r="O88" s="95">
        <f t="shared" si="32"/>
        <v>0</v>
      </c>
      <c r="P88" s="77">
        <f t="shared" si="40"/>
        <v>0</v>
      </c>
      <c r="Q88" s="77">
        <f t="shared" si="34"/>
        <v>0</v>
      </c>
      <c r="R88" s="106"/>
      <c r="S88" s="106"/>
      <c r="T88" s="107">
        <f t="shared" si="21"/>
        <v>-10</v>
      </c>
      <c r="U88" s="109">
        <v>57.8</v>
      </c>
      <c r="V88" s="108">
        <v>0.2</v>
      </c>
      <c r="W88" s="105">
        <v>17.2857142857143</v>
      </c>
      <c r="X88" s="73">
        <v>5.71428571428572</v>
      </c>
      <c r="Y88" s="79">
        <v>76</v>
      </c>
      <c r="Z88" s="114" t="s">
        <v>474</v>
      </c>
    </row>
    <row r="89" customHeight="1" spans="2:26">
      <c r="B89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89" s="75">
        <v>2</v>
      </c>
      <c r="D89" s="86">
        <f t="shared" si="36"/>
        <v>6</v>
      </c>
      <c r="E89" s="86">
        <f t="shared" si="37"/>
        <v>517</v>
      </c>
      <c r="F89" s="86">
        <f t="shared" si="38"/>
        <v>523</v>
      </c>
      <c r="I89" s="100"/>
      <c r="J89" s="101"/>
      <c r="K89" s="80" t="str">
        <f t="shared" si="29"/>
        <v>00 00 </v>
      </c>
      <c r="L89" s="80" t="str">
        <f t="shared" si="30"/>
        <v>0000</v>
      </c>
      <c r="M89" s="80" t="str">
        <f t="shared" si="39"/>
        <v>00 00 </v>
      </c>
      <c r="N89" s="80" t="str">
        <f t="shared" si="31"/>
        <v>0000</v>
      </c>
      <c r="O89" s="95">
        <f t="shared" si="32"/>
        <v>0</v>
      </c>
      <c r="P89" s="77">
        <f t="shared" si="40"/>
        <v>0</v>
      </c>
      <c r="Q89" s="77">
        <f t="shared" si="34"/>
        <v>0</v>
      </c>
      <c r="R89" s="106"/>
      <c r="S89" s="106"/>
      <c r="T89" s="107">
        <f t="shared" si="21"/>
        <v>-10</v>
      </c>
      <c r="U89" s="109">
        <v>67.5</v>
      </c>
      <c r="V89" s="108">
        <v>0.6</v>
      </c>
      <c r="W89" s="105">
        <v>12.0869565217391</v>
      </c>
      <c r="X89" s="73">
        <v>7.46859903381643</v>
      </c>
      <c r="Y89" s="79">
        <v>77</v>
      </c>
      <c r="Z89" s="114" t="s">
        <v>475</v>
      </c>
    </row>
    <row r="90" customHeight="1" spans="2:26">
      <c r="B90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0" s="75">
        <v>2</v>
      </c>
      <c r="D90" s="86">
        <f t="shared" si="36"/>
        <v>6</v>
      </c>
      <c r="E90" s="86">
        <f t="shared" si="37"/>
        <v>523</v>
      </c>
      <c r="F90" s="86">
        <f t="shared" si="38"/>
        <v>529</v>
      </c>
      <c r="I90" s="100"/>
      <c r="J90" s="101"/>
      <c r="K90" s="80" t="str">
        <f t="shared" si="29"/>
        <v>00 00 </v>
      </c>
      <c r="L90" s="80" t="str">
        <f t="shared" si="30"/>
        <v>0000</v>
      </c>
      <c r="M90" s="80" t="str">
        <f t="shared" si="39"/>
        <v>00 00 </v>
      </c>
      <c r="N90" s="80" t="str">
        <f t="shared" si="31"/>
        <v>0000</v>
      </c>
      <c r="O90" s="95">
        <f t="shared" si="32"/>
        <v>0</v>
      </c>
      <c r="P90" s="77">
        <f t="shared" si="40"/>
        <v>0</v>
      </c>
      <c r="Q90" s="77">
        <f t="shared" si="34"/>
        <v>0</v>
      </c>
      <c r="R90" s="106"/>
      <c r="S90" s="106"/>
      <c r="T90" s="107">
        <f t="shared" si="21"/>
        <v>-10</v>
      </c>
      <c r="U90" s="109">
        <v>79.6</v>
      </c>
      <c r="V90" s="108">
        <v>0.7</v>
      </c>
      <c r="W90" s="105">
        <v>5.13157894736842</v>
      </c>
      <c r="X90" s="73" t="e">
        <v>#VALUE!</v>
      </c>
      <c r="Y90" s="79">
        <v>78</v>
      </c>
      <c r="Z90" s="114" t="s">
        <v>476</v>
      </c>
    </row>
    <row r="91" customHeight="1" spans="2:26">
      <c r="B91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1" s="75">
        <v>2</v>
      </c>
      <c r="D91" s="86">
        <f t="shared" si="36"/>
        <v>6</v>
      </c>
      <c r="E91" s="86">
        <f t="shared" si="37"/>
        <v>529</v>
      </c>
      <c r="F91" s="86">
        <f t="shared" si="38"/>
        <v>535</v>
      </c>
      <c r="I91" s="100"/>
      <c r="J91" s="101"/>
      <c r="K91" s="80" t="str">
        <f t="shared" si="29"/>
        <v>00 00 </v>
      </c>
      <c r="L91" s="80" t="str">
        <f t="shared" si="30"/>
        <v>0000</v>
      </c>
      <c r="M91" s="80" t="str">
        <f t="shared" si="39"/>
        <v>00 00 </v>
      </c>
      <c r="N91" s="80" t="str">
        <f t="shared" si="31"/>
        <v>0000</v>
      </c>
      <c r="O91" s="95">
        <f t="shared" si="32"/>
        <v>0</v>
      </c>
      <c r="P91" s="77">
        <f t="shared" si="40"/>
        <v>0</v>
      </c>
      <c r="Q91" s="77">
        <f t="shared" si="34"/>
        <v>0</v>
      </c>
      <c r="R91" s="106"/>
      <c r="S91" s="106"/>
      <c r="T91" s="107">
        <f t="shared" ref="T91:T154" si="41">T90</f>
        <v>-10</v>
      </c>
      <c r="U91" s="109"/>
      <c r="V91" s="108"/>
      <c r="W91" s="105"/>
      <c r="Y91" s="79">
        <v>79</v>
      </c>
      <c r="Z91" s="114"/>
    </row>
    <row r="92" customHeight="1" spans="2:26">
      <c r="B92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2" s="75">
        <v>2</v>
      </c>
      <c r="D92" s="86">
        <f t="shared" si="36"/>
        <v>6</v>
      </c>
      <c r="E92" s="86">
        <f t="shared" si="37"/>
        <v>535</v>
      </c>
      <c r="F92" s="86">
        <f t="shared" si="38"/>
        <v>541</v>
      </c>
      <c r="I92" s="100"/>
      <c r="J92" s="101"/>
      <c r="K92" s="80" t="str">
        <f t="shared" si="29"/>
        <v>00 00 </v>
      </c>
      <c r="L92" s="80" t="str">
        <f t="shared" si="30"/>
        <v>0000</v>
      </c>
      <c r="M92" s="80" t="str">
        <f t="shared" si="39"/>
        <v>00 00 </v>
      </c>
      <c r="N92" s="80" t="str">
        <f t="shared" si="31"/>
        <v>0000</v>
      </c>
      <c r="O92" s="95">
        <f t="shared" si="32"/>
        <v>0</v>
      </c>
      <c r="P92" s="77">
        <f t="shared" si="40"/>
        <v>0</v>
      </c>
      <c r="Q92" s="77">
        <f t="shared" si="34"/>
        <v>0</v>
      </c>
      <c r="R92" s="106"/>
      <c r="S92" s="106"/>
      <c r="T92" s="107">
        <f t="shared" si="41"/>
        <v>-10</v>
      </c>
      <c r="U92" s="109">
        <v>87.8</v>
      </c>
      <c r="V92" s="108">
        <v>0.1</v>
      </c>
      <c r="W92" s="105">
        <v>29.6</v>
      </c>
      <c r="X92" s="73" t="e">
        <v>#VALUE!</v>
      </c>
      <c r="Y92" s="79">
        <v>80</v>
      </c>
      <c r="Z92" s="114" t="s">
        <v>477</v>
      </c>
    </row>
    <row r="93" customHeight="1" spans="2:26">
      <c r="B93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3" s="75">
        <v>2</v>
      </c>
      <c r="D93" s="86">
        <f t="shared" si="36"/>
        <v>6</v>
      </c>
      <c r="E93" s="86">
        <f t="shared" si="37"/>
        <v>541</v>
      </c>
      <c r="F93" s="86">
        <f t="shared" si="38"/>
        <v>547</v>
      </c>
      <c r="I93" s="100"/>
      <c r="J93" s="101"/>
      <c r="K93" s="80" t="str">
        <f t="shared" si="29"/>
        <v>00 00 </v>
      </c>
      <c r="L93" s="80" t="str">
        <f t="shared" si="30"/>
        <v>0000</v>
      </c>
      <c r="M93" s="80" t="str">
        <f t="shared" si="39"/>
        <v>00 00 </v>
      </c>
      <c r="N93" s="80" t="str">
        <f t="shared" si="31"/>
        <v>0000</v>
      </c>
      <c r="O93" s="95">
        <f t="shared" si="32"/>
        <v>0</v>
      </c>
      <c r="P93" s="77">
        <f t="shared" si="40"/>
        <v>0</v>
      </c>
      <c r="Q93" s="77">
        <f t="shared" si="34"/>
        <v>0</v>
      </c>
      <c r="R93" s="106"/>
      <c r="S93" s="106"/>
      <c r="T93" s="107">
        <f t="shared" si="41"/>
        <v>-10</v>
      </c>
      <c r="U93" s="109">
        <v>98.9</v>
      </c>
      <c r="V93" s="108">
        <v>0.4</v>
      </c>
      <c r="W93" s="105">
        <v>19.3913043478261</v>
      </c>
      <c r="X93" s="73">
        <v>10.2086956521739</v>
      </c>
      <c r="Y93" s="79">
        <v>81</v>
      </c>
      <c r="Z93" s="114" t="s">
        <v>478</v>
      </c>
    </row>
    <row r="94" customHeight="1" spans="2:26">
      <c r="B94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4" s="75">
        <v>2</v>
      </c>
      <c r="D94" s="86">
        <f t="shared" si="36"/>
        <v>6</v>
      </c>
      <c r="E94" s="86">
        <f t="shared" si="37"/>
        <v>547</v>
      </c>
      <c r="F94" s="86">
        <f t="shared" si="38"/>
        <v>553</v>
      </c>
      <c r="I94" s="100"/>
      <c r="J94" s="101"/>
      <c r="K94" s="80" t="str">
        <f t="shared" si="29"/>
        <v>00 00 </v>
      </c>
      <c r="L94" s="80" t="str">
        <f t="shared" si="30"/>
        <v>0000</v>
      </c>
      <c r="M94" s="80" t="str">
        <f t="shared" si="39"/>
        <v>00 00 </v>
      </c>
      <c r="N94" s="80" t="str">
        <f t="shared" si="31"/>
        <v>0000</v>
      </c>
      <c r="O94" s="95">
        <f t="shared" si="32"/>
        <v>0</v>
      </c>
      <c r="P94" s="77">
        <f t="shared" ref="P94:P125" si="42">HEX2DEC(N94)/10</f>
        <v>0</v>
      </c>
      <c r="Q94" s="77">
        <f t="shared" si="34"/>
        <v>0</v>
      </c>
      <c r="R94" s="106"/>
      <c r="S94" s="106"/>
      <c r="T94" s="107">
        <f t="shared" si="41"/>
        <v>-10</v>
      </c>
      <c r="U94" s="109">
        <v>108.7</v>
      </c>
      <c r="V94" s="108">
        <v>0.4</v>
      </c>
      <c r="W94" s="105">
        <v>4.33333333333333</v>
      </c>
      <c r="X94" s="73">
        <v>3.6078431372549</v>
      </c>
      <c r="Y94" s="79">
        <v>82</v>
      </c>
      <c r="Z94" s="114" t="s">
        <v>479</v>
      </c>
    </row>
    <row r="95" customHeight="1" spans="2:26">
      <c r="B95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5" s="75">
        <v>2</v>
      </c>
      <c r="D95" s="86">
        <f t="shared" si="36"/>
        <v>6</v>
      </c>
      <c r="E95" s="86">
        <f t="shared" si="37"/>
        <v>553</v>
      </c>
      <c r="F95" s="86">
        <f t="shared" si="38"/>
        <v>559</v>
      </c>
      <c r="I95" s="100"/>
      <c r="J95" s="101"/>
      <c r="K95" s="80" t="str">
        <f t="shared" si="29"/>
        <v>00 00 </v>
      </c>
      <c r="L95" s="80" t="str">
        <f t="shared" si="30"/>
        <v>0000</v>
      </c>
      <c r="M95" s="80" t="str">
        <f t="shared" si="39"/>
        <v>00 00 </v>
      </c>
      <c r="N95" s="80" t="str">
        <f t="shared" si="31"/>
        <v>0000</v>
      </c>
      <c r="O95" s="95">
        <f t="shared" si="32"/>
        <v>0</v>
      </c>
      <c r="P95" s="77">
        <f t="shared" si="42"/>
        <v>0</v>
      </c>
      <c r="Q95" s="77">
        <f t="shared" si="34"/>
        <v>0</v>
      </c>
      <c r="R95" s="106"/>
      <c r="S95" s="106"/>
      <c r="T95" s="107">
        <f t="shared" si="41"/>
        <v>-10</v>
      </c>
      <c r="U95" s="109"/>
      <c r="V95" s="108"/>
      <c r="W95" s="105"/>
      <c r="Y95" s="117">
        <v>83</v>
      </c>
      <c r="Z95" s="114"/>
    </row>
    <row r="96" customHeight="1" spans="2:26">
      <c r="B96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6" s="75">
        <v>2</v>
      </c>
      <c r="D96" s="86">
        <f t="shared" si="36"/>
        <v>6</v>
      </c>
      <c r="E96" s="86">
        <f t="shared" si="37"/>
        <v>559</v>
      </c>
      <c r="F96" s="86">
        <f t="shared" si="38"/>
        <v>565</v>
      </c>
      <c r="I96" s="100"/>
      <c r="J96" s="101"/>
      <c r="K96" s="80" t="str">
        <f t="shared" si="29"/>
        <v>00 00 </v>
      </c>
      <c r="L96" s="80" t="str">
        <f t="shared" si="30"/>
        <v>0000</v>
      </c>
      <c r="M96" s="80" t="str">
        <f t="shared" si="39"/>
        <v>00 00 </v>
      </c>
      <c r="N96" s="80" t="str">
        <f t="shared" si="31"/>
        <v>0000</v>
      </c>
      <c r="O96" s="95">
        <f t="shared" si="32"/>
        <v>0</v>
      </c>
      <c r="P96" s="77">
        <f t="shared" si="42"/>
        <v>0</v>
      </c>
      <c r="Q96" s="77">
        <f t="shared" si="34"/>
        <v>0</v>
      </c>
      <c r="R96" s="106"/>
      <c r="S96" s="106"/>
      <c r="T96" s="107">
        <f t="shared" si="41"/>
        <v>-10</v>
      </c>
      <c r="U96" s="109"/>
      <c r="V96" s="108"/>
      <c r="W96" s="105"/>
      <c r="Y96" s="79">
        <v>84</v>
      </c>
      <c r="Z96" s="114"/>
    </row>
    <row r="97" customHeight="1" spans="2:26">
      <c r="B97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7" s="75">
        <v>2</v>
      </c>
      <c r="D97" s="86">
        <f t="shared" si="36"/>
        <v>6</v>
      </c>
      <c r="E97" s="86">
        <f t="shared" si="37"/>
        <v>565</v>
      </c>
      <c r="F97" s="86">
        <f t="shared" si="38"/>
        <v>571</v>
      </c>
      <c r="I97" s="100"/>
      <c r="J97" s="101"/>
      <c r="K97" s="80" t="str">
        <f t="shared" si="29"/>
        <v>00 00 </v>
      </c>
      <c r="L97" s="80" t="str">
        <f t="shared" si="30"/>
        <v>0000</v>
      </c>
      <c r="M97" s="80" t="str">
        <f t="shared" si="39"/>
        <v>00 00 </v>
      </c>
      <c r="N97" s="80" t="str">
        <f t="shared" si="31"/>
        <v>0000</v>
      </c>
      <c r="O97" s="95">
        <f t="shared" si="32"/>
        <v>0</v>
      </c>
      <c r="P97" s="77">
        <f t="shared" si="42"/>
        <v>0</v>
      </c>
      <c r="Q97" s="77">
        <f t="shared" si="34"/>
        <v>0</v>
      </c>
      <c r="R97" s="106"/>
      <c r="S97" s="106"/>
      <c r="T97" s="107">
        <f t="shared" si="41"/>
        <v>-10</v>
      </c>
      <c r="U97" s="109"/>
      <c r="V97" s="108"/>
      <c r="W97" s="105"/>
      <c r="Y97" s="79">
        <v>85</v>
      </c>
      <c r="Z97" s="114" t="s">
        <v>480</v>
      </c>
    </row>
    <row r="98" customHeight="1" spans="2:26">
      <c r="B98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8" s="75">
        <v>2</v>
      </c>
      <c r="D98" s="86">
        <f t="shared" si="36"/>
        <v>6</v>
      </c>
      <c r="E98" s="86">
        <f t="shared" si="37"/>
        <v>571</v>
      </c>
      <c r="F98" s="86">
        <f t="shared" si="38"/>
        <v>577</v>
      </c>
      <c r="I98" s="100"/>
      <c r="J98" s="101"/>
      <c r="K98" s="80" t="str">
        <f t="shared" si="29"/>
        <v>00 00 </v>
      </c>
      <c r="L98" s="80" t="str">
        <f t="shared" si="30"/>
        <v>0000</v>
      </c>
      <c r="M98" s="80" t="str">
        <f t="shared" si="39"/>
        <v>00 00 </v>
      </c>
      <c r="N98" s="80" t="str">
        <f t="shared" si="31"/>
        <v>0000</v>
      </c>
      <c r="O98" s="95">
        <f t="shared" si="32"/>
        <v>0</v>
      </c>
      <c r="P98" s="77">
        <f t="shared" si="42"/>
        <v>0</v>
      </c>
      <c r="Q98" s="77">
        <f t="shared" si="34"/>
        <v>0</v>
      </c>
      <c r="R98" s="106"/>
      <c r="S98" s="106"/>
      <c r="T98" s="107">
        <f t="shared" si="41"/>
        <v>-10</v>
      </c>
      <c r="U98" s="109"/>
      <c r="V98" s="108"/>
      <c r="W98" s="105"/>
      <c r="Y98" s="79">
        <v>86</v>
      </c>
      <c r="Z98" s="114" t="s">
        <v>481</v>
      </c>
    </row>
    <row r="99" customHeight="1" spans="2:26">
      <c r="B99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99" s="75">
        <v>2</v>
      </c>
      <c r="D99" s="86">
        <f t="shared" si="36"/>
        <v>6</v>
      </c>
      <c r="E99" s="86">
        <f t="shared" si="37"/>
        <v>577</v>
      </c>
      <c r="F99" s="86">
        <f t="shared" si="38"/>
        <v>583</v>
      </c>
      <c r="I99" s="100"/>
      <c r="J99" s="101"/>
      <c r="K99" s="80" t="str">
        <f t="shared" si="29"/>
        <v>00 00 </v>
      </c>
      <c r="L99" s="80" t="str">
        <f t="shared" si="30"/>
        <v>0000</v>
      </c>
      <c r="M99" s="80" t="str">
        <f t="shared" si="39"/>
        <v>00 00 </v>
      </c>
      <c r="N99" s="80" t="str">
        <f t="shared" si="31"/>
        <v>0000</v>
      </c>
      <c r="O99" s="95">
        <f t="shared" si="32"/>
        <v>0</v>
      </c>
      <c r="P99" s="77">
        <f t="shared" si="42"/>
        <v>0</v>
      </c>
      <c r="Q99" s="77">
        <f t="shared" si="34"/>
        <v>0</v>
      </c>
      <c r="R99" s="106"/>
      <c r="S99" s="106"/>
      <c r="T99" s="107">
        <f t="shared" si="41"/>
        <v>-10</v>
      </c>
      <c r="U99" s="109"/>
      <c r="V99" s="108"/>
      <c r="W99" s="105"/>
      <c r="Y99" s="79">
        <v>87</v>
      </c>
      <c r="Z99" s="114" t="s">
        <v>482</v>
      </c>
    </row>
    <row r="100" customHeight="1" spans="2:26">
      <c r="B100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0" s="75">
        <v>2</v>
      </c>
      <c r="D100" s="86">
        <f t="shared" si="36"/>
        <v>6</v>
      </c>
      <c r="E100" s="86">
        <f t="shared" si="37"/>
        <v>583</v>
      </c>
      <c r="F100" s="86">
        <f t="shared" si="38"/>
        <v>589</v>
      </c>
      <c r="I100" s="100"/>
      <c r="J100" s="101"/>
      <c r="K100" s="80" t="str">
        <f t="shared" si="29"/>
        <v>00 00 </v>
      </c>
      <c r="L100" s="80" t="str">
        <f t="shared" si="30"/>
        <v>0000</v>
      </c>
      <c r="M100" s="80" t="str">
        <f t="shared" si="39"/>
        <v>00 00 </v>
      </c>
      <c r="N100" s="80" t="str">
        <f t="shared" si="31"/>
        <v>0000</v>
      </c>
      <c r="O100" s="95">
        <f t="shared" si="32"/>
        <v>0</v>
      </c>
      <c r="P100" s="77">
        <f t="shared" si="42"/>
        <v>0</v>
      </c>
      <c r="Q100" s="77">
        <f t="shared" si="34"/>
        <v>0</v>
      </c>
      <c r="R100" s="106"/>
      <c r="S100" s="106"/>
      <c r="T100" s="107">
        <f t="shared" si="41"/>
        <v>-10</v>
      </c>
      <c r="U100" s="109"/>
      <c r="V100" s="108"/>
      <c r="W100" s="105"/>
      <c r="Y100" s="79">
        <v>88</v>
      </c>
      <c r="Z100" s="114" t="s">
        <v>483</v>
      </c>
    </row>
    <row r="101" customHeight="1" spans="2:26">
      <c r="B101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1" s="75">
        <v>2</v>
      </c>
      <c r="D101" s="86">
        <f t="shared" si="36"/>
        <v>6</v>
      </c>
      <c r="E101" s="86">
        <f t="shared" si="37"/>
        <v>589</v>
      </c>
      <c r="F101" s="86">
        <f t="shared" si="38"/>
        <v>595</v>
      </c>
      <c r="I101" s="100"/>
      <c r="J101" s="101"/>
      <c r="K101" s="80" t="str">
        <f t="shared" si="29"/>
        <v>00 00 </v>
      </c>
      <c r="L101" s="80" t="str">
        <f t="shared" si="30"/>
        <v>0000</v>
      </c>
      <c r="M101" s="80" t="str">
        <f t="shared" si="39"/>
        <v>00 00 </v>
      </c>
      <c r="N101" s="80" t="str">
        <f t="shared" si="31"/>
        <v>0000</v>
      </c>
      <c r="O101" s="95">
        <f t="shared" si="32"/>
        <v>0</v>
      </c>
      <c r="P101" s="77">
        <f t="shared" si="42"/>
        <v>0</v>
      </c>
      <c r="Q101" s="77">
        <f t="shared" si="34"/>
        <v>0</v>
      </c>
      <c r="R101" s="106"/>
      <c r="S101" s="106"/>
      <c r="T101" s="107">
        <f t="shared" si="41"/>
        <v>-10</v>
      </c>
      <c r="U101" s="109">
        <v>52.5</v>
      </c>
      <c r="V101" s="108">
        <v>0.3</v>
      </c>
      <c r="W101" s="105">
        <v>48.8333333333333</v>
      </c>
      <c r="X101" s="73">
        <v>50.8333333333333</v>
      </c>
      <c r="Y101" s="79">
        <v>89</v>
      </c>
      <c r="Z101" s="114" t="s">
        <v>484</v>
      </c>
    </row>
    <row r="102" customHeight="1" spans="2:26">
      <c r="B102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2" s="75">
        <v>2</v>
      </c>
      <c r="D102" s="86">
        <f t="shared" si="36"/>
        <v>6</v>
      </c>
      <c r="E102" s="86">
        <f t="shared" si="37"/>
        <v>595</v>
      </c>
      <c r="F102" s="86">
        <f t="shared" si="38"/>
        <v>601</v>
      </c>
      <c r="I102" s="100"/>
      <c r="J102" s="101"/>
      <c r="K102" s="80" t="str">
        <f t="shared" si="29"/>
        <v>00 00 </v>
      </c>
      <c r="L102" s="80" t="str">
        <f t="shared" si="30"/>
        <v>0000</v>
      </c>
      <c r="M102" s="80" t="str">
        <f t="shared" si="39"/>
        <v>00 00 </v>
      </c>
      <c r="N102" s="80" t="str">
        <f t="shared" si="31"/>
        <v>0000</v>
      </c>
      <c r="O102" s="95">
        <f t="shared" si="32"/>
        <v>0</v>
      </c>
      <c r="P102" s="77">
        <f t="shared" si="42"/>
        <v>0</v>
      </c>
      <c r="Q102" s="77">
        <f t="shared" si="34"/>
        <v>0</v>
      </c>
      <c r="R102" s="106"/>
      <c r="S102" s="106"/>
      <c r="T102" s="107">
        <f t="shared" si="41"/>
        <v>-10</v>
      </c>
      <c r="Y102" s="79">
        <v>90</v>
      </c>
      <c r="Z102" s="114" t="s">
        <v>485</v>
      </c>
    </row>
    <row r="103" customHeight="1" spans="2:26">
      <c r="B103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3" s="75">
        <v>2</v>
      </c>
      <c r="D103" s="86">
        <f t="shared" si="36"/>
        <v>6</v>
      </c>
      <c r="E103" s="86">
        <f t="shared" si="37"/>
        <v>601</v>
      </c>
      <c r="F103" s="86">
        <f t="shared" si="38"/>
        <v>607</v>
      </c>
      <c r="I103" s="100"/>
      <c r="J103" s="101"/>
      <c r="K103" s="80" t="str">
        <f t="shared" si="29"/>
        <v>00 00 </v>
      </c>
      <c r="L103" s="80" t="str">
        <f t="shared" si="30"/>
        <v>0000</v>
      </c>
      <c r="M103" s="80" t="str">
        <f t="shared" si="39"/>
        <v>00 00 </v>
      </c>
      <c r="N103" s="80" t="str">
        <f t="shared" si="31"/>
        <v>0000</v>
      </c>
      <c r="O103" s="95">
        <f t="shared" si="32"/>
        <v>0</v>
      </c>
      <c r="P103" s="77">
        <f t="shared" si="42"/>
        <v>0</v>
      </c>
      <c r="Q103" s="77">
        <f t="shared" si="34"/>
        <v>0</v>
      </c>
      <c r="R103" s="106"/>
      <c r="S103" s="106"/>
      <c r="T103" s="107">
        <f t="shared" si="41"/>
        <v>-10</v>
      </c>
      <c r="U103" s="109">
        <v>76.3</v>
      </c>
      <c r="V103" s="108">
        <v>0.5</v>
      </c>
      <c r="W103" s="105">
        <v>17.5384615384615</v>
      </c>
      <c r="X103" s="73">
        <v>18.9615384615385</v>
      </c>
      <c r="Y103" s="79">
        <v>91</v>
      </c>
      <c r="Z103" s="114" t="s">
        <v>486</v>
      </c>
    </row>
    <row r="104" customHeight="1" spans="2:26">
      <c r="B104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4" s="75">
        <v>2</v>
      </c>
      <c r="D104" s="86">
        <f t="shared" si="36"/>
        <v>6</v>
      </c>
      <c r="E104" s="86">
        <f t="shared" si="37"/>
        <v>607</v>
      </c>
      <c r="F104" s="86">
        <f t="shared" si="38"/>
        <v>613</v>
      </c>
      <c r="I104" s="100"/>
      <c r="J104" s="101"/>
      <c r="K104" s="80" t="str">
        <f t="shared" si="29"/>
        <v>00 00 </v>
      </c>
      <c r="L104" s="80" t="str">
        <f t="shared" si="30"/>
        <v>0000</v>
      </c>
      <c r="M104" s="80" t="str">
        <f t="shared" si="39"/>
        <v>00 00 </v>
      </c>
      <c r="N104" s="80" t="str">
        <f t="shared" si="31"/>
        <v>0000</v>
      </c>
      <c r="O104" s="95">
        <f t="shared" si="32"/>
        <v>0</v>
      </c>
      <c r="P104" s="77">
        <f t="shared" si="42"/>
        <v>0</v>
      </c>
      <c r="Q104" s="77">
        <f t="shared" si="34"/>
        <v>0</v>
      </c>
      <c r="R104" s="106"/>
      <c r="S104" s="106"/>
      <c r="T104" s="107">
        <f t="shared" si="41"/>
        <v>-10</v>
      </c>
      <c r="U104" s="109">
        <v>87.8</v>
      </c>
      <c r="V104" s="108">
        <v>0</v>
      </c>
      <c r="W104" s="105">
        <v>10.3333333333333</v>
      </c>
      <c r="X104" s="73">
        <v>13.5555555555556</v>
      </c>
      <c r="Y104" s="79">
        <v>92</v>
      </c>
      <c r="Z104" s="114" t="s">
        <v>487</v>
      </c>
    </row>
    <row r="105" customHeight="1" spans="2:26">
      <c r="B105" s="85" t="str">
        <f t="shared" si="35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5" s="75">
        <v>2</v>
      </c>
      <c r="D105" s="86">
        <f t="shared" si="36"/>
        <v>6</v>
      </c>
      <c r="E105" s="86">
        <f t="shared" si="37"/>
        <v>613</v>
      </c>
      <c r="F105" s="86">
        <f t="shared" si="38"/>
        <v>619</v>
      </c>
      <c r="I105" s="100"/>
      <c r="J105" s="101"/>
      <c r="K105" s="80" t="str">
        <f t="shared" si="29"/>
        <v>00 00 </v>
      </c>
      <c r="L105" s="80" t="str">
        <f t="shared" si="30"/>
        <v>0000</v>
      </c>
      <c r="M105" s="80" t="str">
        <f t="shared" si="39"/>
        <v>00 00 </v>
      </c>
      <c r="N105" s="80" t="str">
        <f t="shared" si="31"/>
        <v>0000</v>
      </c>
      <c r="O105" s="95">
        <f t="shared" si="32"/>
        <v>0</v>
      </c>
      <c r="P105" s="77">
        <f t="shared" si="42"/>
        <v>0</v>
      </c>
      <c r="Q105" s="77">
        <f t="shared" si="34"/>
        <v>0</v>
      </c>
      <c r="R105" s="106"/>
      <c r="S105" s="106"/>
      <c r="T105" s="107">
        <f t="shared" si="41"/>
        <v>-10</v>
      </c>
      <c r="U105" s="109">
        <v>98.4</v>
      </c>
      <c r="V105" s="108">
        <v>0.4</v>
      </c>
      <c r="W105" s="105">
        <v>55.0769230769231</v>
      </c>
      <c r="X105" s="73">
        <v>25.2230769230769</v>
      </c>
      <c r="Y105" s="79">
        <v>93</v>
      </c>
      <c r="Z105" s="114" t="s">
        <v>488</v>
      </c>
    </row>
    <row r="106" customHeight="1" spans="2:26">
      <c r="B106" s="85" t="str">
        <f t="shared" ref="B106:B130" si="43">B105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6" s="75">
        <v>2</v>
      </c>
      <c r="D106" s="86">
        <f t="shared" ref="D106:D130" si="44">C106*3</f>
        <v>6</v>
      </c>
      <c r="E106" s="86">
        <f t="shared" ref="E106:E130" si="45">F105</f>
        <v>619</v>
      </c>
      <c r="F106" s="86">
        <f t="shared" ref="F106:F130" si="46">E106+D106</f>
        <v>625</v>
      </c>
      <c r="I106" s="100"/>
      <c r="J106" s="101"/>
      <c r="K106" s="80" t="str">
        <f t="shared" si="29"/>
        <v>00 00 </v>
      </c>
      <c r="L106" s="80" t="str">
        <f t="shared" si="30"/>
        <v>0000</v>
      </c>
      <c r="M106" s="80" t="str">
        <f t="shared" si="39"/>
        <v>00 00 </v>
      </c>
      <c r="N106" s="80" t="str">
        <f t="shared" si="31"/>
        <v>0000</v>
      </c>
      <c r="O106" s="95">
        <f t="shared" si="32"/>
        <v>0</v>
      </c>
      <c r="P106" s="77">
        <f t="shared" si="42"/>
        <v>0</v>
      </c>
      <c r="Q106" s="77">
        <f t="shared" si="34"/>
        <v>0</v>
      </c>
      <c r="R106" s="106"/>
      <c r="S106" s="106"/>
      <c r="T106" s="107">
        <f t="shared" si="41"/>
        <v>-10</v>
      </c>
      <c r="U106" s="109">
        <v>108.4</v>
      </c>
      <c r="V106" s="108">
        <v>0.6</v>
      </c>
      <c r="W106" s="105">
        <v>23.85</v>
      </c>
      <c r="X106" s="73">
        <v>18.15</v>
      </c>
      <c r="Y106" s="79">
        <v>94</v>
      </c>
      <c r="Z106" s="114" t="s">
        <v>489</v>
      </c>
    </row>
    <row r="107" customHeight="1" spans="2:23">
      <c r="B107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7" s="75">
        <v>2</v>
      </c>
      <c r="D107" s="86">
        <f t="shared" si="44"/>
        <v>6</v>
      </c>
      <c r="E107" s="86">
        <f t="shared" si="45"/>
        <v>625</v>
      </c>
      <c r="F107" s="86">
        <f t="shared" si="46"/>
        <v>631</v>
      </c>
      <c r="I107" s="100"/>
      <c r="J107" s="101"/>
      <c r="K107" s="80" t="str">
        <f t="shared" si="29"/>
        <v>00 00 </v>
      </c>
      <c r="L107" s="80" t="str">
        <f t="shared" si="30"/>
        <v>0000</v>
      </c>
      <c r="M107" s="80" t="str">
        <f t="shared" si="39"/>
        <v>00 00 </v>
      </c>
      <c r="N107" s="80" t="str">
        <f t="shared" si="31"/>
        <v>0000</v>
      </c>
      <c r="O107" s="95">
        <f t="shared" si="32"/>
        <v>0</v>
      </c>
      <c r="P107" s="77">
        <f t="shared" si="42"/>
        <v>0</v>
      </c>
      <c r="Q107" s="77">
        <f t="shared" si="34"/>
        <v>0</v>
      </c>
      <c r="R107" s="106"/>
      <c r="S107" s="106"/>
      <c r="T107" s="107">
        <f t="shared" si="41"/>
        <v>-10</v>
      </c>
      <c r="U107" s="109"/>
      <c r="V107" s="108"/>
      <c r="W107" s="105"/>
    </row>
    <row r="108" customHeight="1" spans="2:26">
      <c r="B108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8" s="75">
        <v>2</v>
      </c>
      <c r="D108" s="86">
        <f t="shared" si="44"/>
        <v>6</v>
      </c>
      <c r="E108" s="86">
        <f t="shared" si="45"/>
        <v>631</v>
      </c>
      <c r="F108" s="86">
        <f t="shared" si="46"/>
        <v>637</v>
      </c>
      <c r="I108" s="100"/>
      <c r="J108" s="101"/>
      <c r="K108" s="80" t="str">
        <f t="shared" si="29"/>
        <v>00 00 </v>
      </c>
      <c r="L108" s="80" t="str">
        <f t="shared" si="30"/>
        <v>0000</v>
      </c>
      <c r="M108" s="80" t="str">
        <f t="shared" si="39"/>
        <v>00 00 </v>
      </c>
      <c r="N108" s="80" t="str">
        <f t="shared" si="31"/>
        <v>0000</v>
      </c>
      <c r="O108" s="95">
        <f t="shared" si="32"/>
        <v>0</v>
      </c>
      <c r="P108" s="77">
        <f t="shared" si="42"/>
        <v>0</v>
      </c>
      <c r="Q108" s="77">
        <f t="shared" si="34"/>
        <v>0</v>
      </c>
      <c r="R108" s="106"/>
      <c r="S108" s="106"/>
      <c r="T108" s="107">
        <f t="shared" si="41"/>
        <v>-10</v>
      </c>
      <c r="U108" s="109"/>
      <c r="V108" s="108"/>
      <c r="W108" s="105"/>
      <c r="Z108" t="s">
        <v>490</v>
      </c>
    </row>
    <row r="109" customHeight="1" spans="2:26">
      <c r="B109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09" s="75">
        <v>2</v>
      </c>
      <c r="D109" s="86">
        <f t="shared" si="44"/>
        <v>6</v>
      </c>
      <c r="E109" s="86">
        <f t="shared" si="45"/>
        <v>637</v>
      </c>
      <c r="F109" s="86">
        <f t="shared" si="46"/>
        <v>643</v>
      </c>
      <c r="I109" s="100"/>
      <c r="J109" s="101"/>
      <c r="K109" s="80" t="str">
        <f t="shared" si="29"/>
        <v>00 00 </v>
      </c>
      <c r="L109" s="80" t="str">
        <f t="shared" si="30"/>
        <v>0000</v>
      </c>
      <c r="M109" s="80" t="str">
        <f t="shared" si="39"/>
        <v>00 00 </v>
      </c>
      <c r="N109" s="80" t="str">
        <f t="shared" si="31"/>
        <v>0000</v>
      </c>
      <c r="O109" s="95">
        <f t="shared" si="32"/>
        <v>0</v>
      </c>
      <c r="P109" s="77">
        <f t="shared" si="42"/>
        <v>0</v>
      </c>
      <c r="Q109" s="77">
        <f t="shared" si="34"/>
        <v>0</v>
      </c>
      <c r="R109" s="106"/>
      <c r="S109" s="106"/>
      <c r="T109" s="107">
        <f t="shared" si="41"/>
        <v>-10</v>
      </c>
      <c r="U109" s="109"/>
      <c r="V109" s="108"/>
      <c r="W109" s="105"/>
      <c r="Z109" t="s">
        <v>491</v>
      </c>
    </row>
    <row r="110" customHeight="1" spans="2:26">
      <c r="B110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0" s="75">
        <v>2</v>
      </c>
      <c r="D110" s="86">
        <f t="shared" si="44"/>
        <v>6</v>
      </c>
      <c r="E110" s="86">
        <f t="shared" si="45"/>
        <v>643</v>
      </c>
      <c r="F110" s="86">
        <f t="shared" si="46"/>
        <v>649</v>
      </c>
      <c r="I110" s="100"/>
      <c r="J110" s="101"/>
      <c r="K110" s="80" t="str">
        <f t="shared" si="29"/>
        <v>00 00 </v>
      </c>
      <c r="L110" s="80" t="str">
        <f t="shared" si="30"/>
        <v>0000</v>
      </c>
      <c r="M110" s="80" t="str">
        <f t="shared" ref="M110:M173" si="47">MID(B131,E131,D131)</f>
        <v>00 00 </v>
      </c>
      <c r="N110" s="80" t="str">
        <f t="shared" si="31"/>
        <v>0000</v>
      </c>
      <c r="O110" s="95">
        <f t="shared" si="32"/>
        <v>0</v>
      </c>
      <c r="P110" s="77">
        <f t="shared" si="42"/>
        <v>0</v>
      </c>
      <c r="Q110" s="77">
        <f t="shared" si="34"/>
        <v>0</v>
      </c>
      <c r="R110" s="106"/>
      <c r="S110" s="106"/>
      <c r="T110" s="107">
        <f t="shared" si="41"/>
        <v>-10</v>
      </c>
      <c r="U110" s="109"/>
      <c r="V110" s="108"/>
      <c r="W110" s="105"/>
      <c r="Z110" t="s">
        <v>492</v>
      </c>
    </row>
    <row r="111" customHeight="1" spans="2:23">
      <c r="B111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1" s="75">
        <v>2</v>
      </c>
      <c r="D111" s="86">
        <f t="shared" si="44"/>
        <v>6</v>
      </c>
      <c r="E111" s="86">
        <f t="shared" si="45"/>
        <v>649</v>
      </c>
      <c r="F111" s="86">
        <f t="shared" si="46"/>
        <v>655</v>
      </c>
      <c r="I111" s="100"/>
      <c r="J111" s="101"/>
      <c r="K111" s="80" t="str">
        <f t="shared" si="29"/>
        <v>00 00 </v>
      </c>
      <c r="L111" s="80" t="str">
        <f t="shared" si="30"/>
        <v>0000</v>
      </c>
      <c r="M111" s="80" t="str">
        <f t="shared" si="47"/>
        <v>00 00 </v>
      </c>
      <c r="N111" s="80" t="str">
        <f t="shared" si="31"/>
        <v>0000</v>
      </c>
      <c r="O111" s="95">
        <f t="shared" si="32"/>
        <v>0</v>
      </c>
      <c r="P111" s="77">
        <f t="shared" si="42"/>
        <v>0</v>
      </c>
      <c r="Q111" s="77">
        <f t="shared" si="34"/>
        <v>0</v>
      </c>
      <c r="R111" s="106"/>
      <c r="S111" s="106"/>
      <c r="T111" s="107">
        <f t="shared" si="41"/>
        <v>-10</v>
      </c>
      <c r="U111" s="109"/>
      <c r="V111" s="108"/>
      <c r="W111" s="105"/>
    </row>
    <row r="112" customHeight="1" spans="2:23">
      <c r="B112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2" s="75">
        <v>2</v>
      </c>
      <c r="D112" s="86">
        <f t="shared" si="44"/>
        <v>6</v>
      </c>
      <c r="E112" s="86">
        <f t="shared" si="45"/>
        <v>655</v>
      </c>
      <c r="F112" s="86">
        <f t="shared" si="46"/>
        <v>661</v>
      </c>
      <c r="I112" s="100"/>
      <c r="J112" s="101"/>
      <c r="K112" s="80" t="str">
        <f t="shared" si="29"/>
        <v>00 00 </v>
      </c>
      <c r="L112" s="80" t="str">
        <f t="shared" si="30"/>
        <v>0000</v>
      </c>
      <c r="M112" s="80" t="str">
        <f t="shared" si="47"/>
        <v>00 00 </v>
      </c>
      <c r="N112" s="80" t="str">
        <f t="shared" si="31"/>
        <v>0000</v>
      </c>
      <c r="O112" s="95">
        <f t="shared" si="32"/>
        <v>0</v>
      </c>
      <c r="P112" s="77">
        <f t="shared" si="42"/>
        <v>0</v>
      </c>
      <c r="Q112" s="77">
        <f t="shared" si="34"/>
        <v>0</v>
      </c>
      <c r="R112" s="106"/>
      <c r="S112" s="106"/>
      <c r="T112" s="107">
        <f t="shared" si="41"/>
        <v>-10</v>
      </c>
      <c r="U112" s="109"/>
      <c r="V112" s="108"/>
      <c r="W112" s="105"/>
    </row>
    <row r="113" customHeight="1" spans="2:23">
      <c r="B113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3" s="75">
        <v>2</v>
      </c>
      <c r="D113" s="86">
        <f t="shared" si="44"/>
        <v>6</v>
      </c>
      <c r="E113" s="86">
        <f t="shared" si="45"/>
        <v>661</v>
      </c>
      <c r="F113" s="86">
        <f t="shared" si="46"/>
        <v>667</v>
      </c>
      <c r="I113" s="100"/>
      <c r="J113" s="101"/>
      <c r="K113" s="80" t="str">
        <f t="shared" si="29"/>
        <v>00 00 </v>
      </c>
      <c r="L113" s="80" t="str">
        <f t="shared" si="30"/>
        <v>0000</v>
      </c>
      <c r="M113" s="80" t="str">
        <f t="shared" si="47"/>
        <v>00 00 </v>
      </c>
      <c r="N113" s="80" t="str">
        <f t="shared" si="31"/>
        <v>0000</v>
      </c>
      <c r="O113" s="95">
        <f t="shared" si="32"/>
        <v>0</v>
      </c>
      <c r="P113" s="77">
        <f t="shared" si="42"/>
        <v>0</v>
      </c>
      <c r="Q113" s="77">
        <f t="shared" si="34"/>
        <v>0</v>
      </c>
      <c r="R113" s="106"/>
      <c r="S113" s="106"/>
      <c r="T113" s="107">
        <f t="shared" si="41"/>
        <v>-10</v>
      </c>
      <c r="U113" s="109"/>
      <c r="V113" s="108"/>
      <c r="W113" s="105"/>
    </row>
    <row r="114" customHeight="1" spans="2:23">
      <c r="B114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4" s="75">
        <v>2</v>
      </c>
      <c r="D114" s="86">
        <f t="shared" si="44"/>
        <v>6</v>
      </c>
      <c r="E114" s="86">
        <f t="shared" si="45"/>
        <v>667</v>
      </c>
      <c r="F114" s="86">
        <f t="shared" si="46"/>
        <v>673</v>
      </c>
      <c r="I114" s="100"/>
      <c r="J114" s="101"/>
      <c r="K114" s="80" t="str">
        <f t="shared" si="29"/>
        <v>00 00 </v>
      </c>
      <c r="L114" s="80" t="str">
        <f t="shared" si="30"/>
        <v>0000</v>
      </c>
      <c r="M114" s="80" t="str">
        <f t="shared" si="47"/>
        <v>00 00 </v>
      </c>
      <c r="N114" s="80" t="str">
        <f t="shared" si="31"/>
        <v>0000</v>
      </c>
      <c r="O114" s="95">
        <f t="shared" si="32"/>
        <v>0</v>
      </c>
      <c r="P114" s="77">
        <f t="shared" si="42"/>
        <v>0</v>
      </c>
      <c r="Q114" s="77">
        <f t="shared" si="34"/>
        <v>0</v>
      </c>
      <c r="R114" s="106"/>
      <c r="S114" s="106"/>
      <c r="T114" s="107">
        <f t="shared" si="41"/>
        <v>-10</v>
      </c>
      <c r="U114" s="109"/>
      <c r="V114" s="108"/>
      <c r="W114" s="105"/>
    </row>
    <row r="115" customHeight="1" spans="2:23">
      <c r="B115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5" s="75">
        <v>2</v>
      </c>
      <c r="D115" s="86">
        <f t="shared" si="44"/>
        <v>6</v>
      </c>
      <c r="E115" s="86">
        <f t="shared" si="45"/>
        <v>673</v>
      </c>
      <c r="F115" s="86">
        <f t="shared" si="46"/>
        <v>679</v>
      </c>
      <c r="I115" s="100"/>
      <c r="J115" s="101"/>
      <c r="K115" s="80" t="str">
        <f t="shared" si="29"/>
        <v>00 00 </v>
      </c>
      <c r="L115" s="80" t="str">
        <f t="shared" si="30"/>
        <v>0000</v>
      </c>
      <c r="M115" s="80" t="str">
        <f t="shared" si="47"/>
        <v>00 00 </v>
      </c>
      <c r="N115" s="80" t="str">
        <f t="shared" si="31"/>
        <v>0000</v>
      </c>
      <c r="O115" s="95">
        <f t="shared" si="32"/>
        <v>0</v>
      </c>
      <c r="P115" s="77">
        <f t="shared" si="42"/>
        <v>0</v>
      </c>
      <c r="Q115" s="77">
        <f t="shared" si="34"/>
        <v>0</v>
      </c>
      <c r="R115" s="106"/>
      <c r="S115" s="106"/>
      <c r="T115" s="107">
        <f t="shared" si="41"/>
        <v>-10</v>
      </c>
      <c r="U115" s="109"/>
      <c r="V115" s="108"/>
      <c r="W115" s="105"/>
    </row>
    <row r="116" customHeight="1" spans="2:23">
      <c r="B116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6" s="75">
        <v>2</v>
      </c>
      <c r="D116" s="86">
        <f t="shared" si="44"/>
        <v>6</v>
      </c>
      <c r="E116" s="86">
        <f t="shared" si="45"/>
        <v>679</v>
      </c>
      <c r="F116" s="86">
        <f t="shared" si="46"/>
        <v>685</v>
      </c>
      <c r="I116" s="100"/>
      <c r="J116" s="101"/>
      <c r="K116" s="80" t="str">
        <f t="shared" si="29"/>
        <v>00 00 </v>
      </c>
      <c r="L116" s="80" t="str">
        <f t="shared" si="30"/>
        <v>0000</v>
      </c>
      <c r="M116" s="80" t="str">
        <f t="shared" si="47"/>
        <v>00 00 </v>
      </c>
      <c r="N116" s="80" t="str">
        <f t="shared" si="31"/>
        <v>0000</v>
      </c>
      <c r="O116" s="95">
        <f t="shared" si="32"/>
        <v>0</v>
      </c>
      <c r="P116" s="77">
        <f t="shared" si="42"/>
        <v>0</v>
      </c>
      <c r="Q116" s="77">
        <f t="shared" si="34"/>
        <v>0</v>
      </c>
      <c r="R116" s="106"/>
      <c r="S116" s="106"/>
      <c r="T116" s="107">
        <f t="shared" si="41"/>
        <v>-10</v>
      </c>
      <c r="U116" s="109"/>
      <c r="V116" s="108"/>
      <c r="W116" s="105"/>
    </row>
    <row r="117" customHeight="1" spans="2:23">
      <c r="B117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7" s="75">
        <v>2</v>
      </c>
      <c r="D117" s="86">
        <f t="shared" si="44"/>
        <v>6</v>
      </c>
      <c r="E117" s="86">
        <f t="shared" si="45"/>
        <v>685</v>
      </c>
      <c r="F117" s="86">
        <f t="shared" si="46"/>
        <v>691</v>
      </c>
      <c r="I117" s="100"/>
      <c r="J117" s="101"/>
      <c r="K117" s="80" t="str">
        <f t="shared" si="29"/>
        <v>00 00 </v>
      </c>
      <c r="L117" s="80" t="str">
        <f t="shared" si="30"/>
        <v>0000</v>
      </c>
      <c r="M117" s="80" t="str">
        <f t="shared" si="47"/>
        <v>00 00 </v>
      </c>
      <c r="N117" s="80" t="str">
        <f t="shared" si="31"/>
        <v>0000</v>
      </c>
      <c r="O117" s="95">
        <f t="shared" si="32"/>
        <v>0</v>
      </c>
      <c r="P117" s="77">
        <f t="shared" si="42"/>
        <v>0</v>
      </c>
      <c r="Q117" s="77">
        <f t="shared" si="34"/>
        <v>0</v>
      </c>
      <c r="R117" s="106"/>
      <c r="S117" s="106"/>
      <c r="T117" s="107">
        <f t="shared" si="41"/>
        <v>-10</v>
      </c>
      <c r="U117" s="109"/>
      <c r="V117" s="108"/>
      <c r="W117" s="105"/>
    </row>
    <row r="118" customHeight="1" spans="2:23">
      <c r="B118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8" s="75">
        <v>2</v>
      </c>
      <c r="D118" s="86">
        <f t="shared" si="44"/>
        <v>6</v>
      </c>
      <c r="E118" s="86">
        <f t="shared" si="45"/>
        <v>691</v>
      </c>
      <c r="F118" s="86">
        <f t="shared" si="46"/>
        <v>697</v>
      </c>
      <c r="I118" s="100"/>
      <c r="J118" s="101"/>
      <c r="K118" s="80" t="str">
        <f t="shared" ref="K118:K181" si="48">MID(B387,E387,D387)</f>
        <v>00 00 </v>
      </c>
      <c r="L118" s="80" t="str">
        <f t="shared" si="30"/>
        <v>0000</v>
      </c>
      <c r="M118" s="80" t="str">
        <f t="shared" si="47"/>
        <v>00 00 </v>
      </c>
      <c r="N118" s="80" t="str">
        <f t="shared" si="31"/>
        <v>0000</v>
      </c>
      <c r="O118" s="95">
        <f t="shared" si="32"/>
        <v>0</v>
      </c>
      <c r="P118" s="77">
        <f t="shared" si="42"/>
        <v>0</v>
      </c>
      <c r="Q118" s="77">
        <f t="shared" si="34"/>
        <v>0</v>
      </c>
      <c r="R118" s="106"/>
      <c r="S118" s="106"/>
      <c r="T118" s="107">
        <f t="shared" si="41"/>
        <v>-10</v>
      </c>
      <c r="U118" s="109"/>
      <c r="V118" s="108"/>
      <c r="W118" s="105"/>
    </row>
    <row r="119" customHeight="1" spans="2:23">
      <c r="B119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19" s="75">
        <v>2</v>
      </c>
      <c r="D119" s="86">
        <f t="shared" si="44"/>
        <v>6</v>
      </c>
      <c r="E119" s="86">
        <f t="shared" si="45"/>
        <v>697</v>
      </c>
      <c r="F119" s="86">
        <f t="shared" si="46"/>
        <v>703</v>
      </c>
      <c r="I119" s="100"/>
      <c r="J119" s="101"/>
      <c r="K119" s="80" t="str">
        <f t="shared" si="48"/>
        <v>00 00 </v>
      </c>
      <c r="L119" s="80" t="str">
        <f t="shared" si="30"/>
        <v>0000</v>
      </c>
      <c r="M119" s="80" t="str">
        <f t="shared" si="47"/>
        <v>00 00 </v>
      </c>
      <c r="N119" s="80" t="str">
        <f t="shared" si="31"/>
        <v>0000</v>
      </c>
      <c r="O119" s="95">
        <f t="shared" si="32"/>
        <v>0</v>
      </c>
      <c r="P119" s="77">
        <f t="shared" si="42"/>
        <v>0</v>
      </c>
      <c r="Q119" s="77">
        <f t="shared" si="34"/>
        <v>0</v>
      </c>
      <c r="R119" s="106"/>
      <c r="S119" s="106"/>
      <c r="T119" s="107">
        <f t="shared" si="41"/>
        <v>-10</v>
      </c>
      <c r="U119" s="109"/>
      <c r="V119" s="108"/>
      <c r="W119" s="105"/>
    </row>
    <row r="120" customHeight="1" spans="2:23">
      <c r="B120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0" s="75">
        <v>2</v>
      </c>
      <c r="D120" s="86">
        <f t="shared" si="44"/>
        <v>6</v>
      </c>
      <c r="E120" s="86">
        <f t="shared" si="45"/>
        <v>703</v>
      </c>
      <c r="F120" s="86">
        <f t="shared" si="46"/>
        <v>709</v>
      </c>
      <c r="I120" s="100"/>
      <c r="J120" s="101"/>
      <c r="K120" s="80" t="str">
        <f t="shared" si="48"/>
        <v>00 00 </v>
      </c>
      <c r="L120" s="80" t="str">
        <f t="shared" si="30"/>
        <v>0000</v>
      </c>
      <c r="M120" s="80" t="str">
        <f t="shared" si="47"/>
        <v>00 00 </v>
      </c>
      <c r="N120" s="80" t="str">
        <f t="shared" si="31"/>
        <v>0000</v>
      </c>
      <c r="O120" s="95">
        <f t="shared" si="32"/>
        <v>0</v>
      </c>
      <c r="P120" s="77">
        <f t="shared" si="42"/>
        <v>0</v>
      </c>
      <c r="Q120" s="77">
        <f t="shared" si="34"/>
        <v>0</v>
      </c>
      <c r="R120" s="106"/>
      <c r="S120" s="106"/>
      <c r="T120" s="107">
        <f t="shared" si="41"/>
        <v>-10</v>
      </c>
      <c r="U120" s="109"/>
      <c r="V120" s="108"/>
      <c r="W120" s="105"/>
    </row>
    <row r="121" customHeight="1" spans="2:23">
      <c r="B121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1" s="75">
        <v>2</v>
      </c>
      <c r="D121" s="86">
        <f t="shared" si="44"/>
        <v>6</v>
      </c>
      <c r="E121" s="86">
        <f t="shared" si="45"/>
        <v>709</v>
      </c>
      <c r="F121" s="86">
        <f t="shared" si="46"/>
        <v>715</v>
      </c>
      <c r="I121" s="100"/>
      <c r="J121" s="101"/>
      <c r="K121" s="80" t="str">
        <f t="shared" si="48"/>
        <v>00 00 </v>
      </c>
      <c r="L121" s="80" t="str">
        <f t="shared" si="30"/>
        <v>0000</v>
      </c>
      <c r="M121" s="80" t="str">
        <f t="shared" si="47"/>
        <v>00 00 </v>
      </c>
      <c r="N121" s="80" t="str">
        <f t="shared" si="31"/>
        <v>0000</v>
      </c>
      <c r="O121" s="95">
        <f t="shared" si="32"/>
        <v>0</v>
      </c>
      <c r="P121" s="77">
        <f t="shared" si="42"/>
        <v>0</v>
      </c>
      <c r="Q121" s="77">
        <f t="shared" si="34"/>
        <v>0</v>
      </c>
      <c r="R121" s="106"/>
      <c r="S121" s="106"/>
      <c r="T121" s="107">
        <f t="shared" si="41"/>
        <v>-10</v>
      </c>
      <c r="U121" s="109"/>
      <c r="V121" s="108"/>
      <c r="W121" s="105"/>
    </row>
    <row r="122" customHeight="1" spans="2:23">
      <c r="B122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2" s="75">
        <v>2</v>
      </c>
      <c r="D122" s="86">
        <f t="shared" si="44"/>
        <v>6</v>
      </c>
      <c r="E122" s="86">
        <f t="shared" si="45"/>
        <v>715</v>
      </c>
      <c r="F122" s="86">
        <f t="shared" si="46"/>
        <v>721</v>
      </c>
      <c r="I122" s="100"/>
      <c r="J122" s="101"/>
      <c r="K122" s="80" t="str">
        <f t="shared" si="48"/>
        <v>00 00 </v>
      </c>
      <c r="L122" s="80" t="str">
        <f t="shared" si="30"/>
        <v>0000</v>
      </c>
      <c r="M122" s="80" t="str">
        <f t="shared" si="47"/>
        <v>00 00 </v>
      </c>
      <c r="N122" s="80" t="str">
        <f t="shared" si="31"/>
        <v>0000</v>
      </c>
      <c r="O122" s="95">
        <f t="shared" si="32"/>
        <v>0</v>
      </c>
      <c r="P122" s="77">
        <f t="shared" si="42"/>
        <v>0</v>
      </c>
      <c r="Q122" s="77">
        <f t="shared" si="34"/>
        <v>0</v>
      </c>
      <c r="R122" s="106"/>
      <c r="S122" s="106"/>
      <c r="T122" s="107">
        <f t="shared" si="41"/>
        <v>-10</v>
      </c>
      <c r="U122" s="109"/>
      <c r="V122" s="108"/>
      <c r="W122" s="105"/>
    </row>
    <row r="123" customHeight="1" spans="2:23">
      <c r="B123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3" s="75">
        <v>2</v>
      </c>
      <c r="D123" s="86">
        <f t="shared" si="44"/>
        <v>6</v>
      </c>
      <c r="E123" s="86">
        <f t="shared" si="45"/>
        <v>721</v>
      </c>
      <c r="F123" s="86">
        <f t="shared" si="46"/>
        <v>727</v>
      </c>
      <c r="I123" s="100"/>
      <c r="J123" s="101"/>
      <c r="K123" s="80" t="str">
        <f t="shared" si="48"/>
        <v>00 00 </v>
      </c>
      <c r="L123" s="80" t="str">
        <f t="shared" si="30"/>
        <v>0000</v>
      </c>
      <c r="M123" s="80" t="str">
        <f t="shared" si="47"/>
        <v>00 00 </v>
      </c>
      <c r="N123" s="80" t="str">
        <f t="shared" si="31"/>
        <v>0000</v>
      </c>
      <c r="O123" s="95">
        <f t="shared" si="32"/>
        <v>0</v>
      </c>
      <c r="P123" s="77">
        <f t="shared" si="42"/>
        <v>0</v>
      </c>
      <c r="Q123" s="77">
        <f t="shared" si="34"/>
        <v>0</v>
      </c>
      <c r="R123" s="106"/>
      <c r="S123" s="106"/>
      <c r="T123" s="107">
        <f t="shared" si="41"/>
        <v>-10</v>
      </c>
      <c r="U123" s="109"/>
      <c r="V123" s="108"/>
      <c r="W123" s="105"/>
    </row>
    <row r="124" customHeight="1" spans="2:23">
      <c r="B124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4" s="75">
        <v>2</v>
      </c>
      <c r="D124" s="86">
        <f t="shared" si="44"/>
        <v>6</v>
      </c>
      <c r="E124" s="86">
        <f t="shared" si="45"/>
        <v>727</v>
      </c>
      <c r="F124" s="86">
        <f t="shared" si="46"/>
        <v>733</v>
      </c>
      <c r="I124" s="100"/>
      <c r="J124" s="101"/>
      <c r="K124" s="80" t="str">
        <f t="shared" si="48"/>
        <v>00 00 </v>
      </c>
      <c r="L124" s="80" t="str">
        <f t="shared" si="30"/>
        <v>0000</v>
      </c>
      <c r="M124" s="80" t="str">
        <f t="shared" si="47"/>
        <v>00 00 </v>
      </c>
      <c r="N124" s="80" t="str">
        <f t="shared" si="31"/>
        <v>0000</v>
      </c>
      <c r="O124" s="95">
        <f t="shared" si="32"/>
        <v>0</v>
      </c>
      <c r="P124" s="77">
        <f t="shared" si="42"/>
        <v>0</v>
      </c>
      <c r="Q124" s="77">
        <f t="shared" si="34"/>
        <v>0</v>
      </c>
      <c r="R124" s="106"/>
      <c r="S124" s="106"/>
      <c r="T124" s="107">
        <f t="shared" si="41"/>
        <v>-10</v>
      </c>
      <c r="U124" s="109"/>
      <c r="V124" s="108"/>
      <c r="W124" s="105"/>
    </row>
    <row r="125" customHeight="1" spans="2:23">
      <c r="B125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5" s="75">
        <v>2</v>
      </c>
      <c r="D125" s="86">
        <f t="shared" si="44"/>
        <v>6</v>
      </c>
      <c r="E125" s="86">
        <f t="shared" si="45"/>
        <v>733</v>
      </c>
      <c r="F125" s="86">
        <f t="shared" si="46"/>
        <v>739</v>
      </c>
      <c r="I125" s="100"/>
      <c r="J125" s="101"/>
      <c r="K125" s="80" t="str">
        <f t="shared" si="48"/>
        <v>00 00 </v>
      </c>
      <c r="L125" s="80" t="str">
        <f t="shared" si="30"/>
        <v>0000</v>
      </c>
      <c r="M125" s="80" t="str">
        <f t="shared" si="47"/>
        <v>00 00 </v>
      </c>
      <c r="N125" s="80" t="str">
        <f t="shared" si="31"/>
        <v>0000</v>
      </c>
      <c r="O125" s="95">
        <f t="shared" si="32"/>
        <v>0</v>
      </c>
      <c r="P125" s="77">
        <f t="shared" si="42"/>
        <v>0</v>
      </c>
      <c r="Q125" s="77">
        <f t="shared" si="34"/>
        <v>0</v>
      </c>
      <c r="R125" s="106"/>
      <c r="S125" s="106"/>
      <c r="T125" s="107">
        <f t="shared" si="41"/>
        <v>-10</v>
      </c>
      <c r="U125" s="109"/>
      <c r="V125" s="108"/>
      <c r="W125" s="105"/>
    </row>
    <row r="126" customHeight="1" spans="2:23">
      <c r="B126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6" s="75">
        <v>2</v>
      </c>
      <c r="D126" s="86">
        <f t="shared" si="44"/>
        <v>6</v>
      </c>
      <c r="E126" s="86">
        <f t="shared" si="45"/>
        <v>739</v>
      </c>
      <c r="F126" s="86">
        <f t="shared" si="46"/>
        <v>745</v>
      </c>
      <c r="I126" s="100"/>
      <c r="J126" s="101"/>
      <c r="K126" s="80" t="str">
        <f t="shared" si="48"/>
        <v>00 00 </v>
      </c>
      <c r="L126" s="80" t="str">
        <f t="shared" si="30"/>
        <v>0000</v>
      </c>
      <c r="M126" s="80" t="str">
        <f t="shared" si="47"/>
        <v>00 00 </v>
      </c>
      <c r="N126" s="80" t="str">
        <f t="shared" si="31"/>
        <v>0000</v>
      </c>
      <c r="O126" s="95">
        <f t="shared" si="32"/>
        <v>0</v>
      </c>
      <c r="P126" s="77">
        <f t="shared" ref="P126:P157" si="49">HEX2DEC(N126)/10</f>
        <v>0</v>
      </c>
      <c r="Q126" s="77">
        <f t="shared" si="34"/>
        <v>0</v>
      </c>
      <c r="R126" s="106"/>
      <c r="S126" s="106"/>
      <c r="T126" s="107">
        <f t="shared" si="41"/>
        <v>-10</v>
      </c>
      <c r="U126" s="109"/>
      <c r="V126" s="108"/>
      <c r="W126" s="105"/>
    </row>
    <row r="127" customHeight="1" spans="2:23">
      <c r="B127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7" s="75">
        <v>2</v>
      </c>
      <c r="D127" s="86">
        <f t="shared" si="44"/>
        <v>6</v>
      </c>
      <c r="E127" s="86">
        <f t="shared" si="45"/>
        <v>745</v>
      </c>
      <c r="F127" s="86">
        <f t="shared" si="46"/>
        <v>751</v>
      </c>
      <c r="I127" s="100"/>
      <c r="J127" s="101"/>
      <c r="K127" s="80" t="str">
        <f t="shared" si="48"/>
        <v>00 00 </v>
      </c>
      <c r="L127" s="80" t="str">
        <f t="shared" si="30"/>
        <v>0000</v>
      </c>
      <c r="M127" s="80" t="str">
        <f t="shared" si="47"/>
        <v>00 00 </v>
      </c>
      <c r="N127" s="80" t="str">
        <f t="shared" si="31"/>
        <v>0000</v>
      </c>
      <c r="O127" s="95">
        <f t="shared" si="32"/>
        <v>0</v>
      </c>
      <c r="P127" s="77">
        <f t="shared" si="49"/>
        <v>0</v>
      </c>
      <c r="Q127" s="77">
        <f t="shared" si="34"/>
        <v>0</v>
      </c>
      <c r="R127" s="106"/>
      <c r="S127" s="106"/>
      <c r="T127" s="107">
        <f t="shared" si="41"/>
        <v>-10</v>
      </c>
      <c r="U127" s="109"/>
      <c r="V127" s="108"/>
      <c r="W127" s="105"/>
    </row>
    <row r="128" customHeight="1" spans="2:23">
      <c r="B128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8" s="75">
        <v>2</v>
      </c>
      <c r="D128" s="86">
        <f t="shared" si="44"/>
        <v>6</v>
      </c>
      <c r="E128" s="86">
        <f t="shared" si="45"/>
        <v>751</v>
      </c>
      <c r="F128" s="86">
        <f t="shared" si="46"/>
        <v>757</v>
      </c>
      <c r="I128" s="100"/>
      <c r="J128" s="101"/>
      <c r="K128" s="80" t="str">
        <f t="shared" si="48"/>
        <v>00 00 </v>
      </c>
      <c r="L128" s="80" t="str">
        <f t="shared" si="30"/>
        <v>0000</v>
      </c>
      <c r="M128" s="80" t="str">
        <f t="shared" si="47"/>
        <v>00 00 </v>
      </c>
      <c r="N128" s="80" t="str">
        <f t="shared" si="31"/>
        <v>0000</v>
      </c>
      <c r="O128" s="95">
        <f t="shared" si="32"/>
        <v>0</v>
      </c>
      <c r="P128" s="77">
        <f t="shared" si="49"/>
        <v>0</v>
      </c>
      <c r="Q128" s="77">
        <f t="shared" si="34"/>
        <v>0</v>
      </c>
      <c r="R128" s="106"/>
      <c r="S128" s="106"/>
      <c r="T128" s="107">
        <f t="shared" si="41"/>
        <v>-10</v>
      </c>
      <c r="U128" s="109"/>
      <c r="V128" s="108"/>
      <c r="W128" s="105"/>
    </row>
    <row r="129" customHeight="1" spans="2:23">
      <c r="B129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29" s="75">
        <v>2</v>
      </c>
      <c r="D129" s="86">
        <f t="shared" si="44"/>
        <v>6</v>
      </c>
      <c r="E129" s="86">
        <f t="shared" si="45"/>
        <v>757</v>
      </c>
      <c r="F129" s="86">
        <f t="shared" si="46"/>
        <v>763</v>
      </c>
      <c r="I129" s="100"/>
      <c r="J129" s="101"/>
      <c r="K129" s="80" t="str">
        <f t="shared" si="48"/>
        <v>00 00 </v>
      </c>
      <c r="L129" s="80" t="str">
        <f t="shared" si="30"/>
        <v>0000</v>
      </c>
      <c r="M129" s="80" t="str">
        <f t="shared" si="47"/>
        <v>00 00 </v>
      </c>
      <c r="N129" s="80" t="str">
        <f t="shared" si="31"/>
        <v>0000</v>
      </c>
      <c r="O129" s="95">
        <f t="shared" si="32"/>
        <v>0</v>
      </c>
      <c r="P129" s="77">
        <f t="shared" si="49"/>
        <v>0</v>
      </c>
      <c r="Q129" s="77">
        <f t="shared" si="34"/>
        <v>0</v>
      </c>
      <c r="R129" s="106"/>
      <c r="S129" s="106"/>
      <c r="T129" s="107">
        <f t="shared" si="41"/>
        <v>-10</v>
      </c>
      <c r="U129" s="109"/>
      <c r="V129" s="108"/>
      <c r="W129" s="105"/>
    </row>
    <row r="130" customHeight="1" spans="2:23">
      <c r="B130" s="85" t="str">
        <f t="shared" si="4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0" s="75">
        <v>2</v>
      </c>
      <c r="D130" s="86">
        <f t="shared" si="44"/>
        <v>6</v>
      </c>
      <c r="E130" s="86">
        <f t="shared" si="45"/>
        <v>763</v>
      </c>
      <c r="F130" s="86">
        <f t="shared" si="46"/>
        <v>769</v>
      </c>
      <c r="I130" s="100"/>
      <c r="J130" s="101"/>
      <c r="K130" s="80" t="str">
        <f t="shared" si="48"/>
        <v>00 00 </v>
      </c>
      <c r="L130" s="80" t="str">
        <f t="shared" si="30"/>
        <v>0000</v>
      </c>
      <c r="M130" s="80" t="str">
        <f t="shared" si="47"/>
        <v>00 00 </v>
      </c>
      <c r="N130" s="80" t="str">
        <f t="shared" si="31"/>
        <v>0000</v>
      </c>
      <c r="O130" s="95">
        <f t="shared" si="32"/>
        <v>0</v>
      </c>
      <c r="P130" s="77">
        <f t="shared" si="49"/>
        <v>0</v>
      </c>
      <c r="Q130" s="77">
        <f t="shared" si="34"/>
        <v>0</v>
      </c>
      <c r="R130" s="106"/>
      <c r="S130" s="106"/>
      <c r="T130" s="107">
        <f t="shared" si="41"/>
        <v>-10</v>
      </c>
      <c r="U130" s="109"/>
      <c r="V130" s="108"/>
      <c r="W130" s="105"/>
    </row>
    <row r="131" customHeight="1" spans="2:23">
      <c r="B131" s="85" t="str">
        <f t="shared" ref="B131:B194" si="50">B130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1" s="75">
        <v>2</v>
      </c>
      <c r="D131" s="86">
        <f t="shared" ref="D131:D194" si="51">C131*3</f>
        <v>6</v>
      </c>
      <c r="E131" s="86">
        <f t="shared" ref="E131:E194" si="52">F130</f>
        <v>769</v>
      </c>
      <c r="F131" s="86">
        <f t="shared" ref="F131:F194" si="53">E131+D131</f>
        <v>775</v>
      </c>
      <c r="I131" s="100"/>
      <c r="J131" s="101"/>
      <c r="K131" s="80" t="str">
        <f t="shared" si="48"/>
        <v>00 00 </v>
      </c>
      <c r="L131" s="80" t="str">
        <f t="shared" ref="L131:L194" si="54">MID(K131,4,2)&amp;MID(K131,1,2)</f>
        <v>0000</v>
      </c>
      <c r="M131" s="80" t="str">
        <f t="shared" si="47"/>
        <v>00 00 </v>
      </c>
      <c r="N131" s="80" t="str">
        <f t="shared" ref="N131:N194" si="55">MID(M131,4,2)&amp;MID(M131,1,2)</f>
        <v>0000</v>
      </c>
      <c r="O131" s="95">
        <f t="shared" ref="O131:O194" si="56">HEX2DEC(L131)/10</f>
        <v>0</v>
      </c>
      <c r="P131" s="77">
        <f t="shared" si="49"/>
        <v>0</v>
      </c>
      <c r="Q131" s="77">
        <f t="shared" si="34"/>
        <v>0</v>
      </c>
      <c r="R131" s="106"/>
      <c r="S131" s="106"/>
      <c r="T131" s="107">
        <f t="shared" si="41"/>
        <v>-10</v>
      </c>
      <c r="U131" s="109"/>
      <c r="V131" s="108"/>
      <c r="W131" s="105"/>
    </row>
    <row r="132" customHeight="1" spans="2:23">
      <c r="B13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2" s="75">
        <v>2</v>
      </c>
      <c r="D132" s="86">
        <f t="shared" si="51"/>
        <v>6</v>
      </c>
      <c r="E132" s="86">
        <f t="shared" si="52"/>
        <v>775</v>
      </c>
      <c r="F132" s="86">
        <f t="shared" si="53"/>
        <v>781</v>
      </c>
      <c r="I132" s="100"/>
      <c r="J132" s="101"/>
      <c r="K132" s="80" t="str">
        <f t="shared" si="48"/>
        <v>00 00 </v>
      </c>
      <c r="L132" s="80" t="str">
        <f t="shared" si="54"/>
        <v>0000</v>
      </c>
      <c r="M132" s="80" t="str">
        <f t="shared" si="47"/>
        <v>00 00 </v>
      </c>
      <c r="N132" s="80" t="str">
        <f t="shared" si="55"/>
        <v>0000</v>
      </c>
      <c r="O132" s="95">
        <f t="shared" si="56"/>
        <v>0</v>
      </c>
      <c r="P132" s="77">
        <f t="shared" si="49"/>
        <v>0</v>
      </c>
      <c r="Q132" s="77">
        <f t="shared" ref="Q132:Q195" si="57">O132-O131</f>
        <v>0</v>
      </c>
      <c r="R132" s="106"/>
      <c r="S132" s="106"/>
      <c r="T132" s="107">
        <f t="shared" si="41"/>
        <v>-10</v>
      </c>
      <c r="U132" s="109"/>
      <c r="V132" s="108"/>
      <c r="W132" s="105"/>
    </row>
    <row r="133" customHeight="1" spans="2:23">
      <c r="B13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3" s="75">
        <v>2</v>
      </c>
      <c r="D133" s="86">
        <f t="shared" si="51"/>
        <v>6</v>
      </c>
      <c r="E133" s="86">
        <f t="shared" si="52"/>
        <v>781</v>
      </c>
      <c r="F133" s="86">
        <f t="shared" si="53"/>
        <v>787</v>
      </c>
      <c r="I133" s="100"/>
      <c r="J133" s="101"/>
      <c r="K133" s="80" t="str">
        <f t="shared" si="48"/>
        <v>00 00 </v>
      </c>
      <c r="L133" s="80" t="str">
        <f t="shared" si="54"/>
        <v>0000</v>
      </c>
      <c r="M133" s="80" t="str">
        <f t="shared" si="47"/>
        <v>00 00 </v>
      </c>
      <c r="N133" s="80" t="str">
        <f t="shared" si="55"/>
        <v>0000</v>
      </c>
      <c r="O133" s="95">
        <f t="shared" si="56"/>
        <v>0</v>
      </c>
      <c r="P133" s="77">
        <f t="shared" si="49"/>
        <v>0</v>
      </c>
      <c r="Q133" s="77">
        <f t="shared" si="57"/>
        <v>0</v>
      </c>
      <c r="R133" s="106"/>
      <c r="S133" s="106"/>
      <c r="T133" s="107">
        <f t="shared" si="41"/>
        <v>-10</v>
      </c>
      <c r="U133" s="109"/>
      <c r="V133" s="108"/>
      <c r="W133" s="105"/>
    </row>
    <row r="134" customHeight="1" spans="2:23">
      <c r="B13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4" s="75">
        <v>2</v>
      </c>
      <c r="D134" s="86">
        <f t="shared" si="51"/>
        <v>6</v>
      </c>
      <c r="E134" s="86">
        <f t="shared" si="52"/>
        <v>787</v>
      </c>
      <c r="F134" s="86">
        <f t="shared" si="53"/>
        <v>793</v>
      </c>
      <c r="I134" s="100"/>
      <c r="J134" s="101"/>
      <c r="K134" s="80" t="str">
        <f t="shared" si="48"/>
        <v>00 00 </v>
      </c>
      <c r="L134" s="80" t="str">
        <f t="shared" si="54"/>
        <v>0000</v>
      </c>
      <c r="M134" s="80" t="str">
        <f t="shared" si="47"/>
        <v>00 00 </v>
      </c>
      <c r="N134" s="80" t="str">
        <f t="shared" si="55"/>
        <v>0000</v>
      </c>
      <c r="O134" s="95">
        <f t="shared" si="56"/>
        <v>0</v>
      </c>
      <c r="P134" s="77">
        <f t="shared" si="49"/>
        <v>0</v>
      </c>
      <c r="Q134" s="77">
        <f t="shared" si="57"/>
        <v>0</v>
      </c>
      <c r="R134" s="106"/>
      <c r="S134" s="106"/>
      <c r="T134" s="107">
        <f t="shared" si="41"/>
        <v>-10</v>
      </c>
      <c r="U134" s="109"/>
      <c r="V134" s="108"/>
      <c r="W134" s="105"/>
    </row>
    <row r="135" customHeight="1" spans="2:23">
      <c r="B13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5" s="75">
        <v>2</v>
      </c>
      <c r="D135" s="86">
        <f t="shared" si="51"/>
        <v>6</v>
      </c>
      <c r="E135" s="86">
        <f t="shared" si="52"/>
        <v>793</v>
      </c>
      <c r="F135" s="86">
        <f t="shared" si="53"/>
        <v>799</v>
      </c>
      <c r="I135" s="100"/>
      <c r="J135" s="101"/>
      <c r="K135" s="80" t="str">
        <f t="shared" si="48"/>
        <v>00 00 </v>
      </c>
      <c r="L135" s="80" t="str">
        <f t="shared" si="54"/>
        <v>0000</v>
      </c>
      <c r="M135" s="80" t="str">
        <f t="shared" si="47"/>
        <v>00 00 </v>
      </c>
      <c r="N135" s="80" t="str">
        <f t="shared" si="55"/>
        <v>0000</v>
      </c>
      <c r="O135" s="95">
        <f t="shared" si="56"/>
        <v>0</v>
      </c>
      <c r="P135" s="77">
        <f t="shared" si="49"/>
        <v>0</v>
      </c>
      <c r="Q135" s="77">
        <f t="shared" si="57"/>
        <v>0</v>
      </c>
      <c r="R135" s="106"/>
      <c r="S135" s="106"/>
      <c r="T135" s="107">
        <f t="shared" si="41"/>
        <v>-10</v>
      </c>
      <c r="U135" s="109"/>
      <c r="V135" s="108"/>
      <c r="W135" s="105"/>
    </row>
    <row r="136" customHeight="1" spans="2:23">
      <c r="B13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6" s="75">
        <v>2</v>
      </c>
      <c r="D136" s="86">
        <f t="shared" si="51"/>
        <v>6</v>
      </c>
      <c r="E136" s="86">
        <f t="shared" si="52"/>
        <v>799</v>
      </c>
      <c r="F136" s="86">
        <f t="shared" si="53"/>
        <v>805</v>
      </c>
      <c r="I136" s="100"/>
      <c r="J136" s="101"/>
      <c r="K136" s="80" t="str">
        <f t="shared" si="48"/>
        <v>00 00 </v>
      </c>
      <c r="L136" s="80" t="str">
        <f t="shared" si="54"/>
        <v>0000</v>
      </c>
      <c r="M136" s="80" t="str">
        <f t="shared" si="47"/>
        <v>00 00 </v>
      </c>
      <c r="N136" s="80" t="str">
        <f t="shared" si="55"/>
        <v>0000</v>
      </c>
      <c r="O136" s="95">
        <f t="shared" si="56"/>
        <v>0</v>
      </c>
      <c r="P136" s="77">
        <f t="shared" si="49"/>
        <v>0</v>
      </c>
      <c r="Q136" s="77">
        <f t="shared" si="57"/>
        <v>0</v>
      </c>
      <c r="R136" s="106"/>
      <c r="S136" s="106"/>
      <c r="T136" s="107">
        <f t="shared" si="41"/>
        <v>-10</v>
      </c>
      <c r="U136" s="109"/>
      <c r="V136" s="108"/>
      <c r="W136" s="105"/>
    </row>
    <row r="137" customHeight="1" spans="2:23">
      <c r="B13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7" s="75">
        <v>2</v>
      </c>
      <c r="D137" s="86">
        <f t="shared" si="51"/>
        <v>6</v>
      </c>
      <c r="E137" s="86">
        <f t="shared" si="52"/>
        <v>805</v>
      </c>
      <c r="F137" s="86">
        <f t="shared" si="53"/>
        <v>811</v>
      </c>
      <c r="I137" s="100"/>
      <c r="J137" s="101"/>
      <c r="K137" s="80" t="str">
        <f t="shared" si="48"/>
        <v>00 00 </v>
      </c>
      <c r="L137" s="80" t="str">
        <f t="shared" si="54"/>
        <v>0000</v>
      </c>
      <c r="M137" s="80" t="str">
        <f t="shared" si="47"/>
        <v>00 00 </v>
      </c>
      <c r="N137" s="80" t="str">
        <f t="shared" si="55"/>
        <v>0000</v>
      </c>
      <c r="O137" s="95">
        <f t="shared" si="56"/>
        <v>0</v>
      </c>
      <c r="P137" s="77">
        <f t="shared" si="49"/>
        <v>0</v>
      </c>
      <c r="Q137" s="77">
        <f t="shared" si="57"/>
        <v>0</v>
      </c>
      <c r="R137" s="106"/>
      <c r="S137" s="106"/>
      <c r="T137" s="107">
        <f t="shared" si="41"/>
        <v>-10</v>
      </c>
      <c r="U137" s="109"/>
      <c r="V137" s="108"/>
      <c r="W137" s="105"/>
    </row>
    <row r="138" customHeight="1" spans="2:23">
      <c r="B13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8" s="75">
        <v>2</v>
      </c>
      <c r="D138" s="86">
        <f t="shared" si="51"/>
        <v>6</v>
      </c>
      <c r="E138" s="86">
        <f t="shared" si="52"/>
        <v>811</v>
      </c>
      <c r="F138" s="86">
        <f t="shared" si="53"/>
        <v>817</v>
      </c>
      <c r="I138" s="100"/>
      <c r="J138" s="101"/>
      <c r="K138" s="80" t="str">
        <f t="shared" si="48"/>
        <v>00 00 </v>
      </c>
      <c r="L138" s="80" t="str">
        <f t="shared" si="54"/>
        <v>0000</v>
      </c>
      <c r="M138" s="80" t="str">
        <f t="shared" si="47"/>
        <v>00 00 </v>
      </c>
      <c r="N138" s="80" t="str">
        <f t="shared" si="55"/>
        <v>0000</v>
      </c>
      <c r="O138" s="95">
        <f t="shared" si="56"/>
        <v>0</v>
      </c>
      <c r="P138" s="77">
        <f t="shared" si="49"/>
        <v>0</v>
      </c>
      <c r="Q138" s="77">
        <f t="shared" si="57"/>
        <v>0</v>
      </c>
      <c r="R138" s="106"/>
      <c r="S138" s="106"/>
      <c r="T138" s="107">
        <f t="shared" si="41"/>
        <v>-10</v>
      </c>
      <c r="U138" s="109"/>
      <c r="V138" s="108"/>
      <c r="W138" s="105"/>
    </row>
    <row r="139" customHeight="1" spans="2:23">
      <c r="B13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39" s="75">
        <v>2</v>
      </c>
      <c r="D139" s="86">
        <f t="shared" si="51"/>
        <v>6</v>
      </c>
      <c r="E139" s="86">
        <f t="shared" si="52"/>
        <v>817</v>
      </c>
      <c r="F139" s="86">
        <f t="shared" si="53"/>
        <v>823</v>
      </c>
      <c r="I139" s="100"/>
      <c r="J139" s="101"/>
      <c r="K139" s="80" t="str">
        <f t="shared" si="48"/>
        <v>00 00 </v>
      </c>
      <c r="L139" s="80" t="str">
        <f t="shared" si="54"/>
        <v>0000</v>
      </c>
      <c r="M139" s="80" t="str">
        <f t="shared" si="47"/>
        <v>00 00 </v>
      </c>
      <c r="N139" s="80" t="str">
        <f t="shared" si="55"/>
        <v>0000</v>
      </c>
      <c r="O139" s="95">
        <f t="shared" si="56"/>
        <v>0</v>
      </c>
      <c r="P139" s="77">
        <f t="shared" si="49"/>
        <v>0</v>
      </c>
      <c r="Q139" s="77">
        <f t="shared" si="57"/>
        <v>0</v>
      </c>
      <c r="R139" s="106"/>
      <c r="S139" s="106"/>
      <c r="T139" s="107">
        <f t="shared" si="41"/>
        <v>-10</v>
      </c>
      <c r="U139" s="109"/>
      <c r="V139" s="108"/>
      <c r="W139" s="105"/>
    </row>
    <row r="140" customHeight="1" spans="2:23">
      <c r="B14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0" s="75">
        <v>2</v>
      </c>
      <c r="D140" s="86">
        <f t="shared" si="51"/>
        <v>6</v>
      </c>
      <c r="E140" s="86">
        <f t="shared" si="52"/>
        <v>823</v>
      </c>
      <c r="F140" s="86">
        <f t="shared" si="53"/>
        <v>829</v>
      </c>
      <c r="I140" s="100"/>
      <c r="J140" s="101"/>
      <c r="K140" s="80" t="str">
        <f t="shared" si="48"/>
        <v>00 00 </v>
      </c>
      <c r="L140" s="80" t="str">
        <f t="shared" si="54"/>
        <v>0000</v>
      </c>
      <c r="M140" s="80" t="str">
        <f t="shared" si="47"/>
        <v>00 00 </v>
      </c>
      <c r="N140" s="80" t="str">
        <f t="shared" si="55"/>
        <v>0000</v>
      </c>
      <c r="O140" s="95">
        <f t="shared" si="56"/>
        <v>0</v>
      </c>
      <c r="P140" s="77">
        <f t="shared" si="49"/>
        <v>0</v>
      </c>
      <c r="Q140" s="77">
        <f t="shared" si="57"/>
        <v>0</v>
      </c>
      <c r="R140" s="106"/>
      <c r="S140" s="106"/>
      <c r="T140" s="107">
        <f t="shared" si="41"/>
        <v>-10</v>
      </c>
      <c r="U140" s="109"/>
      <c r="V140" s="108"/>
      <c r="W140" s="105"/>
    </row>
    <row r="141" customHeight="1" spans="2:23">
      <c r="B14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1" s="75">
        <v>2</v>
      </c>
      <c r="D141" s="86">
        <f t="shared" si="51"/>
        <v>6</v>
      </c>
      <c r="E141" s="86">
        <f t="shared" si="52"/>
        <v>829</v>
      </c>
      <c r="F141" s="86">
        <f t="shared" si="53"/>
        <v>835</v>
      </c>
      <c r="I141" s="100"/>
      <c r="J141" s="101"/>
      <c r="K141" s="80" t="str">
        <f t="shared" si="48"/>
        <v>00 00 </v>
      </c>
      <c r="L141" s="80" t="str">
        <f t="shared" si="54"/>
        <v>0000</v>
      </c>
      <c r="M141" s="80" t="str">
        <f t="shared" si="47"/>
        <v>00 00 </v>
      </c>
      <c r="N141" s="80" t="str">
        <f t="shared" si="55"/>
        <v>0000</v>
      </c>
      <c r="O141" s="95">
        <f t="shared" si="56"/>
        <v>0</v>
      </c>
      <c r="P141" s="77">
        <f t="shared" si="49"/>
        <v>0</v>
      </c>
      <c r="Q141" s="77">
        <f t="shared" si="57"/>
        <v>0</v>
      </c>
      <c r="R141" s="106"/>
      <c r="S141" s="106"/>
      <c r="T141" s="107">
        <f t="shared" si="41"/>
        <v>-10</v>
      </c>
      <c r="U141" s="109"/>
      <c r="V141" s="108"/>
      <c r="W141" s="105"/>
    </row>
    <row r="142" customHeight="1" spans="2:23">
      <c r="B14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2" s="75">
        <v>2</v>
      </c>
      <c r="D142" s="86">
        <f t="shared" si="51"/>
        <v>6</v>
      </c>
      <c r="E142" s="86">
        <f t="shared" si="52"/>
        <v>835</v>
      </c>
      <c r="F142" s="86">
        <f t="shared" si="53"/>
        <v>841</v>
      </c>
      <c r="I142" s="100"/>
      <c r="J142" s="101"/>
      <c r="K142" s="80" t="str">
        <f t="shared" si="48"/>
        <v>00 00 </v>
      </c>
      <c r="L142" s="80" t="str">
        <f t="shared" si="54"/>
        <v>0000</v>
      </c>
      <c r="M142" s="80" t="str">
        <f t="shared" si="47"/>
        <v>00 00 </v>
      </c>
      <c r="N142" s="80" t="str">
        <f t="shared" si="55"/>
        <v>0000</v>
      </c>
      <c r="O142" s="95">
        <f t="shared" si="56"/>
        <v>0</v>
      </c>
      <c r="P142" s="77">
        <f t="shared" si="49"/>
        <v>0</v>
      </c>
      <c r="Q142" s="77">
        <f t="shared" si="57"/>
        <v>0</v>
      </c>
      <c r="R142" s="106"/>
      <c r="S142" s="106"/>
      <c r="T142" s="107">
        <f t="shared" si="41"/>
        <v>-10</v>
      </c>
      <c r="U142" s="109"/>
      <c r="V142" s="108"/>
      <c r="W142" s="105"/>
    </row>
    <row r="143" customHeight="1" spans="2:23">
      <c r="B14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3" s="75">
        <v>2</v>
      </c>
      <c r="D143" s="86">
        <f t="shared" si="51"/>
        <v>6</v>
      </c>
      <c r="E143" s="86">
        <f t="shared" si="52"/>
        <v>841</v>
      </c>
      <c r="F143" s="86">
        <f t="shared" si="53"/>
        <v>847</v>
      </c>
      <c r="I143" s="100"/>
      <c r="J143" s="101"/>
      <c r="K143" s="80" t="str">
        <f t="shared" si="48"/>
        <v>00 00 </v>
      </c>
      <c r="L143" s="80" t="str">
        <f t="shared" si="54"/>
        <v>0000</v>
      </c>
      <c r="M143" s="80" t="str">
        <f t="shared" si="47"/>
        <v>00 00 </v>
      </c>
      <c r="N143" s="80" t="str">
        <f t="shared" si="55"/>
        <v>0000</v>
      </c>
      <c r="O143" s="95">
        <f t="shared" si="56"/>
        <v>0</v>
      </c>
      <c r="P143" s="77">
        <f t="shared" si="49"/>
        <v>0</v>
      </c>
      <c r="Q143" s="77">
        <f t="shared" si="57"/>
        <v>0</v>
      </c>
      <c r="R143" s="106"/>
      <c r="S143" s="106"/>
      <c r="T143" s="107">
        <f t="shared" si="41"/>
        <v>-10</v>
      </c>
      <c r="U143" s="109"/>
      <c r="V143" s="108"/>
      <c r="W143" s="105"/>
    </row>
    <row r="144" customHeight="1" spans="2:23">
      <c r="B14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4" s="75">
        <v>2</v>
      </c>
      <c r="D144" s="86">
        <f t="shared" si="51"/>
        <v>6</v>
      </c>
      <c r="E144" s="86">
        <f t="shared" si="52"/>
        <v>847</v>
      </c>
      <c r="F144" s="86">
        <f t="shared" si="53"/>
        <v>853</v>
      </c>
      <c r="I144" s="100"/>
      <c r="J144" s="101"/>
      <c r="K144" s="80" t="str">
        <f t="shared" si="48"/>
        <v>00 00 </v>
      </c>
      <c r="L144" s="80" t="str">
        <f t="shared" si="54"/>
        <v>0000</v>
      </c>
      <c r="M144" s="80" t="str">
        <f t="shared" si="47"/>
        <v>00 00 </v>
      </c>
      <c r="N144" s="80" t="str">
        <f t="shared" si="55"/>
        <v>0000</v>
      </c>
      <c r="O144" s="95">
        <f t="shared" si="56"/>
        <v>0</v>
      </c>
      <c r="P144" s="77">
        <f t="shared" si="49"/>
        <v>0</v>
      </c>
      <c r="Q144" s="77">
        <f t="shared" si="57"/>
        <v>0</v>
      </c>
      <c r="R144" s="106"/>
      <c r="S144" s="106"/>
      <c r="T144" s="107">
        <f t="shared" si="41"/>
        <v>-10</v>
      </c>
      <c r="U144" s="109"/>
      <c r="V144" s="108"/>
      <c r="W144" s="105"/>
    </row>
    <row r="145" customHeight="1" spans="2:23">
      <c r="B14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5" s="75">
        <v>2</v>
      </c>
      <c r="D145" s="86">
        <f t="shared" si="51"/>
        <v>6</v>
      </c>
      <c r="E145" s="86">
        <f t="shared" si="52"/>
        <v>853</v>
      </c>
      <c r="F145" s="86">
        <f t="shared" si="53"/>
        <v>859</v>
      </c>
      <c r="I145" s="100"/>
      <c r="J145" s="101"/>
      <c r="K145" s="80" t="str">
        <f t="shared" si="48"/>
        <v>00 00 </v>
      </c>
      <c r="L145" s="80" t="str">
        <f t="shared" si="54"/>
        <v>0000</v>
      </c>
      <c r="M145" s="80" t="str">
        <f t="shared" si="47"/>
        <v>00 00 </v>
      </c>
      <c r="N145" s="80" t="str">
        <f t="shared" si="55"/>
        <v>0000</v>
      </c>
      <c r="O145" s="95">
        <f t="shared" si="56"/>
        <v>0</v>
      </c>
      <c r="P145" s="77">
        <f t="shared" si="49"/>
        <v>0</v>
      </c>
      <c r="Q145" s="77">
        <f t="shared" si="57"/>
        <v>0</v>
      </c>
      <c r="R145" s="106"/>
      <c r="S145" s="106"/>
      <c r="T145" s="107">
        <f t="shared" si="41"/>
        <v>-10</v>
      </c>
      <c r="U145" s="109"/>
      <c r="V145" s="108"/>
      <c r="W145" s="105"/>
    </row>
    <row r="146" customHeight="1" spans="2:23">
      <c r="B14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6" s="75">
        <v>2</v>
      </c>
      <c r="D146" s="86">
        <f t="shared" si="51"/>
        <v>6</v>
      </c>
      <c r="E146" s="86">
        <f t="shared" si="52"/>
        <v>859</v>
      </c>
      <c r="F146" s="86">
        <f t="shared" si="53"/>
        <v>865</v>
      </c>
      <c r="I146" s="100"/>
      <c r="J146" s="101"/>
      <c r="K146" s="80" t="str">
        <f t="shared" si="48"/>
        <v>00 00 </v>
      </c>
      <c r="L146" s="80" t="str">
        <f t="shared" si="54"/>
        <v>0000</v>
      </c>
      <c r="M146" s="80" t="str">
        <f t="shared" si="47"/>
        <v>00 00 </v>
      </c>
      <c r="N146" s="80" t="str">
        <f t="shared" si="55"/>
        <v>0000</v>
      </c>
      <c r="O146" s="95">
        <f t="shared" si="56"/>
        <v>0</v>
      </c>
      <c r="P146" s="77">
        <f t="shared" si="49"/>
        <v>0</v>
      </c>
      <c r="Q146" s="77">
        <f t="shared" si="57"/>
        <v>0</v>
      </c>
      <c r="R146" s="106"/>
      <c r="S146" s="106"/>
      <c r="T146" s="107">
        <f t="shared" si="41"/>
        <v>-10</v>
      </c>
      <c r="U146" s="109"/>
      <c r="V146" s="108"/>
      <c r="W146" s="105"/>
    </row>
    <row r="147" customHeight="1" spans="2:23">
      <c r="B14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7" s="75">
        <v>2</v>
      </c>
      <c r="D147" s="86">
        <f t="shared" si="51"/>
        <v>6</v>
      </c>
      <c r="E147" s="86">
        <f t="shared" si="52"/>
        <v>865</v>
      </c>
      <c r="F147" s="86">
        <f t="shared" si="53"/>
        <v>871</v>
      </c>
      <c r="I147" s="100"/>
      <c r="J147" s="101"/>
      <c r="K147" s="80" t="str">
        <f t="shared" si="48"/>
        <v>00 00 </v>
      </c>
      <c r="L147" s="80" t="str">
        <f t="shared" si="54"/>
        <v>0000</v>
      </c>
      <c r="M147" s="80" t="str">
        <f t="shared" si="47"/>
        <v>00 00 </v>
      </c>
      <c r="N147" s="80" t="str">
        <f t="shared" si="55"/>
        <v>0000</v>
      </c>
      <c r="O147" s="95">
        <f t="shared" si="56"/>
        <v>0</v>
      </c>
      <c r="P147" s="77">
        <f t="shared" si="49"/>
        <v>0</v>
      </c>
      <c r="Q147" s="77">
        <f t="shared" si="57"/>
        <v>0</v>
      </c>
      <c r="R147" s="106"/>
      <c r="S147" s="106"/>
      <c r="T147" s="107">
        <f t="shared" si="41"/>
        <v>-10</v>
      </c>
      <c r="U147" s="109"/>
      <c r="V147" s="108"/>
      <c r="W147" s="105"/>
    </row>
    <row r="148" customHeight="1" spans="2:23">
      <c r="B14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8" s="75">
        <v>2</v>
      </c>
      <c r="D148" s="86">
        <f t="shared" si="51"/>
        <v>6</v>
      </c>
      <c r="E148" s="86">
        <f t="shared" si="52"/>
        <v>871</v>
      </c>
      <c r="F148" s="86">
        <f t="shared" si="53"/>
        <v>877</v>
      </c>
      <c r="I148" s="100"/>
      <c r="J148" s="101"/>
      <c r="K148" s="80" t="str">
        <f t="shared" si="48"/>
        <v>00 00 </v>
      </c>
      <c r="L148" s="80" t="str">
        <f t="shared" si="54"/>
        <v>0000</v>
      </c>
      <c r="M148" s="80" t="str">
        <f t="shared" si="47"/>
        <v>00 00 </v>
      </c>
      <c r="N148" s="80" t="str">
        <f t="shared" si="55"/>
        <v>0000</v>
      </c>
      <c r="O148" s="95">
        <f t="shared" si="56"/>
        <v>0</v>
      </c>
      <c r="P148" s="77">
        <f t="shared" si="49"/>
        <v>0</v>
      </c>
      <c r="Q148" s="77">
        <f t="shared" si="57"/>
        <v>0</v>
      </c>
      <c r="R148" s="106"/>
      <c r="S148" s="106"/>
      <c r="T148" s="107">
        <f t="shared" si="41"/>
        <v>-10</v>
      </c>
      <c r="U148" s="109"/>
      <c r="V148" s="108"/>
      <c r="W148" s="105"/>
    </row>
    <row r="149" customHeight="1" spans="2:23">
      <c r="B14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49" s="75">
        <v>2</v>
      </c>
      <c r="D149" s="86">
        <f t="shared" si="51"/>
        <v>6</v>
      </c>
      <c r="E149" s="86">
        <f t="shared" si="52"/>
        <v>877</v>
      </c>
      <c r="F149" s="86">
        <f t="shared" si="53"/>
        <v>883</v>
      </c>
      <c r="I149" s="100"/>
      <c r="J149" s="101"/>
      <c r="K149" s="80" t="str">
        <f t="shared" si="48"/>
        <v>00 00 </v>
      </c>
      <c r="L149" s="80" t="str">
        <f t="shared" si="54"/>
        <v>0000</v>
      </c>
      <c r="M149" s="80" t="str">
        <f t="shared" si="47"/>
        <v>00 00 </v>
      </c>
      <c r="N149" s="80" t="str">
        <f t="shared" si="55"/>
        <v>0000</v>
      </c>
      <c r="O149" s="95">
        <f t="shared" si="56"/>
        <v>0</v>
      </c>
      <c r="P149" s="77">
        <f t="shared" si="49"/>
        <v>0</v>
      </c>
      <c r="Q149" s="77">
        <f t="shared" si="57"/>
        <v>0</v>
      </c>
      <c r="R149" s="106"/>
      <c r="S149" s="106"/>
      <c r="T149" s="107">
        <f t="shared" si="41"/>
        <v>-10</v>
      </c>
      <c r="U149" s="109"/>
      <c r="V149" s="108"/>
      <c r="W149" s="105"/>
    </row>
    <row r="150" customHeight="1" spans="2:23">
      <c r="B15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0" s="75">
        <v>2</v>
      </c>
      <c r="D150" s="86">
        <f t="shared" si="51"/>
        <v>6</v>
      </c>
      <c r="E150" s="86">
        <f t="shared" si="52"/>
        <v>883</v>
      </c>
      <c r="F150" s="86">
        <f t="shared" si="53"/>
        <v>889</v>
      </c>
      <c r="I150" s="100"/>
      <c r="J150" s="101"/>
      <c r="K150" s="80" t="str">
        <f t="shared" si="48"/>
        <v>00 00 </v>
      </c>
      <c r="L150" s="80" t="str">
        <f t="shared" si="54"/>
        <v>0000</v>
      </c>
      <c r="M150" s="80" t="str">
        <f t="shared" si="47"/>
        <v>00 00 </v>
      </c>
      <c r="N150" s="80" t="str">
        <f t="shared" si="55"/>
        <v>0000</v>
      </c>
      <c r="O150" s="95">
        <f t="shared" si="56"/>
        <v>0</v>
      </c>
      <c r="P150" s="77">
        <f t="shared" si="49"/>
        <v>0</v>
      </c>
      <c r="Q150" s="77">
        <f t="shared" si="57"/>
        <v>0</v>
      </c>
      <c r="R150" s="106"/>
      <c r="S150" s="106"/>
      <c r="T150" s="107">
        <f t="shared" si="41"/>
        <v>-10</v>
      </c>
      <c r="U150" s="109"/>
      <c r="V150" s="108"/>
      <c r="W150" s="105"/>
    </row>
    <row r="151" customHeight="1" spans="2:23">
      <c r="B15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1" s="75">
        <v>2</v>
      </c>
      <c r="D151" s="86">
        <f t="shared" si="51"/>
        <v>6</v>
      </c>
      <c r="E151" s="86">
        <f t="shared" si="52"/>
        <v>889</v>
      </c>
      <c r="F151" s="86">
        <f t="shared" si="53"/>
        <v>895</v>
      </c>
      <c r="I151" s="100"/>
      <c r="J151" s="101"/>
      <c r="K151" s="80" t="str">
        <f t="shared" si="48"/>
        <v>00 00 </v>
      </c>
      <c r="L151" s="80" t="str">
        <f t="shared" si="54"/>
        <v>0000</v>
      </c>
      <c r="M151" s="80" t="str">
        <f t="shared" si="47"/>
        <v>00 00 </v>
      </c>
      <c r="N151" s="80" t="str">
        <f t="shared" si="55"/>
        <v>0000</v>
      </c>
      <c r="O151" s="95">
        <f t="shared" si="56"/>
        <v>0</v>
      </c>
      <c r="P151" s="77">
        <f t="shared" si="49"/>
        <v>0</v>
      </c>
      <c r="Q151" s="77">
        <f t="shared" si="57"/>
        <v>0</v>
      </c>
      <c r="R151" s="106"/>
      <c r="S151" s="106"/>
      <c r="T151" s="107">
        <f t="shared" si="41"/>
        <v>-10</v>
      </c>
      <c r="U151" s="109"/>
      <c r="V151" s="108"/>
      <c r="W151" s="105"/>
    </row>
    <row r="152" customHeight="1" spans="2:23">
      <c r="B15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2" s="75">
        <v>2</v>
      </c>
      <c r="D152" s="86">
        <f t="shared" si="51"/>
        <v>6</v>
      </c>
      <c r="E152" s="86">
        <f t="shared" si="52"/>
        <v>895</v>
      </c>
      <c r="F152" s="86">
        <f t="shared" si="53"/>
        <v>901</v>
      </c>
      <c r="I152" s="100"/>
      <c r="J152" s="101"/>
      <c r="K152" s="80" t="str">
        <f t="shared" si="48"/>
        <v>00 00 </v>
      </c>
      <c r="L152" s="80" t="str">
        <f t="shared" si="54"/>
        <v>0000</v>
      </c>
      <c r="M152" s="80" t="str">
        <f t="shared" si="47"/>
        <v>00 00 </v>
      </c>
      <c r="N152" s="80" t="str">
        <f t="shared" si="55"/>
        <v>0000</v>
      </c>
      <c r="O152" s="95">
        <f t="shared" si="56"/>
        <v>0</v>
      </c>
      <c r="P152" s="77">
        <f t="shared" si="49"/>
        <v>0</v>
      </c>
      <c r="Q152" s="77">
        <f t="shared" si="57"/>
        <v>0</v>
      </c>
      <c r="R152" s="106"/>
      <c r="S152" s="106"/>
      <c r="T152" s="107">
        <f t="shared" si="41"/>
        <v>-10</v>
      </c>
      <c r="U152" s="109"/>
      <c r="V152" s="108"/>
      <c r="W152" s="105"/>
    </row>
    <row r="153" customHeight="1" spans="2:23">
      <c r="B15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3" s="75">
        <v>2</v>
      </c>
      <c r="D153" s="86">
        <f t="shared" si="51"/>
        <v>6</v>
      </c>
      <c r="E153" s="86">
        <f t="shared" si="52"/>
        <v>901</v>
      </c>
      <c r="F153" s="86">
        <f t="shared" si="53"/>
        <v>907</v>
      </c>
      <c r="I153" s="100"/>
      <c r="J153" s="101"/>
      <c r="K153" s="80" t="str">
        <f t="shared" si="48"/>
        <v>00 00 </v>
      </c>
      <c r="L153" s="80" t="str">
        <f t="shared" si="54"/>
        <v>0000</v>
      </c>
      <c r="M153" s="80" t="str">
        <f t="shared" si="47"/>
        <v>00 00 </v>
      </c>
      <c r="N153" s="80" t="str">
        <f t="shared" si="55"/>
        <v>0000</v>
      </c>
      <c r="O153" s="95">
        <f t="shared" si="56"/>
        <v>0</v>
      </c>
      <c r="P153" s="77">
        <f t="shared" si="49"/>
        <v>0</v>
      </c>
      <c r="Q153" s="77">
        <f t="shared" si="57"/>
        <v>0</v>
      </c>
      <c r="R153" s="106"/>
      <c r="S153" s="106"/>
      <c r="T153" s="107">
        <f t="shared" si="41"/>
        <v>-10</v>
      </c>
      <c r="U153" s="109"/>
      <c r="V153" s="108"/>
      <c r="W153" s="105"/>
    </row>
    <row r="154" customHeight="1" spans="2:23">
      <c r="B15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4" s="75">
        <v>2</v>
      </c>
      <c r="D154" s="86">
        <f t="shared" si="51"/>
        <v>6</v>
      </c>
      <c r="E154" s="86">
        <f t="shared" si="52"/>
        <v>907</v>
      </c>
      <c r="F154" s="86">
        <f t="shared" si="53"/>
        <v>913</v>
      </c>
      <c r="I154" s="100"/>
      <c r="J154" s="101"/>
      <c r="K154" s="80" t="str">
        <f t="shared" si="48"/>
        <v>00 00 </v>
      </c>
      <c r="L154" s="80" t="str">
        <f t="shared" si="54"/>
        <v>0000</v>
      </c>
      <c r="M154" s="80" t="str">
        <f t="shared" si="47"/>
        <v>00 00 </v>
      </c>
      <c r="N154" s="80" t="str">
        <f t="shared" si="55"/>
        <v>0000</v>
      </c>
      <c r="O154" s="95">
        <f t="shared" si="56"/>
        <v>0</v>
      </c>
      <c r="P154" s="77">
        <f t="shared" si="49"/>
        <v>0</v>
      </c>
      <c r="Q154" s="77">
        <f t="shared" si="57"/>
        <v>0</v>
      </c>
      <c r="R154" s="106"/>
      <c r="S154" s="106"/>
      <c r="T154" s="107">
        <f t="shared" si="41"/>
        <v>-10</v>
      </c>
      <c r="U154" s="109"/>
      <c r="V154" s="108"/>
      <c r="W154" s="105"/>
    </row>
    <row r="155" customHeight="1" spans="2:23">
      <c r="B15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5" s="75">
        <v>2</v>
      </c>
      <c r="D155" s="86">
        <f t="shared" si="51"/>
        <v>6</v>
      </c>
      <c r="E155" s="86">
        <f t="shared" si="52"/>
        <v>913</v>
      </c>
      <c r="F155" s="86">
        <f t="shared" si="53"/>
        <v>919</v>
      </c>
      <c r="I155" s="100"/>
      <c r="J155" s="101"/>
      <c r="K155" s="80" t="str">
        <f t="shared" si="48"/>
        <v>00 00 </v>
      </c>
      <c r="L155" s="80" t="str">
        <f t="shared" si="54"/>
        <v>0000</v>
      </c>
      <c r="M155" s="80" t="str">
        <f t="shared" si="47"/>
        <v>00 00 </v>
      </c>
      <c r="N155" s="80" t="str">
        <f t="shared" si="55"/>
        <v>0000</v>
      </c>
      <c r="O155" s="95">
        <f t="shared" si="56"/>
        <v>0</v>
      </c>
      <c r="P155" s="77">
        <f t="shared" si="49"/>
        <v>0</v>
      </c>
      <c r="Q155" s="77">
        <f t="shared" si="57"/>
        <v>0</v>
      </c>
      <c r="R155" s="106"/>
      <c r="S155" s="106"/>
      <c r="T155" s="107">
        <f t="shared" ref="T155:T218" si="58">T154</f>
        <v>-10</v>
      </c>
      <c r="U155" s="109"/>
      <c r="V155" s="108"/>
      <c r="W155" s="105"/>
    </row>
    <row r="156" customHeight="1" spans="2:23">
      <c r="B15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6" s="75">
        <v>2</v>
      </c>
      <c r="D156" s="86">
        <f t="shared" si="51"/>
        <v>6</v>
      </c>
      <c r="E156" s="86">
        <f t="shared" si="52"/>
        <v>919</v>
      </c>
      <c r="F156" s="86">
        <f t="shared" si="53"/>
        <v>925</v>
      </c>
      <c r="I156" s="100"/>
      <c r="J156" s="101"/>
      <c r="K156" s="80" t="str">
        <f t="shared" si="48"/>
        <v>00 00 </v>
      </c>
      <c r="L156" s="80" t="str">
        <f t="shared" si="54"/>
        <v>0000</v>
      </c>
      <c r="M156" s="80" t="str">
        <f t="shared" si="47"/>
        <v>00 00 </v>
      </c>
      <c r="N156" s="80" t="str">
        <f t="shared" si="55"/>
        <v>0000</v>
      </c>
      <c r="O156" s="95">
        <f t="shared" si="56"/>
        <v>0</v>
      </c>
      <c r="P156" s="77">
        <f t="shared" si="49"/>
        <v>0</v>
      </c>
      <c r="Q156" s="77">
        <f t="shared" si="57"/>
        <v>0</v>
      </c>
      <c r="R156" s="106"/>
      <c r="S156" s="106"/>
      <c r="T156" s="107">
        <f t="shared" si="58"/>
        <v>-10</v>
      </c>
      <c r="U156" s="109"/>
      <c r="V156" s="108"/>
      <c r="W156" s="105"/>
    </row>
    <row r="157" customHeight="1" spans="2:23">
      <c r="B15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7" s="75">
        <v>2</v>
      </c>
      <c r="D157" s="86">
        <f t="shared" si="51"/>
        <v>6</v>
      </c>
      <c r="E157" s="86">
        <f t="shared" si="52"/>
        <v>925</v>
      </c>
      <c r="F157" s="86">
        <f t="shared" si="53"/>
        <v>931</v>
      </c>
      <c r="I157" s="100"/>
      <c r="J157" s="101"/>
      <c r="K157" s="80" t="str">
        <f t="shared" si="48"/>
        <v>00 00 </v>
      </c>
      <c r="L157" s="80" t="str">
        <f t="shared" si="54"/>
        <v>0000</v>
      </c>
      <c r="M157" s="80" t="str">
        <f t="shared" si="47"/>
        <v>00 00 </v>
      </c>
      <c r="N157" s="80" t="str">
        <f t="shared" si="55"/>
        <v>0000</v>
      </c>
      <c r="O157" s="95">
        <f t="shared" si="56"/>
        <v>0</v>
      </c>
      <c r="P157" s="77">
        <f t="shared" si="49"/>
        <v>0</v>
      </c>
      <c r="Q157" s="77">
        <f t="shared" si="57"/>
        <v>0</v>
      </c>
      <c r="R157" s="106"/>
      <c r="S157" s="106"/>
      <c r="T157" s="107">
        <f t="shared" si="58"/>
        <v>-10</v>
      </c>
      <c r="U157" s="109"/>
      <c r="V157" s="108"/>
      <c r="W157" s="105"/>
    </row>
    <row r="158" customHeight="1" spans="2:23">
      <c r="B15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8" s="75">
        <v>2</v>
      </c>
      <c r="D158" s="86">
        <f t="shared" si="51"/>
        <v>6</v>
      </c>
      <c r="E158" s="86">
        <f t="shared" si="52"/>
        <v>931</v>
      </c>
      <c r="F158" s="86">
        <f t="shared" si="53"/>
        <v>937</v>
      </c>
      <c r="I158" s="100"/>
      <c r="J158" s="101"/>
      <c r="K158" s="80" t="str">
        <f t="shared" si="48"/>
        <v>00 00 </v>
      </c>
      <c r="L158" s="80" t="str">
        <f t="shared" si="54"/>
        <v>0000</v>
      </c>
      <c r="M158" s="80" t="str">
        <f t="shared" si="47"/>
        <v>00 00 </v>
      </c>
      <c r="N158" s="80" t="str">
        <f t="shared" si="55"/>
        <v>0000</v>
      </c>
      <c r="O158" s="95">
        <f t="shared" si="56"/>
        <v>0</v>
      </c>
      <c r="P158" s="77">
        <f t="shared" ref="P158:P189" si="59">HEX2DEC(N158)/10</f>
        <v>0</v>
      </c>
      <c r="Q158" s="77">
        <f t="shared" si="57"/>
        <v>0</v>
      </c>
      <c r="R158" s="106"/>
      <c r="S158" s="106"/>
      <c r="T158" s="107">
        <f t="shared" si="58"/>
        <v>-10</v>
      </c>
      <c r="U158" s="109"/>
      <c r="V158" s="108"/>
      <c r="W158" s="105"/>
    </row>
    <row r="159" customHeight="1" spans="2:23">
      <c r="B15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59" s="75">
        <v>2</v>
      </c>
      <c r="D159" s="86">
        <f t="shared" si="51"/>
        <v>6</v>
      </c>
      <c r="E159" s="86">
        <f t="shared" si="52"/>
        <v>937</v>
      </c>
      <c r="F159" s="86">
        <f t="shared" si="53"/>
        <v>943</v>
      </c>
      <c r="I159" s="100"/>
      <c r="J159" s="101"/>
      <c r="K159" s="80" t="str">
        <f t="shared" si="48"/>
        <v>00 00 </v>
      </c>
      <c r="L159" s="80" t="str">
        <f t="shared" si="54"/>
        <v>0000</v>
      </c>
      <c r="M159" s="80" t="str">
        <f t="shared" si="47"/>
        <v>00 00 </v>
      </c>
      <c r="N159" s="80" t="str">
        <f t="shared" si="55"/>
        <v>0000</v>
      </c>
      <c r="O159" s="95">
        <f t="shared" si="56"/>
        <v>0</v>
      </c>
      <c r="P159" s="77">
        <f t="shared" si="59"/>
        <v>0</v>
      </c>
      <c r="Q159" s="77">
        <f t="shared" si="57"/>
        <v>0</v>
      </c>
      <c r="R159" s="106"/>
      <c r="S159" s="106"/>
      <c r="T159" s="107">
        <f t="shared" si="58"/>
        <v>-10</v>
      </c>
      <c r="U159" s="109"/>
      <c r="V159" s="108"/>
      <c r="W159" s="105"/>
    </row>
    <row r="160" customHeight="1" spans="2:23">
      <c r="B16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0" s="75">
        <v>2</v>
      </c>
      <c r="D160" s="86">
        <f t="shared" si="51"/>
        <v>6</v>
      </c>
      <c r="E160" s="86">
        <f t="shared" si="52"/>
        <v>943</v>
      </c>
      <c r="F160" s="86">
        <f t="shared" si="53"/>
        <v>949</v>
      </c>
      <c r="I160" s="100"/>
      <c r="J160" s="101"/>
      <c r="K160" s="80" t="str">
        <f t="shared" si="48"/>
        <v>00 00 </v>
      </c>
      <c r="L160" s="80" t="str">
        <f t="shared" si="54"/>
        <v>0000</v>
      </c>
      <c r="M160" s="80" t="str">
        <f t="shared" si="47"/>
        <v>00 00 </v>
      </c>
      <c r="N160" s="80" t="str">
        <f t="shared" si="55"/>
        <v>0000</v>
      </c>
      <c r="O160" s="95">
        <f t="shared" si="56"/>
        <v>0</v>
      </c>
      <c r="P160" s="77">
        <f t="shared" si="59"/>
        <v>0</v>
      </c>
      <c r="Q160" s="77">
        <f t="shared" si="57"/>
        <v>0</v>
      </c>
      <c r="R160" s="106"/>
      <c r="S160" s="106"/>
      <c r="T160" s="107">
        <f t="shared" si="58"/>
        <v>-10</v>
      </c>
      <c r="U160" s="109"/>
      <c r="V160" s="108"/>
      <c r="W160" s="105"/>
    </row>
    <row r="161" customHeight="1" spans="2:23">
      <c r="B16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1" s="75">
        <v>2</v>
      </c>
      <c r="D161" s="86">
        <f t="shared" si="51"/>
        <v>6</v>
      </c>
      <c r="E161" s="86">
        <f t="shared" si="52"/>
        <v>949</v>
      </c>
      <c r="F161" s="86">
        <f t="shared" si="53"/>
        <v>955</v>
      </c>
      <c r="I161" s="100"/>
      <c r="J161" s="101"/>
      <c r="K161" s="80" t="str">
        <f t="shared" si="48"/>
        <v>00 00 </v>
      </c>
      <c r="L161" s="80" t="str">
        <f t="shared" si="54"/>
        <v>0000</v>
      </c>
      <c r="M161" s="80" t="str">
        <f t="shared" si="47"/>
        <v>00 00 </v>
      </c>
      <c r="N161" s="80" t="str">
        <f t="shared" si="55"/>
        <v>0000</v>
      </c>
      <c r="O161" s="95">
        <f t="shared" si="56"/>
        <v>0</v>
      </c>
      <c r="P161" s="77">
        <f t="shared" si="59"/>
        <v>0</v>
      </c>
      <c r="Q161" s="77">
        <f t="shared" si="57"/>
        <v>0</v>
      </c>
      <c r="R161" s="106"/>
      <c r="S161" s="106"/>
      <c r="T161" s="107">
        <f t="shared" si="58"/>
        <v>-10</v>
      </c>
      <c r="U161" s="109"/>
      <c r="V161" s="108"/>
      <c r="W161" s="105"/>
    </row>
    <row r="162" customHeight="1" spans="2:23">
      <c r="B16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2" s="75">
        <v>2</v>
      </c>
      <c r="D162" s="86">
        <f t="shared" si="51"/>
        <v>6</v>
      </c>
      <c r="E162" s="86">
        <f t="shared" si="52"/>
        <v>955</v>
      </c>
      <c r="F162" s="86">
        <f t="shared" si="53"/>
        <v>961</v>
      </c>
      <c r="I162" s="100"/>
      <c r="J162" s="101"/>
      <c r="K162" s="80" t="str">
        <f t="shared" si="48"/>
        <v>00 00 </v>
      </c>
      <c r="L162" s="80" t="str">
        <f t="shared" si="54"/>
        <v>0000</v>
      </c>
      <c r="M162" s="80" t="str">
        <f t="shared" si="47"/>
        <v>00 00 </v>
      </c>
      <c r="N162" s="80" t="str">
        <f t="shared" si="55"/>
        <v>0000</v>
      </c>
      <c r="O162" s="95">
        <f t="shared" si="56"/>
        <v>0</v>
      </c>
      <c r="P162" s="77">
        <f t="shared" si="59"/>
        <v>0</v>
      </c>
      <c r="Q162" s="77">
        <f t="shared" si="57"/>
        <v>0</v>
      </c>
      <c r="R162" s="106"/>
      <c r="S162" s="106"/>
      <c r="T162" s="107">
        <f t="shared" si="58"/>
        <v>-10</v>
      </c>
      <c r="U162" s="109"/>
      <c r="V162" s="108"/>
      <c r="W162" s="105"/>
    </row>
    <row r="163" customHeight="1" spans="2:23">
      <c r="B16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3" s="75">
        <v>2</v>
      </c>
      <c r="D163" s="86">
        <f t="shared" si="51"/>
        <v>6</v>
      </c>
      <c r="E163" s="86">
        <f t="shared" si="52"/>
        <v>961</v>
      </c>
      <c r="F163" s="86">
        <f t="shared" si="53"/>
        <v>967</v>
      </c>
      <c r="I163" s="100"/>
      <c r="J163" s="101"/>
      <c r="K163" s="80" t="str">
        <f t="shared" si="48"/>
        <v>00 00 </v>
      </c>
      <c r="L163" s="80" t="str">
        <f t="shared" si="54"/>
        <v>0000</v>
      </c>
      <c r="M163" s="80" t="str">
        <f t="shared" si="47"/>
        <v>00 00 </v>
      </c>
      <c r="N163" s="80" t="str">
        <f t="shared" si="55"/>
        <v>0000</v>
      </c>
      <c r="O163" s="95">
        <f t="shared" si="56"/>
        <v>0</v>
      </c>
      <c r="P163" s="77">
        <f t="shared" si="59"/>
        <v>0</v>
      </c>
      <c r="Q163" s="77">
        <f t="shared" si="57"/>
        <v>0</v>
      </c>
      <c r="R163" s="106"/>
      <c r="S163" s="106"/>
      <c r="T163" s="107">
        <f t="shared" si="58"/>
        <v>-10</v>
      </c>
      <c r="U163" s="109"/>
      <c r="V163" s="108"/>
      <c r="W163" s="105"/>
    </row>
    <row r="164" customHeight="1" spans="2:23">
      <c r="B16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4" s="75">
        <v>2</v>
      </c>
      <c r="D164" s="86">
        <f t="shared" si="51"/>
        <v>6</v>
      </c>
      <c r="E164" s="86">
        <f t="shared" si="52"/>
        <v>967</v>
      </c>
      <c r="F164" s="86">
        <f t="shared" si="53"/>
        <v>973</v>
      </c>
      <c r="I164" s="100"/>
      <c r="J164" s="101"/>
      <c r="K164" s="80" t="str">
        <f t="shared" si="48"/>
        <v>00 00 </v>
      </c>
      <c r="L164" s="80" t="str">
        <f t="shared" si="54"/>
        <v>0000</v>
      </c>
      <c r="M164" s="80" t="str">
        <f t="shared" si="47"/>
        <v>00 00 </v>
      </c>
      <c r="N164" s="80" t="str">
        <f t="shared" si="55"/>
        <v>0000</v>
      </c>
      <c r="O164" s="95">
        <f t="shared" si="56"/>
        <v>0</v>
      </c>
      <c r="P164" s="77">
        <f t="shared" si="59"/>
        <v>0</v>
      </c>
      <c r="Q164" s="77">
        <f t="shared" si="57"/>
        <v>0</v>
      </c>
      <c r="R164" s="106"/>
      <c r="S164" s="106"/>
      <c r="T164" s="107">
        <f t="shared" si="58"/>
        <v>-10</v>
      </c>
      <c r="U164" s="109"/>
      <c r="V164" s="108"/>
      <c r="W164" s="105"/>
    </row>
    <row r="165" customHeight="1" spans="2:23">
      <c r="B16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5" s="75">
        <v>2</v>
      </c>
      <c r="D165" s="86">
        <f t="shared" si="51"/>
        <v>6</v>
      </c>
      <c r="E165" s="86">
        <f t="shared" si="52"/>
        <v>973</v>
      </c>
      <c r="F165" s="86">
        <f t="shared" si="53"/>
        <v>979</v>
      </c>
      <c r="I165" s="100"/>
      <c r="J165" s="101"/>
      <c r="K165" s="80" t="str">
        <f t="shared" si="48"/>
        <v>00 00 </v>
      </c>
      <c r="L165" s="80" t="str">
        <f t="shared" si="54"/>
        <v>0000</v>
      </c>
      <c r="M165" s="80" t="str">
        <f t="shared" si="47"/>
        <v>00 00 </v>
      </c>
      <c r="N165" s="80" t="str">
        <f t="shared" si="55"/>
        <v>0000</v>
      </c>
      <c r="O165" s="95">
        <f t="shared" si="56"/>
        <v>0</v>
      </c>
      <c r="P165" s="77">
        <f t="shared" si="59"/>
        <v>0</v>
      </c>
      <c r="Q165" s="77">
        <f t="shared" si="57"/>
        <v>0</v>
      </c>
      <c r="R165" s="106"/>
      <c r="S165" s="106"/>
      <c r="T165" s="107">
        <f t="shared" si="58"/>
        <v>-10</v>
      </c>
      <c r="U165" s="109"/>
      <c r="V165" s="108"/>
      <c r="W165" s="105"/>
    </row>
    <row r="166" customHeight="1" spans="2:23">
      <c r="B16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6" s="75">
        <v>2</v>
      </c>
      <c r="D166" s="86">
        <f t="shared" si="51"/>
        <v>6</v>
      </c>
      <c r="E166" s="86">
        <f t="shared" si="52"/>
        <v>979</v>
      </c>
      <c r="F166" s="86">
        <f t="shared" si="53"/>
        <v>985</v>
      </c>
      <c r="I166" s="100"/>
      <c r="J166" s="101"/>
      <c r="K166" s="80" t="str">
        <f t="shared" si="48"/>
        <v>00 00 </v>
      </c>
      <c r="L166" s="80" t="str">
        <f t="shared" si="54"/>
        <v>0000</v>
      </c>
      <c r="M166" s="80" t="str">
        <f t="shared" si="47"/>
        <v>00 00 </v>
      </c>
      <c r="N166" s="80" t="str">
        <f t="shared" si="55"/>
        <v>0000</v>
      </c>
      <c r="O166" s="95">
        <f t="shared" si="56"/>
        <v>0</v>
      </c>
      <c r="P166" s="77">
        <f t="shared" si="59"/>
        <v>0</v>
      </c>
      <c r="Q166" s="77">
        <f t="shared" si="57"/>
        <v>0</v>
      </c>
      <c r="R166" s="106"/>
      <c r="S166" s="106"/>
      <c r="T166" s="107">
        <f t="shared" si="58"/>
        <v>-10</v>
      </c>
      <c r="U166" s="109"/>
      <c r="V166" s="108"/>
      <c r="W166" s="105"/>
    </row>
    <row r="167" customHeight="1" spans="2:23">
      <c r="B16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7" s="75">
        <v>2</v>
      </c>
      <c r="D167" s="86">
        <f t="shared" si="51"/>
        <v>6</v>
      </c>
      <c r="E167" s="86">
        <f t="shared" si="52"/>
        <v>985</v>
      </c>
      <c r="F167" s="86">
        <f t="shared" si="53"/>
        <v>991</v>
      </c>
      <c r="I167" s="100"/>
      <c r="J167" s="101"/>
      <c r="K167" s="80" t="str">
        <f t="shared" si="48"/>
        <v>00 00 </v>
      </c>
      <c r="L167" s="80" t="str">
        <f t="shared" si="54"/>
        <v>0000</v>
      </c>
      <c r="M167" s="80" t="str">
        <f t="shared" si="47"/>
        <v>00 00 </v>
      </c>
      <c r="N167" s="80" t="str">
        <f t="shared" si="55"/>
        <v>0000</v>
      </c>
      <c r="O167" s="95">
        <f t="shared" si="56"/>
        <v>0</v>
      </c>
      <c r="P167" s="77">
        <f t="shared" si="59"/>
        <v>0</v>
      </c>
      <c r="Q167" s="77">
        <f t="shared" si="57"/>
        <v>0</v>
      </c>
      <c r="R167" s="106"/>
      <c r="S167" s="106"/>
      <c r="T167" s="107">
        <f t="shared" si="58"/>
        <v>-10</v>
      </c>
      <c r="U167" s="109"/>
      <c r="V167" s="108"/>
      <c r="W167" s="105"/>
    </row>
    <row r="168" customHeight="1" spans="2:23">
      <c r="B16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8" s="75">
        <v>2</v>
      </c>
      <c r="D168" s="86">
        <f t="shared" si="51"/>
        <v>6</v>
      </c>
      <c r="E168" s="86">
        <f t="shared" si="52"/>
        <v>991</v>
      </c>
      <c r="F168" s="86">
        <f t="shared" si="53"/>
        <v>997</v>
      </c>
      <c r="I168" s="100"/>
      <c r="J168" s="101"/>
      <c r="K168" s="80" t="str">
        <f t="shared" si="48"/>
        <v>00 00 </v>
      </c>
      <c r="L168" s="80" t="str">
        <f t="shared" si="54"/>
        <v>0000</v>
      </c>
      <c r="M168" s="80" t="str">
        <f t="shared" si="47"/>
        <v>00 00 </v>
      </c>
      <c r="N168" s="80" t="str">
        <f t="shared" si="55"/>
        <v>0000</v>
      </c>
      <c r="O168" s="95">
        <f t="shared" si="56"/>
        <v>0</v>
      </c>
      <c r="P168" s="77">
        <f t="shared" si="59"/>
        <v>0</v>
      </c>
      <c r="Q168" s="77">
        <f t="shared" si="57"/>
        <v>0</v>
      </c>
      <c r="R168" s="106"/>
      <c r="S168" s="106"/>
      <c r="T168" s="107">
        <f t="shared" si="58"/>
        <v>-10</v>
      </c>
      <c r="U168" s="109"/>
      <c r="V168" s="108"/>
      <c r="W168" s="105"/>
    </row>
    <row r="169" customHeight="1" spans="2:23">
      <c r="B16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69" s="75">
        <v>2</v>
      </c>
      <c r="D169" s="86">
        <f t="shared" si="51"/>
        <v>6</v>
      </c>
      <c r="E169" s="86">
        <f t="shared" si="52"/>
        <v>997</v>
      </c>
      <c r="F169" s="86">
        <f t="shared" si="53"/>
        <v>1003</v>
      </c>
      <c r="I169" s="100"/>
      <c r="J169" s="101"/>
      <c r="K169" s="80" t="str">
        <f t="shared" si="48"/>
        <v>00 00 </v>
      </c>
      <c r="L169" s="80" t="str">
        <f t="shared" si="54"/>
        <v>0000</v>
      </c>
      <c r="M169" s="80" t="str">
        <f t="shared" si="47"/>
        <v>00 00 </v>
      </c>
      <c r="N169" s="80" t="str">
        <f t="shared" si="55"/>
        <v>0000</v>
      </c>
      <c r="O169" s="95">
        <f t="shared" si="56"/>
        <v>0</v>
      </c>
      <c r="P169" s="77">
        <f t="shared" si="59"/>
        <v>0</v>
      </c>
      <c r="Q169" s="77">
        <f t="shared" si="57"/>
        <v>0</v>
      </c>
      <c r="R169" s="106"/>
      <c r="S169" s="106"/>
      <c r="T169" s="107">
        <f t="shared" si="58"/>
        <v>-10</v>
      </c>
      <c r="U169" s="109"/>
      <c r="V169" s="108"/>
      <c r="W169" s="105"/>
    </row>
    <row r="170" customHeight="1" spans="2:23">
      <c r="B17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0" s="75">
        <v>2</v>
      </c>
      <c r="D170" s="86">
        <f t="shared" si="51"/>
        <v>6</v>
      </c>
      <c r="E170" s="86">
        <f t="shared" si="52"/>
        <v>1003</v>
      </c>
      <c r="F170" s="86">
        <f t="shared" si="53"/>
        <v>1009</v>
      </c>
      <c r="I170" s="100"/>
      <c r="J170" s="101"/>
      <c r="K170" s="80" t="str">
        <f t="shared" si="48"/>
        <v>00 00 </v>
      </c>
      <c r="L170" s="80" t="str">
        <f t="shared" si="54"/>
        <v>0000</v>
      </c>
      <c r="M170" s="80" t="str">
        <f t="shared" si="47"/>
        <v>00 00 </v>
      </c>
      <c r="N170" s="80" t="str">
        <f t="shared" si="55"/>
        <v>0000</v>
      </c>
      <c r="O170" s="95">
        <f t="shared" si="56"/>
        <v>0</v>
      </c>
      <c r="P170" s="77">
        <f t="shared" si="59"/>
        <v>0</v>
      </c>
      <c r="Q170" s="77">
        <f t="shared" si="57"/>
        <v>0</v>
      </c>
      <c r="R170" s="106"/>
      <c r="S170" s="106"/>
      <c r="T170" s="107">
        <f t="shared" si="58"/>
        <v>-10</v>
      </c>
      <c r="U170" s="109"/>
      <c r="V170" s="108"/>
      <c r="W170" s="105"/>
    </row>
    <row r="171" customHeight="1" spans="2:23">
      <c r="B17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1" s="75">
        <v>2</v>
      </c>
      <c r="D171" s="86">
        <f t="shared" si="51"/>
        <v>6</v>
      </c>
      <c r="E171" s="86">
        <f t="shared" si="52"/>
        <v>1009</v>
      </c>
      <c r="F171" s="86">
        <f t="shared" si="53"/>
        <v>1015</v>
      </c>
      <c r="I171" s="100"/>
      <c r="J171" s="101"/>
      <c r="K171" s="80" t="str">
        <f t="shared" si="48"/>
        <v>00 00 </v>
      </c>
      <c r="L171" s="80" t="str">
        <f t="shared" si="54"/>
        <v>0000</v>
      </c>
      <c r="M171" s="80" t="str">
        <f t="shared" si="47"/>
        <v>00 00 </v>
      </c>
      <c r="N171" s="80" t="str">
        <f t="shared" si="55"/>
        <v>0000</v>
      </c>
      <c r="O171" s="95">
        <f t="shared" si="56"/>
        <v>0</v>
      </c>
      <c r="P171" s="77">
        <f t="shared" si="59"/>
        <v>0</v>
      </c>
      <c r="Q171" s="77">
        <f t="shared" si="57"/>
        <v>0</v>
      </c>
      <c r="R171" s="106"/>
      <c r="S171" s="106"/>
      <c r="T171" s="107">
        <f t="shared" si="58"/>
        <v>-10</v>
      </c>
      <c r="U171" s="109"/>
      <c r="V171" s="108"/>
      <c r="W171" s="105"/>
    </row>
    <row r="172" customHeight="1" spans="2:23">
      <c r="B17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2" s="75">
        <v>2</v>
      </c>
      <c r="D172" s="86">
        <f t="shared" si="51"/>
        <v>6</v>
      </c>
      <c r="E172" s="86">
        <f t="shared" si="52"/>
        <v>1015</v>
      </c>
      <c r="F172" s="86">
        <f t="shared" si="53"/>
        <v>1021</v>
      </c>
      <c r="I172" s="100"/>
      <c r="J172" s="101"/>
      <c r="K172" s="80" t="str">
        <f t="shared" si="48"/>
        <v>00 00 </v>
      </c>
      <c r="L172" s="80" t="str">
        <f t="shared" si="54"/>
        <v>0000</v>
      </c>
      <c r="M172" s="80" t="str">
        <f t="shared" si="47"/>
        <v>00 00 </v>
      </c>
      <c r="N172" s="80" t="str">
        <f t="shared" si="55"/>
        <v>0000</v>
      </c>
      <c r="O172" s="95">
        <f t="shared" si="56"/>
        <v>0</v>
      </c>
      <c r="P172" s="77">
        <f t="shared" si="59"/>
        <v>0</v>
      </c>
      <c r="Q172" s="77">
        <f t="shared" si="57"/>
        <v>0</v>
      </c>
      <c r="R172" s="106"/>
      <c r="S172" s="106"/>
      <c r="T172" s="107">
        <f t="shared" si="58"/>
        <v>-10</v>
      </c>
      <c r="U172" s="109"/>
      <c r="V172" s="108"/>
      <c r="W172" s="105"/>
    </row>
    <row r="173" customHeight="1" spans="2:23">
      <c r="B17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3" s="75">
        <v>2</v>
      </c>
      <c r="D173" s="86">
        <f t="shared" si="51"/>
        <v>6</v>
      </c>
      <c r="E173" s="86">
        <f t="shared" si="52"/>
        <v>1021</v>
      </c>
      <c r="F173" s="86">
        <f t="shared" si="53"/>
        <v>1027</v>
      </c>
      <c r="I173" s="100"/>
      <c r="J173" s="101"/>
      <c r="K173" s="80" t="str">
        <f t="shared" si="48"/>
        <v>00 00 </v>
      </c>
      <c r="L173" s="80" t="str">
        <f t="shared" si="54"/>
        <v>0000</v>
      </c>
      <c r="M173" s="80" t="str">
        <f t="shared" si="47"/>
        <v>00 00 </v>
      </c>
      <c r="N173" s="80" t="str">
        <f t="shared" si="55"/>
        <v>0000</v>
      </c>
      <c r="O173" s="95">
        <f t="shared" si="56"/>
        <v>0</v>
      </c>
      <c r="P173" s="77">
        <f t="shared" si="59"/>
        <v>0</v>
      </c>
      <c r="Q173" s="77">
        <f t="shared" si="57"/>
        <v>0</v>
      </c>
      <c r="R173" s="106"/>
      <c r="S173" s="106"/>
      <c r="T173" s="107">
        <f t="shared" si="58"/>
        <v>-10</v>
      </c>
      <c r="U173" s="109"/>
      <c r="V173" s="108"/>
      <c r="W173" s="105"/>
    </row>
    <row r="174" customHeight="1" spans="2:23">
      <c r="B17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4" s="75">
        <v>2</v>
      </c>
      <c r="D174" s="86">
        <f t="shared" si="51"/>
        <v>6</v>
      </c>
      <c r="E174" s="86">
        <f t="shared" si="52"/>
        <v>1027</v>
      </c>
      <c r="F174" s="86">
        <f t="shared" si="53"/>
        <v>1033</v>
      </c>
      <c r="I174" s="100"/>
      <c r="J174" s="101"/>
      <c r="K174" s="80" t="str">
        <f t="shared" si="48"/>
        <v>00 00 </v>
      </c>
      <c r="L174" s="80" t="str">
        <f t="shared" si="54"/>
        <v>0000</v>
      </c>
      <c r="M174" s="80" t="str">
        <f t="shared" ref="M174:M237" si="60">MID(B195,E195,D195)</f>
        <v>00 00 </v>
      </c>
      <c r="N174" s="80" t="str">
        <f t="shared" si="55"/>
        <v>0000</v>
      </c>
      <c r="O174" s="95">
        <f t="shared" si="56"/>
        <v>0</v>
      </c>
      <c r="P174" s="77">
        <f t="shared" si="59"/>
        <v>0</v>
      </c>
      <c r="Q174" s="77">
        <f t="shared" si="57"/>
        <v>0</v>
      </c>
      <c r="R174" s="106"/>
      <c r="S174" s="106"/>
      <c r="T174" s="107">
        <f t="shared" si="58"/>
        <v>-10</v>
      </c>
      <c r="U174" s="109"/>
      <c r="V174" s="108"/>
      <c r="W174" s="105"/>
    </row>
    <row r="175" customHeight="1" spans="2:23">
      <c r="B17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5" s="75">
        <v>2</v>
      </c>
      <c r="D175" s="86">
        <f t="shared" si="51"/>
        <v>6</v>
      </c>
      <c r="E175" s="86">
        <f t="shared" si="52"/>
        <v>1033</v>
      </c>
      <c r="F175" s="86">
        <f t="shared" si="53"/>
        <v>1039</v>
      </c>
      <c r="I175" s="100"/>
      <c r="J175" s="101"/>
      <c r="K175" s="80" t="str">
        <f t="shared" si="48"/>
        <v>00 00 </v>
      </c>
      <c r="L175" s="80" t="str">
        <f t="shared" si="54"/>
        <v>0000</v>
      </c>
      <c r="M175" s="80" t="str">
        <f t="shared" si="60"/>
        <v>00 00 </v>
      </c>
      <c r="N175" s="80" t="str">
        <f t="shared" si="55"/>
        <v>0000</v>
      </c>
      <c r="O175" s="95">
        <f t="shared" si="56"/>
        <v>0</v>
      </c>
      <c r="P175" s="77">
        <f t="shared" si="59"/>
        <v>0</v>
      </c>
      <c r="Q175" s="77">
        <f t="shared" si="57"/>
        <v>0</v>
      </c>
      <c r="R175" s="106"/>
      <c r="S175" s="106"/>
      <c r="T175" s="107">
        <f t="shared" si="58"/>
        <v>-10</v>
      </c>
      <c r="U175" s="109"/>
      <c r="V175" s="108"/>
      <c r="W175" s="105"/>
    </row>
    <row r="176" customHeight="1" spans="2:23">
      <c r="B17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6" s="75">
        <v>2</v>
      </c>
      <c r="D176" s="86">
        <f t="shared" si="51"/>
        <v>6</v>
      </c>
      <c r="E176" s="86">
        <f t="shared" si="52"/>
        <v>1039</v>
      </c>
      <c r="F176" s="86">
        <f t="shared" si="53"/>
        <v>1045</v>
      </c>
      <c r="I176" s="100"/>
      <c r="J176" s="101"/>
      <c r="K176" s="80" t="str">
        <f t="shared" si="48"/>
        <v>00 00 </v>
      </c>
      <c r="L176" s="80" t="str">
        <f t="shared" si="54"/>
        <v>0000</v>
      </c>
      <c r="M176" s="80" t="str">
        <f t="shared" si="60"/>
        <v>00 00 </v>
      </c>
      <c r="N176" s="80" t="str">
        <f t="shared" si="55"/>
        <v>0000</v>
      </c>
      <c r="O176" s="95">
        <f t="shared" si="56"/>
        <v>0</v>
      </c>
      <c r="P176" s="77">
        <f t="shared" si="59"/>
        <v>0</v>
      </c>
      <c r="Q176" s="77">
        <f t="shared" si="57"/>
        <v>0</v>
      </c>
      <c r="R176" s="106"/>
      <c r="S176" s="106"/>
      <c r="T176" s="107">
        <f t="shared" si="58"/>
        <v>-10</v>
      </c>
      <c r="U176" s="109"/>
      <c r="V176" s="108"/>
      <c r="W176" s="105"/>
    </row>
    <row r="177" customHeight="1" spans="2:23">
      <c r="B17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7" s="75">
        <v>2</v>
      </c>
      <c r="D177" s="86">
        <f t="shared" si="51"/>
        <v>6</v>
      </c>
      <c r="E177" s="86">
        <f t="shared" si="52"/>
        <v>1045</v>
      </c>
      <c r="F177" s="86">
        <f t="shared" si="53"/>
        <v>1051</v>
      </c>
      <c r="I177" s="100"/>
      <c r="J177" s="101"/>
      <c r="K177" s="80" t="str">
        <f t="shared" si="48"/>
        <v>00 00 </v>
      </c>
      <c r="L177" s="80" t="str">
        <f t="shared" si="54"/>
        <v>0000</v>
      </c>
      <c r="M177" s="80" t="str">
        <f t="shared" si="60"/>
        <v>00 00 </v>
      </c>
      <c r="N177" s="80" t="str">
        <f t="shared" si="55"/>
        <v>0000</v>
      </c>
      <c r="O177" s="95">
        <f t="shared" si="56"/>
        <v>0</v>
      </c>
      <c r="P177" s="77">
        <f t="shared" si="59"/>
        <v>0</v>
      </c>
      <c r="Q177" s="77">
        <f t="shared" si="57"/>
        <v>0</v>
      </c>
      <c r="R177" s="106"/>
      <c r="S177" s="106"/>
      <c r="T177" s="107">
        <f t="shared" si="58"/>
        <v>-10</v>
      </c>
      <c r="U177" s="109"/>
      <c r="V177" s="108"/>
      <c r="W177" s="105"/>
    </row>
    <row r="178" customHeight="1" spans="2:23">
      <c r="B17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8" s="75">
        <v>2</v>
      </c>
      <c r="D178" s="86">
        <f t="shared" si="51"/>
        <v>6</v>
      </c>
      <c r="E178" s="86">
        <f t="shared" si="52"/>
        <v>1051</v>
      </c>
      <c r="F178" s="86">
        <f t="shared" si="53"/>
        <v>1057</v>
      </c>
      <c r="I178" s="100"/>
      <c r="J178" s="101"/>
      <c r="K178" s="80" t="str">
        <f t="shared" si="48"/>
        <v>00 00 </v>
      </c>
      <c r="L178" s="80" t="str">
        <f t="shared" si="54"/>
        <v>0000</v>
      </c>
      <c r="M178" s="80" t="str">
        <f t="shared" si="60"/>
        <v>00 00 </v>
      </c>
      <c r="N178" s="80" t="str">
        <f t="shared" si="55"/>
        <v>0000</v>
      </c>
      <c r="O178" s="95">
        <f t="shared" si="56"/>
        <v>0</v>
      </c>
      <c r="P178" s="77">
        <f t="shared" si="59"/>
        <v>0</v>
      </c>
      <c r="Q178" s="77">
        <f t="shared" si="57"/>
        <v>0</v>
      </c>
      <c r="R178" s="106"/>
      <c r="S178" s="106"/>
      <c r="T178" s="107">
        <f t="shared" si="58"/>
        <v>-10</v>
      </c>
      <c r="U178" s="109"/>
      <c r="V178" s="108"/>
      <c r="W178" s="105"/>
    </row>
    <row r="179" customHeight="1" spans="2:23">
      <c r="B17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79" s="75">
        <v>2</v>
      </c>
      <c r="D179" s="86">
        <f t="shared" si="51"/>
        <v>6</v>
      </c>
      <c r="E179" s="86">
        <f t="shared" si="52"/>
        <v>1057</v>
      </c>
      <c r="F179" s="86">
        <f t="shared" si="53"/>
        <v>1063</v>
      </c>
      <c r="I179" s="100"/>
      <c r="J179" s="101"/>
      <c r="K179" s="80" t="str">
        <f t="shared" si="48"/>
        <v>00 00 </v>
      </c>
      <c r="L179" s="80" t="str">
        <f t="shared" si="54"/>
        <v>0000</v>
      </c>
      <c r="M179" s="80" t="str">
        <f t="shared" si="60"/>
        <v>00 00 </v>
      </c>
      <c r="N179" s="80" t="str">
        <f t="shared" si="55"/>
        <v>0000</v>
      </c>
      <c r="O179" s="95">
        <f t="shared" si="56"/>
        <v>0</v>
      </c>
      <c r="P179" s="77">
        <f t="shared" si="59"/>
        <v>0</v>
      </c>
      <c r="Q179" s="77">
        <f t="shared" si="57"/>
        <v>0</v>
      </c>
      <c r="R179" s="106"/>
      <c r="S179" s="106"/>
      <c r="T179" s="107">
        <f t="shared" si="58"/>
        <v>-10</v>
      </c>
      <c r="U179" s="109"/>
      <c r="V179" s="108"/>
      <c r="W179" s="105"/>
    </row>
    <row r="180" customHeight="1" spans="2:23">
      <c r="B18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0" s="75">
        <v>2</v>
      </c>
      <c r="D180" s="86">
        <f t="shared" si="51"/>
        <v>6</v>
      </c>
      <c r="E180" s="86">
        <f t="shared" si="52"/>
        <v>1063</v>
      </c>
      <c r="F180" s="86">
        <f t="shared" si="53"/>
        <v>1069</v>
      </c>
      <c r="I180" s="100"/>
      <c r="J180" s="101"/>
      <c r="K180" s="80" t="str">
        <f t="shared" si="48"/>
        <v>00 00 </v>
      </c>
      <c r="L180" s="80" t="str">
        <f t="shared" si="54"/>
        <v>0000</v>
      </c>
      <c r="M180" s="80" t="str">
        <f t="shared" si="60"/>
        <v>00 00 </v>
      </c>
      <c r="N180" s="80" t="str">
        <f t="shared" si="55"/>
        <v>0000</v>
      </c>
      <c r="O180" s="95">
        <f t="shared" si="56"/>
        <v>0</v>
      </c>
      <c r="P180" s="77">
        <f t="shared" si="59"/>
        <v>0</v>
      </c>
      <c r="Q180" s="77">
        <f t="shared" si="57"/>
        <v>0</v>
      </c>
      <c r="R180" s="106"/>
      <c r="S180" s="106"/>
      <c r="T180" s="107">
        <f t="shared" si="58"/>
        <v>-10</v>
      </c>
      <c r="U180" s="109"/>
      <c r="V180" s="108"/>
      <c r="W180" s="105"/>
    </row>
    <row r="181" customHeight="1" spans="2:23">
      <c r="B18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1" s="75">
        <v>2</v>
      </c>
      <c r="D181" s="86">
        <f t="shared" si="51"/>
        <v>6</v>
      </c>
      <c r="E181" s="86">
        <f t="shared" si="52"/>
        <v>1069</v>
      </c>
      <c r="F181" s="86">
        <f t="shared" si="53"/>
        <v>1075</v>
      </c>
      <c r="I181" s="100"/>
      <c r="J181" s="101"/>
      <c r="K181" s="80" t="str">
        <f t="shared" si="48"/>
        <v>00 00 </v>
      </c>
      <c r="L181" s="80" t="str">
        <f t="shared" si="54"/>
        <v>0000</v>
      </c>
      <c r="M181" s="80" t="str">
        <f t="shared" si="60"/>
        <v>00 00 </v>
      </c>
      <c r="N181" s="80" t="str">
        <f t="shared" si="55"/>
        <v>0000</v>
      </c>
      <c r="O181" s="95">
        <f t="shared" si="56"/>
        <v>0</v>
      </c>
      <c r="P181" s="77">
        <f t="shared" si="59"/>
        <v>0</v>
      </c>
      <c r="Q181" s="77">
        <f t="shared" si="57"/>
        <v>0</v>
      </c>
      <c r="R181" s="106"/>
      <c r="S181" s="106"/>
      <c r="T181" s="107">
        <f t="shared" si="58"/>
        <v>-10</v>
      </c>
      <c r="U181" s="109"/>
      <c r="V181" s="108"/>
      <c r="W181" s="105"/>
    </row>
    <row r="182" customHeight="1" spans="2:23">
      <c r="B18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2" s="75">
        <v>2</v>
      </c>
      <c r="D182" s="86">
        <f t="shared" si="51"/>
        <v>6</v>
      </c>
      <c r="E182" s="86">
        <f t="shared" si="52"/>
        <v>1075</v>
      </c>
      <c r="F182" s="86">
        <f t="shared" si="53"/>
        <v>1081</v>
      </c>
      <c r="I182" s="100"/>
      <c r="J182" s="101"/>
      <c r="K182" s="80" t="str">
        <f t="shared" ref="K182:K245" si="61">MID(B451,E451,D451)</f>
        <v>00 00 </v>
      </c>
      <c r="L182" s="80" t="str">
        <f t="shared" si="54"/>
        <v>0000</v>
      </c>
      <c r="M182" s="80" t="str">
        <f t="shared" si="60"/>
        <v>00 00 </v>
      </c>
      <c r="N182" s="80" t="str">
        <f t="shared" si="55"/>
        <v>0000</v>
      </c>
      <c r="O182" s="95">
        <f t="shared" si="56"/>
        <v>0</v>
      </c>
      <c r="P182" s="77">
        <f t="shared" si="59"/>
        <v>0</v>
      </c>
      <c r="Q182" s="77">
        <f t="shared" si="57"/>
        <v>0</v>
      </c>
      <c r="R182" s="106"/>
      <c r="S182" s="106"/>
      <c r="T182" s="107">
        <f t="shared" si="58"/>
        <v>-10</v>
      </c>
      <c r="U182" s="109"/>
      <c r="V182" s="108"/>
      <c r="W182" s="105"/>
    </row>
    <row r="183" customHeight="1" spans="2:23">
      <c r="B18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3" s="75">
        <v>2</v>
      </c>
      <c r="D183" s="86">
        <f t="shared" si="51"/>
        <v>6</v>
      </c>
      <c r="E183" s="86">
        <f t="shared" si="52"/>
        <v>1081</v>
      </c>
      <c r="F183" s="86">
        <f t="shared" si="53"/>
        <v>1087</v>
      </c>
      <c r="I183" s="100"/>
      <c r="J183" s="101"/>
      <c r="K183" s="80" t="str">
        <f t="shared" si="61"/>
        <v>00 00 </v>
      </c>
      <c r="L183" s="80" t="str">
        <f t="shared" si="54"/>
        <v>0000</v>
      </c>
      <c r="M183" s="80" t="str">
        <f t="shared" si="60"/>
        <v>00 00 </v>
      </c>
      <c r="N183" s="80" t="str">
        <f t="shared" si="55"/>
        <v>0000</v>
      </c>
      <c r="O183" s="95">
        <f t="shared" si="56"/>
        <v>0</v>
      </c>
      <c r="P183" s="77">
        <f t="shared" si="59"/>
        <v>0</v>
      </c>
      <c r="Q183" s="77">
        <f t="shared" si="57"/>
        <v>0</v>
      </c>
      <c r="R183" s="106"/>
      <c r="S183" s="106"/>
      <c r="T183" s="107">
        <f t="shared" si="58"/>
        <v>-10</v>
      </c>
      <c r="U183" s="109"/>
      <c r="V183" s="108"/>
      <c r="W183" s="105"/>
    </row>
    <row r="184" customHeight="1" spans="2:23">
      <c r="B18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4" s="75">
        <v>2</v>
      </c>
      <c r="D184" s="86">
        <f t="shared" si="51"/>
        <v>6</v>
      </c>
      <c r="E184" s="86">
        <f t="shared" si="52"/>
        <v>1087</v>
      </c>
      <c r="F184" s="86">
        <f t="shared" si="53"/>
        <v>1093</v>
      </c>
      <c r="I184" s="100"/>
      <c r="J184" s="101"/>
      <c r="K184" s="80" t="str">
        <f t="shared" si="61"/>
        <v>00 00 </v>
      </c>
      <c r="L184" s="80" t="str">
        <f t="shared" si="54"/>
        <v>0000</v>
      </c>
      <c r="M184" s="80" t="str">
        <f t="shared" si="60"/>
        <v>00 00 </v>
      </c>
      <c r="N184" s="80" t="str">
        <f t="shared" si="55"/>
        <v>0000</v>
      </c>
      <c r="O184" s="95">
        <f t="shared" si="56"/>
        <v>0</v>
      </c>
      <c r="P184" s="77">
        <f t="shared" si="59"/>
        <v>0</v>
      </c>
      <c r="Q184" s="77">
        <f t="shared" si="57"/>
        <v>0</v>
      </c>
      <c r="R184" s="106"/>
      <c r="S184" s="106"/>
      <c r="T184" s="107">
        <f t="shared" si="58"/>
        <v>-10</v>
      </c>
      <c r="U184" s="109"/>
      <c r="V184" s="108"/>
      <c r="W184" s="105"/>
    </row>
    <row r="185" customHeight="1" spans="2:23">
      <c r="B185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5" s="75">
        <v>2</v>
      </c>
      <c r="D185" s="86">
        <f t="shared" si="51"/>
        <v>6</v>
      </c>
      <c r="E185" s="86">
        <f t="shared" si="52"/>
        <v>1093</v>
      </c>
      <c r="F185" s="86">
        <f t="shared" si="53"/>
        <v>1099</v>
      </c>
      <c r="I185" s="100"/>
      <c r="J185" s="101"/>
      <c r="K185" s="80" t="str">
        <f t="shared" si="61"/>
        <v>00 00 </v>
      </c>
      <c r="L185" s="80" t="str">
        <f t="shared" si="54"/>
        <v>0000</v>
      </c>
      <c r="M185" s="80" t="str">
        <f t="shared" si="60"/>
        <v>00 00 </v>
      </c>
      <c r="N185" s="80" t="str">
        <f t="shared" si="55"/>
        <v>0000</v>
      </c>
      <c r="O185" s="95">
        <f t="shared" si="56"/>
        <v>0</v>
      </c>
      <c r="P185" s="77">
        <f t="shared" si="59"/>
        <v>0</v>
      </c>
      <c r="Q185" s="77">
        <f t="shared" si="57"/>
        <v>0</v>
      </c>
      <c r="R185" s="106"/>
      <c r="S185" s="106"/>
      <c r="T185" s="107">
        <f t="shared" si="58"/>
        <v>-10</v>
      </c>
      <c r="U185" s="109"/>
      <c r="V185" s="108"/>
      <c r="W185" s="105"/>
    </row>
    <row r="186" customHeight="1" spans="2:23">
      <c r="B186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6" s="75">
        <v>2</v>
      </c>
      <c r="D186" s="86">
        <f t="shared" si="51"/>
        <v>6</v>
      </c>
      <c r="E186" s="86">
        <f t="shared" si="52"/>
        <v>1099</v>
      </c>
      <c r="F186" s="86">
        <f t="shared" si="53"/>
        <v>1105</v>
      </c>
      <c r="I186" s="100"/>
      <c r="J186" s="101"/>
      <c r="K186" s="80" t="str">
        <f t="shared" si="61"/>
        <v>00 00 </v>
      </c>
      <c r="L186" s="80" t="str">
        <f t="shared" si="54"/>
        <v>0000</v>
      </c>
      <c r="M186" s="80" t="str">
        <f t="shared" si="60"/>
        <v>00 00 </v>
      </c>
      <c r="N186" s="80" t="str">
        <f t="shared" si="55"/>
        <v>0000</v>
      </c>
      <c r="O186" s="95">
        <f t="shared" si="56"/>
        <v>0</v>
      </c>
      <c r="P186" s="77">
        <f t="shared" si="59"/>
        <v>0</v>
      </c>
      <c r="Q186" s="77">
        <f t="shared" si="57"/>
        <v>0</v>
      </c>
      <c r="R186" s="106"/>
      <c r="S186" s="106"/>
      <c r="T186" s="107">
        <f t="shared" si="58"/>
        <v>-10</v>
      </c>
      <c r="U186" s="109"/>
      <c r="V186" s="108"/>
      <c r="W186" s="105"/>
    </row>
    <row r="187" customHeight="1" spans="2:23">
      <c r="B187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7" s="75">
        <v>2</v>
      </c>
      <c r="D187" s="86">
        <f t="shared" si="51"/>
        <v>6</v>
      </c>
      <c r="E187" s="86">
        <f t="shared" si="52"/>
        <v>1105</v>
      </c>
      <c r="F187" s="86">
        <f t="shared" si="53"/>
        <v>1111</v>
      </c>
      <c r="I187" s="100"/>
      <c r="J187" s="101"/>
      <c r="K187" s="80" t="str">
        <f t="shared" si="61"/>
        <v>00 00 </v>
      </c>
      <c r="L187" s="80" t="str">
        <f t="shared" si="54"/>
        <v>0000</v>
      </c>
      <c r="M187" s="80" t="str">
        <f t="shared" si="60"/>
        <v>00 00 </v>
      </c>
      <c r="N187" s="80" t="str">
        <f t="shared" si="55"/>
        <v>0000</v>
      </c>
      <c r="O187" s="95">
        <f t="shared" si="56"/>
        <v>0</v>
      </c>
      <c r="P187" s="77">
        <f t="shared" si="59"/>
        <v>0</v>
      </c>
      <c r="Q187" s="77">
        <f t="shared" si="57"/>
        <v>0</v>
      </c>
      <c r="R187" s="106"/>
      <c r="S187" s="106"/>
      <c r="T187" s="107">
        <f t="shared" si="58"/>
        <v>-10</v>
      </c>
      <c r="U187" s="109"/>
      <c r="V187" s="108"/>
      <c r="W187" s="105"/>
    </row>
    <row r="188" customHeight="1" spans="2:23">
      <c r="B188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8" s="75">
        <v>2</v>
      </c>
      <c r="D188" s="86">
        <f t="shared" si="51"/>
        <v>6</v>
      </c>
      <c r="E188" s="86">
        <f t="shared" si="52"/>
        <v>1111</v>
      </c>
      <c r="F188" s="86">
        <f t="shared" si="53"/>
        <v>1117</v>
      </c>
      <c r="I188" s="100"/>
      <c r="J188" s="101"/>
      <c r="K188" s="80" t="str">
        <f t="shared" si="61"/>
        <v>00 00 </v>
      </c>
      <c r="L188" s="80" t="str">
        <f t="shared" si="54"/>
        <v>0000</v>
      </c>
      <c r="M188" s="80" t="str">
        <f t="shared" si="60"/>
        <v>00 00 </v>
      </c>
      <c r="N188" s="80" t="str">
        <f t="shared" si="55"/>
        <v>0000</v>
      </c>
      <c r="O188" s="95">
        <f t="shared" si="56"/>
        <v>0</v>
      </c>
      <c r="P188" s="77">
        <f t="shared" si="59"/>
        <v>0</v>
      </c>
      <c r="Q188" s="77">
        <f t="shared" si="57"/>
        <v>0</v>
      </c>
      <c r="R188" s="106"/>
      <c r="S188" s="106"/>
      <c r="T188" s="107">
        <f t="shared" si="58"/>
        <v>-10</v>
      </c>
      <c r="U188" s="109"/>
      <c r="V188" s="108"/>
      <c r="W188" s="105"/>
    </row>
    <row r="189" customHeight="1" spans="2:23">
      <c r="B189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89" s="75">
        <v>2</v>
      </c>
      <c r="D189" s="86">
        <f t="shared" si="51"/>
        <v>6</v>
      </c>
      <c r="E189" s="86">
        <f t="shared" si="52"/>
        <v>1117</v>
      </c>
      <c r="F189" s="86">
        <f t="shared" si="53"/>
        <v>1123</v>
      </c>
      <c r="I189" s="100"/>
      <c r="J189" s="101"/>
      <c r="K189" s="80" t="str">
        <f t="shared" si="61"/>
        <v>00 00 </v>
      </c>
      <c r="L189" s="80" t="str">
        <f t="shared" si="54"/>
        <v>0000</v>
      </c>
      <c r="M189" s="80" t="str">
        <f t="shared" si="60"/>
        <v>00 00 </v>
      </c>
      <c r="N189" s="80" t="str">
        <f t="shared" si="55"/>
        <v>0000</v>
      </c>
      <c r="O189" s="95">
        <f t="shared" si="56"/>
        <v>0</v>
      </c>
      <c r="P189" s="77">
        <f t="shared" si="59"/>
        <v>0</v>
      </c>
      <c r="Q189" s="77">
        <f t="shared" si="57"/>
        <v>0</v>
      </c>
      <c r="R189" s="106"/>
      <c r="S189" s="106"/>
      <c r="T189" s="107">
        <f t="shared" si="58"/>
        <v>-10</v>
      </c>
      <c r="U189" s="109"/>
      <c r="V189" s="108"/>
      <c r="W189" s="105"/>
    </row>
    <row r="190" customHeight="1" spans="2:23">
      <c r="B190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0" s="75">
        <v>2</v>
      </c>
      <c r="D190" s="86">
        <f t="shared" si="51"/>
        <v>6</v>
      </c>
      <c r="E190" s="86">
        <f t="shared" si="52"/>
        <v>1123</v>
      </c>
      <c r="F190" s="86">
        <f t="shared" si="53"/>
        <v>1129</v>
      </c>
      <c r="I190" s="100"/>
      <c r="J190" s="101"/>
      <c r="K190" s="80" t="str">
        <f t="shared" si="61"/>
        <v>00 00 </v>
      </c>
      <c r="L190" s="80" t="str">
        <f t="shared" si="54"/>
        <v>0000</v>
      </c>
      <c r="M190" s="80" t="str">
        <f t="shared" si="60"/>
        <v>00 00 </v>
      </c>
      <c r="N190" s="80" t="str">
        <f t="shared" si="55"/>
        <v>0000</v>
      </c>
      <c r="O190" s="95">
        <f t="shared" si="56"/>
        <v>0</v>
      </c>
      <c r="P190" s="77">
        <f t="shared" ref="P190:P227" si="62">HEX2DEC(N190)/10</f>
        <v>0</v>
      </c>
      <c r="Q190" s="77">
        <f t="shared" si="57"/>
        <v>0</v>
      </c>
      <c r="R190" s="106"/>
      <c r="S190" s="106"/>
      <c r="T190" s="107">
        <f t="shared" si="58"/>
        <v>-10</v>
      </c>
      <c r="U190" s="109"/>
      <c r="V190" s="108"/>
      <c r="W190" s="105"/>
    </row>
    <row r="191" customHeight="1" spans="2:23">
      <c r="B191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1" s="75">
        <v>2</v>
      </c>
      <c r="D191" s="86">
        <f t="shared" si="51"/>
        <v>6</v>
      </c>
      <c r="E191" s="86">
        <f t="shared" si="52"/>
        <v>1129</v>
      </c>
      <c r="F191" s="86">
        <f t="shared" si="53"/>
        <v>1135</v>
      </c>
      <c r="I191" s="100"/>
      <c r="J191" s="101"/>
      <c r="K191" s="80" t="str">
        <f t="shared" si="61"/>
        <v>00 00 </v>
      </c>
      <c r="L191" s="80" t="str">
        <f t="shared" si="54"/>
        <v>0000</v>
      </c>
      <c r="M191" s="80" t="str">
        <f t="shared" si="60"/>
        <v>00 00 </v>
      </c>
      <c r="N191" s="80" t="str">
        <f t="shared" si="55"/>
        <v>0000</v>
      </c>
      <c r="O191" s="95">
        <f t="shared" si="56"/>
        <v>0</v>
      </c>
      <c r="P191" s="77">
        <f t="shared" si="62"/>
        <v>0</v>
      </c>
      <c r="Q191" s="77">
        <f t="shared" si="57"/>
        <v>0</v>
      </c>
      <c r="R191" s="106"/>
      <c r="S191" s="106"/>
      <c r="T191" s="107">
        <f t="shared" si="58"/>
        <v>-10</v>
      </c>
      <c r="U191" s="109"/>
      <c r="V191" s="108"/>
      <c r="W191" s="105"/>
    </row>
    <row r="192" customHeight="1" spans="2:23">
      <c r="B192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2" s="75">
        <v>2</v>
      </c>
      <c r="D192" s="86">
        <f t="shared" si="51"/>
        <v>6</v>
      </c>
      <c r="E192" s="86">
        <f t="shared" si="52"/>
        <v>1135</v>
      </c>
      <c r="F192" s="86">
        <f t="shared" si="53"/>
        <v>1141</v>
      </c>
      <c r="I192" s="100"/>
      <c r="J192" s="101"/>
      <c r="K192" s="80" t="str">
        <f t="shared" si="61"/>
        <v>00 00 </v>
      </c>
      <c r="L192" s="80" t="str">
        <f t="shared" si="54"/>
        <v>0000</v>
      </c>
      <c r="M192" s="80" t="str">
        <f t="shared" si="60"/>
        <v>00 00 </v>
      </c>
      <c r="N192" s="80" t="str">
        <f t="shared" si="55"/>
        <v>0000</v>
      </c>
      <c r="O192" s="95">
        <f t="shared" si="56"/>
        <v>0</v>
      </c>
      <c r="P192" s="77">
        <f t="shared" si="62"/>
        <v>0</v>
      </c>
      <c r="Q192" s="77">
        <f t="shared" si="57"/>
        <v>0</v>
      </c>
      <c r="R192" s="106"/>
      <c r="S192" s="106"/>
      <c r="T192" s="107">
        <f t="shared" si="58"/>
        <v>-10</v>
      </c>
      <c r="U192" s="109"/>
      <c r="V192" s="108"/>
      <c r="W192" s="105"/>
    </row>
    <row r="193" customHeight="1" spans="2:23">
      <c r="B193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3" s="75">
        <v>2</v>
      </c>
      <c r="D193" s="86">
        <f t="shared" si="51"/>
        <v>6</v>
      </c>
      <c r="E193" s="86">
        <f t="shared" si="52"/>
        <v>1141</v>
      </c>
      <c r="F193" s="86">
        <f t="shared" si="53"/>
        <v>1147</v>
      </c>
      <c r="I193" s="100"/>
      <c r="J193" s="101"/>
      <c r="K193" s="80" t="str">
        <f t="shared" si="61"/>
        <v>00 00 </v>
      </c>
      <c r="L193" s="80" t="str">
        <f t="shared" si="54"/>
        <v>0000</v>
      </c>
      <c r="M193" s="80" t="str">
        <f t="shared" si="60"/>
        <v>00 00 </v>
      </c>
      <c r="N193" s="80" t="str">
        <f t="shared" si="55"/>
        <v>0000</v>
      </c>
      <c r="O193" s="95">
        <f t="shared" si="56"/>
        <v>0</v>
      </c>
      <c r="P193" s="77">
        <f t="shared" si="62"/>
        <v>0</v>
      </c>
      <c r="Q193" s="77">
        <f t="shared" si="57"/>
        <v>0</v>
      </c>
      <c r="R193" s="106"/>
      <c r="S193" s="106"/>
      <c r="T193" s="107">
        <f t="shared" si="58"/>
        <v>-10</v>
      </c>
      <c r="U193" s="109"/>
      <c r="V193" s="108"/>
      <c r="W193" s="105"/>
    </row>
    <row r="194" customHeight="1" spans="2:23">
      <c r="B194" s="85" t="str">
        <f t="shared" si="50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4" s="75">
        <v>2</v>
      </c>
      <c r="D194" s="86">
        <f t="shared" si="51"/>
        <v>6</v>
      </c>
      <c r="E194" s="86">
        <f t="shared" si="52"/>
        <v>1147</v>
      </c>
      <c r="F194" s="86">
        <f t="shared" si="53"/>
        <v>1153</v>
      </c>
      <c r="I194" s="100"/>
      <c r="J194" s="101"/>
      <c r="K194" s="80" t="str">
        <f t="shared" si="61"/>
        <v>00 00 </v>
      </c>
      <c r="L194" s="80" t="str">
        <f t="shared" si="54"/>
        <v>0000</v>
      </c>
      <c r="M194" s="80" t="str">
        <f t="shared" si="60"/>
        <v>00 00 </v>
      </c>
      <c r="N194" s="80" t="str">
        <f t="shared" si="55"/>
        <v>0000</v>
      </c>
      <c r="O194" s="95">
        <f t="shared" si="56"/>
        <v>0</v>
      </c>
      <c r="P194" s="77">
        <f t="shared" si="62"/>
        <v>0</v>
      </c>
      <c r="Q194" s="77">
        <f t="shared" si="57"/>
        <v>0</v>
      </c>
      <c r="R194" s="106"/>
      <c r="S194" s="106"/>
      <c r="T194" s="107">
        <f t="shared" si="58"/>
        <v>-10</v>
      </c>
      <c r="U194" s="109"/>
      <c r="V194" s="108"/>
      <c r="W194" s="105"/>
    </row>
    <row r="195" customHeight="1" spans="2:23">
      <c r="B195" s="85" t="str">
        <f t="shared" ref="B195:B258" si="63">B194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5" s="75">
        <v>2</v>
      </c>
      <c r="D195" s="86">
        <f t="shared" ref="D195:D258" si="64">C195*3</f>
        <v>6</v>
      </c>
      <c r="E195" s="86">
        <f t="shared" ref="E195:E258" si="65">F194</f>
        <v>1153</v>
      </c>
      <c r="F195" s="86">
        <f t="shared" ref="F195:F258" si="66">E195+D195</f>
        <v>1159</v>
      </c>
      <c r="I195" s="100"/>
      <c r="J195" s="101"/>
      <c r="K195" s="80" t="str">
        <f t="shared" si="61"/>
        <v>00 00 </v>
      </c>
      <c r="L195" s="80" t="str">
        <f t="shared" ref="L195:L249" si="67">MID(K195,4,2)&amp;MID(K195,1,2)</f>
        <v>0000</v>
      </c>
      <c r="M195" s="80" t="str">
        <f t="shared" si="60"/>
        <v>00 00 </v>
      </c>
      <c r="N195" s="80" t="str">
        <f t="shared" ref="N195:N249" si="68">MID(M195,4,2)&amp;MID(M195,1,2)</f>
        <v>0000</v>
      </c>
      <c r="O195" s="95">
        <f t="shared" ref="O195:O249" si="69">HEX2DEC(L195)/10</f>
        <v>0</v>
      </c>
      <c r="P195" s="77">
        <f t="shared" si="62"/>
        <v>0</v>
      </c>
      <c r="Q195" s="77">
        <f t="shared" si="57"/>
        <v>0</v>
      </c>
      <c r="R195" s="106"/>
      <c r="S195" s="106"/>
      <c r="T195" s="107">
        <f t="shared" si="58"/>
        <v>-10</v>
      </c>
      <c r="U195" s="109"/>
      <c r="V195" s="108"/>
      <c r="W195" s="105"/>
    </row>
    <row r="196" customHeight="1" spans="2:23">
      <c r="B19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6" s="75">
        <v>2</v>
      </c>
      <c r="D196" s="86">
        <f t="shared" si="64"/>
        <v>6</v>
      </c>
      <c r="E196" s="86">
        <f t="shared" si="65"/>
        <v>1159</v>
      </c>
      <c r="F196" s="86">
        <f t="shared" si="66"/>
        <v>1165</v>
      </c>
      <c r="I196" s="100"/>
      <c r="J196" s="101"/>
      <c r="K196" s="80" t="str">
        <f t="shared" si="61"/>
        <v>00 00 </v>
      </c>
      <c r="L196" s="80" t="str">
        <f t="shared" si="67"/>
        <v>0000</v>
      </c>
      <c r="M196" s="80" t="str">
        <f t="shared" si="60"/>
        <v>00 00 </v>
      </c>
      <c r="N196" s="80" t="str">
        <f t="shared" si="68"/>
        <v>0000</v>
      </c>
      <c r="O196" s="95">
        <f t="shared" si="69"/>
        <v>0</v>
      </c>
      <c r="P196" s="77">
        <f t="shared" si="62"/>
        <v>0</v>
      </c>
      <c r="Q196" s="77">
        <f t="shared" ref="Q196:Q248" si="70">O196-O195</f>
        <v>0</v>
      </c>
      <c r="R196" s="106"/>
      <c r="S196" s="106"/>
      <c r="T196" s="107">
        <f t="shared" si="58"/>
        <v>-10</v>
      </c>
      <c r="U196" s="109"/>
      <c r="V196" s="108"/>
      <c r="W196" s="105"/>
    </row>
    <row r="197" customHeight="1" spans="2:23">
      <c r="B19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7" s="75">
        <v>2</v>
      </c>
      <c r="D197" s="86">
        <f t="shared" si="64"/>
        <v>6</v>
      </c>
      <c r="E197" s="86">
        <f t="shared" si="65"/>
        <v>1165</v>
      </c>
      <c r="F197" s="86">
        <f t="shared" si="66"/>
        <v>1171</v>
      </c>
      <c r="I197" s="100"/>
      <c r="J197" s="101"/>
      <c r="K197" s="80" t="str">
        <f t="shared" si="61"/>
        <v>00 00 </v>
      </c>
      <c r="L197" s="80" t="str">
        <f t="shared" si="67"/>
        <v>0000</v>
      </c>
      <c r="M197" s="80" t="str">
        <f t="shared" si="60"/>
        <v>00 00 </v>
      </c>
      <c r="N197" s="80" t="str">
        <f t="shared" si="68"/>
        <v>0000</v>
      </c>
      <c r="O197" s="95">
        <f t="shared" si="69"/>
        <v>0</v>
      </c>
      <c r="P197" s="77">
        <f t="shared" si="62"/>
        <v>0</v>
      </c>
      <c r="Q197" s="77">
        <f t="shared" si="70"/>
        <v>0</v>
      </c>
      <c r="R197" s="106"/>
      <c r="S197" s="106"/>
      <c r="T197" s="107">
        <f t="shared" si="58"/>
        <v>-10</v>
      </c>
      <c r="U197" s="109"/>
      <c r="V197" s="108"/>
      <c r="W197" s="105"/>
    </row>
    <row r="198" customHeight="1" spans="2:23">
      <c r="B19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8" s="75">
        <v>2</v>
      </c>
      <c r="D198" s="86">
        <f t="shared" si="64"/>
        <v>6</v>
      </c>
      <c r="E198" s="86">
        <f t="shared" si="65"/>
        <v>1171</v>
      </c>
      <c r="F198" s="86">
        <f t="shared" si="66"/>
        <v>1177</v>
      </c>
      <c r="I198" s="100"/>
      <c r="J198" s="101"/>
      <c r="K198" s="80" t="str">
        <f t="shared" si="61"/>
        <v>00 00 </v>
      </c>
      <c r="L198" s="80" t="str">
        <f t="shared" si="67"/>
        <v>0000</v>
      </c>
      <c r="M198" s="80" t="str">
        <f t="shared" si="60"/>
        <v>00 00 </v>
      </c>
      <c r="N198" s="80" t="str">
        <f t="shared" si="68"/>
        <v>0000</v>
      </c>
      <c r="O198" s="95">
        <f t="shared" si="69"/>
        <v>0</v>
      </c>
      <c r="P198" s="77">
        <f t="shared" si="62"/>
        <v>0</v>
      </c>
      <c r="Q198" s="77">
        <f t="shared" si="70"/>
        <v>0</v>
      </c>
      <c r="R198" s="106"/>
      <c r="S198" s="106"/>
      <c r="T198" s="107">
        <f t="shared" si="58"/>
        <v>-10</v>
      </c>
      <c r="U198" s="109"/>
      <c r="V198" s="108"/>
      <c r="W198" s="105"/>
    </row>
    <row r="199" customHeight="1" spans="2:23">
      <c r="B19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199" s="75">
        <v>2</v>
      </c>
      <c r="D199" s="86">
        <f t="shared" si="64"/>
        <v>6</v>
      </c>
      <c r="E199" s="86">
        <f t="shared" si="65"/>
        <v>1177</v>
      </c>
      <c r="F199" s="86">
        <f t="shared" si="66"/>
        <v>1183</v>
      </c>
      <c r="I199" s="100"/>
      <c r="J199" s="101"/>
      <c r="K199" s="80" t="str">
        <f t="shared" si="61"/>
        <v>00 00 </v>
      </c>
      <c r="L199" s="80" t="str">
        <f t="shared" si="67"/>
        <v>0000</v>
      </c>
      <c r="M199" s="80" t="str">
        <f t="shared" si="60"/>
        <v>00 00 </v>
      </c>
      <c r="N199" s="80" t="str">
        <f t="shared" si="68"/>
        <v>0000</v>
      </c>
      <c r="O199" s="95">
        <f t="shared" si="69"/>
        <v>0</v>
      </c>
      <c r="P199" s="77">
        <f t="shared" si="62"/>
        <v>0</v>
      </c>
      <c r="Q199" s="77">
        <f t="shared" si="70"/>
        <v>0</v>
      </c>
      <c r="R199" s="106"/>
      <c r="S199" s="106"/>
      <c r="T199" s="107">
        <f t="shared" si="58"/>
        <v>-10</v>
      </c>
      <c r="U199" s="109"/>
      <c r="V199" s="108"/>
      <c r="W199" s="105"/>
    </row>
    <row r="200" customHeight="1" spans="2:23">
      <c r="B20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0" s="75">
        <v>2</v>
      </c>
      <c r="D200" s="86">
        <f t="shared" si="64"/>
        <v>6</v>
      </c>
      <c r="E200" s="86">
        <f t="shared" si="65"/>
        <v>1183</v>
      </c>
      <c r="F200" s="86">
        <f t="shared" si="66"/>
        <v>1189</v>
      </c>
      <c r="I200" s="100"/>
      <c r="J200" s="101"/>
      <c r="K200" s="80" t="str">
        <f t="shared" si="61"/>
        <v>00 00 </v>
      </c>
      <c r="L200" s="80" t="str">
        <f t="shared" si="67"/>
        <v>0000</v>
      </c>
      <c r="M200" s="80" t="str">
        <f t="shared" si="60"/>
        <v>00 00 </v>
      </c>
      <c r="N200" s="80" t="str">
        <f t="shared" si="68"/>
        <v>0000</v>
      </c>
      <c r="O200" s="95">
        <f t="shared" si="69"/>
        <v>0</v>
      </c>
      <c r="P200" s="77">
        <f t="shared" si="62"/>
        <v>0</v>
      </c>
      <c r="Q200" s="77">
        <f t="shared" si="70"/>
        <v>0</v>
      </c>
      <c r="R200" s="106"/>
      <c r="S200" s="106"/>
      <c r="T200" s="107">
        <f t="shared" si="58"/>
        <v>-10</v>
      </c>
      <c r="U200" s="109"/>
      <c r="V200" s="108"/>
      <c r="W200" s="105"/>
    </row>
    <row r="201" customHeight="1" spans="2:23">
      <c r="B20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1" s="75">
        <v>2</v>
      </c>
      <c r="D201" s="86">
        <f t="shared" si="64"/>
        <v>6</v>
      </c>
      <c r="E201" s="86">
        <f t="shared" si="65"/>
        <v>1189</v>
      </c>
      <c r="F201" s="86">
        <f t="shared" si="66"/>
        <v>1195</v>
      </c>
      <c r="I201" s="100"/>
      <c r="J201" s="101"/>
      <c r="K201" s="80" t="str">
        <f t="shared" si="61"/>
        <v>00 00 </v>
      </c>
      <c r="L201" s="80" t="str">
        <f t="shared" si="67"/>
        <v>0000</v>
      </c>
      <c r="M201" s="80" t="str">
        <f t="shared" si="60"/>
        <v>00 00 </v>
      </c>
      <c r="N201" s="80" t="str">
        <f t="shared" si="68"/>
        <v>0000</v>
      </c>
      <c r="O201" s="95">
        <f t="shared" si="69"/>
        <v>0</v>
      </c>
      <c r="P201" s="77">
        <f t="shared" si="62"/>
        <v>0</v>
      </c>
      <c r="Q201" s="77">
        <f t="shared" si="70"/>
        <v>0</v>
      </c>
      <c r="R201" s="106"/>
      <c r="S201" s="106"/>
      <c r="T201" s="107">
        <f t="shared" si="58"/>
        <v>-10</v>
      </c>
      <c r="U201" s="109"/>
      <c r="V201" s="108"/>
      <c r="W201" s="105"/>
    </row>
    <row r="202" customHeight="1" spans="2:23">
      <c r="B20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2" s="75">
        <v>2</v>
      </c>
      <c r="D202" s="86">
        <f t="shared" si="64"/>
        <v>6</v>
      </c>
      <c r="E202" s="86">
        <f t="shared" si="65"/>
        <v>1195</v>
      </c>
      <c r="F202" s="86">
        <f t="shared" si="66"/>
        <v>1201</v>
      </c>
      <c r="I202" s="100"/>
      <c r="J202" s="101"/>
      <c r="K202" s="80" t="str">
        <f t="shared" si="61"/>
        <v>00 00 </v>
      </c>
      <c r="L202" s="80" t="str">
        <f t="shared" si="67"/>
        <v>0000</v>
      </c>
      <c r="M202" s="80" t="str">
        <f t="shared" si="60"/>
        <v>00 00 </v>
      </c>
      <c r="N202" s="80" t="str">
        <f t="shared" si="68"/>
        <v>0000</v>
      </c>
      <c r="O202" s="95">
        <f t="shared" si="69"/>
        <v>0</v>
      </c>
      <c r="P202" s="77">
        <f t="shared" si="62"/>
        <v>0</v>
      </c>
      <c r="Q202" s="77">
        <f t="shared" si="70"/>
        <v>0</v>
      </c>
      <c r="R202" s="106"/>
      <c r="S202" s="106"/>
      <c r="T202" s="107">
        <f t="shared" si="58"/>
        <v>-10</v>
      </c>
      <c r="U202" s="109"/>
      <c r="V202" s="108"/>
      <c r="W202" s="105"/>
    </row>
    <row r="203" customHeight="1" spans="2:23">
      <c r="B20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3" s="75">
        <v>2</v>
      </c>
      <c r="D203" s="86">
        <f t="shared" si="64"/>
        <v>6</v>
      </c>
      <c r="E203" s="86">
        <f t="shared" si="65"/>
        <v>1201</v>
      </c>
      <c r="F203" s="86">
        <f t="shared" si="66"/>
        <v>1207</v>
      </c>
      <c r="I203" s="100"/>
      <c r="J203" s="101"/>
      <c r="K203" s="80" t="str">
        <f t="shared" si="61"/>
        <v>00 00 </v>
      </c>
      <c r="L203" s="80" t="str">
        <f t="shared" si="67"/>
        <v>0000</v>
      </c>
      <c r="M203" s="80" t="str">
        <f t="shared" si="60"/>
        <v>00 00 </v>
      </c>
      <c r="N203" s="80" t="str">
        <f t="shared" si="68"/>
        <v>0000</v>
      </c>
      <c r="O203" s="95">
        <f t="shared" si="69"/>
        <v>0</v>
      </c>
      <c r="P203" s="77">
        <f t="shared" si="62"/>
        <v>0</v>
      </c>
      <c r="Q203" s="77">
        <f t="shared" si="70"/>
        <v>0</v>
      </c>
      <c r="R203" s="106"/>
      <c r="S203" s="106"/>
      <c r="T203" s="107">
        <f t="shared" si="58"/>
        <v>-10</v>
      </c>
      <c r="U203" s="109"/>
      <c r="V203" s="108"/>
      <c r="W203" s="105"/>
    </row>
    <row r="204" customHeight="1" spans="2:23">
      <c r="B20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4" s="75">
        <v>2</v>
      </c>
      <c r="D204" s="86">
        <f t="shared" si="64"/>
        <v>6</v>
      </c>
      <c r="E204" s="86">
        <f t="shared" si="65"/>
        <v>1207</v>
      </c>
      <c r="F204" s="86">
        <f t="shared" si="66"/>
        <v>1213</v>
      </c>
      <c r="I204" s="100"/>
      <c r="J204" s="101"/>
      <c r="K204" s="80" t="str">
        <f t="shared" si="61"/>
        <v>00 00 </v>
      </c>
      <c r="L204" s="80" t="str">
        <f t="shared" si="67"/>
        <v>0000</v>
      </c>
      <c r="M204" s="80" t="str">
        <f t="shared" si="60"/>
        <v>00 00 </v>
      </c>
      <c r="N204" s="80" t="str">
        <f t="shared" si="68"/>
        <v>0000</v>
      </c>
      <c r="O204" s="95">
        <f t="shared" si="69"/>
        <v>0</v>
      </c>
      <c r="P204" s="77">
        <f t="shared" si="62"/>
        <v>0</v>
      </c>
      <c r="Q204" s="77">
        <f t="shared" si="70"/>
        <v>0</v>
      </c>
      <c r="R204" s="106"/>
      <c r="S204" s="106"/>
      <c r="T204" s="107">
        <f t="shared" si="58"/>
        <v>-10</v>
      </c>
      <c r="U204" s="109"/>
      <c r="V204" s="108"/>
      <c r="W204" s="105"/>
    </row>
    <row r="205" customHeight="1" spans="2:23">
      <c r="B20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5" s="75">
        <v>2</v>
      </c>
      <c r="D205" s="86">
        <f t="shared" si="64"/>
        <v>6</v>
      </c>
      <c r="E205" s="86">
        <f t="shared" si="65"/>
        <v>1213</v>
      </c>
      <c r="F205" s="86">
        <f t="shared" si="66"/>
        <v>1219</v>
      </c>
      <c r="I205" s="100"/>
      <c r="J205" s="101"/>
      <c r="K205" s="80" t="str">
        <f t="shared" si="61"/>
        <v>00 00 </v>
      </c>
      <c r="L205" s="80" t="str">
        <f t="shared" si="67"/>
        <v>0000</v>
      </c>
      <c r="M205" s="80" t="str">
        <f t="shared" si="60"/>
        <v>00 00 </v>
      </c>
      <c r="N205" s="80" t="str">
        <f t="shared" si="68"/>
        <v>0000</v>
      </c>
      <c r="O205" s="95">
        <f t="shared" si="69"/>
        <v>0</v>
      </c>
      <c r="P205" s="77">
        <f t="shared" si="62"/>
        <v>0</v>
      </c>
      <c r="Q205" s="77">
        <f t="shared" si="70"/>
        <v>0</v>
      </c>
      <c r="R205" s="106"/>
      <c r="S205" s="106"/>
      <c r="T205" s="107">
        <f t="shared" si="58"/>
        <v>-10</v>
      </c>
      <c r="U205" s="109"/>
      <c r="V205" s="108"/>
      <c r="W205" s="105"/>
    </row>
    <row r="206" customHeight="1" spans="2:23">
      <c r="B20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6" s="75">
        <v>2</v>
      </c>
      <c r="D206" s="86">
        <f t="shared" si="64"/>
        <v>6</v>
      </c>
      <c r="E206" s="86">
        <f t="shared" si="65"/>
        <v>1219</v>
      </c>
      <c r="F206" s="86">
        <f t="shared" si="66"/>
        <v>1225</v>
      </c>
      <c r="I206" s="100"/>
      <c r="J206" s="101"/>
      <c r="K206" s="80" t="str">
        <f t="shared" si="61"/>
        <v>00 00 </v>
      </c>
      <c r="L206" s="80" t="str">
        <f t="shared" si="67"/>
        <v>0000</v>
      </c>
      <c r="M206" s="80" t="str">
        <f t="shared" si="60"/>
        <v>00 00 </v>
      </c>
      <c r="N206" s="80" t="str">
        <f t="shared" si="68"/>
        <v>0000</v>
      </c>
      <c r="O206" s="95">
        <f t="shared" si="69"/>
        <v>0</v>
      </c>
      <c r="P206" s="77">
        <f t="shared" si="62"/>
        <v>0</v>
      </c>
      <c r="Q206" s="77">
        <f t="shared" si="70"/>
        <v>0</v>
      </c>
      <c r="R206" s="106"/>
      <c r="S206" s="106"/>
      <c r="T206" s="107">
        <f t="shared" si="58"/>
        <v>-10</v>
      </c>
      <c r="U206" s="109"/>
      <c r="V206" s="108"/>
      <c r="W206" s="105"/>
    </row>
    <row r="207" customHeight="1" spans="2:23">
      <c r="B20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7" s="75">
        <v>2</v>
      </c>
      <c r="D207" s="86">
        <f t="shared" si="64"/>
        <v>6</v>
      </c>
      <c r="E207" s="86">
        <f t="shared" si="65"/>
        <v>1225</v>
      </c>
      <c r="F207" s="86">
        <f t="shared" si="66"/>
        <v>1231</v>
      </c>
      <c r="I207" s="100"/>
      <c r="J207" s="101"/>
      <c r="K207" s="80" t="str">
        <f t="shared" si="61"/>
        <v>00 00 </v>
      </c>
      <c r="L207" s="80" t="str">
        <f t="shared" si="67"/>
        <v>0000</v>
      </c>
      <c r="M207" s="80" t="str">
        <f t="shared" si="60"/>
        <v>00 00 </v>
      </c>
      <c r="N207" s="80" t="str">
        <f t="shared" si="68"/>
        <v>0000</v>
      </c>
      <c r="O207" s="95">
        <f t="shared" si="69"/>
        <v>0</v>
      </c>
      <c r="P207" s="77">
        <f t="shared" si="62"/>
        <v>0</v>
      </c>
      <c r="Q207" s="77">
        <f t="shared" si="70"/>
        <v>0</v>
      </c>
      <c r="R207" s="106"/>
      <c r="S207" s="106"/>
      <c r="T207" s="107">
        <f t="shared" si="58"/>
        <v>-10</v>
      </c>
      <c r="U207" s="109"/>
      <c r="V207" s="108"/>
      <c r="W207" s="105"/>
    </row>
    <row r="208" customHeight="1" spans="2:23">
      <c r="B20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8" s="75">
        <v>2</v>
      </c>
      <c r="D208" s="86">
        <f t="shared" si="64"/>
        <v>6</v>
      </c>
      <c r="E208" s="86">
        <f t="shared" si="65"/>
        <v>1231</v>
      </c>
      <c r="F208" s="86">
        <f t="shared" si="66"/>
        <v>1237</v>
      </c>
      <c r="I208" s="100"/>
      <c r="J208" s="101"/>
      <c r="K208" s="80" t="str">
        <f t="shared" si="61"/>
        <v>00 00 </v>
      </c>
      <c r="L208" s="80" t="str">
        <f t="shared" si="67"/>
        <v>0000</v>
      </c>
      <c r="M208" s="80" t="str">
        <f t="shared" si="60"/>
        <v>00 00 </v>
      </c>
      <c r="N208" s="80" t="str">
        <f t="shared" si="68"/>
        <v>0000</v>
      </c>
      <c r="O208" s="95">
        <f t="shared" si="69"/>
        <v>0</v>
      </c>
      <c r="P208" s="77">
        <f t="shared" si="62"/>
        <v>0</v>
      </c>
      <c r="Q208" s="77">
        <f t="shared" si="70"/>
        <v>0</v>
      </c>
      <c r="R208" s="106"/>
      <c r="S208" s="106"/>
      <c r="T208" s="107">
        <f t="shared" si="58"/>
        <v>-10</v>
      </c>
      <c r="U208" s="109"/>
      <c r="V208" s="108"/>
      <c r="W208" s="105"/>
    </row>
    <row r="209" customHeight="1" spans="2:23">
      <c r="B20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09" s="75">
        <v>2</v>
      </c>
      <c r="D209" s="86">
        <f t="shared" si="64"/>
        <v>6</v>
      </c>
      <c r="E209" s="86">
        <f t="shared" si="65"/>
        <v>1237</v>
      </c>
      <c r="F209" s="86">
        <f t="shared" si="66"/>
        <v>1243</v>
      </c>
      <c r="I209" s="100"/>
      <c r="J209" s="101"/>
      <c r="K209" s="80" t="str">
        <f t="shared" si="61"/>
        <v>00 00 </v>
      </c>
      <c r="L209" s="80" t="str">
        <f t="shared" si="67"/>
        <v>0000</v>
      </c>
      <c r="M209" s="80" t="str">
        <f t="shared" si="60"/>
        <v>00 00 </v>
      </c>
      <c r="N209" s="80" t="str">
        <f t="shared" si="68"/>
        <v>0000</v>
      </c>
      <c r="O209" s="95">
        <f t="shared" si="69"/>
        <v>0</v>
      </c>
      <c r="P209" s="77">
        <f t="shared" si="62"/>
        <v>0</v>
      </c>
      <c r="Q209" s="77">
        <f t="shared" si="70"/>
        <v>0</v>
      </c>
      <c r="R209" s="106"/>
      <c r="S209" s="106"/>
      <c r="T209" s="107">
        <f t="shared" si="58"/>
        <v>-10</v>
      </c>
      <c r="U209" s="109"/>
      <c r="V209" s="108"/>
      <c r="W209" s="105"/>
    </row>
    <row r="210" customHeight="1" spans="2:23">
      <c r="B21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0" s="75">
        <v>2</v>
      </c>
      <c r="D210" s="86">
        <f t="shared" si="64"/>
        <v>6</v>
      </c>
      <c r="E210" s="86">
        <f t="shared" si="65"/>
        <v>1243</v>
      </c>
      <c r="F210" s="86">
        <f t="shared" si="66"/>
        <v>1249</v>
      </c>
      <c r="I210" s="100"/>
      <c r="J210" s="101"/>
      <c r="K210" s="80" t="str">
        <f t="shared" si="61"/>
        <v>00 00 </v>
      </c>
      <c r="L210" s="80" t="str">
        <f t="shared" si="67"/>
        <v>0000</v>
      </c>
      <c r="M210" s="80" t="str">
        <f t="shared" si="60"/>
        <v>00 00 </v>
      </c>
      <c r="N210" s="80" t="str">
        <f t="shared" si="68"/>
        <v>0000</v>
      </c>
      <c r="O210" s="95">
        <f t="shared" si="69"/>
        <v>0</v>
      </c>
      <c r="P210" s="77">
        <f t="shared" si="62"/>
        <v>0</v>
      </c>
      <c r="Q210" s="77">
        <f t="shared" si="70"/>
        <v>0</v>
      </c>
      <c r="R210" s="106"/>
      <c r="S210" s="106"/>
      <c r="T210" s="107">
        <f t="shared" si="58"/>
        <v>-10</v>
      </c>
      <c r="U210" s="109"/>
      <c r="V210" s="108"/>
      <c r="W210" s="105"/>
    </row>
    <row r="211" customHeight="1" spans="2:23">
      <c r="B21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1" s="75">
        <v>2</v>
      </c>
      <c r="D211" s="86">
        <f t="shared" si="64"/>
        <v>6</v>
      </c>
      <c r="E211" s="86">
        <f t="shared" si="65"/>
        <v>1249</v>
      </c>
      <c r="F211" s="86">
        <f t="shared" si="66"/>
        <v>1255</v>
      </c>
      <c r="I211" s="100"/>
      <c r="J211" s="101"/>
      <c r="K211" s="80" t="str">
        <f t="shared" si="61"/>
        <v>00 00 </v>
      </c>
      <c r="L211" s="80" t="str">
        <f t="shared" si="67"/>
        <v>0000</v>
      </c>
      <c r="M211" s="80" t="str">
        <f t="shared" si="60"/>
        <v>00 00 </v>
      </c>
      <c r="N211" s="80" t="str">
        <f t="shared" si="68"/>
        <v>0000</v>
      </c>
      <c r="O211" s="95">
        <f t="shared" si="69"/>
        <v>0</v>
      </c>
      <c r="P211" s="77">
        <f t="shared" si="62"/>
        <v>0</v>
      </c>
      <c r="Q211" s="77">
        <f t="shared" si="70"/>
        <v>0</v>
      </c>
      <c r="R211" s="106"/>
      <c r="S211" s="106"/>
      <c r="T211" s="107">
        <f t="shared" si="58"/>
        <v>-10</v>
      </c>
      <c r="U211" s="109"/>
      <c r="V211" s="108"/>
      <c r="W211" s="105"/>
    </row>
    <row r="212" customHeight="1" spans="2:23">
      <c r="B21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2" s="75">
        <v>2</v>
      </c>
      <c r="D212" s="86">
        <f t="shared" si="64"/>
        <v>6</v>
      </c>
      <c r="E212" s="86">
        <f t="shared" si="65"/>
        <v>1255</v>
      </c>
      <c r="F212" s="86">
        <f t="shared" si="66"/>
        <v>1261</v>
      </c>
      <c r="I212" s="100"/>
      <c r="J212" s="101"/>
      <c r="K212" s="80" t="str">
        <f t="shared" si="61"/>
        <v>00 00 </v>
      </c>
      <c r="L212" s="80" t="str">
        <f t="shared" si="67"/>
        <v>0000</v>
      </c>
      <c r="M212" s="80" t="str">
        <f t="shared" si="60"/>
        <v>00 00 </v>
      </c>
      <c r="N212" s="80" t="str">
        <f t="shared" si="68"/>
        <v>0000</v>
      </c>
      <c r="O212" s="95">
        <f t="shared" si="69"/>
        <v>0</v>
      </c>
      <c r="P212" s="77">
        <f t="shared" si="62"/>
        <v>0</v>
      </c>
      <c r="Q212" s="77">
        <f t="shared" si="70"/>
        <v>0</v>
      </c>
      <c r="R212" s="106"/>
      <c r="S212" s="106"/>
      <c r="T212" s="107">
        <f t="shared" si="58"/>
        <v>-10</v>
      </c>
      <c r="U212" s="109"/>
      <c r="V212" s="108"/>
      <c r="W212" s="105"/>
    </row>
    <row r="213" customHeight="1" spans="2:23">
      <c r="B21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3" s="75">
        <v>2</v>
      </c>
      <c r="D213" s="86">
        <f t="shared" si="64"/>
        <v>6</v>
      </c>
      <c r="E213" s="86">
        <f t="shared" si="65"/>
        <v>1261</v>
      </c>
      <c r="F213" s="86">
        <f t="shared" si="66"/>
        <v>1267</v>
      </c>
      <c r="I213" s="100"/>
      <c r="J213" s="101"/>
      <c r="K213" s="80" t="str">
        <f t="shared" si="61"/>
        <v>00 00 </v>
      </c>
      <c r="L213" s="80" t="str">
        <f t="shared" si="67"/>
        <v>0000</v>
      </c>
      <c r="M213" s="80" t="str">
        <f t="shared" si="60"/>
        <v>00 00 </v>
      </c>
      <c r="N213" s="80" t="str">
        <f t="shared" si="68"/>
        <v>0000</v>
      </c>
      <c r="O213" s="95">
        <f t="shared" si="69"/>
        <v>0</v>
      </c>
      <c r="P213" s="77">
        <f t="shared" si="62"/>
        <v>0</v>
      </c>
      <c r="Q213" s="77">
        <f t="shared" si="70"/>
        <v>0</v>
      </c>
      <c r="R213" s="106"/>
      <c r="S213" s="106"/>
      <c r="T213" s="107">
        <f t="shared" si="58"/>
        <v>-10</v>
      </c>
      <c r="U213" s="109"/>
      <c r="V213" s="108"/>
      <c r="W213" s="105"/>
    </row>
    <row r="214" customHeight="1" spans="2:23">
      <c r="B21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4" s="75">
        <v>2</v>
      </c>
      <c r="D214" s="86">
        <f t="shared" si="64"/>
        <v>6</v>
      </c>
      <c r="E214" s="86">
        <f t="shared" si="65"/>
        <v>1267</v>
      </c>
      <c r="F214" s="86">
        <f t="shared" si="66"/>
        <v>1273</v>
      </c>
      <c r="I214" s="100"/>
      <c r="J214" s="101"/>
      <c r="K214" s="80" t="str">
        <f t="shared" si="61"/>
        <v>00 00 </v>
      </c>
      <c r="L214" s="80" t="str">
        <f t="shared" si="67"/>
        <v>0000</v>
      </c>
      <c r="M214" s="80" t="str">
        <f t="shared" si="60"/>
        <v>00 00 </v>
      </c>
      <c r="N214" s="80" t="str">
        <f t="shared" si="68"/>
        <v>0000</v>
      </c>
      <c r="O214" s="95">
        <f t="shared" si="69"/>
        <v>0</v>
      </c>
      <c r="P214" s="77">
        <f t="shared" si="62"/>
        <v>0</v>
      </c>
      <c r="Q214" s="77">
        <f t="shared" si="70"/>
        <v>0</v>
      </c>
      <c r="R214" s="106"/>
      <c r="S214" s="106"/>
      <c r="T214" s="107">
        <f t="shared" si="58"/>
        <v>-10</v>
      </c>
      <c r="U214" s="109"/>
      <c r="V214" s="108"/>
      <c r="W214" s="105"/>
    </row>
    <row r="215" customHeight="1" spans="2:23">
      <c r="B21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5" s="75">
        <v>2</v>
      </c>
      <c r="D215" s="86">
        <f t="shared" si="64"/>
        <v>6</v>
      </c>
      <c r="E215" s="86">
        <f t="shared" si="65"/>
        <v>1273</v>
      </c>
      <c r="F215" s="86">
        <f t="shared" si="66"/>
        <v>1279</v>
      </c>
      <c r="I215" s="100"/>
      <c r="J215" s="101"/>
      <c r="K215" s="80" t="str">
        <f t="shared" si="61"/>
        <v>00 00 </v>
      </c>
      <c r="L215" s="80" t="str">
        <f t="shared" si="67"/>
        <v>0000</v>
      </c>
      <c r="M215" s="80" t="str">
        <f t="shared" si="60"/>
        <v>00 00 </v>
      </c>
      <c r="N215" s="80" t="str">
        <f t="shared" si="68"/>
        <v>0000</v>
      </c>
      <c r="O215" s="95">
        <f t="shared" si="69"/>
        <v>0</v>
      </c>
      <c r="P215" s="77">
        <f t="shared" si="62"/>
        <v>0</v>
      </c>
      <c r="Q215" s="77">
        <f t="shared" si="70"/>
        <v>0</v>
      </c>
      <c r="R215" s="106"/>
      <c r="S215" s="106"/>
      <c r="T215" s="107">
        <f t="shared" si="58"/>
        <v>-10</v>
      </c>
      <c r="U215" s="109"/>
      <c r="V215" s="108"/>
      <c r="W215" s="105"/>
    </row>
    <row r="216" customHeight="1" spans="2:23">
      <c r="B21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6" s="75">
        <v>2</v>
      </c>
      <c r="D216" s="86">
        <f t="shared" si="64"/>
        <v>6</v>
      </c>
      <c r="E216" s="86">
        <f t="shared" si="65"/>
        <v>1279</v>
      </c>
      <c r="F216" s="86">
        <f t="shared" si="66"/>
        <v>1285</v>
      </c>
      <c r="I216" s="100"/>
      <c r="J216" s="101"/>
      <c r="K216" s="80" t="str">
        <f t="shared" si="61"/>
        <v>00 00 </v>
      </c>
      <c r="L216" s="80" t="str">
        <f t="shared" si="67"/>
        <v>0000</v>
      </c>
      <c r="M216" s="80" t="str">
        <f t="shared" si="60"/>
        <v>00 00 </v>
      </c>
      <c r="N216" s="80" t="str">
        <f t="shared" si="68"/>
        <v>0000</v>
      </c>
      <c r="O216" s="95">
        <f t="shared" si="69"/>
        <v>0</v>
      </c>
      <c r="P216" s="77">
        <f t="shared" si="62"/>
        <v>0</v>
      </c>
      <c r="Q216" s="77">
        <f t="shared" si="70"/>
        <v>0</v>
      </c>
      <c r="R216" s="106"/>
      <c r="S216" s="106"/>
      <c r="T216" s="107">
        <f t="shared" si="58"/>
        <v>-10</v>
      </c>
      <c r="U216" s="109"/>
      <c r="V216" s="108"/>
      <c r="W216" s="105"/>
    </row>
    <row r="217" customHeight="1" spans="2:23">
      <c r="B21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7" s="75">
        <v>2</v>
      </c>
      <c r="D217" s="86">
        <f t="shared" si="64"/>
        <v>6</v>
      </c>
      <c r="E217" s="86">
        <f t="shared" si="65"/>
        <v>1285</v>
      </c>
      <c r="F217" s="86">
        <f t="shared" si="66"/>
        <v>1291</v>
      </c>
      <c r="I217" s="100"/>
      <c r="J217" s="101"/>
      <c r="K217" s="80" t="str">
        <f t="shared" si="61"/>
        <v>00 00 </v>
      </c>
      <c r="L217" s="80" t="str">
        <f t="shared" si="67"/>
        <v>0000</v>
      </c>
      <c r="M217" s="80" t="str">
        <f t="shared" si="60"/>
        <v>00 00 </v>
      </c>
      <c r="N217" s="80" t="str">
        <f t="shared" si="68"/>
        <v>0000</v>
      </c>
      <c r="O217" s="95">
        <f t="shared" si="69"/>
        <v>0</v>
      </c>
      <c r="P217" s="77">
        <f t="shared" si="62"/>
        <v>0</v>
      </c>
      <c r="Q217" s="77">
        <f t="shared" si="70"/>
        <v>0</v>
      </c>
      <c r="R217" s="106"/>
      <c r="S217" s="106"/>
      <c r="T217" s="107">
        <f t="shared" si="58"/>
        <v>-10</v>
      </c>
      <c r="U217" s="109"/>
      <c r="V217" s="108"/>
      <c r="W217" s="105"/>
    </row>
    <row r="218" customHeight="1" spans="2:23">
      <c r="B21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8" s="75">
        <v>2</v>
      </c>
      <c r="D218" s="86">
        <f t="shared" si="64"/>
        <v>6</v>
      </c>
      <c r="E218" s="86">
        <f t="shared" si="65"/>
        <v>1291</v>
      </c>
      <c r="F218" s="86">
        <f t="shared" si="66"/>
        <v>1297</v>
      </c>
      <c r="I218" s="100"/>
      <c r="J218" s="101"/>
      <c r="K218" s="80" t="str">
        <f t="shared" si="61"/>
        <v>00 00 </v>
      </c>
      <c r="L218" s="80" t="str">
        <f t="shared" si="67"/>
        <v>0000</v>
      </c>
      <c r="M218" s="80" t="str">
        <f t="shared" si="60"/>
        <v>00 00 </v>
      </c>
      <c r="N218" s="80" t="str">
        <f t="shared" si="68"/>
        <v>0000</v>
      </c>
      <c r="O218" s="95">
        <f t="shared" si="69"/>
        <v>0</v>
      </c>
      <c r="P218" s="77">
        <f t="shared" si="62"/>
        <v>0</v>
      </c>
      <c r="Q218" s="77">
        <f t="shared" si="70"/>
        <v>0</v>
      </c>
      <c r="R218" s="106"/>
      <c r="S218" s="106"/>
      <c r="T218" s="107">
        <f t="shared" si="58"/>
        <v>-10</v>
      </c>
      <c r="U218" s="109"/>
      <c r="V218" s="108"/>
      <c r="W218" s="105"/>
    </row>
    <row r="219" customHeight="1" spans="2:23">
      <c r="B21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19" s="75">
        <v>2</v>
      </c>
      <c r="D219" s="86">
        <f t="shared" si="64"/>
        <v>6</v>
      </c>
      <c r="E219" s="86">
        <f t="shared" si="65"/>
        <v>1297</v>
      </c>
      <c r="F219" s="86">
        <f t="shared" si="66"/>
        <v>1303</v>
      </c>
      <c r="I219" s="100"/>
      <c r="J219" s="101"/>
      <c r="K219" s="80" t="str">
        <f t="shared" si="61"/>
        <v>00 00 </v>
      </c>
      <c r="L219" s="80" t="str">
        <f t="shared" si="67"/>
        <v>0000</v>
      </c>
      <c r="M219" s="80" t="str">
        <f t="shared" si="60"/>
        <v>00 00 </v>
      </c>
      <c r="N219" s="80" t="str">
        <f t="shared" si="68"/>
        <v>0000</v>
      </c>
      <c r="O219" s="95">
        <f t="shared" si="69"/>
        <v>0</v>
      </c>
      <c r="P219" s="77">
        <f t="shared" si="62"/>
        <v>0</v>
      </c>
      <c r="Q219" s="77">
        <f t="shared" si="70"/>
        <v>0</v>
      </c>
      <c r="R219" s="106"/>
      <c r="S219" s="106"/>
      <c r="T219" s="107">
        <f t="shared" ref="T219:T282" si="71">T218</f>
        <v>-10</v>
      </c>
      <c r="U219" s="109"/>
      <c r="V219" s="108"/>
      <c r="W219" s="105"/>
    </row>
    <row r="220" customHeight="1" spans="2:23">
      <c r="B22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0" s="75">
        <v>2</v>
      </c>
      <c r="D220" s="86">
        <f t="shared" si="64"/>
        <v>6</v>
      </c>
      <c r="E220" s="86">
        <f t="shared" si="65"/>
        <v>1303</v>
      </c>
      <c r="F220" s="86">
        <f t="shared" si="66"/>
        <v>1309</v>
      </c>
      <c r="I220" s="100"/>
      <c r="J220" s="101"/>
      <c r="K220" s="80" t="str">
        <f t="shared" si="61"/>
        <v>00 00 </v>
      </c>
      <c r="L220" s="80" t="str">
        <f t="shared" si="67"/>
        <v>0000</v>
      </c>
      <c r="M220" s="80" t="str">
        <f t="shared" si="60"/>
        <v>00 00 </v>
      </c>
      <c r="N220" s="80" t="str">
        <f t="shared" si="68"/>
        <v>0000</v>
      </c>
      <c r="O220" s="95">
        <f t="shared" si="69"/>
        <v>0</v>
      </c>
      <c r="P220" s="77">
        <f t="shared" si="62"/>
        <v>0</v>
      </c>
      <c r="Q220" s="77">
        <f t="shared" si="70"/>
        <v>0</v>
      </c>
      <c r="R220" s="106"/>
      <c r="S220" s="106"/>
      <c r="T220" s="107">
        <f t="shared" si="71"/>
        <v>-10</v>
      </c>
      <c r="U220" s="109"/>
      <c r="V220" s="108"/>
      <c r="W220" s="105"/>
    </row>
    <row r="221" customHeight="1" spans="2:23">
      <c r="B22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1" s="75">
        <v>2</v>
      </c>
      <c r="D221" s="86">
        <f t="shared" si="64"/>
        <v>6</v>
      </c>
      <c r="E221" s="86">
        <f t="shared" si="65"/>
        <v>1309</v>
      </c>
      <c r="F221" s="86">
        <f t="shared" si="66"/>
        <v>1315</v>
      </c>
      <c r="I221" s="100"/>
      <c r="J221" s="101"/>
      <c r="K221" s="80" t="str">
        <f t="shared" si="61"/>
        <v>00 00 </v>
      </c>
      <c r="L221" s="80" t="str">
        <f t="shared" si="67"/>
        <v>0000</v>
      </c>
      <c r="M221" s="80" t="str">
        <f t="shared" si="60"/>
        <v>00 00 </v>
      </c>
      <c r="N221" s="80" t="str">
        <f t="shared" si="68"/>
        <v>0000</v>
      </c>
      <c r="O221" s="95">
        <f t="shared" si="69"/>
        <v>0</v>
      </c>
      <c r="P221" s="77">
        <f t="shared" si="62"/>
        <v>0</v>
      </c>
      <c r="Q221" s="77">
        <f t="shared" si="70"/>
        <v>0</v>
      </c>
      <c r="R221" s="106"/>
      <c r="S221" s="106"/>
      <c r="T221" s="107">
        <f t="shared" si="71"/>
        <v>-10</v>
      </c>
      <c r="U221" s="109"/>
      <c r="V221" s="108"/>
      <c r="W221" s="105"/>
    </row>
    <row r="222" customHeight="1" spans="2:23">
      <c r="B22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2" s="75">
        <v>2</v>
      </c>
      <c r="D222" s="86">
        <f t="shared" si="64"/>
        <v>6</v>
      </c>
      <c r="E222" s="86">
        <f t="shared" si="65"/>
        <v>1315</v>
      </c>
      <c r="F222" s="86">
        <f t="shared" si="66"/>
        <v>1321</v>
      </c>
      <c r="I222" s="100"/>
      <c r="J222" s="101"/>
      <c r="K222" s="80" t="str">
        <f t="shared" si="61"/>
        <v>00 00 </v>
      </c>
      <c r="L222" s="80" t="str">
        <f t="shared" si="67"/>
        <v>0000</v>
      </c>
      <c r="M222" s="80" t="str">
        <f t="shared" si="60"/>
        <v>00 00 </v>
      </c>
      <c r="N222" s="80" t="str">
        <f t="shared" si="68"/>
        <v>0000</v>
      </c>
      <c r="O222" s="95">
        <f t="shared" si="69"/>
        <v>0</v>
      </c>
      <c r="P222" s="77">
        <f t="shared" si="62"/>
        <v>0</v>
      </c>
      <c r="Q222" s="77">
        <f t="shared" si="70"/>
        <v>0</v>
      </c>
      <c r="R222" s="106"/>
      <c r="S222" s="106"/>
      <c r="T222" s="107">
        <f t="shared" si="71"/>
        <v>-10</v>
      </c>
      <c r="U222" s="109"/>
      <c r="V222" s="108"/>
      <c r="W222" s="105"/>
    </row>
    <row r="223" customHeight="1" spans="2:23">
      <c r="B22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3" s="75">
        <v>2</v>
      </c>
      <c r="D223" s="86">
        <f t="shared" si="64"/>
        <v>6</v>
      </c>
      <c r="E223" s="86">
        <f t="shared" si="65"/>
        <v>1321</v>
      </c>
      <c r="F223" s="86">
        <f t="shared" si="66"/>
        <v>1327</v>
      </c>
      <c r="I223" s="100"/>
      <c r="J223" s="101"/>
      <c r="K223" s="80" t="str">
        <f t="shared" si="61"/>
        <v>00 00 </v>
      </c>
      <c r="L223" s="80" t="str">
        <f t="shared" si="67"/>
        <v>0000</v>
      </c>
      <c r="M223" s="80" t="str">
        <f t="shared" si="60"/>
        <v>00 00 </v>
      </c>
      <c r="N223" s="80" t="str">
        <f t="shared" si="68"/>
        <v>0000</v>
      </c>
      <c r="O223" s="95">
        <f t="shared" si="69"/>
        <v>0</v>
      </c>
      <c r="P223" s="77">
        <f t="shared" si="62"/>
        <v>0</v>
      </c>
      <c r="Q223" s="77">
        <f t="shared" si="70"/>
        <v>0</v>
      </c>
      <c r="R223" s="106"/>
      <c r="S223" s="106"/>
      <c r="T223" s="107">
        <f t="shared" si="71"/>
        <v>-10</v>
      </c>
      <c r="U223" s="109"/>
      <c r="V223" s="108"/>
      <c r="W223" s="105"/>
    </row>
    <row r="224" customHeight="1" spans="2:23">
      <c r="B22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4" s="75">
        <v>2</v>
      </c>
      <c r="D224" s="86">
        <f t="shared" si="64"/>
        <v>6</v>
      </c>
      <c r="E224" s="86">
        <f t="shared" si="65"/>
        <v>1327</v>
      </c>
      <c r="F224" s="86">
        <f t="shared" si="66"/>
        <v>1333</v>
      </c>
      <c r="I224" s="100"/>
      <c r="J224" s="101"/>
      <c r="K224" s="80" t="str">
        <f t="shared" si="61"/>
        <v>00 00 </v>
      </c>
      <c r="L224" s="80" t="str">
        <f t="shared" si="67"/>
        <v>0000</v>
      </c>
      <c r="M224" s="80" t="str">
        <f t="shared" si="60"/>
        <v>00 00 </v>
      </c>
      <c r="N224" s="80" t="str">
        <f t="shared" si="68"/>
        <v>0000</v>
      </c>
      <c r="O224" s="95">
        <f t="shared" si="69"/>
        <v>0</v>
      </c>
      <c r="P224" s="77">
        <f t="shared" si="62"/>
        <v>0</v>
      </c>
      <c r="Q224" s="77">
        <f t="shared" si="70"/>
        <v>0</v>
      </c>
      <c r="R224" s="106"/>
      <c r="S224" s="106"/>
      <c r="T224" s="107">
        <f t="shared" si="71"/>
        <v>-10</v>
      </c>
      <c r="U224" s="109"/>
      <c r="V224" s="108"/>
      <c r="W224" s="105"/>
    </row>
    <row r="225" customHeight="1" spans="2:23">
      <c r="B22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5" s="75">
        <v>2</v>
      </c>
      <c r="D225" s="86">
        <f t="shared" si="64"/>
        <v>6</v>
      </c>
      <c r="E225" s="86">
        <f t="shared" si="65"/>
        <v>1333</v>
      </c>
      <c r="F225" s="86">
        <f t="shared" si="66"/>
        <v>1339</v>
      </c>
      <c r="I225" s="100"/>
      <c r="J225" s="101"/>
      <c r="K225" s="80" t="str">
        <f t="shared" si="61"/>
        <v>00 00 </v>
      </c>
      <c r="L225" s="80" t="str">
        <f t="shared" si="67"/>
        <v>0000</v>
      </c>
      <c r="M225" s="80" t="str">
        <f t="shared" si="60"/>
        <v>00 00 </v>
      </c>
      <c r="N225" s="80" t="str">
        <f t="shared" si="68"/>
        <v>0000</v>
      </c>
      <c r="O225" s="95">
        <f t="shared" si="69"/>
        <v>0</v>
      </c>
      <c r="P225" s="77">
        <f t="shared" si="62"/>
        <v>0</v>
      </c>
      <c r="Q225" s="77">
        <f t="shared" si="70"/>
        <v>0</v>
      </c>
      <c r="R225" s="106"/>
      <c r="S225" s="106"/>
      <c r="T225" s="107">
        <f t="shared" si="71"/>
        <v>-10</v>
      </c>
      <c r="U225" s="109"/>
      <c r="V225" s="108"/>
      <c r="W225" s="105"/>
    </row>
    <row r="226" customHeight="1" spans="2:23">
      <c r="B22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6" s="75">
        <v>2</v>
      </c>
      <c r="D226" s="86">
        <f t="shared" si="64"/>
        <v>6</v>
      </c>
      <c r="E226" s="86">
        <f t="shared" si="65"/>
        <v>1339</v>
      </c>
      <c r="F226" s="86">
        <f t="shared" si="66"/>
        <v>1345</v>
      </c>
      <c r="I226" s="100"/>
      <c r="J226" s="101"/>
      <c r="K226" s="80" t="str">
        <f t="shared" si="61"/>
        <v>00 00 </v>
      </c>
      <c r="L226" s="80" t="str">
        <f t="shared" si="67"/>
        <v>0000</v>
      </c>
      <c r="M226" s="80" t="str">
        <f t="shared" si="60"/>
        <v>00 00 </v>
      </c>
      <c r="N226" s="80" t="str">
        <f t="shared" si="68"/>
        <v>0000</v>
      </c>
      <c r="O226" s="95">
        <f t="shared" si="69"/>
        <v>0</v>
      </c>
      <c r="P226" s="77">
        <f t="shared" si="62"/>
        <v>0</v>
      </c>
      <c r="Q226" s="77">
        <f t="shared" si="70"/>
        <v>0</v>
      </c>
      <c r="R226" s="106"/>
      <c r="S226" s="106"/>
      <c r="T226" s="107">
        <f t="shared" si="71"/>
        <v>-10</v>
      </c>
      <c r="U226" s="109"/>
      <c r="V226" s="108"/>
      <c r="W226" s="105"/>
    </row>
    <row r="227" customHeight="1" spans="2:23">
      <c r="B22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7" s="75">
        <v>2</v>
      </c>
      <c r="D227" s="86">
        <f t="shared" si="64"/>
        <v>6</v>
      </c>
      <c r="E227" s="86">
        <f t="shared" si="65"/>
        <v>1345</v>
      </c>
      <c r="F227" s="86">
        <f t="shared" si="66"/>
        <v>1351</v>
      </c>
      <c r="I227" s="100"/>
      <c r="J227" s="101"/>
      <c r="K227" s="80" t="str">
        <f t="shared" si="61"/>
        <v>00 00 </v>
      </c>
      <c r="L227" s="80" t="str">
        <f t="shared" si="67"/>
        <v>0000</v>
      </c>
      <c r="M227" s="80" t="str">
        <f t="shared" si="60"/>
        <v>00 00 </v>
      </c>
      <c r="N227" s="80" t="str">
        <f t="shared" si="68"/>
        <v>0000</v>
      </c>
      <c r="O227" s="95">
        <f t="shared" si="69"/>
        <v>0</v>
      </c>
      <c r="P227" s="77">
        <f t="shared" si="62"/>
        <v>0</v>
      </c>
      <c r="Q227" s="77">
        <f t="shared" si="70"/>
        <v>0</v>
      </c>
      <c r="R227" s="106"/>
      <c r="S227" s="106"/>
      <c r="T227" s="107">
        <f t="shared" si="71"/>
        <v>-10</v>
      </c>
      <c r="U227" s="109"/>
      <c r="V227" s="108"/>
      <c r="W227" s="105"/>
    </row>
    <row r="228" customHeight="1" spans="2:23">
      <c r="B22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8" s="75">
        <v>2</v>
      </c>
      <c r="D228" s="86">
        <f t="shared" si="64"/>
        <v>6</v>
      </c>
      <c r="E228" s="86">
        <f t="shared" si="65"/>
        <v>1351</v>
      </c>
      <c r="F228" s="86">
        <f t="shared" si="66"/>
        <v>1357</v>
      </c>
      <c r="I228" s="100"/>
      <c r="J228" s="101"/>
      <c r="K228" s="80" t="str">
        <f t="shared" si="61"/>
        <v>00 00 </v>
      </c>
      <c r="L228" s="80" t="str">
        <f t="shared" si="67"/>
        <v>0000</v>
      </c>
      <c r="M228" s="80" t="str">
        <f t="shared" si="60"/>
        <v>00 00 </v>
      </c>
      <c r="N228" s="80" t="str">
        <f t="shared" si="68"/>
        <v>0000</v>
      </c>
      <c r="O228" s="95">
        <f t="shared" si="69"/>
        <v>0</v>
      </c>
      <c r="P228" s="77">
        <f t="shared" ref="P228:P249" si="72">HEX2DEC(N228)/10</f>
        <v>0</v>
      </c>
      <c r="Q228" s="77">
        <f t="shared" si="70"/>
        <v>0</v>
      </c>
      <c r="R228" s="106"/>
      <c r="S228" s="106"/>
      <c r="T228" s="107">
        <f t="shared" si="71"/>
        <v>-10</v>
      </c>
      <c r="U228" s="109"/>
      <c r="V228" s="108"/>
      <c r="W228" s="105"/>
    </row>
    <row r="229" customHeight="1" spans="2:23">
      <c r="B22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29" s="75">
        <v>2</v>
      </c>
      <c r="D229" s="86">
        <f t="shared" si="64"/>
        <v>6</v>
      </c>
      <c r="E229" s="86">
        <f t="shared" si="65"/>
        <v>1357</v>
      </c>
      <c r="F229" s="86">
        <f t="shared" si="66"/>
        <v>1363</v>
      </c>
      <c r="I229" s="100"/>
      <c r="J229" s="101"/>
      <c r="K229" s="80" t="str">
        <f t="shared" si="61"/>
        <v>00 00 </v>
      </c>
      <c r="L229" s="80" t="str">
        <f t="shared" si="67"/>
        <v>0000</v>
      </c>
      <c r="M229" s="80" t="str">
        <f t="shared" si="60"/>
        <v>00 00 </v>
      </c>
      <c r="N229" s="80" t="str">
        <f t="shared" si="68"/>
        <v>0000</v>
      </c>
      <c r="O229" s="95">
        <f t="shared" si="69"/>
        <v>0</v>
      </c>
      <c r="P229" s="77">
        <f t="shared" si="72"/>
        <v>0</v>
      </c>
      <c r="Q229" s="77">
        <f t="shared" si="70"/>
        <v>0</v>
      </c>
      <c r="R229" s="106"/>
      <c r="S229" s="106"/>
      <c r="T229" s="107">
        <f t="shared" si="71"/>
        <v>-10</v>
      </c>
      <c r="U229" s="109"/>
      <c r="V229" s="108"/>
      <c r="W229" s="105"/>
    </row>
    <row r="230" customHeight="1" spans="2:23">
      <c r="B23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0" s="75">
        <v>2</v>
      </c>
      <c r="D230" s="86">
        <f t="shared" si="64"/>
        <v>6</v>
      </c>
      <c r="E230" s="86">
        <f t="shared" si="65"/>
        <v>1363</v>
      </c>
      <c r="F230" s="86">
        <f t="shared" si="66"/>
        <v>1369</v>
      </c>
      <c r="I230" s="100"/>
      <c r="J230" s="101"/>
      <c r="K230" s="80" t="str">
        <f t="shared" si="61"/>
        <v>00 00 </v>
      </c>
      <c r="L230" s="80" t="str">
        <f t="shared" si="67"/>
        <v>0000</v>
      </c>
      <c r="M230" s="80" t="str">
        <f t="shared" si="60"/>
        <v>00 00 </v>
      </c>
      <c r="N230" s="80" t="str">
        <f t="shared" si="68"/>
        <v>0000</v>
      </c>
      <c r="O230" s="95">
        <f t="shared" si="69"/>
        <v>0</v>
      </c>
      <c r="P230" s="77">
        <f t="shared" si="72"/>
        <v>0</v>
      </c>
      <c r="Q230" s="77">
        <f t="shared" si="70"/>
        <v>0</v>
      </c>
      <c r="R230" s="106"/>
      <c r="S230" s="106"/>
      <c r="T230" s="107">
        <f t="shared" si="71"/>
        <v>-10</v>
      </c>
      <c r="U230" s="109"/>
      <c r="V230" s="108"/>
      <c r="W230" s="105"/>
    </row>
    <row r="231" customHeight="1" spans="2:23">
      <c r="B23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1" s="75">
        <v>2</v>
      </c>
      <c r="D231" s="86">
        <f t="shared" si="64"/>
        <v>6</v>
      </c>
      <c r="E231" s="86">
        <f t="shared" si="65"/>
        <v>1369</v>
      </c>
      <c r="F231" s="86">
        <f t="shared" si="66"/>
        <v>1375</v>
      </c>
      <c r="I231" s="100"/>
      <c r="J231" s="101"/>
      <c r="K231" s="80" t="str">
        <f t="shared" si="61"/>
        <v>00 00 </v>
      </c>
      <c r="L231" s="80" t="str">
        <f t="shared" si="67"/>
        <v>0000</v>
      </c>
      <c r="M231" s="80" t="str">
        <f t="shared" si="60"/>
        <v>00 00 </v>
      </c>
      <c r="N231" s="80" t="str">
        <f t="shared" si="68"/>
        <v>0000</v>
      </c>
      <c r="O231" s="95">
        <f t="shared" si="69"/>
        <v>0</v>
      </c>
      <c r="P231" s="77">
        <f t="shared" si="72"/>
        <v>0</v>
      </c>
      <c r="Q231" s="77">
        <f t="shared" si="70"/>
        <v>0</v>
      </c>
      <c r="R231" s="106"/>
      <c r="S231" s="106"/>
      <c r="T231" s="107">
        <f t="shared" si="71"/>
        <v>-10</v>
      </c>
      <c r="U231" s="109"/>
      <c r="V231" s="108"/>
      <c r="W231" s="105"/>
    </row>
    <row r="232" customHeight="1" spans="2:23">
      <c r="B23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2" s="75">
        <v>2</v>
      </c>
      <c r="D232" s="86">
        <f t="shared" si="64"/>
        <v>6</v>
      </c>
      <c r="E232" s="86">
        <f t="shared" si="65"/>
        <v>1375</v>
      </c>
      <c r="F232" s="86">
        <f t="shared" si="66"/>
        <v>1381</v>
      </c>
      <c r="I232" s="100"/>
      <c r="J232" s="101"/>
      <c r="K232" s="80" t="str">
        <f t="shared" si="61"/>
        <v>00 00 </v>
      </c>
      <c r="L232" s="80" t="str">
        <f t="shared" si="67"/>
        <v>0000</v>
      </c>
      <c r="M232" s="80" t="str">
        <f t="shared" si="60"/>
        <v>00 00 </v>
      </c>
      <c r="N232" s="80" t="str">
        <f t="shared" si="68"/>
        <v>0000</v>
      </c>
      <c r="O232" s="95">
        <f t="shared" si="69"/>
        <v>0</v>
      </c>
      <c r="P232" s="77">
        <f t="shared" si="72"/>
        <v>0</v>
      </c>
      <c r="Q232" s="77">
        <f t="shared" si="70"/>
        <v>0</v>
      </c>
      <c r="R232" s="106"/>
      <c r="S232" s="106"/>
      <c r="T232" s="107">
        <f t="shared" si="71"/>
        <v>-10</v>
      </c>
      <c r="U232" s="109"/>
      <c r="V232" s="108"/>
      <c r="W232" s="105"/>
    </row>
    <row r="233" customHeight="1" spans="2:23">
      <c r="B23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3" s="75">
        <v>2</v>
      </c>
      <c r="D233" s="86">
        <f t="shared" si="64"/>
        <v>6</v>
      </c>
      <c r="E233" s="86">
        <f t="shared" si="65"/>
        <v>1381</v>
      </c>
      <c r="F233" s="86">
        <f t="shared" si="66"/>
        <v>1387</v>
      </c>
      <c r="I233" s="100"/>
      <c r="J233" s="101"/>
      <c r="K233" s="80" t="str">
        <f t="shared" si="61"/>
        <v>00 00 </v>
      </c>
      <c r="L233" s="80" t="str">
        <f t="shared" si="67"/>
        <v>0000</v>
      </c>
      <c r="M233" s="80" t="str">
        <f t="shared" si="60"/>
        <v>00 00 </v>
      </c>
      <c r="N233" s="80" t="str">
        <f t="shared" si="68"/>
        <v>0000</v>
      </c>
      <c r="O233" s="95">
        <f t="shared" si="69"/>
        <v>0</v>
      </c>
      <c r="P233" s="77">
        <f t="shared" si="72"/>
        <v>0</v>
      </c>
      <c r="Q233" s="77">
        <f t="shared" si="70"/>
        <v>0</v>
      </c>
      <c r="R233" s="106"/>
      <c r="S233" s="106"/>
      <c r="T233" s="107">
        <f t="shared" si="71"/>
        <v>-10</v>
      </c>
      <c r="U233" s="109"/>
      <c r="V233" s="108"/>
      <c r="W233" s="105"/>
    </row>
    <row r="234" customHeight="1" spans="2:23">
      <c r="B23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4" s="75">
        <v>2</v>
      </c>
      <c r="D234" s="86">
        <f t="shared" si="64"/>
        <v>6</v>
      </c>
      <c r="E234" s="86">
        <f t="shared" si="65"/>
        <v>1387</v>
      </c>
      <c r="F234" s="86">
        <f t="shared" si="66"/>
        <v>1393</v>
      </c>
      <c r="I234" s="100"/>
      <c r="J234" s="101"/>
      <c r="K234" s="80" t="str">
        <f t="shared" si="61"/>
        <v>00 00 </v>
      </c>
      <c r="L234" s="80" t="str">
        <f t="shared" si="67"/>
        <v>0000</v>
      </c>
      <c r="M234" s="80" t="str">
        <f t="shared" si="60"/>
        <v>00 00 </v>
      </c>
      <c r="N234" s="80" t="str">
        <f t="shared" si="68"/>
        <v>0000</v>
      </c>
      <c r="O234" s="95">
        <f t="shared" si="69"/>
        <v>0</v>
      </c>
      <c r="P234" s="77">
        <f t="shared" si="72"/>
        <v>0</v>
      </c>
      <c r="Q234" s="77">
        <f t="shared" si="70"/>
        <v>0</v>
      </c>
      <c r="R234" s="106"/>
      <c r="S234" s="106"/>
      <c r="T234" s="107">
        <f t="shared" si="71"/>
        <v>-10</v>
      </c>
      <c r="U234" s="109"/>
      <c r="V234" s="108"/>
      <c r="W234" s="105"/>
    </row>
    <row r="235" customHeight="1" spans="2:23">
      <c r="B23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5" s="75">
        <v>2</v>
      </c>
      <c r="D235" s="86">
        <f t="shared" si="64"/>
        <v>6</v>
      </c>
      <c r="E235" s="86">
        <f t="shared" si="65"/>
        <v>1393</v>
      </c>
      <c r="F235" s="86">
        <f t="shared" si="66"/>
        <v>1399</v>
      </c>
      <c r="I235" s="100"/>
      <c r="J235" s="101"/>
      <c r="K235" s="80" t="str">
        <f t="shared" si="61"/>
        <v>00 00 </v>
      </c>
      <c r="L235" s="80" t="str">
        <f t="shared" si="67"/>
        <v>0000</v>
      </c>
      <c r="M235" s="80" t="str">
        <f t="shared" si="60"/>
        <v>00 00 </v>
      </c>
      <c r="N235" s="80" t="str">
        <f t="shared" si="68"/>
        <v>0000</v>
      </c>
      <c r="O235" s="95">
        <f t="shared" si="69"/>
        <v>0</v>
      </c>
      <c r="P235" s="77">
        <f t="shared" si="72"/>
        <v>0</v>
      </c>
      <c r="Q235" s="77">
        <f t="shared" si="70"/>
        <v>0</v>
      </c>
      <c r="R235" s="106"/>
      <c r="S235" s="106"/>
      <c r="T235" s="107">
        <f t="shared" si="71"/>
        <v>-10</v>
      </c>
      <c r="U235" s="109"/>
      <c r="V235" s="108"/>
      <c r="W235" s="105"/>
    </row>
    <row r="236" customHeight="1" spans="2:23">
      <c r="B23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6" s="75">
        <v>2</v>
      </c>
      <c r="D236" s="86">
        <f t="shared" si="64"/>
        <v>6</v>
      </c>
      <c r="E236" s="86">
        <f t="shared" si="65"/>
        <v>1399</v>
      </c>
      <c r="F236" s="86">
        <f t="shared" si="66"/>
        <v>1405</v>
      </c>
      <c r="I236" s="100"/>
      <c r="J236" s="101"/>
      <c r="K236" s="80" t="str">
        <f t="shared" si="61"/>
        <v>00 00 </v>
      </c>
      <c r="L236" s="80" t="str">
        <f t="shared" si="67"/>
        <v>0000</v>
      </c>
      <c r="M236" s="80" t="str">
        <f t="shared" si="60"/>
        <v>00 00 </v>
      </c>
      <c r="N236" s="80" t="str">
        <f t="shared" si="68"/>
        <v>0000</v>
      </c>
      <c r="O236" s="95">
        <f t="shared" si="69"/>
        <v>0</v>
      </c>
      <c r="P236" s="77">
        <f t="shared" si="72"/>
        <v>0</v>
      </c>
      <c r="Q236" s="77">
        <f t="shared" si="70"/>
        <v>0</v>
      </c>
      <c r="R236" s="106"/>
      <c r="S236" s="106"/>
      <c r="T236" s="107">
        <f t="shared" si="71"/>
        <v>-10</v>
      </c>
      <c r="U236" s="109"/>
      <c r="V236" s="108"/>
      <c r="W236" s="105"/>
    </row>
    <row r="237" customHeight="1" spans="2:23">
      <c r="B23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7" s="75">
        <v>2</v>
      </c>
      <c r="D237" s="86">
        <f t="shared" si="64"/>
        <v>6</v>
      </c>
      <c r="E237" s="86">
        <f t="shared" si="65"/>
        <v>1405</v>
      </c>
      <c r="F237" s="86">
        <f t="shared" si="66"/>
        <v>1411</v>
      </c>
      <c r="I237" s="100"/>
      <c r="J237" s="101"/>
      <c r="K237" s="80" t="str">
        <f t="shared" si="61"/>
        <v>00 00 </v>
      </c>
      <c r="L237" s="80" t="str">
        <f t="shared" si="67"/>
        <v>0000</v>
      </c>
      <c r="M237" s="80" t="str">
        <f t="shared" si="60"/>
        <v>00 00 </v>
      </c>
      <c r="N237" s="80" t="str">
        <f t="shared" si="68"/>
        <v>0000</v>
      </c>
      <c r="O237" s="95">
        <f t="shared" si="69"/>
        <v>0</v>
      </c>
      <c r="P237" s="77">
        <f t="shared" si="72"/>
        <v>0</v>
      </c>
      <c r="Q237" s="77">
        <f t="shared" si="70"/>
        <v>0</v>
      </c>
      <c r="R237" s="106"/>
      <c r="S237" s="106"/>
      <c r="T237" s="107">
        <f t="shared" si="71"/>
        <v>-10</v>
      </c>
      <c r="U237" s="109"/>
      <c r="V237" s="108"/>
      <c r="W237" s="105"/>
    </row>
    <row r="238" customHeight="1" spans="2:23">
      <c r="B23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8" s="75">
        <v>2</v>
      </c>
      <c r="D238" s="86">
        <f t="shared" si="64"/>
        <v>6</v>
      </c>
      <c r="E238" s="86">
        <f t="shared" si="65"/>
        <v>1411</v>
      </c>
      <c r="F238" s="86">
        <f t="shared" si="66"/>
        <v>1417</v>
      </c>
      <c r="I238" s="100"/>
      <c r="J238" s="101"/>
      <c r="K238" s="80" t="str">
        <f t="shared" si="61"/>
        <v>00 00 </v>
      </c>
      <c r="L238" s="80" t="str">
        <f t="shared" si="67"/>
        <v>0000</v>
      </c>
      <c r="M238" s="80" t="str">
        <f t="shared" ref="M238:M249" si="73">MID(B259,E259,D259)</f>
        <v>00 00 </v>
      </c>
      <c r="N238" s="80" t="str">
        <f t="shared" si="68"/>
        <v>0000</v>
      </c>
      <c r="O238" s="95">
        <f t="shared" si="69"/>
        <v>0</v>
      </c>
      <c r="P238" s="77">
        <f t="shared" si="72"/>
        <v>0</v>
      </c>
      <c r="Q238" s="77">
        <f t="shared" si="70"/>
        <v>0</v>
      </c>
      <c r="R238" s="106"/>
      <c r="S238" s="106"/>
      <c r="T238" s="107">
        <f t="shared" si="71"/>
        <v>-10</v>
      </c>
      <c r="U238" s="109"/>
      <c r="V238" s="108"/>
      <c r="W238" s="105"/>
    </row>
    <row r="239" customHeight="1" spans="2:23">
      <c r="B23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39" s="75">
        <v>2</v>
      </c>
      <c r="D239" s="86">
        <f t="shared" si="64"/>
        <v>6</v>
      </c>
      <c r="E239" s="86">
        <f t="shared" si="65"/>
        <v>1417</v>
      </c>
      <c r="F239" s="86">
        <f t="shared" si="66"/>
        <v>1423</v>
      </c>
      <c r="I239" s="100"/>
      <c r="J239" s="101"/>
      <c r="K239" s="80" t="str">
        <f t="shared" si="61"/>
        <v>00 00 </v>
      </c>
      <c r="L239" s="80" t="str">
        <f t="shared" si="67"/>
        <v>0000</v>
      </c>
      <c r="M239" s="80" t="str">
        <f t="shared" si="73"/>
        <v>00 00 </v>
      </c>
      <c r="N239" s="80" t="str">
        <f t="shared" si="68"/>
        <v>0000</v>
      </c>
      <c r="O239" s="95">
        <f t="shared" si="69"/>
        <v>0</v>
      </c>
      <c r="P239" s="77">
        <f t="shared" si="72"/>
        <v>0</v>
      </c>
      <c r="Q239" s="77">
        <f t="shared" si="70"/>
        <v>0</v>
      </c>
      <c r="R239" s="106"/>
      <c r="S239" s="106"/>
      <c r="T239" s="107">
        <f t="shared" si="71"/>
        <v>-10</v>
      </c>
      <c r="U239" s="109"/>
      <c r="V239" s="108"/>
      <c r="W239" s="105"/>
    </row>
    <row r="240" customHeight="1" spans="2:23">
      <c r="B24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0" s="75">
        <v>2</v>
      </c>
      <c r="D240" s="86">
        <f t="shared" si="64"/>
        <v>6</v>
      </c>
      <c r="E240" s="86">
        <f t="shared" si="65"/>
        <v>1423</v>
      </c>
      <c r="F240" s="86">
        <f t="shared" si="66"/>
        <v>1429</v>
      </c>
      <c r="I240" s="100"/>
      <c r="J240" s="101"/>
      <c r="K240" s="80" t="str">
        <f t="shared" si="61"/>
        <v>00 00 </v>
      </c>
      <c r="L240" s="80" t="str">
        <f t="shared" si="67"/>
        <v>0000</v>
      </c>
      <c r="M240" s="80" t="str">
        <f t="shared" si="73"/>
        <v>00 00 </v>
      </c>
      <c r="N240" s="80" t="str">
        <f t="shared" si="68"/>
        <v>0000</v>
      </c>
      <c r="O240" s="95">
        <f t="shared" si="69"/>
        <v>0</v>
      </c>
      <c r="P240" s="77">
        <f t="shared" si="72"/>
        <v>0</v>
      </c>
      <c r="Q240" s="77">
        <f t="shared" si="70"/>
        <v>0</v>
      </c>
      <c r="R240" s="106"/>
      <c r="S240" s="106"/>
      <c r="T240" s="107">
        <f t="shared" si="71"/>
        <v>-10</v>
      </c>
      <c r="U240" s="109"/>
      <c r="V240" s="108"/>
      <c r="W240" s="105"/>
    </row>
    <row r="241" customHeight="1" spans="2:23">
      <c r="B24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1" s="75">
        <v>2</v>
      </c>
      <c r="D241" s="86">
        <f t="shared" si="64"/>
        <v>6</v>
      </c>
      <c r="E241" s="86">
        <f t="shared" si="65"/>
        <v>1429</v>
      </c>
      <c r="F241" s="86">
        <f t="shared" si="66"/>
        <v>1435</v>
      </c>
      <c r="I241" s="100"/>
      <c r="J241" s="101"/>
      <c r="K241" s="80" t="str">
        <f t="shared" si="61"/>
        <v>00 00 </v>
      </c>
      <c r="L241" s="80" t="str">
        <f t="shared" si="67"/>
        <v>0000</v>
      </c>
      <c r="M241" s="80" t="str">
        <f t="shared" si="73"/>
        <v>00 00 </v>
      </c>
      <c r="N241" s="80" t="str">
        <f t="shared" si="68"/>
        <v>0000</v>
      </c>
      <c r="O241" s="95">
        <f t="shared" si="69"/>
        <v>0</v>
      </c>
      <c r="P241" s="77">
        <f t="shared" si="72"/>
        <v>0</v>
      </c>
      <c r="Q241" s="77">
        <f t="shared" si="70"/>
        <v>0</v>
      </c>
      <c r="R241" s="106"/>
      <c r="S241" s="106"/>
      <c r="T241" s="107">
        <f t="shared" si="71"/>
        <v>-10</v>
      </c>
      <c r="U241" s="109"/>
      <c r="V241" s="108"/>
      <c r="W241" s="105"/>
    </row>
    <row r="242" customHeight="1" spans="2:23">
      <c r="B24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2" s="75">
        <v>2</v>
      </c>
      <c r="D242" s="86">
        <f t="shared" si="64"/>
        <v>6</v>
      </c>
      <c r="E242" s="86">
        <f t="shared" si="65"/>
        <v>1435</v>
      </c>
      <c r="F242" s="86">
        <f t="shared" si="66"/>
        <v>1441</v>
      </c>
      <c r="I242" s="100"/>
      <c r="J242" s="101"/>
      <c r="K242" s="80" t="str">
        <f t="shared" si="61"/>
        <v>00 00 </v>
      </c>
      <c r="L242" s="80" t="str">
        <f t="shared" si="67"/>
        <v>0000</v>
      </c>
      <c r="M242" s="80" t="str">
        <f t="shared" si="73"/>
        <v>00 00 </v>
      </c>
      <c r="N242" s="80" t="str">
        <f t="shared" si="68"/>
        <v>0000</v>
      </c>
      <c r="O242" s="95">
        <f t="shared" si="69"/>
        <v>0</v>
      </c>
      <c r="P242" s="77">
        <f t="shared" si="72"/>
        <v>0</v>
      </c>
      <c r="Q242" s="77">
        <f t="shared" si="70"/>
        <v>0</v>
      </c>
      <c r="R242" s="106"/>
      <c r="S242" s="106"/>
      <c r="T242" s="107">
        <f t="shared" si="71"/>
        <v>-10</v>
      </c>
      <c r="U242" s="109"/>
      <c r="V242" s="108"/>
      <c r="W242" s="105"/>
    </row>
    <row r="243" customHeight="1" spans="2:23">
      <c r="B24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3" s="75">
        <v>2</v>
      </c>
      <c r="D243" s="86">
        <f t="shared" si="64"/>
        <v>6</v>
      </c>
      <c r="E243" s="86">
        <f t="shared" si="65"/>
        <v>1441</v>
      </c>
      <c r="F243" s="86">
        <f t="shared" si="66"/>
        <v>1447</v>
      </c>
      <c r="I243" s="100"/>
      <c r="J243" s="101"/>
      <c r="K243" s="80" t="str">
        <f t="shared" si="61"/>
        <v>00 00 </v>
      </c>
      <c r="L243" s="80" t="str">
        <f t="shared" si="67"/>
        <v>0000</v>
      </c>
      <c r="M243" s="80" t="str">
        <f t="shared" si="73"/>
        <v>00 00 </v>
      </c>
      <c r="N243" s="80" t="str">
        <f t="shared" si="68"/>
        <v>0000</v>
      </c>
      <c r="O243" s="95">
        <f t="shared" si="69"/>
        <v>0</v>
      </c>
      <c r="P243" s="77">
        <f t="shared" si="72"/>
        <v>0</v>
      </c>
      <c r="Q243" s="77">
        <f t="shared" si="70"/>
        <v>0</v>
      </c>
      <c r="R243" s="106"/>
      <c r="S243" s="106"/>
      <c r="T243" s="107">
        <f t="shared" si="71"/>
        <v>-10</v>
      </c>
      <c r="U243" s="109"/>
      <c r="V243" s="108"/>
      <c r="W243" s="105"/>
    </row>
    <row r="244" customHeight="1" spans="2:23">
      <c r="B24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4" s="75">
        <v>2</v>
      </c>
      <c r="D244" s="86">
        <f t="shared" si="64"/>
        <v>6</v>
      </c>
      <c r="E244" s="86">
        <f t="shared" si="65"/>
        <v>1447</v>
      </c>
      <c r="F244" s="86">
        <f t="shared" si="66"/>
        <v>1453</v>
      </c>
      <c r="I244" s="100"/>
      <c r="J244" s="101"/>
      <c r="K244" s="80" t="str">
        <f t="shared" si="61"/>
        <v>00 00 </v>
      </c>
      <c r="L244" s="80" t="str">
        <f t="shared" si="67"/>
        <v>0000</v>
      </c>
      <c r="M244" s="80" t="str">
        <f t="shared" si="73"/>
        <v>00 00 </v>
      </c>
      <c r="N244" s="80" t="str">
        <f t="shared" si="68"/>
        <v>0000</v>
      </c>
      <c r="O244" s="95">
        <f t="shared" si="69"/>
        <v>0</v>
      </c>
      <c r="P244" s="77">
        <f t="shared" si="72"/>
        <v>0</v>
      </c>
      <c r="Q244" s="77">
        <f t="shared" si="70"/>
        <v>0</v>
      </c>
      <c r="R244" s="106"/>
      <c r="S244" s="106"/>
      <c r="T244" s="107">
        <f t="shared" si="71"/>
        <v>-10</v>
      </c>
      <c r="U244" s="109"/>
      <c r="V244" s="108"/>
      <c r="W244" s="105"/>
    </row>
    <row r="245" customHeight="1" spans="2:23">
      <c r="B24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5" s="75">
        <v>2</v>
      </c>
      <c r="D245" s="86">
        <f t="shared" si="64"/>
        <v>6</v>
      </c>
      <c r="E245" s="86">
        <f t="shared" si="65"/>
        <v>1453</v>
      </c>
      <c r="F245" s="86">
        <f t="shared" si="66"/>
        <v>1459</v>
      </c>
      <c r="I245" s="100"/>
      <c r="J245" s="101"/>
      <c r="K245" s="80" t="str">
        <f t="shared" si="61"/>
        <v>00 00 </v>
      </c>
      <c r="L245" s="80" t="str">
        <f t="shared" si="67"/>
        <v>0000</v>
      </c>
      <c r="M245" s="80" t="str">
        <f t="shared" si="73"/>
        <v>00 00 </v>
      </c>
      <c r="N245" s="80" t="str">
        <f t="shared" si="68"/>
        <v>0000</v>
      </c>
      <c r="O245" s="95">
        <f t="shared" si="69"/>
        <v>0</v>
      </c>
      <c r="P245" s="77">
        <f t="shared" si="72"/>
        <v>0</v>
      </c>
      <c r="Q245" s="77">
        <f t="shared" si="70"/>
        <v>0</v>
      </c>
      <c r="R245" s="106"/>
      <c r="S245" s="106"/>
      <c r="T245" s="107">
        <f t="shared" si="71"/>
        <v>-10</v>
      </c>
      <c r="U245" s="109"/>
      <c r="V245" s="108"/>
      <c r="W245" s="105"/>
    </row>
    <row r="246" customHeight="1" spans="2:23">
      <c r="B24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6" s="75">
        <v>2</v>
      </c>
      <c r="D246" s="86">
        <f t="shared" si="64"/>
        <v>6</v>
      </c>
      <c r="E246" s="86">
        <f t="shared" si="65"/>
        <v>1459</v>
      </c>
      <c r="F246" s="86">
        <f t="shared" si="66"/>
        <v>1465</v>
      </c>
      <c r="I246" s="100"/>
      <c r="J246" s="101"/>
      <c r="K246" s="80" t="str">
        <f>MID(B515,E515,D515)</f>
        <v>00 00 </v>
      </c>
      <c r="L246" s="80" t="str">
        <f t="shared" si="67"/>
        <v>0000</v>
      </c>
      <c r="M246" s="80" t="str">
        <f t="shared" si="73"/>
        <v>00 00 </v>
      </c>
      <c r="N246" s="80" t="str">
        <f t="shared" si="68"/>
        <v>0000</v>
      </c>
      <c r="O246" s="95">
        <f t="shared" si="69"/>
        <v>0</v>
      </c>
      <c r="P246" s="77">
        <f t="shared" si="72"/>
        <v>0</v>
      </c>
      <c r="Q246" s="77">
        <f t="shared" si="70"/>
        <v>0</v>
      </c>
      <c r="R246" s="106"/>
      <c r="S246" s="106"/>
      <c r="T246" s="107">
        <f t="shared" si="71"/>
        <v>-10</v>
      </c>
      <c r="U246" s="109"/>
      <c r="V246" s="108"/>
      <c r="W246" s="105"/>
    </row>
    <row r="247" customHeight="1" spans="2:23">
      <c r="B24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7" s="75">
        <v>2</v>
      </c>
      <c r="D247" s="86">
        <f t="shared" si="64"/>
        <v>6</v>
      </c>
      <c r="E247" s="86">
        <f t="shared" si="65"/>
        <v>1465</v>
      </c>
      <c r="F247" s="86">
        <f t="shared" si="66"/>
        <v>1471</v>
      </c>
      <c r="I247" s="100"/>
      <c r="J247" s="101"/>
      <c r="K247" s="80" t="str">
        <f>MID(B516,E516,D516)</f>
        <v>00 00 </v>
      </c>
      <c r="L247" s="80" t="str">
        <f t="shared" si="67"/>
        <v>0000</v>
      </c>
      <c r="M247" s="80" t="str">
        <f t="shared" si="73"/>
        <v>00 00 </v>
      </c>
      <c r="N247" s="80" t="str">
        <f t="shared" si="68"/>
        <v>0000</v>
      </c>
      <c r="O247" s="95">
        <f t="shared" si="69"/>
        <v>0</v>
      </c>
      <c r="P247" s="77">
        <f t="shared" si="72"/>
        <v>0</v>
      </c>
      <c r="Q247" s="77">
        <f t="shared" si="70"/>
        <v>0</v>
      </c>
      <c r="R247" s="106"/>
      <c r="S247" s="106"/>
      <c r="T247" s="107">
        <f t="shared" si="71"/>
        <v>-10</v>
      </c>
      <c r="U247" s="109"/>
      <c r="V247" s="108"/>
      <c r="W247" s="105"/>
    </row>
    <row r="248" customHeight="1" spans="2:23">
      <c r="B24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8" s="75">
        <v>2</v>
      </c>
      <c r="D248" s="86">
        <f t="shared" si="64"/>
        <v>6</v>
      </c>
      <c r="E248" s="86">
        <f t="shared" si="65"/>
        <v>1471</v>
      </c>
      <c r="F248" s="86">
        <f t="shared" si="66"/>
        <v>1477</v>
      </c>
      <c r="I248" s="100"/>
      <c r="J248" s="101"/>
      <c r="K248" s="80" t="str">
        <f>MID(B517,E517,D517)</f>
        <v>00 00 </v>
      </c>
      <c r="L248" s="80" t="str">
        <f t="shared" si="67"/>
        <v>0000</v>
      </c>
      <c r="M248" s="80" t="str">
        <f t="shared" si="73"/>
        <v>00 00 </v>
      </c>
      <c r="N248" s="80" t="str">
        <f t="shared" si="68"/>
        <v>0000</v>
      </c>
      <c r="O248" s="95">
        <f t="shared" si="69"/>
        <v>0</v>
      </c>
      <c r="P248" s="77">
        <f t="shared" si="72"/>
        <v>0</v>
      </c>
      <c r="Q248" s="77">
        <f t="shared" si="70"/>
        <v>0</v>
      </c>
      <c r="R248" s="106"/>
      <c r="S248" s="106"/>
      <c r="T248" s="107">
        <f t="shared" si="71"/>
        <v>-10</v>
      </c>
      <c r="U248" s="109"/>
      <c r="V248" s="108"/>
      <c r="W248" s="105"/>
    </row>
    <row r="249" customHeight="1" spans="2:23">
      <c r="B249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49" s="75">
        <v>2</v>
      </c>
      <c r="D249" s="86">
        <f t="shared" si="64"/>
        <v>6</v>
      </c>
      <c r="E249" s="86">
        <f t="shared" si="65"/>
        <v>1477</v>
      </c>
      <c r="F249" s="86">
        <f t="shared" si="66"/>
        <v>1483</v>
      </c>
      <c r="I249" s="100"/>
      <c r="J249" s="101"/>
      <c r="K249" s="80" t="str">
        <f>MID(B518,E518,D518)</f>
        <v>00 00 </v>
      </c>
      <c r="L249" s="80" t="str">
        <f t="shared" si="67"/>
        <v>0000</v>
      </c>
      <c r="M249" s="80" t="str">
        <f t="shared" si="73"/>
        <v>00 00 </v>
      </c>
      <c r="N249" s="80" t="str">
        <f t="shared" si="68"/>
        <v>0000</v>
      </c>
      <c r="O249" s="95">
        <f t="shared" si="69"/>
        <v>0</v>
      </c>
      <c r="P249" s="77">
        <f t="shared" si="72"/>
        <v>0</v>
      </c>
      <c r="Q249" s="77"/>
      <c r="R249" s="106"/>
      <c r="S249" s="106"/>
      <c r="T249" s="107">
        <f t="shared" si="71"/>
        <v>-10</v>
      </c>
      <c r="U249" s="109"/>
      <c r="V249" s="108"/>
      <c r="W249" s="105"/>
    </row>
    <row r="250" customHeight="1" spans="2:23">
      <c r="B250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0" s="75">
        <v>2</v>
      </c>
      <c r="D250" s="86">
        <f t="shared" si="64"/>
        <v>6</v>
      </c>
      <c r="E250" s="86">
        <f t="shared" si="65"/>
        <v>1483</v>
      </c>
      <c r="F250" s="86">
        <f t="shared" si="66"/>
        <v>1489</v>
      </c>
      <c r="O250" s="95"/>
      <c r="Q250" s="77"/>
      <c r="R250" s="106"/>
      <c r="S250" s="106"/>
      <c r="T250" s="107">
        <f t="shared" si="71"/>
        <v>-10</v>
      </c>
      <c r="U250" s="105"/>
      <c r="V250" s="108"/>
      <c r="W250" s="105"/>
    </row>
    <row r="251" customHeight="1" spans="2:23">
      <c r="B251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1" s="75">
        <v>2</v>
      </c>
      <c r="D251" s="86">
        <f t="shared" si="64"/>
        <v>6</v>
      </c>
      <c r="E251" s="86">
        <f t="shared" si="65"/>
        <v>1489</v>
      </c>
      <c r="F251" s="86">
        <f t="shared" si="66"/>
        <v>1495</v>
      </c>
      <c r="O251" s="95"/>
      <c r="Q251" s="77"/>
      <c r="R251" s="106"/>
      <c r="S251" s="106"/>
      <c r="T251" s="107">
        <f t="shared" si="71"/>
        <v>-10</v>
      </c>
      <c r="U251" s="105"/>
      <c r="V251" s="108"/>
      <c r="W251" s="105"/>
    </row>
    <row r="252" customHeight="1" spans="2:23">
      <c r="B252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2" s="75">
        <v>2</v>
      </c>
      <c r="D252" s="86">
        <f t="shared" si="64"/>
        <v>6</v>
      </c>
      <c r="E252" s="86">
        <f t="shared" si="65"/>
        <v>1495</v>
      </c>
      <c r="F252" s="86">
        <f t="shared" si="66"/>
        <v>1501</v>
      </c>
      <c r="O252" s="95"/>
      <c r="Q252" s="77"/>
      <c r="R252" s="106"/>
      <c r="S252" s="106"/>
      <c r="T252" s="107">
        <f t="shared" si="71"/>
        <v>-10</v>
      </c>
      <c r="U252" s="105"/>
      <c r="V252" s="108"/>
      <c r="W252" s="105"/>
    </row>
    <row r="253" customHeight="1" spans="2:23">
      <c r="B253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3" s="75">
        <v>2</v>
      </c>
      <c r="D253" s="86">
        <f t="shared" si="64"/>
        <v>6</v>
      </c>
      <c r="E253" s="86">
        <f t="shared" si="65"/>
        <v>1501</v>
      </c>
      <c r="F253" s="86">
        <f t="shared" si="66"/>
        <v>1507</v>
      </c>
      <c r="O253" s="95"/>
      <c r="Q253" s="77"/>
      <c r="R253" s="106"/>
      <c r="S253" s="106"/>
      <c r="T253" s="107">
        <f t="shared" si="71"/>
        <v>-10</v>
      </c>
      <c r="U253" s="105"/>
      <c r="V253" s="108"/>
      <c r="W253" s="105"/>
    </row>
    <row r="254" customHeight="1" spans="2:23">
      <c r="B254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4" s="75">
        <v>2</v>
      </c>
      <c r="D254" s="86">
        <f t="shared" si="64"/>
        <v>6</v>
      </c>
      <c r="E254" s="86">
        <f t="shared" si="65"/>
        <v>1507</v>
      </c>
      <c r="F254" s="86">
        <f t="shared" si="66"/>
        <v>1513</v>
      </c>
      <c r="O254" s="95"/>
      <c r="Q254" s="77"/>
      <c r="R254" s="106"/>
      <c r="S254" s="106"/>
      <c r="T254" s="107">
        <f t="shared" si="71"/>
        <v>-10</v>
      </c>
      <c r="U254" s="105"/>
      <c r="V254" s="108"/>
      <c r="W254" s="105"/>
    </row>
    <row r="255" customHeight="1" spans="2:23">
      <c r="B255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5" s="75">
        <v>2</v>
      </c>
      <c r="D255" s="86">
        <f t="shared" si="64"/>
        <v>6</v>
      </c>
      <c r="E255" s="86">
        <f t="shared" si="65"/>
        <v>1513</v>
      </c>
      <c r="F255" s="86">
        <f t="shared" si="66"/>
        <v>1519</v>
      </c>
      <c r="O255" s="95"/>
      <c r="Q255" s="77"/>
      <c r="R255" s="106"/>
      <c r="S255" s="106"/>
      <c r="T255" s="107">
        <f t="shared" si="71"/>
        <v>-10</v>
      </c>
      <c r="U255" s="105"/>
      <c r="V255" s="108"/>
      <c r="W255" s="105"/>
    </row>
    <row r="256" customHeight="1" spans="2:23">
      <c r="B256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6" s="75">
        <v>2</v>
      </c>
      <c r="D256" s="86">
        <f t="shared" si="64"/>
        <v>6</v>
      </c>
      <c r="E256" s="86">
        <f t="shared" si="65"/>
        <v>1519</v>
      </c>
      <c r="F256" s="86">
        <f t="shared" si="66"/>
        <v>1525</v>
      </c>
      <c r="O256" s="95"/>
      <c r="Q256" s="77"/>
      <c r="R256" s="106"/>
      <c r="S256" s="106"/>
      <c r="T256" s="107">
        <f t="shared" si="71"/>
        <v>-10</v>
      </c>
      <c r="U256" s="105"/>
      <c r="V256" s="108"/>
      <c r="W256" s="105"/>
    </row>
    <row r="257" customHeight="1" spans="2:23">
      <c r="B257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7" s="75">
        <v>2</v>
      </c>
      <c r="D257" s="86">
        <f t="shared" si="64"/>
        <v>6</v>
      </c>
      <c r="E257" s="86">
        <f t="shared" si="65"/>
        <v>1525</v>
      </c>
      <c r="F257" s="86">
        <f t="shared" si="66"/>
        <v>1531</v>
      </c>
      <c r="O257" s="95"/>
      <c r="Q257" s="77"/>
      <c r="R257" s="106"/>
      <c r="S257" s="106"/>
      <c r="T257" s="107">
        <f t="shared" si="71"/>
        <v>-10</v>
      </c>
      <c r="U257" s="105"/>
      <c r="V257" s="108"/>
      <c r="W257" s="105"/>
    </row>
    <row r="258" customHeight="1" spans="2:23">
      <c r="B258" s="85" t="str">
        <f t="shared" si="63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8" s="75">
        <v>2</v>
      </c>
      <c r="D258" s="86">
        <f t="shared" si="64"/>
        <v>6</v>
      </c>
      <c r="E258" s="86">
        <f t="shared" si="65"/>
        <v>1531</v>
      </c>
      <c r="F258" s="86">
        <f t="shared" si="66"/>
        <v>1537</v>
      </c>
      <c r="O258" s="95"/>
      <c r="Q258" s="77"/>
      <c r="R258" s="106"/>
      <c r="S258" s="106"/>
      <c r="T258" s="107">
        <f t="shared" si="71"/>
        <v>-10</v>
      </c>
      <c r="U258" s="105"/>
      <c r="V258" s="108"/>
      <c r="W258" s="105"/>
    </row>
    <row r="259" customHeight="1" spans="2:23">
      <c r="B259" s="85" t="str">
        <f t="shared" ref="B259:B322" si="74">B258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59" s="75">
        <v>2</v>
      </c>
      <c r="D259" s="86">
        <f t="shared" ref="D259:D322" si="75">C259*3</f>
        <v>6</v>
      </c>
      <c r="E259" s="86">
        <f t="shared" ref="E259:E322" si="76">F258</f>
        <v>1537</v>
      </c>
      <c r="F259" s="86">
        <f t="shared" ref="F259:F322" si="77">E259+D259</f>
        <v>1543</v>
      </c>
      <c r="O259" s="95"/>
      <c r="Q259" s="77"/>
      <c r="R259" s="106"/>
      <c r="S259" s="106"/>
      <c r="T259" s="107">
        <f t="shared" si="71"/>
        <v>-10</v>
      </c>
      <c r="U259" s="105"/>
      <c r="V259" s="108"/>
      <c r="W259" s="105"/>
    </row>
    <row r="260" customHeight="1" spans="2:23">
      <c r="B26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0" s="75">
        <v>2</v>
      </c>
      <c r="D260" s="86">
        <f t="shared" si="75"/>
        <v>6</v>
      </c>
      <c r="E260" s="86">
        <f t="shared" si="76"/>
        <v>1543</v>
      </c>
      <c r="F260" s="86">
        <f t="shared" si="77"/>
        <v>1549</v>
      </c>
      <c r="O260" s="95"/>
      <c r="Q260" s="77"/>
      <c r="R260" s="106"/>
      <c r="S260" s="106"/>
      <c r="T260" s="107">
        <f t="shared" si="71"/>
        <v>-10</v>
      </c>
      <c r="U260" s="105"/>
      <c r="V260" s="108"/>
      <c r="W260" s="105"/>
    </row>
    <row r="261" customHeight="1" spans="2:23">
      <c r="B26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1" s="75">
        <v>2</v>
      </c>
      <c r="D261" s="86">
        <f t="shared" si="75"/>
        <v>6</v>
      </c>
      <c r="E261" s="86">
        <f t="shared" si="76"/>
        <v>1549</v>
      </c>
      <c r="F261" s="86">
        <f t="shared" si="77"/>
        <v>1555</v>
      </c>
      <c r="O261" s="95"/>
      <c r="Q261" s="77"/>
      <c r="R261" s="106"/>
      <c r="S261" s="106"/>
      <c r="T261" s="107">
        <f t="shared" si="71"/>
        <v>-10</v>
      </c>
      <c r="U261" s="105"/>
      <c r="V261" s="108"/>
      <c r="W261" s="105"/>
    </row>
    <row r="262" customHeight="1" spans="2:23">
      <c r="B26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2" s="75">
        <v>2</v>
      </c>
      <c r="D262" s="86">
        <f t="shared" si="75"/>
        <v>6</v>
      </c>
      <c r="E262" s="86">
        <f t="shared" si="76"/>
        <v>1555</v>
      </c>
      <c r="F262" s="86">
        <f t="shared" si="77"/>
        <v>1561</v>
      </c>
      <c r="O262" s="95"/>
      <c r="Q262" s="77"/>
      <c r="R262" s="106"/>
      <c r="S262" s="106"/>
      <c r="T262" s="107">
        <f t="shared" si="71"/>
        <v>-10</v>
      </c>
      <c r="U262" s="105"/>
      <c r="V262" s="108"/>
      <c r="W262" s="105"/>
    </row>
    <row r="263" customHeight="1" spans="2:23">
      <c r="B26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3" s="75">
        <v>2</v>
      </c>
      <c r="D263" s="86">
        <f t="shared" si="75"/>
        <v>6</v>
      </c>
      <c r="E263" s="86">
        <f t="shared" si="76"/>
        <v>1561</v>
      </c>
      <c r="F263" s="86">
        <f t="shared" si="77"/>
        <v>1567</v>
      </c>
      <c r="O263" s="95"/>
      <c r="Q263" s="77"/>
      <c r="R263" s="106"/>
      <c r="S263" s="106"/>
      <c r="T263" s="107">
        <f t="shared" si="71"/>
        <v>-10</v>
      </c>
      <c r="U263" s="105"/>
      <c r="V263" s="108"/>
      <c r="W263" s="105"/>
    </row>
    <row r="264" customHeight="1" spans="2:23">
      <c r="B26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4" s="75">
        <v>2</v>
      </c>
      <c r="D264" s="86">
        <f t="shared" si="75"/>
        <v>6</v>
      </c>
      <c r="E264" s="86">
        <f t="shared" si="76"/>
        <v>1567</v>
      </c>
      <c r="F264" s="86">
        <f t="shared" si="77"/>
        <v>1573</v>
      </c>
      <c r="O264" s="95"/>
      <c r="Q264" s="77"/>
      <c r="R264" s="106"/>
      <c r="S264" s="106"/>
      <c r="T264" s="107">
        <f t="shared" si="71"/>
        <v>-10</v>
      </c>
      <c r="U264" s="105"/>
      <c r="V264" s="108"/>
      <c r="W264" s="105"/>
    </row>
    <row r="265" customHeight="1" spans="2:23">
      <c r="B26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5" s="75">
        <v>2</v>
      </c>
      <c r="D265" s="86">
        <f t="shared" si="75"/>
        <v>6</v>
      </c>
      <c r="E265" s="86">
        <f t="shared" si="76"/>
        <v>1573</v>
      </c>
      <c r="F265" s="86">
        <f t="shared" si="77"/>
        <v>1579</v>
      </c>
      <c r="O265" s="95"/>
      <c r="Q265" s="77"/>
      <c r="R265" s="106"/>
      <c r="S265" s="106"/>
      <c r="T265" s="107">
        <f t="shared" si="71"/>
        <v>-10</v>
      </c>
      <c r="U265" s="105"/>
      <c r="V265" s="108"/>
      <c r="W265" s="105"/>
    </row>
    <row r="266" customHeight="1" spans="2:23">
      <c r="B26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6" s="75">
        <v>2</v>
      </c>
      <c r="D266" s="86">
        <f t="shared" si="75"/>
        <v>6</v>
      </c>
      <c r="E266" s="86">
        <f t="shared" si="76"/>
        <v>1579</v>
      </c>
      <c r="F266" s="86">
        <f t="shared" si="77"/>
        <v>1585</v>
      </c>
      <c r="O266" s="95"/>
      <c r="Q266" s="77"/>
      <c r="R266" s="106"/>
      <c r="S266" s="106"/>
      <c r="T266" s="107">
        <f t="shared" si="71"/>
        <v>-10</v>
      </c>
      <c r="U266" s="105"/>
      <c r="V266" s="108"/>
      <c r="W266" s="105"/>
    </row>
    <row r="267" customHeight="1" spans="2:23">
      <c r="B26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7" s="75">
        <v>2</v>
      </c>
      <c r="D267" s="86">
        <f t="shared" si="75"/>
        <v>6</v>
      </c>
      <c r="E267" s="86">
        <f t="shared" si="76"/>
        <v>1585</v>
      </c>
      <c r="F267" s="86">
        <f t="shared" si="77"/>
        <v>1591</v>
      </c>
      <c r="O267" s="95"/>
      <c r="Q267" s="77"/>
      <c r="R267" s="106"/>
      <c r="S267" s="106"/>
      <c r="T267" s="107">
        <f t="shared" si="71"/>
        <v>-10</v>
      </c>
      <c r="U267" s="105"/>
      <c r="V267" s="108"/>
      <c r="W267" s="105"/>
    </row>
    <row r="268" customHeight="1" spans="2:23">
      <c r="B26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8" s="75">
        <v>2</v>
      </c>
      <c r="D268" s="86">
        <f t="shared" si="75"/>
        <v>6</v>
      </c>
      <c r="E268" s="86">
        <f t="shared" si="76"/>
        <v>1591</v>
      </c>
      <c r="F268" s="86">
        <f t="shared" si="77"/>
        <v>1597</v>
      </c>
      <c r="O268" s="95"/>
      <c r="Q268" s="77"/>
      <c r="R268" s="106"/>
      <c r="S268" s="106"/>
      <c r="T268" s="107">
        <f t="shared" si="71"/>
        <v>-10</v>
      </c>
      <c r="U268" s="105"/>
      <c r="V268" s="108"/>
      <c r="W268" s="105"/>
    </row>
    <row r="269" customHeight="1" spans="2:23">
      <c r="B26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69" s="75">
        <v>2</v>
      </c>
      <c r="D269" s="86">
        <f t="shared" si="75"/>
        <v>6</v>
      </c>
      <c r="E269" s="86">
        <f t="shared" si="76"/>
        <v>1597</v>
      </c>
      <c r="F269" s="86">
        <f t="shared" si="77"/>
        <v>1603</v>
      </c>
      <c r="O269" s="95"/>
      <c r="Q269" s="77"/>
      <c r="R269" s="106"/>
      <c r="S269" s="106"/>
      <c r="T269" s="107">
        <f t="shared" si="71"/>
        <v>-10</v>
      </c>
      <c r="U269" s="105"/>
      <c r="V269" s="108"/>
      <c r="W269" s="105"/>
    </row>
    <row r="270" customHeight="1" spans="2:23">
      <c r="B27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0" s="75">
        <v>2</v>
      </c>
      <c r="D270" s="86">
        <f t="shared" si="75"/>
        <v>6</v>
      </c>
      <c r="E270" s="86">
        <f t="shared" si="76"/>
        <v>1603</v>
      </c>
      <c r="F270" s="86">
        <f t="shared" si="77"/>
        <v>1609</v>
      </c>
      <c r="O270" s="95"/>
      <c r="Q270" s="77"/>
      <c r="R270" s="106"/>
      <c r="S270" s="106"/>
      <c r="T270" s="107">
        <f t="shared" si="71"/>
        <v>-10</v>
      </c>
      <c r="U270" s="105"/>
      <c r="V270" s="108"/>
      <c r="W270" s="105"/>
    </row>
    <row r="271" customHeight="1" spans="2:23">
      <c r="B27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1" s="75">
        <v>2</v>
      </c>
      <c r="D271" s="86">
        <f t="shared" si="75"/>
        <v>6</v>
      </c>
      <c r="E271" s="86">
        <f t="shared" si="76"/>
        <v>1609</v>
      </c>
      <c r="F271" s="86">
        <f t="shared" si="77"/>
        <v>1615</v>
      </c>
      <c r="H271" s="78"/>
      <c r="I271" s="91"/>
      <c r="J271" s="91"/>
      <c r="L271" s="80"/>
      <c r="N271" s="80"/>
      <c r="O271" s="95"/>
      <c r="P271" s="77"/>
      <c r="Q271" s="77"/>
      <c r="R271" s="106"/>
      <c r="S271" s="106"/>
      <c r="T271" s="107">
        <f t="shared" si="71"/>
        <v>-10</v>
      </c>
      <c r="U271" s="105"/>
      <c r="V271" s="108"/>
      <c r="W271" s="105"/>
    </row>
    <row r="272" customHeight="1" spans="2:23">
      <c r="B27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2" s="75">
        <v>2</v>
      </c>
      <c r="D272" s="86">
        <f t="shared" si="75"/>
        <v>6</v>
      </c>
      <c r="E272" s="86">
        <f t="shared" si="76"/>
        <v>1615</v>
      </c>
      <c r="F272" s="86">
        <f t="shared" si="77"/>
        <v>1621</v>
      </c>
      <c r="H272" s="78"/>
      <c r="I272" s="91"/>
      <c r="J272" s="91"/>
      <c r="L272" s="80"/>
      <c r="N272" s="80"/>
      <c r="O272" s="95"/>
      <c r="P272" s="77"/>
      <c r="Q272" s="77"/>
      <c r="R272" s="106"/>
      <c r="S272" s="106"/>
      <c r="T272" s="107">
        <f t="shared" si="71"/>
        <v>-10</v>
      </c>
      <c r="U272" s="105"/>
      <c r="V272" s="108"/>
      <c r="W272" s="105"/>
    </row>
    <row r="273" customHeight="1" spans="2:23">
      <c r="B27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3" s="75">
        <v>2</v>
      </c>
      <c r="D273" s="86">
        <f t="shared" si="75"/>
        <v>6</v>
      </c>
      <c r="E273" s="86">
        <f t="shared" si="76"/>
        <v>1621</v>
      </c>
      <c r="F273" s="86">
        <f t="shared" si="77"/>
        <v>1627</v>
      </c>
      <c r="L273" s="80"/>
      <c r="N273" s="80"/>
      <c r="O273" s="95"/>
      <c r="P273" s="77"/>
      <c r="Q273" s="77"/>
      <c r="R273" s="106"/>
      <c r="S273" s="106"/>
      <c r="T273" s="107">
        <f t="shared" si="71"/>
        <v>-10</v>
      </c>
      <c r="U273" s="105"/>
      <c r="V273" s="108"/>
      <c r="W273" s="105"/>
    </row>
    <row r="274" customHeight="1" spans="2:23">
      <c r="B27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4" s="75">
        <v>2</v>
      </c>
      <c r="D274" s="86">
        <f t="shared" si="75"/>
        <v>6</v>
      </c>
      <c r="E274" s="86">
        <f t="shared" si="76"/>
        <v>1627</v>
      </c>
      <c r="F274" s="86">
        <f t="shared" si="77"/>
        <v>1633</v>
      </c>
      <c r="L274" s="80"/>
      <c r="N274" s="80"/>
      <c r="O274" s="95"/>
      <c r="P274" s="77"/>
      <c r="Q274" s="77"/>
      <c r="R274" s="106"/>
      <c r="S274" s="106"/>
      <c r="T274" s="107">
        <f t="shared" si="71"/>
        <v>-10</v>
      </c>
      <c r="U274" s="105"/>
      <c r="V274" s="108"/>
      <c r="W274" s="105"/>
    </row>
    <row r="275" customHeight="1" spans="2:23">
      <c r="B27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5" s="75">
        <v>2</v>
      </c>
      <c r="D275" s="86">
        <f t="shared" si="75"/>
        <v>6</v>
      </c>
      <c r="E275" s="86">
        <f t="shared" si="76"/>
        <v>1633</v>
      </c>
      <c r="F275" s="86">
        <f t="shared" si="77"/>
        <v>1639</v>
      </c>
      <c r="L275" s="80"/>
      <c r="N275" s="80"/>
      <c r="O275" s="95"/>
      <c r="P275" s="77"/>
      <c r="Q275" s="77"/>
      <c r="R275" s="106"/>
      <c r="S275" s="106"/>
      <c r="T275" s="107">
        <f t="shared" si="71"/>
        <v>-10</v>
      </c>
      <c r="U275" s="105"/>
      <c r="V275" s="108"/>
      <c r="W275" s="105"/>
    </row>
    <row r="276" customHeight="1" spans="2:23">
      <c r="B27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6" s="75">
        <v>2</v>
      </c>
      <c r="D276" s="86">
        <f t="shared" si="75"/>
        <v>6</v>
      </c>
      <c r="E276" s="86">
        <f t="shared" si="76"/>
        <v>1639</v>
      </c>
      <c r="F276" s="86">
        <f t="shared" si="77"/>
        <v>1645</v>
      </c>
      <c r="L276" s="80"/>
      <c r="N276" s="80"/>
      <c r="O276" s="95"/>
      <c r="P276" s="77"/>
      <c r="Q276" s="77"/>
      <c r="R276" s="106"/>
      <c r="S276" s="106"/>
      <c r="T276" s="107">
        <f t="shared" si="71"/>
        <v>-10</v>
      </c>
      <c r="U276" s="105"/>
      <c r="V276" s="108"/>
      <c r="W276" s="105"/>
    </row>
    <row r="277" customHeight="1" spans="2:23">
      <c r="B27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7" s="75">
        <v>2</v>
      </c>
      <c r="D277" s="86">
        <f t="shared" si="75"/>
        <v>6</v>
      </c>
      <c r="E277" s="86">
        <f t="shared" si="76"/>
        <v>1645</v>
      </c>
      <c r="F277" s="86">
        <f t="shared" si="77"/>
        <v>1651</v>
      </c>
      <c r="L277" s="80"/>
      <c r="N277" s="80"/>
      <c r="O277" s="95"/>
      <c r="P277" s="77"/>
      <c r="Q277" s="77"/>
      <c r="R277" s="106"/>
      <c r="S277" s="106"/>
      <c r="T277" s="107">
        <f t="shared" si="71"/>
        <v>-10</v>
      </c>
      <c r="U277" s="105"/>
      <c r="V277" s="108"/>
      <c r="W277" s="105"/>
    </row>
    <row r="278" customHeight="1" spans="2:23">
      <c r="B27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8" s="75">
        <v>2</v>
      </c>
      <c r="D278" s="86">
        <f t="shared" si="75"/>
        <v>6</v>
      </c>
      <c r="E278" s="86">
        <f t="shared" si="76"/>
        <v>1651</v>
      </c>
      <c r="F278" s="86">
        <f t="shared" si="77"/>
        <v>1657</v>
      </c>
      <c r="L278" s="80"/>
      <c r="N278" s="80"/>
      <c r="O278" s="95"/>
      <c r="P278" s="77"/>
      <c r="Q278" s="77"/>
      <c r="R278" s="106"/>
      <c r="S278" s="106"/>
      <c r="T278" s="107">
        <f t="shared" si="71"/>
        <v>-10</v>
      </c>
      <c r="U278" s="105"/>
      <c r="V278" s="108"/>
      <c r="W278" s="105"/>
    </row>
    <row r="279" customHeight="1" spans="2:23">
      <c r="B27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79" s="75">
        <v>2</v>
      </c>
      <c r="D279" s="86">
        <f t="shared" si="75"/>
        <v>6</v>
      </c>
      <c r="E279" s="86">
        <f t="shared" si="76"/>
        <v>1657</v>
      </c>
      <c r="F279" s="86">
        <f t="shared" si="77"/>
        <v>1663</v>
      </c>
      <c r="L279" s="80"/>
      <c r="N279" s="80"/>
      <c r="O279" s="95"/>
      <c r="P279" s="77"/>
      <c r="Q279" s="77"/>
      <c r="R279" s="106"/>
      <c r="S279" s="106"/>
      <c r="T279" s="107">
        <f t="shared" si="71"/>
        <v>-10</v>
      </c>
      <c r="U279" s="105"/>
      <c r="V279" s="108"/>
      <c r="W279" s="105"/>
    </row>
    <row r="280" customHeight="1" spans="2:23">
      <c r="B28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0" s="75">
        <v>2</v>
      </c>
      <c r="D280" s="86">
        <f t="shared" si="75"/>
        <v>6</v>
      </c>
      <c r="E280" s="86">
        <f t="shared" si="76"/>
        <v>1663</v>
      </c>
      <c r="F280" s="86">
        <f t="shared" si="77"/>
        <v>1669</v>
      </c>
      <c r="L280" s="80"/>
      <c r="N280" s="80"/>
      <c r="O280" s="95"/>
      <c r="P280" s="77"/>
      <c r="Q280" s="77"/>
      <c r="R280" s="106"/>
      <c r="S280" s="106"/>
      <c r="T280" s="107">
        <f t="shared" si="71"/>
        <v>-10</v>
      </c>
      <c r="U280" s="105"/>
      <c r="V280" s="108"/>
      <c r="W280" s="105"/>
    </row>
    <row r="281" customHeight="1" spans="2:23">
      <c r="B28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1" s="75">
        <v>2</v>
      </c>
      <c r="D281" s="86">
        <f t="shared" si="75"/>
        <v>6</v>
      </c>
      <c r="E281" s="86">
        <f t="shared" si="76"/>
        <v>1669</v>
      </c>
      <c r="F281" s="86">
        <f t="shared" si="77"/>
        <v>1675</v>
      </c>
      <c r="L281" s="80"/>
      <c r="N281" s="80"/>
      <c r="O281" s="95"/>
      <c r="P281" s="77"/>
      <c r="Q281" s="77"/>
      <c r="R281" s="106"/>
      <c r="S281" s="106"/>
      <c r="T281" s="107">
        <f t="shared" si="71"/>
        <v>-10</v>
      </c>
      <c r="U281" s="105"/>
      <c r="V281" s="108"/>
      <c r="W281" s="105"/>
    </row>
    <row r="282" customHeight="1" spans="2:23">
      <c r="B28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2" s="75">
        <v>2</v>
      </c>
      <c r="D282" s="86">
        <f t="shared" si="75"/>
        <v>6</v>
      </c>
      <c r="E282" s="86">
        <f t="shared" si="76"/>
        <v>1675</v>
      </c>
      <c r="F282" s="86">
        <f t="shared" si="77"/>
        <v>1681</v>
      </c>
      <c r="L282" s="80"/>
      <c r="N282" s="80"/>
      <c r="O282" s="95"/>
      <c r="P282" s="77"/>
      <c r="Q282" s="77"/>
      <c r="R282" s="106"/>
      <c r="S282" s="106"/>
      <c r="T282" s="107">
        <f t="shared" si="71"/>
        <v>-10</v>
      </c>
      <c r="U282" s="105"/>
      <c r="V282" s="108"/>
      <c r="W282" s="105"/>
    </row>
    <row r="283" customHeight="1" spans="2:23">
      <c r="B28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3" s="75">
        <v>2</v>
      </c>
      <c r="D283" s="86">
        <f t="shared" si="75"/>
        <v>6</v>
      </c>
      <c r="E283" s="86">
        <f t="shared" si="76"/>
        <v>1681</v>
      </c>
      <c r="F283" s="86">
        <f t="shared" si="77"/>
        <v>1687</v>
      </c>
      <c r="L283" s="80"/>
      <c r="N283" s="80"/>
      <c r="O283" s="95"/>
      <c r="P283" s="77"/>
      <c r="Q283" s="77"/>
      <c r="R283" s="106"/>
      <c r="S283" s="106"/>
      <c r="T283" s="107">
        <f t="shared" ref="T283:T346" si="78">T282</f>
        <v>-10</v>
      </c>
      <c r="U283" s="105"/>
      <c r="V283" s="108"/>
      <c r="W283" s="105"/>
    </row>
    <row r="284" customHeight="1" spans="2:23">
      <c r="B28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4" s="75">
        <v>2</v>
      </c>
      <c r="D284" s="86">
        <f t="shared" si="75"/>
        <v>6</v>
      </c>
      <c r="E284" s="86">
        <f t="shared" si="76"/>
        <v>1687</v>
      </c>
      <c r="F284" s="86">
        <f t="shared" si="77"/>
        <v>1693</v>
      </c>
      <c r="L284" s="80"/>
      <c r="N284" s="80"/>
      <c r="O284" s="95"/>
      <c r="P284" s="77"/>
      <c r="Q284" s="77"/>
      <c r="R284" s="106"/>
      <c r="S284" s="106"/>
      <c r="T284" s="107">
        <f t="shared" si="78"/>
        <v>-10</v>
      </c>
      <c r="U284" s="105"/>
      <c r="V284" s="108"/>
      <c r="W284" s="105"/>
    </row>
    <row r="285" customHeight="1" spans="2:23">
      <c r="B28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5" s="75">
        <v>2</v>
      </c>
      <c r="D285" s="86">
        <f t="shared" si="75"/>
        <v>6</v>
      </c>
      <c r="E285" s="86">
        <f t="shared" si="76"/>
        <v>1693</v>
      </c>
      <c r="F285" s="86">
        <f t="shared" si="77"/>
        <v>1699</v>
      </c>
      <c r="L285" s="80"/>
      <c r="N285" s="80"/>
      <c r="O285" s="95"/>
      <c r="P285" s="77"/>
      <c r="Q285" s="77"/>
      <c r="R285" s="106"/>
      <c r="S285" s="106"/>
      <c r="T285" s="107">
        <f t="shared" si="78"/>
        <v>-10</v>
      </c>
      <c r="U285" s="105"/>
      <c r="V285" s="108"/>
      <c r="W285" s="105"/>
    </row>
    <row r="286" customHeight="1" spans="2:23">
      <c r="B28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6" s="75">
        <v>2</v>
      </c>
      <c r="D286" s="86">
        <f t="shared" si="75"/>
        <v>6</v>
      </c>
      <c r="E286" s="86">
        <f t="shared" si="76"/>
        <v>1699</v>
      </c>
      <c r="F286" s="86">
        <f t="shared" si="77"/>
        <v>1705</v>
      </c>
      <c r="L286" s="80"/>
      <c r="N286" s="80"/>
      <c r="O286" s="95"/>
      <c r="P286" s="77"/>
      <c r="Q286" s="77"/>
      <c r="R286" s="106"/>
      <c r="S286" s="106"/>
      <c r="T286" s="107">
        <f t="shared" si="78"/>
        <v>-10</v>
      </c>
      <c r="U286" s="105"/>
      <c r="V286" s="108"/>
      <c r="W286" s="105"/>
    </row>
    <row r="287" customHeight="1" spans="2:23">
      <c r="B28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7" s="75">
        <v>2</v>
      </c>
      <c r="D287" s="86">
        <f t="shared" si="75"/>
        <v>6</v>
      </c>
      <c r="E287" s="86">
        <f t="shared" si="76"/>
        <v>1705</v>
      </c>
      <c r="F287" s="86">
        <f t="shared" si="77"/>
        <v>1711</v>
      </c>
      <c r="L287" s="80"/>
      <c r="N287" s="80"/>
      <c r="O287" s="95"/>
      <c r="P287" s="77"/>
      <c r="Q287" s="77"/>
      <c r="R287" s="106"/>
      <c r="S287" s="106"/>
      <c r="T287" s="107">
        <f t="shared" si="78"/>
        <v>-10</v>
      </c>
      <c r="U287" s="105"/>
      <c r="V287" s="108"/>
      <c r="W287" s="105"/>
    </row>
    <row r="288" customHeight="1" spans="2:23">
      <c r="B28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8" s="75">
        <v>2</v>
      </c>
      <c r="D288" s="86">
        <f t="shared" si="75"/>
        <v>6</v>
      </c>
      <c r="E288" s="86">
        <f t="shared" si="76"/>
        <v>1711</v>
      </c>
      <c r="F288" s="86">
        <f t="shared" si="77"/>
        <v>1717</v>
      </c>
      <c r="L288" s="80"/>
      <c r="N288" s="80"/>
      <c r="O288" s="95"/>
      <c r="P288" s="77"/>
      <c r="Q288" s="77"/>
      <c r="R288" s="106"/>
      <c r="S288" s="106"/>
      <c r="T288" s="107">
        <f t="shared" si="78"/>
        <v>-10</v>
      </c>
      <c r="U288" s="105"/>
      <c r="V288" s="108"/>
      <c r="W288" s="105"/>
    </row>
    <row r="289" customHeight="1" spans="2:23">
      <c r="B28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89" s="75">
        <v>2</v>
      </c>
      <c r="D289" s="86">
        <f t="shared" si="75"/>
        <v>6</v>
      </c>
      <c r="E289" s="86">
        <f t="shared" si="76"/>
        <v>1717</v>
      </c>
      <c r="F289" s="86">
        <f t="shared" si="77"/>
        <v>1723</v>
      </c>
      <c r="L289" s="80"/>
      <c r="N289" s="80"/>
      <c r="O289" s="95"/>
      <c r="P289" s="77"/>
      <c r="Q289" s="77"/>
      <c r="R289" s="106"/>
      <c r="S289" s="106"/>
      <c r="T289" s="107">
        <f t="shared" si="78"/>
        <v>-10</v>
      </c>
      <c r="U289" s="105"/>
      <c r="V289" s="108"/>
      <c r="W289" s="105"/>
    </row>
    <row r="290" customHeight="1" spans="2:23">
      <c r="B29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0" s="75">
        <v>2</v>
      </c>
      <c r="D290" s="86">
        <f t="shared" si="75"/>
        <v>6</v>
      </c>
      <c r="E290" s="86">
        <f t="shared" si="76"/>
        <v>1723</v>
      </c>
      <c r="F290" s="86">
        <f t="shared" si="77"/>
        <v>1729</v>
      </c>
      <c r="L290" s="80"/>
      <c r="N290" s="80"/>
      <c r="O290" s="95"/>
      <c r="P290" s="77"/>
      <c r="Q290" s="77"/>
      <c r="R290" s="106"/>
      <c r="S290" s="106"/>
      <c r="T290" s="107">
        <f t="shared" si="78"/>
        <v>-10</v>
      </c>
      <c r="U290" s="105"/>
      <c r="V290" s="108"/>
      <c r="W290" s="105"/>
    </row>
    <row r="291" customHeight="1" spans="2:23">
      <c r="B29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1" s="75">
        <v>2</v>
      </c>
      <c r="D291" s="86">
        <f t="shared" si="75"/>
        <v>6</v>
      </c>
      <c r="E291" s="86">
        <f t="shared" si="76"/>
        <v>1729</v>
      </c>
      <c r="F291" s="86">
        <f t="shared" si="77"/>
        <v>1735</v>
      </c>
      <c r="L291" s="80"/>
      <c r="N291" s="80"/>
      <c r="O291" s="95"/>
      <c r="P291" s="77"/>
      <c r="Q291" s="77"/>
      <c r="R291" s="106"/>
      <c r="S291" s="106"/>
      <c r="T291" s="107">
        <f t="shared" si="78"/>
        <v>-10</v>
      </c>
      <c r="U291" s="105"/>
      <c r="V291" s="108"/>
      <c r="W291" s="105"/>
    </row>
    <row r="292" customHeight="1" spans="2:23">
      <c r="B29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2" s="75">
        <v>2</v>
      </c>
      <c r="D292" s="86">
        <f t="shared" si="75"/>
        <v>6</v>
      </c>
      <c r="E292" s="86">
        <f t="shared" si="76"/>
        <v>1735</v>
      </c>
      <c r="F292" s="86">
        <f t="shared" si="77"/>
        <v>1741</v>
      </c>
      <c r="L292" s="80"/>
      <c r="N292" s="80"/>
      <c r="O292" s="95"/>
      <c r="P292" s="77"/>
      <c r="Q292" s="77"/>
      <c r="R292" s="106"/>
      <c r="S292" s="106"/>
      <c r="T292" s="107">
        <f t="shared" si="78"/>
        <v>-10</v>
      </c>
      <c r="U292" s="105"/>
      <c r="V292" s="108"/>
      <c r="W292" s="105"/>
    </row>
    <row r="293" customHeight="1" spans="2:23">
      <c r="B29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3" s="75">
        <v>2</v>
      </c>
      <c r="D293" s="86">
        <f t="shared" si="75"/>
        <v>6</v>
      </c>
      <c r="E293" s="86">
        <f t="shared" si="76"/>
        <v>1741</v>
      </c>
      <c r="F293" s="86">
        <f t="shared" si="77"/>
        <v>1747</v>
      </c>
      <c r="L293" s="80"/>
      <c r="N293" s="80"/>
      <c r="O293" s="95"/>
      <c r="P293" s="77"/>
      <c r="Q293" s="77"/>
      <c r="R293" s="106"/>
      <c r="S293" s="106"/>
      <c r="T293" s="107">
        <f t="shared" si="78"/>
        <v>-10</v>
      </c>
      <c r="U293" s="105"/>
      <c r="V293" s="108"/>
      <c r="W293" s="105"/>
    </row>
    <row r="294" customHeight="1" spans="2:23">
      <c r="B29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4" s="75">
        <v>2</v>
      </c>
      <c r="D294" s="86">
        <f t="shared" si="75"/>
        <v>6</v>
      </c>
      <c r="E294" s="86">
        <f t="shared" si="76"/>
        <v>1747</v>
      </c>
      <c r="F294" s="86">
        <f t="shared" si="77"/>
        <v>1753</v>
      </c>
      <c r="L294" s="80"/>
      <c r="N294" s="80"/>
      <c r="O294" s="95"/>
      <c r="P294" s="77"/>
      <c r="Q294" s="77"/>
      <c r="R294" s="106"/>
      <c r="S294" s="106"/>
      <c r="T294" s="107">
        <f t="shared" si="78"/>
        <v>-10</v>
      </c>
      <c r="U294" s="105"/>
      <c r="V294" s="108"/>
      <c r="W294" s="105"/>
    </row>
    <row r="295" customHeight="1" spans="2:23">
      <c r="B29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5" s="75">
        <v>2</v>
      </c>
      <c r="D295" s="86">
        <f t="shared" si="75"/>
        <v>6</v>
      </c>
      <c r="E295" s="86">
        <f t="shared" si="76"/>
        <v>1753</v>
      </c>
      <c r="F295" s="86">
        <f t="shared" si="77"/>
        <v>1759</v>
      </c>
      <c r="L295" s="80"/>
      <c r="N295" s="80"/>
      <c r="O295" s="95"/>
      <c r="P295" s="77"/>
      <c r="Q295" s="77"/>
      <c r="R295" s="106"/>
      <c r="S295" s="106"/>
      <c r="T295" s="107">
        <f t="shared" si="78"/>
        <v>-10</v>
      </c>
      <c r="U295" s="105"/>
      <c r="V295" s="108"/>
      <c r="W295" s="105"/>
    </row>
    <row r="296" customHeight="1" spans="2:23">
      <c r="B29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6" s="75">
        <v>2</v>
      </c>
      <c r="D296" s="86">
        <f t="shared" si="75"/>
        <v>6</v>
      </c>
      <c r="E296" s="86">
        <f t="shared" si="76"/>
        <v>1759</v>
      </c>
      <c r="F296" s="86">
        <f t="shared" si="77"/>
        <v>1765</v>
      </c>
      <c r="L296" s="80"/>
      <c r="N296" s="80"/>
      <c r="O296" s="95"/>
      <c r="P296" s="77"/>
      <c r="Q296" s="77"/>
      <c r="R296" s="106"/>
      <c r="S296" s="106"/>
      <c r="T296" s="107">
        <f t="shared" si="78"/>
        <v>-10</v>
      </c>
      <c r="U296" s="105"/>
      <c r="V296" s="108"/>
      <c r="W296" s="105"/>
    </row>
    <row r="297" customHeight="1" spans="2:23">
      <c r="B29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7" s="75">
        <v>2</v>
      </c>
      <c r="D297" s="86">
        <f t="shared" si="75"/>
        <v>6</v>
      </c>
      <c r="E297" s="86">
        <f t="shared" si="76"/>
        <v>1765</v>
      </c>
      <c r="F297" s="86">
        <f t="shared" si="77"/>
        <v>1771</v>
      </c>
      <c r="L297" s="80"/>
      <c r="N297" s="80"/>
      <c r="O297" s="95"/>
      <c r="P297" s="77"/>
      <c r="Q297" s="77"/>
      <c r="R297" s="106"/>
      <c r="S297" s="106"/>
      <c r="T297" s="107">
        <f t="shared" si="78"/>
        <v>-10</v>
      </c>
      <c r="U297" s="105"/>
      <c r="V297" s="108"/>
      <c r="W297" s="105"/>
    </row>
    <row r="298" customHeight="1" spans="2:23">
      <c r="B29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8" s="75">
        <v>2</v>
      </c>
      <c r="D298" s="86">
        <f t="shared" si="75"/>
        <v>6</v>
      </c>
      <c r="E298" s="86">
        <f t="shared" si="76"/>
        <v>1771</v>
      </c>
      <c r="F298" s="86">
        <f t="shared" si="77"/>
        <v>1777</v>
      </c>
      <c r="L298" s="80"/>
      <c r="N298" s="80"/>
      <c r="O298" s="95"/>
      <c r="P298" s="77"/>
      <c r="Q298" s="77"/>
      <c r="R298" s="106"/>
      <c r="S298" s="106"/>
      <c r="T298" s="107">
        <f t="shared" si="78"/>
        <v>-10</v>
      </c>
      <c r="U298" s="105"/>
      <c r="V298" s="108"/>
      <c r="W298" s="105"/>
    </row>
    <row r="299" customHeight="1" spans="2:23">
      <c r="B29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299" s="75">
        <v>2</v>
      </c>
      <c r="D299" s="86">
        <f t="shared" si="75"/>
        <v>6</v>
      </c>
      <c r="E299" s="86">
        <f t="shared" si="76"/>
        <v>1777</v>
      </c>
      <c r="F299" s="86">
        <f t="shared" si="77"/>
        <v>1783</v>
      </c>
      <c r="L299" s="80"/>
      <c r="N299" s="80"/>
      <c r="O299" s="95"/>
      <c r="P299" s="77"/>
      <c r="Q299" s="77"/>
      <c r="R299" s="106"/>
      <c r="S299" s="106"/>
      <c r="T299" s="107">
        <f t="shared" si="78"/>
        <v>-10</v>
      </c>
      <c r="U299" s="105"/>
      <c r="V299" s="108"/>
      <c r="W299" s="105"/>
    </row>
    <row r="300" customHeight="1" spans="2:23">
      <c r="B30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0" s="75">
        <v>2</v>
      </c>
      <c r="D300" s="86">
        <f t="shared" si="75"/>
        <v>6</v>
      </c>
      <c r="E300" s="86">
        <f t="shared" si="76"/>
        <v>1783</v>
      </c>
      <c r="F300" s="86">
        <f t="shared" si="77"/>
        <v>1789</v>
      </c>
      <c r="L300" s="80"/>
      <c r="N300" s="80"/>
      <c r="O300" s="95"/>
      <c r="P300" s="77"/>
      <c r="Q300" s="77"/>
      <c r="R300" s="106"/>
      <c r="S300" s="106"/>
      <c r="T300" s="107">
        <f t="shared" si="78"/>
        <v>-10</v>
      </c>
      <c r="U300" s="105"/>
      <c r="V300" s="108"/>
      <c r="W300" s="105"/>
    </row>
    <row r="301" customHeight="1" spans="2:23">
      <c r="B30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1" s="75">
        <v>2</v>
      </c>
      <c r="D301" s="86">
        <f t="shared" si="75"/>
        <v>6</v>
      </c>
      <c r="E301" s="86">
        <f t="shared" si="76"/>
        <v>1789</v>
      </c>
      <c r="F301" s="86">
        <f t="shared" si="77"/>
        <v>1795</v>
      </c>
      <c r="L301" s="80"/>
      <c r="N301" s="80"/>
      <c r="O301" s="95"/>
      <c r="P301" s="77"/>
      <c r="Q301" s="77"/>
      <c r="R301" s="106"/>
      <c r="S301" s="106"/>
      <c r="T301" s="107">
        <f t="shared" si="78"/>
        <v>-10</v>
      </c>
      <c r="U301" s="105"/>
      <c r="V301" s="108"/>
      <c r="W301" s="105"/>
    </row>
    <row r="302" customHeight="1" spans="2:23">
      <c r="B30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2" s="75">
        <v>2</v>
      </c>
      <c r="D302" s="86">
        <f t="shared" si="75"/>
        <v>6</v>
      </c>
      <c r="E302" s="86">
        <f t="shared" si="76"/>
        <v>1795</v>
      </c>
      <c r="F302" s="86">
        <f t="shared" si="77"/>
        <v>1801</v>
      </c>
      <c r="L302" s="80"/>
      <c r="N302" s="80"/>
      <c r="O302" s="95"/>
      <c r="P302" s="77"/>
      <c r="Q302" s="77"/>
      <c r="R302" s="106"/>
      <c r="S302" s="106"/>
      <c r="T302" s="107">
        <f t="shared" si="78"/>
        <v>-10</v>
      </c>
      <c r="U302" s="105"/>
      <c r="V302" s="108"/>
      <c r="W302" s="105"/>
    </row>
    <row r="303" customHeight="1" spans="2:23">
      <c r="B30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3" s="75">
        <v>2</v>
      </c>
      <c r="D303" s="86">
        <f t="shared" si="75"/>
        <v>6</v>
      </c>
      <c r="E303" s="86">
        <f t="shared" si="76"/>
        <v>1801</v>
      </c>
      <c r="F303" s="86">
        <f t="shared" si="77"/>
        <v>1807</v>
      </c>
      <c r="L303" s="80"/>
      <c r="N303" s="80"/>
      <c r="O303" s="95"/>
      <c r="P303" s="77"/>
      <c r="Q303" s="77"/>
      <c r="R303" s="106"/>
      <c r="S303" s="106"/>
      <c r="T303" s="107">
        <f t="shared" si="78"/>
        <v>-10</v>
      </c>
      <c r="U303" s="105"/>
      <c r="V303" s="108"/>
      <c r="W303" s="105"/>
    </row>
    <row r="304" customHeight="1" spans="2:23">
      <c r="B30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4" s="75">
        <v>2</v>
      </c>
      <c r="D304" s="86">
        <f t="shared" si="75"/>
        <v>6</v>
      </c>
      <c r="E304" s="86">
        <f t="shared" si="76"/>
        <v>1807</v>
      </c>
      <c r="F304" s="86">
        <f t="shared" si="77"/>
        <v>1813</v>
      </c>
      <c r="L304" s="80"/>
      <c r="N304" s="80"/>
      <c r="O304" s="95"/>
      <c r="P304" s="77"/>
      <c r="Q304" s="77"/>
      <c r="R304" s="106"/>
      <c r="S304" s="106"/>
      <c r="T304" s="107">
        <f t="shared" si="78"/>
        <v>-10</v>
      </c>
      <c r="U304" s="105"/>
      <c r="V304" s="108"/>
      <c r="W304" s="105"/>
    </row>
    <row r="305" customHeight="1" spans="2:23">
      <c r="B30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5" s="75">
        <v>2</v>
      </c>
      <c r="D305" s="86">
        <f t="shared" si="75"/>
        <v>6</v>
      </c>
      <c r="E305" s="86">
        <f t="shared" si="76"/>
        <v>1813</v>
      </c>
      <c r="F305" s="86">
        <f t="shared" si="77"/>
        <v>1819</v>
      </c>
      <c r="L305" s="80"/>
      <c r="N305" s="80"/>
      <c r="O305" s="95"/>
      <c r="P305" s="77"/>
      <c r="Q305" s="77"/>
      <c r="R305" s="106"/>
      <c r="S305" s="106"/>
      <c r="T305" s="107">
        <f t="shared" si="78"/>
        <v>-10</v>
      </c>
      <c r="U305" s="105"/>
      <c r="V305" s="108"/>
      <c r="W305" s="105"/>
    </row>
    <row r="306" customHeight="1" spans="2:23">
      <c r="B30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6" s="75">
        <v>2</v>
      </c>
      <c r="D306" s="86">
        <f t="shared" si="75"/>
        <v>6</v>
      </c>
      <c r="E306" s="86">
        <f t="shared" si="76"/>
        <v>1819</v>
      </c>
      <c r="F306" s="86">
        <f t="shared" si="77"/>
        <v>1825</v>
      </c>
      <c r="L306" s="80"/>
      <c r="N306" s="80"/>
      <c r="O306" s="95"/>
      <c r="P306" s="77"/>
      <c r="Q306" s="77"/>
      <c r="R306" s="106"/>
      <c r="S306" s="106"/>
      <c r="T306" s="107">
        <f t="shared" si="78"/>
        <v>-10</v>
      </c>
      <c r="U306" s="105"/>
      <c r="V306" s="108"/>
      <c r="W306" s="105"/>
    </row>
    <row r="307" customHeight="1" spans="2:23">
      <c r="B30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7" s="75">
        <v>2</v>
      </c>
      <c r="D307" s="86">
        <f t="shared" si="75"/>
        <v>6</v>
      </c>
      <c r="E307" s="86">
        <f t="shared" si="76"/>
        <v>1825</v>
      </c>
      <c r="F307" s="86">
        <f t="shared" si="77"/>
        <v>1831</v>
      </c>
      <c r="L307" s="80"/>
      <c r="N307" s="80"/>
      <c r="O307" s="95"/>
      <c r="P307" s="77"/>
      <c r="Q307" s="77"/>
      <c r="R307" s="106"/>
      <c r="S307" s="106"/>
      <c r="T307" s="107">
        <f t="shared" si="78"/>
        <v>-10</v>
      </c>
      <c r="U307" s="105"/>
      <c r="V307" s="108"/>
      <c r="W307" s="105"/>
    </row>
    <row r="308" customHeight="1" spans="2:23">
      <c r="B30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8" s="75">
        <v>2</v>
      </c>
      <c r="D308" s="86">
        <f t="shared" si="75"/>
        <v>6</v>
      </c>
      <c r="E308" s="86">
        <f t="shared" si="76"/>
        <v>1831</v>
      </c>
      <c r="F308" s="86">
        <f t="shared" si="77"/>
        <v>1837</v>
      </c>
      <c r="L308" s="80"/>
      <c r="N308" s="80"/>
      <c r="O308" s="95"/>
      <c r="P308" s="77"/>
      <c r="Q308" s="77"/>
      <c r="R308" s="106"/>
      <c r="S308" s="106"/>
      <c r="T308" s="107">
        <f t="shared" si="78"/>
        <v>-10</v>
      </c>
      <c r="U308" s="105"/>
      <c r="V308" s="108"/>
      <c r="W308" s="105"/>
    </row>
    <row r="309" customHeight="1" spans="2:23">
      <c r="B30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09" s="75">
        <v>2</v>
      </c>
      <c r="D309" s="86">
        <f t="shared" si="75"/>
        <v>6</v>
      </c>
      <c r="E309" s="86">
        <f t="shared" si="76"/>
        <v>1837</v>
      </c>
      <c r="F309" s="86">
        <f t="shared" si="77"/>
        <v>1843</v>
      </c>
      <c r="L309" s="80"/>
      <c r="N309" s="80"/>
      <c r="O309" s="95"/>
      <c r="P309" s="77"/>
      <c r="Q309" s="77"/>
      <c r="R309" s="106"/>
      <c r="S309" s="106"/>
      <c r="T309" s="107">
        <f t="shared" si="78"/>
        <v>-10</v>
      </c>
      <c r="U309" s="105"/>
      <c r="V309" s="108"/>
      <c r="W309" s="105"/>
    </row>
    <row r="310" customHeight="1" spans="2:23">
      <c r="B31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0" s="75">
        <v>2</v>
      </c>
      <c r="D310" s="86">
        <f t="shared" si="75"/>
        <v>6</v>
      </c>
      <c r="E310" s="86">
        <f t="shared" si="76"/>
        <v>1843</v>
      </c>
      <c r="F310" s="86">
        <f t="shared" si="77"/>
        <v>1849</v>
      </c>
      <c r="L310" s="80"/>
      <c r="N310" s="80"/>
      <c r="O310" s="95"/>
      <c r="P310" s="77"/>
      <c r="Q310" s="77"/>
      <c r="R310" s="106"/>
      <c r="S310" s="106"/>
      <c r="T310" s="107">
        <f t="shared" si="78"/>
        <v>-10</v>
      </c>
      <c r="U310" s="105"/>
      <c r="V310" s="108"/>
      <c r="W310" s="105"/>
    </row>
    <row r="311" customHeight="1" spans="2:23">
      <c r="B31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1" s="75">
        <v>2</v>
      </c>
      <c r="D311" s="86">
        <f t="shared" si="75"/>
        <v>6</v>
      </c>
      <c r="E311" s="86">
        <f t="shared" si="76"/>
        <v>1849</v>
      </c>
      <c r="F311" s="86">
        <f t="shared" si="77"/>
        <v>1855</v>
      </c>
      <c r="L311" s="80"/>
      <c r="N311" s="80"/>
      <c r="O311" s="95"/>
      <c r="P311" s="77"/>
      <c r="Q311" s="77"/>
      <c r="R311" s="106"/>
      <c r="S311" s="106"/>
      <c r="T311" s="107">
        <f t="shared" si="78"/>
        <v>-10</v>
      </c>
      <c r="U311" s="105"/>
      <c r="V311" s="108"/>
      <c r="W311" s="105"/>
    </row>
    <row r="312" customHeight="1" spans="2:23">
      <c r="B31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2" s="75">
        <v>2</v>
      </c>
      <c r="D312" s="86">
        <f t="shared" si="75"/>
        <v>6</v>
      </c>
      <c r="E312" s="86">
        <f t="shared" si="76"/>
        <v>1855</v>
      </c>
      <c r="F312" s="86">
        <f t="shared" si="77"/>
        <v>1861</v>
      </c>
      <c r="L312" s="80"/>
      <c r="N312" s="80"/>
      <c r="O312" s="95"/>
      <c r="P312" s="77"/>
      <c r="Q312" s="77"/>
      <c r="R312" s="106"/>
      <c r="S312" s="106"/>
      <c r="T312" s="107">
        <f t="shared" si="78"/>
        <v>-10</v>
      </c>
      <c r="U312" s="105"/>
      <c r="V312" s="108"/>
      <c r="W312" s="105"/>
    </row>
    <row r="313" customHeight="1" spans="2:23">
      <c r="B313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3" s="75">
        <v>2</v>
      </c>
      <c r="D313" s="86">
        <f t="shared" si="75"/>
        <v>6</v>
      </c>
      <c r="E313" s="86">
        <f t="shared" si="76"/>
        <v>1861</v>
      </c>
      <c r="F313" s="86">
        <f t="shared" si="77"/>
        <v>1867</v>
      </c>
      <c r="L313" s="80"/>
      <c r="N313" s="80"/>
      <c r="O313" s="95"/>
      <c r="P313" s="77"/>
      <c r="Q313" s="77"/>
      <c r="R313" s="106"/>
      <c r="S313" s="106"/>
      <c r="T313" s="107">
        <f t="shared" si="78"/>
        <v>-10</v>
      </c>
      <c r="U313" s="105"/>
      <c r="V313" s="108"/>
      <c r="W313" s="105"/>
    </row>
    <row r="314" customHeight="1" spans="2:23">
      <c r="B314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4" s="75">
        <v>2</v>
      </c>
      <c r="D314" s="86">
        <f t="shared" si="75"/>
        <v>6</v>
      </c>
      <c r="E314" s="86">
        <f t="shared" si="76"/>
        <v>1867</v>
      </c>
      <c r="F314" s="86">
        <f t="shared" si="77"/>
        <v>1873</v>
      </c>
      <c r="L314" s="80"/>
      <c r="N314" s="80"/>
      <c r="O314" s="95"/>
      <c r="P314" s="77"/>
      <c r="Q314" s="77"/>
      <c r="R314" s="106"/>
      <c r="S314" s="106"/>
      <c r="T314" s="107">
        <f t="shared" si="78"/>
        <v>-10</v>
      </c>
      <c r="U314" s="105"/>
      <c r="V314" s="108"/>
      <c r="W314" s="105"/>
    </row>
    <row r="315" customHeight="1" spans="2:23">
      <c r="B315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5" s="75">
        <v>2</v>
      </c>
      <c r="D315" s="86">
        <f t="shared" si="75"/>
        <v>6</v>
      </c>
      <c r="E315" s="86">
        <f t="shared" si="76"/>
        <v>1873</v>
      </c>
      <c r="F315" s="86">
        <f t="shared" si="77"/>
        <v>1879</v>
      </c>
      <c r="L315" s="80"/>
      <c r="N315" s="80"/>
      <c r="O315" s="95"/>
      <c r="P315" s="77"/>
      <c r="Q315" s="77"/>
      <c r="R315" s="106"/>
      <c r="S315" s="106"/>
      <c r="T315" s="107">
        <f t="shared" si="78"/>
        <v>-10</v>
      </c>
      <c r="U315" s="105"/>
      <c r="V315" s="108"/>
      <c r="W315" s="105"/>
    </row>
    <row r="316" customHeight="1" spans="2:23">
      <c r="B316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6" s="75">
        <v>2</v>
      </c>
      <c r="D316" s="86">
        <f t="shared" si="75"/>
        <v>6</v>
      </c>
      <c r="E316" s="86">
        <f t="shared" si="76"/>
        <v>1879</v>
      </c>
      <c r="F316" s="86">
        <f t="shared" si="77"/>
        <v>1885</v>
      </c>
      <c r="L316" s="80"/>
      <c r="N316" s="80"/>
      <c r="O316" s="95"/>
      <c r="P316" s="77"/>
      <c r="Q316" s="77"/>
      <c r="R316" s="106"/>
      <c r="S316" s="106"/>
      <c r="T316" s="107">
        <f t="shared" si="78"/>
        <v>-10</v>
      </c>
      <c r="U316" s="105"/>
      <c r="V316" s="108"/>
      <c r="W316" s="105"/>
    </row>
    <row r="317" customHeight="1" spans="2:23">
      <c r="B317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7" s="75">
        <v>2</v>
      </c>
      <c r="D317" s="86">
        <f t="shared" si="75"/>
        <v>6</v>
      </c>
      <c r="E317" s="86">
        <f t="shared" si="76"/>
        <v>1885</v>
      </c>
      <c r="F317" s="86">
        <f t="shared" si="77"/>
        <v>1891</v>
      </c>
      <c r="L317" s="80"/>
      <c r="N317" s="80"/>
      <c r="O317" s="95"/>
      <c r="P317" s="77"/>
      <c r="Q317" s="77"/>
      <c r="R317" s="106"/>
      <c r="S317" s="106"/>
      <c r="T317" s="107">
        <f t="shared" si="78"/>
        <v>-10</v>
      </c>
      <c r="U317" s="105"/>
      <c r="V317" s="108"/>
      <c r="W317" s="105"/>
    </row>
    <row r="318" customHeight="1" spans="2:23">
      <c r="B318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8" s="75">
        <v>2</v>
      </c>
      <c r="D318" s="86">
        <f t="shared" si="75"/>
        <v>6</v>
      </c>
      <c r="E318" s="86">
        <f t="shared" si="76"/>
        <v>1891</v>
      </c>
      <c r="F318" s="86">
        <f t="shared" si="77"/>
        <v>1897</v>
      </c>
      <c r="L318" s="80"/>
      <c r="N318" s="80"/>
      <c r="O318" s="95"/>
      <c r="P318" s="77"/>
      <c r="Q318" s="77"/>
      <c r="R318" s="106"/>
      <c r="S318" s="106"/>
      <c r="T318" s="107">
        <f t="shared" si="78"/>
        <v>-10</v>
      </c>
      <c r="U318" s="105"/>
      <c r="V318" s="108"/>
      <c r="W318" s="105"/>
    </row>
    <row r="319" customHeight="1" spans="2:23">
      <c r="B319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19" s="75">
        <v>2</v>
      </c>
      <c r="D319" s="86">
        <f t="shared" si="75"/>
        <v>6</v>
      </c>
      <c r="E319" s="86">
        <f t="shared" si="76"/>
        <v>1897</v>
      </c>
      <c r="F319" s="86">
        <f t="shared" si="77"/>
        <v>1903</v>
      </c>
      <c r="L319" s="80"/>
      <c r="N319" s="80"/>
      <c r="O319" s="95"/>
      <c r="P319" s="77"/>
      <c r="Q319" s="77"/>
      <c r="R319" s="106"/>
      <c r="S319" s="106"/>
      <c r="T319" s="107">
        <f t="shared" si="78"/>
        <v>-10</v>
      </c>
      <c r="U319" s="105"/>
      <c r="V319" s="108"/>
      <c r="W319" s="105"/>
    </row>
    <row r="320" customHeight="1" spans="2:23">
      <c r="B320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0" s="75">
        <v>2</v>
      </c>
      <c r="D320" s="86">
        <f t="shared" si="75"/>
        <v>6</v>
      </c>
      <c r="E320" s="86">
        <f t="shared" si="76"/>
        <v>1903</v>
      </c>
      <c r="F320" s="86">
        <f t="shared" si="77"/>
        <v>1909</v>
      </c>
      <c r="L320" s="80"/>
      <c r="N320" s="80"/>
      <c r="O320" s="95"/>
      <c r="P320" s="77"/>
      <c r="Q320" s="77"/>
      <c r="R320" s="106"/>
      <c r="S320" s="106"/>
      <c r="T320" s="107">
        <f t="shared" si="78"/>
        <v>-10</v>
      </c>
      <c r="U320" s="105"/>
      <c r="V320" s="108"/>
      <c r="W320" s="105"/>
    </row>
    <row r="321" customHeight="1" spans="2:23">
      <c r="B321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1" s="75">
        <v>2</v>
      </c>
      <c r="D321" s="86">
        <f t="shared" si="75"/>
        <v>6</v>
      </c>
      <c r="E321" s="86">
        <f t="shared" si="76"/>
        <v>1909</v>
      </c>
      <c r="F321" s="86">
        <f t="shared" si="77"/>
        <v>1915</v>
      </c>
      <c r="L321" s="80"/>
      <c r="N321" s="80"/>
      <c r="O321" s="95"/>
      <c r="P321" s="77"/>
      <c r="Q321" s="77"/>
      <c r="R321" s="106"/>
      <c r="S321" s="106"/>
      <c r="T321" s="107">
        <f t="shared" si="78"/>
        <v>-10</v>
      </c>
      <c r="U321" s="105"/>
      <c r="V321" s="108"/>
      <c r="W321" s="105"/>
    </row>
    <row r="322" customHeight="1" spans="2:23">
      <c r="B322" s="85" t="str">
        <f t="shared" si="7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2" s="75">
        <v>2</v>
      </c>
      <c r="D322" s="86">
        <f t="shared" si="75"/>
        <v>6</v>
      </c>
      <c r="E322" s="86">
        <f t="shared" si="76"/>
        <v>1915</v>
      </c>
      <c r="F322" s="86">
        <f t="shared" si="77"/>
        <v>1921</v>
      </c>
      <c r="L322" s="80"/>
      <c r="N322" s="80"/>
      <c r="O322" s="95"/>
      <c r="P322" s="77"/>
      <c r="Q322" s="77"/>
      <c r="R322" s="106"/>
      <c r="S322" s="106"/>
      <c r="T322" s="107">
        <f t="shared" si="78"/>
        <v>-10</v>
      </c>
      <c r="U322" s="105"/>
      <c r="V322" s="108"/>
      <c r="W322" s="105"/>
    </row>
    <row r="323" customHeight="1" spans="2:23">
      <c r="B323" s="85" t="str">
        <f t="shared" ref="B323:B386" si="79">B322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3" s="75">
        <v>2</v>
      </c>
      <c r="D323" s="86">
        <f t="shared" ref="D323:D386" si="80">C323*3</f>
        <v>6</v>
      </c>
      <c r="E323" s="86">
        <f t="shared" ref="E323:E386" si="81">F322</f>
        <v>1921</v>
      </c>
      <c r="F323" s="86">
        <f t="shared" ref="F323:F386" si="82">E323+D323</f>
        <v>1927</v>
      </c>
      <c r="L323" s="80"/>
      <c r="N323" s="80"/>
      <c r="O323" s="95"/>
      <c r="P323" s="77"/>
      <c r="Q323" s="77"/>
      <c r="R323" s="106"/>
      <c r="S323" s="106"/>
      <c r="T323" s="107">
        <f t="shared" si="78"/>
        <v>-10</v>
      </c>
      <c r="U323" s="105"/>
      <c r="V323" s="108"/>
      <c r="W323" s="105"/>
    </row>
    <row r="324" customHeight="1" spans="2:23">
      <c r="B32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4" s="75">
        <v>2</v>
      </c>
      <c r="D324" s="86">
        <f t="shared" si="80"/>
        <v>6</v>
      </c>
      <c r="E324" s="86">
        <f t="shared" si="81"/>
        <v>1927</v>
      </c>
      <c r="F324" s="86">
        <f t="shared" si="82"/>
        <v>1933</v>
      </c>
      <c r="L324" s="80"/>
      <c r="N324" s="80"/>
      <c r="O324" s="95"/>
      <c r="P324" s="77"/>
      <c r="Q324" s="77"/>
      <c r="R324" s="106"/>
      <c r="S324" s="106"/>
      <c r="T324" s="107">
        <f t="shared" si="78"/>
        <v>-10</v>
      </c>
      <c r="U324" s="105"/>
      <c r="V324" s="108"/>
      <c r="W324" s="105"/>
    </row>
    <row r="325" customHeight="1" spans="2:23">
      <c r="B32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5" s="75">
        <v>2</v>
      </c>
      <c r="D325" s="86">
        <f t="shared" si="80"/>
        <v>6</v>
      </c>
      <c r="E325" s="86">
        <f t="shared" si="81"/>
        <v>1933</v>
      </c>
      <c r="F325" s="86">
        <f t="shared" si="82"/>
        <v>1939</v>
      </c>
      <c r="L325" s="80"/>
      <c r="N325" s="80"/>
      <c r="O325" s="95"/>
      <c r="P325" s="77"/>
      <c r="Q325" s="77"/>
      <c r="R325" s="106"/>
      <c r="S325" s="106"/>
      <c r="T325" s="107">
        <f t="shared" si="78"/>
        <v>-10</v>
      </c>
      <c r="U325" s="105"/>
      <c r="V325" s="108"/>
      <c r="W325" s="105"/>
    </row>
    <row r="326" customHeight="1" spans="2:23">
      <c r="B32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6" s="75">
        <v>2</v>
      </c>
      <c r="D326" s="86">
        <f t="shared" si="80"/>
        <v>6</v>
      </c>
      <c r="E326" s="86">
        <f t="shared" si="81"/>
        <v>1939</v>
      </c>
      <c r="F326" s="86">
        <f t="shared" si="82"/>
        <v>1945</v>
      </c>
      <c r="L326" s="80"/>
      <c r="N326" s="80"/>
      <c r="O326" s="95"/>
      <c r="P326" s="77"/>
      <c r="Q326" s="77"/>
      <c r="R326" s="106"/>
      <c r="S326" s="106"/>
      <c r="T326" s="107">
        <f t="shared" si="78"/>
        <v>-10</v>
      </c>
      <c r="U326" s="105"/>
      <c r="V326" s="108"/>
      <c r="W326" s="105"/>
    </row>
    <row r="327" customHeight="1" spans="2:23">
      <c r="B32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7" s="75">
        <v>2</v>
      </c>
      <c r="D327" s="86">
        <f t="shared" si="80"/>
        <v>6</v>
      </c>
      <c r="E327" s="86">
        <f t="shared" si="81"/>
        <v>1945</v>
      </c>
      <c r="F327" s="86">
        <f t="shared" si="82"/>
        <v>1951</v>
      </c>
      <c r="L327" s="80"/>
      <c r="N327" s="80"/>
      <c r="O327" s="95"/>
      <c r="P327" s="77"/>
      <c r="Q327" s="77"/>
      <c r="R327" s="106"/>
      <c r="S327" s="106"/>
      <c r="T327" s="107">
        <f t="shared" si="78"/>
        <v>-10</v>
      </c>
      <c r="U327" s="105"/>
      <c r="V327" s="108"/>
      <c r="W327" s="105"/>
    </row>
    <row r="328" customHeight="1" spans="2:23">
      <c r="B32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8" s="75">
        <v>2</v>
      </c>
      <c r="D328" s="86">
        <f t="shared" si="80"/>
        <v>6</v>
      </c>
      <c r="E328" s="86">
        <f t="shared" si="81"/>
        <v>1951</v>
      </c>
      <c r="F328" s="86">
        <f t="shared" si="82"/>
        <v>1957</v>
      </c>
      <c r="L328" s="80"/>
      <c r="N328" s="80"/>
      <c r="O328" s="95"/>
      <c r="P328" s="77"/>
      <c r="Q328" s="77"/>
      <c r="R328" s="106"/>
      <c r="S328" s="106"/>
      <c r="T328" s="107">
        <f t="shared" si="78"/>
        <v>-10</v>
      </c>
      <c r="U328" s="105"/>
      <c r="V328" s="108"/>
      <c r="W328" s="105"/>
    </row>
    <row r="329" customHeight="1" spans="2:23">
      <c r="B32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29" s="75">
        <v>2</v>
      </c>
      <c r="D329" s="86">
        <f t="shared" si="80"/>
        <v>6</v>
      </c>
      <c r="E329" s="86">
        <f t="shared" si="81"/>
        <v>1957</v>
      </c>
      <c r="F329" s="86">
        <f t="shared" si="82"/>
        <v>1963</v>
      </c>
      <c r="L329" s="80"/>
      <c r="N329" s="80"/>
      <c r="O329" s="95"/>
      <c r="P329" s="77"/>
      <c r="Q329" s="77"/>
      <c r="R329" s="106"/>
      <c r="S329" s="106"/>
      <c r="T329" s="107">
        <f t="shared" si="78"/>
        <v>-10</v>
      </c>
      <c r="U329" s="105"/>
      <c r="V329" s="108"/>
      <c r="W329" s="105"/>
    </row>
    <row r="330" customHeight="1" spans="2:23">
      <c r="B33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0" s="75">
        <v>2</v>
      </c>
      <c r="D330" s="86">
        <f t="shared" si="80"/>
        <v>6</v>
      </c>
      <c r="E330" s="86">
        <f t="shared" si="81"/>
        <v>1963</v>
      </c>
      <c r="F330" s="86">
        <f t="shared" si="82"/>
        <v>1969</v>
      </c>
      <c r="L330" s="80"/>
      <c r="N330" s="80"/>
      <c r="O330" s="95"/>
      <c r="P330" s="77"/>
      <c r="Q330" s="77"/>
      <c r="R330" s="106"/>
      <c r="S330" s="106"/>
      <c r="T330" s="107">
        <f t="shared" si="78"/>
        <v>-10</v>
      </c>
      <c r="U330" s="105"/>
      <c r="V330" s="108"/>
      <c r="W330" s="105"/>
    </row>
    <row r="331" customHeight="1" spans="2:23">
      <c r="B33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1" s="75">
        <v>2</v>
      </c>
      <c r="D331" s="86">
        <f t="shared" si="80"/>
        <v>6</v>
      </c>
      <c r="E331" s="86">
        <f t="shared" si="81"/>
        <v>1969</v>
      </c>
      <c r="F331" s="86">
        <f t="shared" si="82"/>
        <v>1975</v>
      </c>
      <c r="L331" s="80"/>
      <c r="N331" s="80"/>
      <c r="O331" s="95"/>
      <c r="P331" s="77"/>
      <c r="Q331" s="77"/>
      <c r="R331" s="106"/>
      <c r="S331" s="106"/>
      <c r="T331" s="107">
        <f t="shared" si="78"/>
        <v>-10</v>
      </c>
      <c r="U331" s="105"/>
      <c r="V331" s="108"/>
      <c r="W331" s="105"/>
    </row>
    <row r="332" customHeight="1" spans="2:23">
      <c r="B33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2" s="75">
        <v>2</v>
      </c>
      <c r="D332" s="86">
        <f t="shared" si="80"/>
        <v>6</v>
      </c>
      <c r="E332" s="86">
        <f t="shared" si="81"/>
        <v>1975</v>
      </c>
      <c r="F332" s="86">
        <f t="shared" si="82"/>
        <v>1981</v>
      </c>
      <c r="L332" s="80"/>
      <c r="N332" s="80"/>
      <c r="O332" s="95"/>
      <c r="P332" s="77"/>
      <c r="Q332" s="77"/>
      <c r="R332" s="106"/>
      <c r="S332" s="106"/>
      <c r="T332" s="107">
        <f t="shared" si="78"/>
        <v>-10</v>
      </c>
      <c r="U332" s="105"/>
      <c r="V332" s="108"/>
      <c r="W332" s="105"/>
    </row>
    <row r="333" customHeight="1" spans="2:23">
      <c r="B33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3" s="75">
        <v>2</v>
      </c>
      <c r="D333" s="86">
        <f t="shared" si="80"/>
        <v>6</v>
      </c>
      <c r="E333" s="86">
        <f t="shared" si="81"/>
        <v>1981</v>
      </c>
      <c r="F333" s="86">
        <f t="shared" si="82"/>
        <v>1987</v>
      </c>
      <c r="L333" s="80"/>
      <c r="N333" s="80"/>
      <c r="O333" s="95"/>
      <c r="P333" s="77"/>
      <c r="Q333" s="77"/>
      <c r="R333" s="106"/>
      <c r="S333" s="106"/>
      <c r="T333" s="107">
        <f t="shared" si="78"/>
        <v>-10</v>
      </c>
      <c r="U333" s="105"/>
      <c r="V333" s="108"/>
      <c r="W333" s="105"/>
    </row>
    <row r="334" customHeight="1" spans="2:23">
      <c r="B33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4" s="75">
        <v>2</v>
      </c>
      <c r="D334" s="86">
        <f t="shared" si="80"/>
        <v>6</v>
      </c>
      <c r="E334" s="86">
        <f t="shared" si="81"/>
        <v>1987</v>
      </c>
      <c r="F334" s="86">
        <f t="shared" si="82"/>
        <v>1993</v>
      </c>
      <c r="L334" s="80"/>
      <c r="N334" s="80"/>
      <c r="O334" s="95"/>
      <c r="P334" s="77"/>
      <c r="Q334" s="77"/>
      <c r="R334" s="106"/>
      <c r="S334" s="106"/>
      <c r="T334" s="107">
        <f t="shared" si="78"/>
        <v>-10</v>
      </c>
      <c r="U334" s="105"/>
      <c r="V334" s="108"/>
      <c r="W334" s="105"/>
    </row>
    <row r="335" customHeight="1" spans="2:23">
      <c r="B33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5" s="75">
        <v>2</v>
      </c>
      <c r="D335" s="86">
        <f t="shared" si="80"/>
        <v>6</v>
      </c>
      <c r="E335" s="86">
        <f t="shared" si="81"/>
        <v>1993</v>
      </c>
      <c r="F335" s="86">
        <f t="shared" si="82"/>
        <v>1999</v>
      </c>
      <c r="L335" s="80"/>
      <c r="N335" s="80"/>
      <c r="O335" s="95"/>
      <c r="P335" s="77"/>
      <c r="Q335" s="77"/>
      <c r="R335" s="106"/>
      <c r="S335" s="106"/>
      <c r="T335" s="107">
        <f t="shared" si="78"/>
        <v>-10</v>
      </c>
      <c r="U335" s="105"/>
      <c r="V335" s="108"/>
      <c r="W335" s="105"/>
    </row>
    <row r="336" customHeight="1" spans="2:23">
      <c r="B33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6" s="75">
        <v>2</v>
      </c>
      <c r="D336" s="86">
        <f t="shared" si="80"/>
        <v>6</v>
      </c>
      <c r="E336" s="86">
        <f t="shared" si="81"/>
        <v>1999</v>
      </c>
      <c r="F336" s="86">
        <f t="shared" si="82"/>
        <v>2005</v>
      </c>
      <c r="L336" s="80"/>
      <c r="N336" s="80"/>
      <c r="O336" s="95"/>
      <c r="P336" s="77"/>
      <c r="Q336" s="77"/>
      <c r="R336" s="106"/>
      <c r="S336" s="106"/>
      <c r="T336" s="107">
        <f t="shared" si="78"/>
        <v>-10</v>
      </c>
      <c r="U336" s="105"/>
      <c r="V336" s="108"/>
      <c r="W336" s="105"/>
    </row>
    <row r="337" customHeight="1" spans="2:23">
      <c r="B33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7" s="75">
        <v>2</v>
      </c>
      <c r="D337" s="86">
        <f t="shared" si="80"/>
        <v>6</v>
      </c>
      <c r="E337" s="86">
        <f t="shared" si="81"/>
        <v>2005</v>
      </c>
      <c r="F337" s="86">
        <f t="shared" si="82"/>
        <v>2011</v>
      </c>
      <c r="L337" s="80"/>
      <c r="N337" s="80"/>
      <c r="O337" s="95"/>
      <c r="P337" s="77"/>
      <c r="Q337" s="77"/>
      <c r="R337" s="106"/>
      <c r="S337" s="106"/>
      <c r="T337" s="107">
        <f t="shared" si="78"/>
        <v>-10</v>
      </c>
      <c r="U337" s="105"/>
      <c r="V337" s="108"/>
      <c r="W337" s="105"/>
    </row>
    <row r="338" customHeight="1" spans="2:23">
      <c r="B33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8" s="75">
        <v>2</v>
      </c>
      <c r="D338" s="86">
        <f t="shared" si="80"/>
        <v>6</v>
      </c>
      <c r="E338" s="86">
        <f t="shared" si="81"/>
        <v>2011</v>
      </c>
      <c r="F338" s="86">
        <f t="shared" si="82"/>
        <v>2017</v>
      </c>
      <c r="L338" s="80"/>
      <c r="N338" s="80"/>
      <c r="O338" s="95"/>
      <c r="P338" s="77"/>
      <c r="Q338" s="77"/>
      <c r="R338" s="106"/>
      <c r="S338" s="106"/>
      <c r="T338" s="107">
        <f t="shared" si="78"/>
        <v>-10</v>
      </c>
      <c r="U338" s="105"/>
      <c r="V338" s="108"/>
      <c r="W338" s="105"/>
    </row>
    <row r="339" customHeight="1" spans="2:23">
      <c r="B33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39" s="75">
        <v>2</v>
      </c>
      <c r="D339" s="86">
        <f t="shared" si="80"/>
        <v>6</v>
      </c>
      <c r="E339" s="86">
        <f t="shared" si="81"/>
        <v>2017</v>
      </c>
      <c r="F339" s="86">
        <f t="shared" si="82"/>
        <v>2023</v>
      </c>
      <c r="L339" s="80"/>
      <c r="N339" s="80"/>
      <c r="O339" s="95"/>
      <c r="P339" s="77"/>
      <c r="Q339" s="77"/>
      <c r="R339" s="106"/>
      <c r="S339" s="106"/>
      <c r="T339" s="107">
        <f t="shared" si="78"/>
        <v>-10</v>
      </c>
      <c r="U339" s="105"/>
      <c r="V339" s="108"/>
      <c r="W339" s="105"/>
    </row>
    <row r="340" customHeight="1" spans="2:23">
      <c r="B34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0" s="75">
        <v>2</v>
      </c>
      <c r="D340" s="86">
        <f t="shared" si="80"/>
        <v>6</v>
      </c>
      <c r="E340" s="86">
        <f t="shared" si="81"/>
        <v>2023</v>
      </c>
      <c r="F340" s="86">
        <f t="shared" si="82"/>
        <v>2029</v>
      </c>
      <c r="L340" s="80"/>
      <c r="N340" s="80"/>
      <c r="O340" s="95"/>
      <c r="P340" s="77"/>
      <c r="Q340" s="77"/>
      <c r="R340" s="106"/>
      <c r="S340" s="106"/>
      <c r="T340" s="107">
        <f t="shared" si="78"/>
        <v>-10</v>
      </c>
      <c r="U340" s="105"/>
      <c r="V340" s="108"/>
      <c r="W340" s="105"/>
    </row>
    <row r="341" customHeight="1" spans="2:23">
      <c r="B34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1" s="75">
        <v>2</v>
      </c>
      <c r="D341" s="86">
        <f t="shared" si="80"/>
        <v>6</v>
      </c>
      <c r="E341" s="86">
        <f t="shared" si="81"/>
        <v>2029</v>
      </c>
      <c r="F341" s="86">
        <f t="shared" si="82"/>
        <v>2035</v>
      </c>
      <c r="L341" s="80"/>
      <c r="N341" s="80"/>
      <c r="O341" s="95"/>
      <c r="P341" s="77"/>
      <c r="Q341" s="77"/>
      <c r="R341" s="106"/>
      <c r="S341" s="106"/>
      <c r="T341" s="107">
        <f t="shared" si="78"/>
        <v>-10</v>
      </c>
      <c r="U341" s="105"/>
      <c r="V341" s="108"/>
      <c r="W341" s="105"/>
    </row>
    <row r="342" customHeight="1" spans="2:23">
      <c r="B34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2" s="75">
        <v>2</v>
      </c>
      <c r="D342" s="86">
        <f t="shared" si="80"/>
        <v>6</v>
      </c>
      <c r="E342" s="86">
        <f t="shared" si="81"/>
        <v>2035</v>
      </c>
      <c r="F342" s="86">
        <f t="shared" si="82"/>
        <v>2041</v>
      </c>
      <c r="L342" s="80"/>
      <c r="N342" s="80"/>
      <c r="O342" s="95"/>
      <c r="P342" s="77"/>
      <c r="Q342" s="77"/>
      <c r="R342" s="106"/>
      <c r="S342" s="106"/>
      <c r="T342" s="107">
        <f t="shared" si="78"/>
        <v>-10</v>
      </c>
      <c r="U342" s="105"/>
      <c r="V342" s="108"/>
      <c r="W342" s="105"/>
    </row>
    <row r="343" customHeight="1" spans="2:23">
      <c r="B34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3" s="75">
        <v>2</v>
      </c>
      <c r="D343" s="86">
        <f t="shared" si="80"/>
        <v>6</v>
      </c>
      <c r="E343" s="86">
        <f t="shared" si="81"/>
        <v>2041</v>
      </c>
      <c r="F343" s="86">
        <f t="shared" si="82"/>
        <v>2047</v>
      </c>
      <c r="L343" s="80"/>
      <c r="N343" s="80"/>
      <c r="O343" s="95"/>
      <c r="P343" s="77"/>
      <c r="Q343" s="77"/>
      <c r="R343" s="106"/>
      <c r="S343" s="106"/>
      <c r="T343" s="107">
        <f t="shared" si="78"/>
        <v>-10</v>
      </c>
      <c r="U343" s="105"/>
      <c r="V343" s="108"/>
      <c r="W343" s="105"/>
    </row>
    <row r="344" customHeight="1" spans="2:23">
      <c r="B34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4" s="75">
        <v>2</v>
      </c>
      <c r="D344" s="86">
        <f t="shared" si="80"/>
        <v>6</v>
      </c>
      <c r="E344" s="86">
        <f t="shared" si="81"/>
        <v>2047</v>
      </c>
      <c r="F344" s="86">
        <f t="shared" si="82"/>
        <v>2053</v>
      </c>
      <c r="L344" s="80"/>
      <c r="N344" s="80"/>
      <c r="O344" s="95"/>
      <c r="P344" s="77"/>
      <c r="Q344" s="77"/>
      <c r="R344" s="106"/>
      <c r="S344" s="106"/>
      <c r="T344" s="107">
        <f t="shared" si="78"/>
        <v>-10</v>
      </c>
      <c r="U344" s="105"/>
      <c r="V344" s="108"/>
      <c r="W344" s="105"/>
    </row>
    <row r="345" customHeight="1" spans="2:23">
      <c r="B34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5" s="75">
        <v>2</v>
      </c>
      <c r="D345" s="86">
        <f t="shared" si="80"/>
        <v>6</v>
      </c>
      <c r="E345" s="86">
        <f t="shared" si="81"/>
        <v>2053</v>
      </c>
      <c r="F345" s="86">
        <f t="shared" si="82"/>
        <v>2059</v>
      </c>
      <c r="L345" s="80"/>
      <c r="N345" s="80"/>
      <c r="O345" s="95"/>
      <c r="P345" s="77"/>
      <c r="Q345" s="77"/>
      <c r="R345" s="106"/>
      <c r="S345" s="106"/>
      <c r="T345" s="107">
        <f t="shared" si="78"/>
        <v>-10</v>
      </c>
      <c r="U345" s="105"/>
      <c r="V345" s="108"/>
      <c r="W345" s="105"/>
    </row>
    <row r="346" customHeight="1" spans="2:23">
      <c r="B34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6" s="75">
        <v>2</v>
      </c>
      <c r="D346" s="86">
        <f t="shared" si="80"/>
        <v>6</v>
      </c>
      <c r="E346" s="86">
        <f t="shared" si="81"/>
        <v>2059</v>
      </c>
      <c r="F346" s="86">
        <f t="shared" si="82"/>
        <v>2065</v>
      </c>
      <c r="L346" s="80"/>
      <c r="N346" s="80"/>
      <c r="O346" s="95"/>
      <c r="P346" s="77"/>
      <c r="Q346" s="77"/>
      <c r="R346" s="106"/>
      <c r="S346" s="106"/>
      <c r="T346" s="107">
        <f t="shared" si="78"/>
        <v>-10</v>
      </c>
      <c r="U346" s="105"/>
      <c r="V346" s="108"/>
      <c r="W346" s="105"/>
    </row>
    <row r="347" customHeight="1" spans="2:23">
      <c r="B34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7" s="75">
        <v>2</v>
      </c>
      <c r="D347" s="86">
        <f t="shared" si="80"/>
        <v>6</v>
      </c>
      <c r="E347" s="86">
        <f t="shared" si="81"/>
        <v>2065</v>
      </c>
      <c r="F347" s="86">
        <f t="shared" si="82"/>
        <v>2071</v>
      </c>
      <c r="L347" s="80"/>
      <c r="N347" s="80"/>
      <c r="O347" s="95"/>
      <c r="P347" s="77"/>
      <c r="Q347" s="77"/>
      <c r="R347" s="106"/>
      <c r="S347" s="106"/>
      <c r="T347" s="107">
        <f t="shared" ref="T347:T410" si="83">T346</f>
        <v>-10</v>
      </c>
      <c r="U347" s="105"/>
      <c r="V347" s="108"/>
      <c r="W347" s="105"/>
    </row>
    <row r="348" customHeight="1" spans="2:23">
      <c r="B34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8" s="75">
        <v>2</v>
      </c>
      <c r="D348" s="86">
        <f t="shared" si="80"/>
        <v>6</v>
      </c>
      <c r="E348" s="86">
        <f t="shared" si="81"/>
        <v>2071</v>
      </c>
      <c r="F348" s="86">
        <f t="shared" si="82"/>
        <v>2077</v>
      </c>
      <c r="L348" s="80"/>
      <c r="N348" s="80"/>
      <c r="O348" s="95"/>
      <c r="P348" s="77"/>
      <c r="Q348" s="77"/>
      <c r="R348" s="106"/>
      <c r="S348" s="106"/>
      <c r="T348" s="107">
        <f t="shared" si="83"/>
        <v>-10</v>
      </c>
      <c r="U348" s="105"/>
      <c r="V348" s="108"/>
      <c r="W348" s="105"/>
    </row>
    <row r="349" customHeight="1" spans="2:23">
      <c r="B34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49" s="75">
        <v>2</v>
      </c>
      <c r="D349" s="86">
        <f t="shared" si="80"/>
        <v>6</v>
      </c>
      <c r="E349" s="86">
        <f t="shared" si="81"/>
        <v>2077</v>
      </c>
      <c r="F349" s="86">
        <f t="shared" si="82"/>
        <v>2083</v>
      </c>
      <c r="L349" s="80"/>
      <c r="N349" s="80"/>
      <c r="O349" s="95"/>
      <c r="P349" s="77"/>
      <c r="Q349" s="77"/>
      <c r="R349" s="106"/>
      <c r="S349" s="106"/>
      <c r="T349" s="107">
        <f t="shared" si="83"/>
        <v>-10</v>
      </c>
      <c r="U349" s="105"/>
      <c r="V349" s="108"/>
      <c r="W349" s="105"/>
    </row>
    <row r="350" customHeight="1" spans="2:23">
      <c r="B35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0" s="75">
        <v>2</v>
      </c>
      <c r="D350" s="86">
        <f t="shared" si="80"/>
        <v>6</v>
      </c>
      <c r="E350" s="86">
        <f t="shared" si="81"/>
        <v>2083</v>
      </c>
      <c r="F350" s="86">
        <f t="shared" si="82"/>
        <v>2089</v>
      </c>
      <c r="L350" s="80"/>
      <c r="N350" s="80"/>
      <c r="O350" s="95"/>
      <c r="P350" s="77"/>
      <c r="Q350" s="77"/>
      <c r="R350" s="106"/>
      <c r="S350" s="106"/>
      <c r="T350" s="107">
        <f t="shared" si="83"/>
        <v>-10</v>
      </c>
      <c r="U350" s="105"/>
      <c r="V350" s="108"/>
      <c r="W350" s="105"/>
    </row>
    <row r="351" customHeight="1" spans="2:23">
      <c r="B35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1" s="75">
        <v>2</v>
      </c>
      <c r="D351" s="86">
        <f t="shared" si="80"/>
        <v>6</v>
      </c>
      <c r="E351" s="86">
        <f t="shared" si="81"/>
        <v>2089</v>
      </c>
      <c r="F351" s="86">
        <f t="shared" si="82"/>
        <v>2095</v>
      </c>
      <c r="L351" s="80"/>
      <c r="N351" s="80"/>
      <c r="O351" s="95"/>
      <c r="P351" s="77"/>
      <c r="Q351" s="77"/>
      <c r="R351" s="106"/>
      <c r="S351" s="106"/>
      <c r="T351" s="107">
        <f t="shared" si="83"/>
        <v>-10</v>
      </c>
      <c r="U351" s="105"/>
      <c r="V351" s="108"/>
      <c r="W351" s="105"/>
    </row>
    <row r="352" customHeight="1" spans="2:23">
      <c r="B35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2" s="75">
        <v>2</v>
      </c>
      <c r="D352" s="86">
        <f t="shared" si="80"/>
        <v>6</v>
      </c>
      <c r="E352" s="86">
        <f t="shared" si="81"/>
        <v>2095</v>
      </c>
      <c r="F352" s="86">
        <f t="shared" si="82"/>
        <v>2101</v>
      </c>
      <c r="L352" s="80"/>
      <c r="N352" s="80"/>
      <c r="O352" s="95"/>
      <c r="P352" s="77"/>
      <c r="Q352" s="77"/>
      <c r="R352" s="106"/>
      <c r="S352" s="106"/>
      <c r="T352" s="107">
        <f t="shared" si="83"/>
        <v>-10</v>
      </c>
      <c r="U352" s="105"/>
      <c r="V352" s="108"/>
      <c r="W352" s="105"/>
    </row>
    <row r="353" customHeight="1" spans="2:23">
      <c r="B35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3" s="75">
        <v>2</v>
      </c>
      <c r="D353" s="86">
        <f t="shared" si="80"/>
        <v>6</v>
      </c>
      <c r="E353" s="86">
        <f t="shared" si="81"/>
        <v>2101</v>
      </c>
      <c r="F353" s="86">
        <f t="shared" si="82"/>
        <v>2107</v>
      </c>
      <c r="L353" s="80"/>
      <c r="N353" s="80"/>
      <c r="O353" s="95"/>
      <c r="P353" s="77"/>
      <c r="Q353" s="77"/>
      <c r="R353" s="106"/>
      <c r="S353" s="106"/>
      <c r="T353" s="107">
        <f t="shared" si="83"/>
        <v>-10</v>
      </c>
      <c r="U353" s="105"/>
      <c r="V353" s="108"/>
      <c r="W353" s="105"/>
    </row>
    <row r="354" customHeight="1" spans="2:23">
      <c r="B35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4" s="75">
        <v>2</v>
      </c>
      <c r="D354" s="86">
        <f t="shared" si="80"/>
        <v>6</v>
      </c>
      <c r="E354" s="86">
        <f t="shared" si="81"/>
        <v>2107</v>
      </c>
      <c r="F354" s="86">
        <f t="shared" si="82"/>
        <v>2113</v>
      </c>
      <c r="L354" s="80"/>
      <c r="N354" s="80"/>
      <c r="O354" s="95"/>
      <c r="P354" s="77"/>
      <c r="Q354" s="77"/>
      <c r="R354" s="106"/>
      <c r="S354" s="106"/>
      <c r="T354" s="107">
        <f t="shared" si="83"/>
        <v>-10</v>
      </c>
      <c r="U354" s="105"/>
      <c r="V354" s="108"/>
      <c r="W354" s="105"/>
    </row>
    <row r="355" customHeight="1" spans="2:23">
      <c r="B35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5" s="75">
        <v>2</v>
      </c>
      <c r="D355" s="86">
        <f t="shared" si="80"/>
        <v>6</v>
      </c>
      <c r="E355" s="86">
        <f t="shared" si="81"/>
        <v>2113</v>
      </c>
      <c r="F355" s="86">
        <f t="shared" si="82"/>
        <v>2119</v>
      </c>
      <c r="L355" s="80"/>
      <c r="N355" s="80"/>
      <c r="O355" s="95"/>
      <c r="P355" s="77"/>
      <c r="Q355" s="77"/>
      <c r="R355" s="106"/>
      <c r="S355" s="106"/>
      <c r="T355" s="107">
        <f t="shared" si="83"/>
        <v>-10</v>
      </c>
      <c r="U355" s="105"/>
      <c r="V355" s="108"/>
      <c r="W355" s="105"/>
    </row>
    <row r="356" customHeight="1" spans="2:23">
      <c r="B35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6" s="75">
        <v>2</v>
      </c>
      <c r="D356" s="86">
        <f t="shared" si="80"/>
        <v>6</v>
      </c>
      <c r="E356" s="86">
        <f t="shared" si="81"/>
        <v>2119</v>
      </c>
      <c r="F356" s="86">
        <f t="shared" si="82"/>
        <v>2125</v>
      </c>
      <c r="L356" s="80"/>
      <c r="N356" s="80"/>
      <c r="O356" s="95"/>
      <c r="P356" s="77"/>
      <c r="Q356" s="77"/>
      <c r="R356" s="106"/>
      <c r="S356" s="106"/>
      <c r="T356" s="107">
        <f t="shared" si="83"/>
        <v>-10</v>
      </c>
      <c r="U356" s="105"/>
      <c r="V356" s="108"/>
      <c r="W356" s="105"/>
    </row>
    <row r="357" customHeight="1" spans="2:23">
      <c r="B35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7" s="75">
        <v>2</v>
      </c>
      <c r="D357" s="86">
        <f t="shared" si="80"/>
        <v>6</v>
      </c>
      <c r="E357" s="86">
        <f t="shared" si="81"/>
        <v>2125</v>
      </c>
      <c r="F357" s="86">
        <f t="shared" si="82"/>
        <v>2131</v>
      </c>
      <c r="L357" s="80"/>
      <c r="N357" s="80"/>
      <c r="O357" s="95"/>
      <c r="P357" s="77"/>
      <c r="Q357" s="77"/>
      <c r="R357" s="106"/>
      <c r="S357" s="106"/>
      <c r="T357" s="107">
        <f t="shared" si="83"/>
        <v>-10</v>
      </c>
      <c r="U357" s="105"/>
      <c r="V357" s="108"/>
      <c r="W357" s="105"/>
    </row>
    <row r="358" customHeight="1" spans="2:23">
      <c r="B35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8" s="75">
        <v>2</v>
      </c>
      <c r="D358" s="86">
        <f t="shared" si="80"/>
        <v>6</v>
      </c>
      <c r="E358" s="86">
        <f t="shared" si="81"/>
        <v>2131</v>
      </c>
      <c r="F358" s="86">
        <f t="shared" si="82"/>
        <v>2137</v>
      </c>
      <c r="L358" s="80"/>
      <c r="N358" s="80"/>
      <c r="O358" s="95"/>
      <c r="P358" s="77"/>
      <c r="Q358" s="77"/>
      <c r="R358" s="106"/>
      <c r="S358" s="106"/>
      <c r="T358" s="107">
        <f t="shared" si="83"/>
        <v>-10</v>
      </c>
      <c r="U358" s="105"/>
      <c r="V358" s="108"/>
      <c r="W358" s="105"/>
    </row>
    <row r="359" customHeight="1" spans="2:23">
      <c r="B35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59" s="75">
        <v>2</v>
      </c>
      <c r="D359" s="86">
        <f t="shared" si="80"/>
        <v>6</v>
      </c>
      <c r="E359" s="86">
        <f t="shared" si="81"/>
        <v>2137</v>
      </c>
      <c r="F359" s="86">
        <f t="shared" si="82"/>
        <v>2143</v>
      </c>
      <c r="L359" s="80"/>
      <c r="N359" s="80"/>
      <c r="O359" s="95"/>
      <c r="P359" s="77"/>
      <c r="Q359" s="77"/>
      <c r="R359" s="106"/>
      <c r="S359" s="106"/>
      <c r="T359" s="107">
        <f t="shared" si="83"/>
        <v>-10</v>
      </c>
      <c r="U359" s="105"/>
      <c r="V359" s="108"/>
      <c r="W359" s="105"/>
    </row>
    <row r="360" customHeight="1" spans="2:23">
      <c r="B36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0" s="75">
        <v>2</v>
      </c>
      <c r="D360" s="86">
        <f t="shared" si="80"/>
        <v>6</v>
      </c>
      <c r="E360" s="86">
        <f t="shared" si="81"/>
        <v>2143</v>
      </c>
      <c r="F360" s="86">
        <f t="shared" si="82"/>
        <v>2149</v>
      </c>
      <c r="L360" s="80"/>
      <c r="N360" s="80"/>
      <c r="O360" s="95"/>
      <c r="P360" s="77"/>
      <c r="Q360" s="77"/>
      <c r="R360" s="106"/>
      <c r="S360" s="106"/>
      <c r="T360" s="107">
        <f t="shared" si="83"/>
        <v>-10</v>
      </c>
      <c r="U360" s="105"/>
      <c r="V360" s="108"/>
      <c r="W360" s="105"/>
    </row>
    <row r="361" customHeight="1" spans="2:23">
      <c r="B36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1" s="75">
        <v>2</v>
      </c>
      <c r="D361" s="86">
        <f t="shared" si="80"/>
        <v>6</v>
      </c>
      <c r="E361" s="86">
        <f t="shared" si="81"/>
        <v>2149</v>
      </c>
      <c r="F361" s="86">
        <f t="shared" si="82"/>
        <v>2155</v>
      </c>
      <c r="L361" s="80"/>
      <c r="N361" s="80"/>
      <c r="O361" s="95"/>
      <c r="P361" s="77"/>
      <c r="Q361" s="77"/>
      <c r="R361" s="106"/>
      <c r="S361" s="106"/>
      <c r="T361" s="107">
        <f t="shared" si="83"/>
        <v>-10</v>
      </c>
      <c r="U361" s="105"/>
      <c r="V361" s="108"/>
      <c r="W361" s="105"/>
    </row>
    <row r="362" customHeight="1" spans="2:23">
      <c r="B36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2" s="75">
        <v>2</v>
      </c>
      <c r="D362" s="86">
        <f t="shared" si="80"/>
        <v>6</v>
      </c>
      <c r="E362" s="86">
        <f t="shared" si="81"/>
        <v>2155</v>
      </c>
      <c r="F362" s="86">
        <f t="shared" si="82"/>
        <v>2161</v>
      </c>
      <c r="L362" s="80"/>
      <c r="N362" s="80"/>
      <c r="O362" s="95"/>
      <c r="P362" s="77"/>
      <c r="Q362" s="77"/>
      <c r="R362" s="106"/>
      <c r="S362" s="106"/>
      <c r="T362" s="107">
        <f t="shared" si="83"/>
        <v>-10</v>
      </c>
      <c r="U362" s="105"/>
      <c r="V362" s="108"/>
      <c r="W362" s="105"/>
    </row>
    <row r="363" customHeight="1" spans="2:23">
      <c r="B36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3" s="75">
        <v>2</v>
      </c>
      <c r="D363" s="86">
        <f t="shared" si="80"/>
        <v>6</v>
      </c>
      <c r="E363" s="86">
        <f t="shared" si="81"/>
        <v>2161</v>
      </c>
      <c r="F363" s="86">
        <f t="shared" si="82"/>
        <v>2167</v>
      </c>
      <c r="L363" s="80"/>
      <c r="N363" s="80"/>
      <c r="O363" s="95"/>
      <c r="P363" s="77"/>
      <c r="Q363" s="77"/>
      <c r="R363" s="106"/>
      <c r="S363" s="106"/>
      <c r="T363" s="107">
        <f t="shared" si="83"/>
        <v>-10</v>
      </c>
      <c r="U363" s="105"/>
      <c r="V363" s="108"/>
      <c r="W363" s="105"/>
    </row>
    <row r="364" customHeight="1" spans="2:23">
      <c r="B36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4" s="75">
        <v>2</v>
      </c>
      <c r="D364" s="86">
        <f t="shared" si="80"/>
        <v>6</v>
      </c>
      <c r="E364" s="86">
        <f t="shared" si="81"/>
        <v>2167</v>
      </c>
      <c r="F364" s="86">
        <f t="shared" si="82"/>
        <v>2173</v>
      </c>
      <c r="L364" s="80"/>
      <c r="N364" s="80"/>
      <c r="O364" s="95"/>
      <c r="P364" s="77"/>
      <c r="Q364" s="77"/>
      <c r="R364" s="106"/>
      <c r="S364" s="106"/>
      <c r="T364" s="107">
        <f t="shared" si="83"/>
        <v>-10</v>
      </c>
      <c r="U364" s="105"/>
      <c r="V364" s="108"/>
      <c r="W364" s="105"/>
    </row>
    <row r="365" customHeight="1" spans="2:23">
      <c r="B36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5" s="75">
        <v>2</v>
      </c>
      <c r="D365" s="86">
        <f t="shared" si="80"/>
        <v>6</v>
      </c>
      <c r="E365" s="86">
        <f t="shared" si="81"/>
        <v>2173</v>
      </c>
      <c r="F365" s="86">
        <f t="shared" si="82"/>
        <v>2179</v>
      </c>
      <c r="L365" s="80"/>
      <c r="N365" s="80"/>
      <c r="O365" s="95"/>
      <c r="P365" s="77"/>
      <c r="Q365" s="77"/>
      <c r="R365" s="106"/>
      <c r="S365" s="106"/>
      <c r="T365" s="107">
        <f t="shared" si="83"/>
        <v>-10</v>
      </c>
      <c r="U365" s="105"/>
      <c r="V365" s="108"/>
      <c r="W365" s="105"/>
    </row>
    <row r="366" customHeight="1" spans="2:23">
      <c r="B36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6" s="75">
        <v>2</v>
      </c>
      <c r="D366" s="86">
        <f t="shared" si="80"/>
        <v>6</v>
      </c>
      <c r="E366" s="86">
        <f t="shared" si="81"/>
        <v>2179</v>
      </c>
      <c r="F366" s="86">
        <f t="shared" si="82"/>
        <v>2185</v>
      </c>
      <c r="L366" s="80"/>
      <c r="N366" s="80"/>
      <c r="O366" s="95"/>
      <c r="P366" s="77"/>
      <c r="Q366" s="77"/>
      <c r="R366" s="106"/>
      <c r="S366" s="106"/>
      <c r="T366" s="107">
        <f t="shared" si="83"/>
        <v>-10</v>
      </c>
      <c r="U366" s="105"/>
      <c r="V366" s="108"/>
      <c r="W366" s="105"/>
    </row>
    <row r="367" customHeight="1" spans="2:23">
      <c r="B36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7" s="75">
        <v>2</v>
      </c>
      <c r="D367" s="86">
        <f t="shared" si="80"/>
        <v>6</v>
      </c>
      <c r="E367" s="86">
        <f t="shared" si="81"/>
        <v>2185</v>
      </c>
      <c r="F367" s="86">
        <f t="shared" si="82"/>
        <v>2191</v>
      </c>
      <c r="L367" s="80"/>
      <c r="N367" s="80"/>
      <c r="O367" s="95"/>
      <c r="P367" s="77"/>
      <c r="Q367" s="77"/>
      <c r="R367" s="106"/>
      <c r="S367" s="106"/>
      <c r="T367" s="107">
        <f t="shared" si="83"/>
        <v>-10</v>
      </c>
      <c r="U367" s="105"/>
      <c r="V367" s="108"/>
      <c r="W367" s="105"/>
    </row>
    <row r="368" customHeight="1" spans="2:23">
      <c r="B36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8" s="75">
        <v>2</v>
      </c>
      <c r="D368" s="86">
        <f t="shared" si="80"/>
        <v>6</v>
      </c>
      <c r="E368" s="86">
        <f t="shared" si="81"/>
        <v>2191</v>
      </c>
      <c r="F368" s="86">
        <f t="shared" si="82"/>
        <v>2197</v>
      </c>
      <c r="L368" s="80"/>
      <c r="N368" s="80"/>
      <c r="O368" s="95"/>
      <c r="P368" s="77"/>
      <c r="Q368" s="77"/>
      <c r="R368" s="106"/>
      <c r="S368" s="106"/>
      <c r="T368" s="107">
        <f t="shared" si="83"/>
        <v>-10</v>
      </c>
      <c r="U368" s="105"/>
      <c r="V368" s="108"/>
      <c r="W368" s="105"/>
    </row>
    <row r="369" customHeight="1" spans="2:23">
      <c r="B36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69" s="75">
        <v>2</v>
      </c>
      <c r="D369" s="86">
        <f t="shared" si="80"/>
        <v>6</v>
      </c>
      <c r="E369" s="86">
        <f t="shared" si="81"/>
        <v>2197</v>
      </c>
      <c r="F369" s="86">
        <f t="shared" si="82"/>
        <v>2203</v>
      </c>
      <c r="L369" s="80"/>
      <c r="N369" s="80"/>
      <c r="O369" s="95"/>
      <c r="P369" s="77"/>
      <c r="Q369" s="77"/>
      <c r="R369" s="106"/>
      <c r="S369" s="106"/>
      <c r="T369" s="107">
        <f t="shared" si="83"/>
        <v>-10</v>
      </c>
      <c r="U369" s="105"/>
      <c r="V369" s="108"/>
      <c r="W369" s="105"/>
    </row>
    <row r="370" customHeight="1" spans="2:23">
      <c r="B37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0" s="75">
        <v>2</v>
      </c>
      <c r="D370" s="86">
        <f t="shared" si="80"/>
        <v>6</v>
      </c>
      <c r="E370" s="86">
        <f t="shared" si="81"/>
        <v>2203</v>
      </c>
      <c r="F370" s="86">
        <f t="shared" si="82"/>
        <v>2209</v>
      </c>
      <c r="L370" s="80"/>
      <c r="N370" s="80"/>
      <c r="O370" s="95"/>
      <c r="P370" s="77"/>
      <c r="Q370" s="77"/>
      <c r="R370" s="106"/>
      <c r="S370" s="106"/>
      <c r="T370" s="107">
        <f t="shared" si="83"/>
        <v>-10</v>
      </c>
      <c r="U370" s="105"/>
      <c r="V370" s="108"/>
      <c r="W370" s="105"/>
    </row>
    <row r="371" customHeight="1" spans="2:23">
      <c r="B37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1" s="75">
        <v>2</v>
      </c>
      <c r="D371" s="86">
        <f t="shared" si="80"/>
        <v>6</v>
      </c>
      <c r="E371" s="86">
        <f t="shared" si="81"/>
        <v>2209</v>
      </c>
      <c r="F371" s="86">
        <f t="shared" si="82"/>
        <v>2215</v>
      </c>
      <c r="L371" s="80"/>
      <c r="N371" s="80"/>
      <c r="O371" s="95"/>
      <c r="P371" s="77"/>
      <c r="Q371" s="77"/>
      <c r="R371" s="106"/>
      <c r="S371" s="106"/>
      <c r="T371" s="107">
        <f t="shared" si="83"/>
        <v>-10</v>
      </c>
      <c r="U371" s="105"/>
      <c r="V371" s="108"/>
      <c r="W371" s="105"/>
    </row>
    <row r="372" customHeight="1" spans="2:23">
      <c r="B37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2" s="75">
        <v>2</v>
      </c>
      <c r="D372" s="86">
        <f t="shared" si="80"/>
        <v>6</v>
      </c>
      <c r="E372" s="86">
        <f t="shared" si="81"/>
        <v>2215</v>
      </c>
      <c r="F372" s="86">
        <f t="shared" si="82"/>
        <v>2221</v>
      </c>
      <c r="L372" s="80"/>
      <c r="N372" s="80"/>
      <c r="O372" s="95"/>
      <c r="P372" s="77"/>
      <c r="Q372" s="77"/>
      <c r="R372" s="106"/>
      <c r="S372" s="106"/>
      <c r="T372" s="107">
        <f t="shared" si="83"/>
        <v>-10</v>
      </c>
      <c r="U372" s="105"/>
      <c r="V372" s="108"/>
      <c r="W372" s="105"/>
    </row>
    <row r="373" customHeight="1" spans="2:23">
      <c r="B37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3" s="75">
        <v>2</v>
      </c>
      <c r="D373" s="86">
        <f t="shared" si="80"/>
        <v>6</v>
      </c>
      <c r="E373" s="86">
        <f t="shared" si="81"/>
        <v>2221</v>
      </c>
      <c r="F373" s="86">
        <f t="shared" si="82"/>
        <v>2227</v>
      </c>
      <c r="L373" s="80"/>
      <c r="N373" s="80"/>
      <c r="O373" s="95"/>
      <c r="P373" s="77"/>
      <c r="Q373" s="77"/>
      <c r="R373" s="106"/>
      <c r="S373" s="106"/>
      <c r="T373" s="107">
        <f t="shared" si="83"/>
        <v>-10</v>
      </c>
      <c r="U373" s="105"/>
      <c r="V373" s="108"/>
      <c r="W373" s="105"/>
    </row>
    <row r="374" customHeight="1" spans="2:23">
      <c r="B37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4" s="75">
        <v>2</v>
      </c>
      <c r="D374" s="86">
        <f t="shared" si="80"/>
        <v>6</v>
      </c>
      <c r="E374" s="86">
        <f t="shared" si="81"/>
        <v>2227</v>
      </c>
      <c r="F374" s="86">
        <f t="shared" si="82"/>
        <v>2233</v>
      </c>
      <c r="L374" s="80"/>
      <c r="N374" s="80"/>
      <c r="O374" s="95"/>
      <c r="P374" s="77"/>
      <c r="Q374" s="77"/>
      <c r="R374" s="106"/>
      <c r="S374" s="106"/>
      <c r="T374" s="107">
        <f t="shared" si="83"/>
        <v>-10</v>
      </c>
      <c r="U374" s="105"/>
      <c r="V374" s="108"/>
      <c r="W374" s="105"/>
    </row>
    <row r="375" customHeight="1" spans="2:23">
      <c r="B37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5" s="75">
        <v>2</v>
      </c>
      <c r="D375" s="86">
        <f t="shared" si="80"/>
        <v>6</v>
      </c>
      <c r="E375" s="86">
        <f t="shared" si="81"/>
        <v>2233</v>
      </c>
      <c r="F375" s="86">
        <f t="shared" si="82"/>
        <v>2239</v>
      </c>
      <c r="L375" s="80"/>
      <c r="N375" s="80"/>
      <c r="O375" s="95"/>
      <c r="P375" s="77"/>
      <c r="Q375" s="77"/>
      <c r="R375" s="106"/>
      <c r="S375" s="106"/>
      <c r="T375" s="107">
        <f t="shared" si="83"/>
        <v>-10</v>
      </c>
      <c r="U375" s="105"/>
      <c r="V375" s="108"/>
      <c r="W375" s="105"/>
    </row>
    <row r="376" customHeight="1" spans="2:23">
      <c r="B37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6" s="75">
        <v>2</v>
      </c>
      <c r="D376" s="86">
        <f t="shared" si="80"/>
        <v>6</v>
      </c>
      <c r="E376" s="86">
        <f t="shared" si="81"/>
        <v>2239</v>
      </c>
      <c r="F376" s="86">
        <f t="shared" si="82"/>
        <v>2245</v>
      </c>
      <c r="L376" s="80"/>
      <c r="N376" s="80"/>
      <c r="O376" s="95"/>
      <c r="P376" s="77"/>
      <c r="Q376" s="77"/>
      <c r="R376" s="106"/>
      <c r="S376" s="106"/>
      <c r="T376" s="107">
        <f t="shared" si="83"/>
        <v>-10</v>
      </c>
      <c r="U376" s="105"/>
      <c r="V376" s="108"/>
      <c r="W376" s="105"/>
    </row>
    <row r="377" customHeight="1" spans="2:23">
      <c r="B377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7" s="75">
        <v>2</v>
      </c>
      <c r="D377" s="86">
        <f t="shared" si="80"/>
        <v>6</v>
      </c>
      <c r="E377" s="86">
        <f t="shared" si="81"/>
        <v>2245</v>
      </c>
      <c r="F377" s="86">
        <f t="shared" si="82"/>
        <v>2251</v>
      </c>
      <c r="L377" s="80"/>
      <c r="N377" s="80"/>
      <c r="O377" s="95"/>
      <c r="P377" s="77"/>
      <c r="Q377" s="77"/>
      <c r="R377" s="106"/>
      <c r="S377" s="106"/>
      <c r="T377" s="107">
        <f t="shared" si="83"/>
        <v>-10</v>
      </c>
      <c r="U377" s="105"/>
      <c r="V377" s="108"/>
      <c r="W377" s="105"/>
    </row>
    <row r="378" customHeight="1" spans="2:23">
      <c r="B378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8" s="75">
        <v>2</v>
      </c>
      <c r="D378" s="86">
        <f t="shared" si="80"/>
        <v>6</v>
      </c>
      <c r="E378" s="86">
        <f t="shared" si="81"/>
        <v>2251</v>
      </c>
      <c r="F378" s="86">
        <f t="shared" si="82"/>
        <v>2257</v>
      </c>
      <c r="L378" s="80"/>
      <c r="N378" s="80"/>
      <c r="O378" s="95"/>
      <c r="P378" s="77"/>
      <c r="Q378" s="77"/>
      <c r="R378" s="106"/>
      <c r="S378" s="106"/>
      <c r="T378" s="107">
        <f t="shared" si="83"/>
        <v>-10</v>
      </c>
      <c r="U378" s="105"/>
      <c r="V378" s="108"/>
      <c r="W378" s="105"/>
    </row>
    <row r="379" customHeight="1" spans="2:23">
      <c r="B379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79" s="75">
        <v>2</v>
      </c>
      <c r="D379" s="86">
        <f t="shared" si="80"/>
        <v>6</v>
      </c>
      <c r="E379" s="86">
        <f t="shared" si="81"/>
        <v>2257</v>
      </c>
      <c r="F379" s="86">
        <f t="shared" si="82"/>
        <v>2263</v>
      </c>
      <c r="L379" s="80"/>
      <c r="N379" s="80"/>
      <c r="O379" s="95"/>
      <c r="P379" s="77"/>
      <c r="Q379" s="77"/>
      <c r="R379" s="106"/>
      <c r="S379" s="106"/>
      <c r="T379" s="107">
        <f t="shared" si="83"/>
        <v>-10</v>
      </c>
      <c r="U379" s="105"/>
      <c r="V379" s="108"/>
      <c r="W379" s="105"/>
    </row>
    <row r="380" customHeight="1" spans="2:23">
      <c r="B380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0" s="75">
        <v>2</v>
      </c>
      <c r="D380" s="86">
        <f t="shared" si="80"/>
        <v>6</v>
      </c>
      <c r="E380" s="86">
        <f t="shared" si="81"/>
        <v>2263</v>
      </c>
      <c r="F380" s="86">
        <f t="shared" si="82"/>
        <v>2269</v>
      </c>
      <c r="L380" s="80"/>
      <c r="N380" s="80"/>
      <c r="O380" s="95"/>
      <c r="P380" s="77"/>
      <c r="Q380" s="77"/>
      <c r="R380" s="106"/>
      <c r="S380" s="106"/>
      <c r="T380" s="107">
        <f t="shared" si="83"/>
        <v>-10</v>
      </c>
      <c r="U380" s="105"/>
      <c r="V380" s="108"/>
      <c r="W380" s="105"/>
    </row>
    <row r="381" customHeight="1" spans="2:23">
      <c r="B381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1" s="75">
        <v>2</v>
      </c>
      <c r="D381" s="86">
        <f t="shared" si="80"/>
        <v>6</v>
      </c>
      <c r="E381" s="86">
        <f t="shared" si="81"/>
        <v>2269</v>
      </c>
      <c r="F381" s="86">
        <f t="shared" si="82"/>
        <v>2275</v>
      </c>
      <c r="L381" s="80"/>
      <c r="N381" s="80"/>
      <c r="O381" s="95"/>
      <c r="P381" s="77"/>
      <c r="Q381" s="77"/>
      <c r="R381" s="106"/>
      <c r="S381" s="106"/>
      <c r="T381" s="107">
        <f t="shared" si="83"/>
        <v>-10</v>
      </c>
      <c r="U381" s="105"/>
      <c r="V381" s="108"/>
      <c r="W381" s="105"/>
    </row>
    <row r="382" customHeight="1" spans="2:23">
      <c r="B382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2" s="75">
        <v>2</v>
      </c>
      <c r="D382" s="86">
        <f t="shared" si="80"/>
        <v>6</v>
      </c>
      <c r="E382" s="86">
        <f t="shared" si="81"/>
        <v>2275</v>
      </c>
      <c r="F382" s="86">
        <f t="shared" si="82"/>
        <v>2281</v>
      </c>
      <c r="L382" s="80"/>
      <c r="N382" s="80"/>
      <c r="O382" s="95"/>
      <c r="P382" s="77"/>
      <c r="Q382" s="77"/>
      <c r="R382" s="106"/>
      <c r="S382" s="106"/>
      <c r="T382" s="107">
        <f t="shared" si="83"/>
        <v>-10</v>
      </c>
      <c r="U382" s="105"/>
      <c r="V382" s="108"/>
      <c r="W382" s="105"/>
    </row>
    <row r="383" customHeight="1" spans="2:23">
      <c r="B383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3" s="75">
        <v>2</v>
      </c>
      <c r="D383" s="86">
        <f t="shared" si="80"/>
        <v>6</v>
      </c>
      <c r="E383" s="86">
        <f t="shared" si="81"/>
        <v>2281</v>
      </c>
      <c r="F383" s="86">
        <f t="shared" si="82"/>
        <v>2287</v>
      </c>
      <c r="L383" s="80"/>
      <c r="N383" s="80"/>
      <c r="O383" s="95"/>
      <c r="P383" s="77"/>
      <c r="Q383" s="77"/>
      <c r="R383" s="106"/>
      <c r="S383" s="106"/>
      <c r="T383" s="107">
        <f t="shared" si="83"/>
        <v>-10</v>
      </c>
      <c r="U383" s="105"/>
      <c r="V383" s="108"/>
      <c r="W383" s="105"/>
    </row>
    <row r="384" customHeight="1" spans="2:23">
      <c r="B384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4" s="75">
        <v>2</v>
      </c>
      <c r="D384" s="86">
        <f t="shared" si="80"/>
        <v>6</v>
      </c>
      <c r="E384" s="86">
        <f t="shared" si="81"/>
        <v>2287</v>
      </c>
      <c r="F384" s="86">
        <f t="shared" si="82"/>
        <v>2293</v>
      </c>
      <c r="L384" s="80"/>
      <c r="N384" s="80"/>
      <c r="O384" s="95"/>
      <c r="P384" s="77"/>
      <c r="Q384" s="77"/>
      <c r="R384" s="106"/>
      <c r="S384" s="106"/>
      <c r="T384" s="107">
        <f t="shared" si="83"/>
        <v>-10</v>
      </c>
      <c r="U384" s="105"/>
      <c r="V384" s="108"/>
      <c r="W384" s="105"/>
    </row>
    <row r="385" customHeight="1" spans="2:23">
      <c r="B385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5" s="75">
        <v>2</v>
      </c>
      <c r="D385" s="86">
        <f t="shared" si="80"/>
        <v>6</v>
      </c>
      <c r="E385" s="86">
        <f t="shared" si="81"/>
        <v>2293</v>
      </c>
      <c r="F385" s="86">
        <f t="shared" si="82"/>
        <v>2299</v>
      </c>
      <c r="L385" s="80"/>
      <c r="N385" s="80"/>
      <c r="O385" s="95"/>
      <c r="P385" s="77"/>
      <c r="Q385" s="77"/>
      <c r="R385" s="106"/>
      <c r="S385" s="106"/>
      <c r="T385" s="107">
        <f t="shared" si="83"/>
        <v>-10</v>
      </c>
      <c r="U385" s="105"/>
      <c r="V385" s="108"/>
      <c r="W385" s="105"/>
    </row>
    <row r="386" customHeight="1" spans="2:23">
      <c r="B386" s="85" t="str">
        <f t="shared" si="7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6" s="75">
        <v>2</v>
      </c>
      <c r="D386" s="86">
        <f t="shared" si="80"/>
        <v>6</v>
      </c>
      <c r="E386" s="86">
        <f t="shared" si="81"/>
        <v>2299</v>
      </c>
      <c r="F386" s="86">
        <f t="shared" si="82"/>
        <v>2305</v>
      </c>
      <c r="L386" s="80"/>
      <c r="N386" s="80"/>
      <c r="O386" s="95"/>
      <c r="P386" s="77"/>
      <c r="Q386" s="77"/>
      <c r="R386" s="106"/>
      <c r="S386" s="106"/>
      <c r="T386" s="107">
        <f t="shared" si="83"/>
        <v>-10</v>
      </c>
      <c r="U386" s="105"/>
      <c r="V386" s="108"/>
      <c r="W386" s="105"/>
    </row>
    <row r="387" customHeight="1" spans="2:23">
      <c r="B387" s="85" t="str">
        <f t="shared" ref="B387:B450" si="84">B386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7" s="75">
        <v>2</v>
      </c>
      <c r="D387" s="86">
        <f t="shared" ref="D387:D450" si="85">C387*3</f>
        <v>6</v>
      </c>
      <c r="E387" s="86">
        <f t="shared" ref="E387:E450" si="86">F386</f>
        <v>2305</v>
      </c>
      <c r="F387" s="86">
        <f t="shared" ref="F387:F450" si="87">E387+D387</f>
        <v>2311</v>
      </c>
      <c r="L387" s="80"/>
      <c r="N387" s="80"/>
      <c r="O387" s="95"/>
      <c r="P387" s="77"/>
      <c r="Q387" s="77"/>
      <c r="R387" s="106"/>
      <c r="S387" s="106"/>
      <c r="T387" s="107">
        <f t="shared" si="83"/>
        <v>-10</v>
      </c>
      <c r="U387" s="105"/>
      <c r="V387" s="108"/>
      <c r="W387" s="105"/>
    </row>
    <row r="388" customHeight="1" spans="2:23">
      <c r="B38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8" s="75">
        <v>2</v>
      </c>
      <c r="D388" s="86">
        <f t="shared" si="85"/>
        <v>6</v>
      </c>
      <c r="E388" s="86">
        <f t="shared" si="86"/>
        <v>2311</v>
      </c>
      <c r="F388" s="86">
        <f t="shared" si="87"/>
        <v>2317</v>
      </c>
      <c r="L388" s="80"/>
      <c r="N388" s="80"/>
      <c r="O388" s="95"/>
      <c r="P388" s="77"/>
      <c r="Q388" s="77"/>
      <c r="R388" s="106"/>
      <c r="S388" s="106"/>
      <c r="T388" s="107">
        <f t="shared" si="83"/>
        <v>-10</v>
      </c>
      <c r="U388" s="105"/>
      <c r="V388" s="108"/>
      <c r="W388" s="105"/>
    </row>
    <row r="389" customHeight="1" spans="2:23">
      <c r="B38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89" s="75">
        <v>2</v>
      </c>
      <c r="D389" s="86">
        <f t="shared" si="85"/>
        <v>6</v>
      </c>
      <c r="E389" s="86">
        <f t="shared" si="86"/>
        <v>2317</v>
      </c>
      <c r="F389" s="86">
        <f t="shared" si="87"/>
        <v>2323</v>
      </c>
      <c r="L389" s="80"/>
      <c r="N389" s="80"/>
      <c r="O389" s="95"/>
      <c r="P389" s="77"/>
      <c r="Q389" s="77"/>
      <c r="R389" s="106"/>
      <c r="S389" s="106"/>
      <c r="T389" s="107">
        <f t="shared" si="83"/>
        <v>-10</v>
      </c>
      <c r="U389" s="105"/>
      <c r="V389" s="108"/>
      <c r="W389" s="105"/>
    </row>
    <row r="390" customHeight="1" spans="2:23">
      <c r="B39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0" s="75">
        <v>2</v>
      </c>
      <c r="D390" s="86">
        <f t="shared" si="85"/>
        <v>6</v>
      </c>
      <c r="E390" s="86">
        <f t="shared" si="86"/>
        <v>2323</v>
      </c>
      <c r="F390" s="86">
        <f t="shared" si="87"/>
        <v>2329</v>
      </c>
      <c r="L390" s="80"/>
      <c r="N390" s="80"/>
      <c r="O390" s="95"/>
      <c r="P390" s="77"/>
      <c r="Q390" s="77"/>
      <c r="R390" s="106"/>
      <c r="S390" s="106"/>
      <c r="T390" s="107">
        <f t="shared" si="83"/>
        <v>-10</v>
      </c>
      <c r="U390" s="105"/>
      <c r="V390" s="108"/>
      <c r="W390" s="105"/>
    </row>
    <row r="391" customHeight="1" spans="2:23">
      <c r="B39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1" s="75">
        <v>2</v>
      </c>
      <c r="D391" s="86">
        <f t="shared" si="85"/>
        <v>6</v>
      </c>
      <c r="E391" s="86">
        <f t="shared" si="86"/>
        <v>2329</v>
      </c>
      <c r="F391" s="86">
        <f t="shared" si="87"/>
        <v>2335</v>
      </c>
      <c r="L391" s="80"/>
      <c r="N391" s="80"/>
      <c r="O391" s="95"/>
      <c r="P391" s="77"/>
      <c r="Q391" s="77"/>
      <c r="R391" s="106"/>
      <c r="S391" s="106"/>
      <c r="T391" s="107">
        <f t="shared" si="83"/>
        <v>-10</v>
      </c>
      <c r="U391" s="105"/>
      <c r="V391" s="108"/>
      <c r="W391" s="105"/>
    </row>
    <row r="392" customHeight="1" spans="2:23">
      <c r="B39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2" s="75">
        <v>2</v>
      </c>
      <c r="D392" s="86">
        <f t="shared" si="85"/>
        <v>6</v>
      </c>
      <c r="E392" s="86">
        <f t="shared" si="86"/>
        <v>2335</v>
      </c>
      <c r="F392" s="86">
        <f t="shared" si="87"/>
        <v>2341</v>
      </c>
      <c r="L392" s="80"/>
      <c r="N392" s="80"/>
      <c r="O392" s="95"/>
      <c r="P392" s="77"/>
      <c r="Q392" s="77"/>
      <c r="R392" s="106"/>
      <c r="S392" s="106"/>
      <c r="T392" s="107">
        <f t="shared" si="83"/>
        <v>-10</v>
      </c>
      <c r="U392" s="105"/>
      <c r="V392" s="108"/>
      <c r="W392" s="105"/>
    </row>
    <row r="393" customHeight="1" spans="2:23">
      <c r="B39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3" s="75">
        <v>2</v>
      </c>
      <c r="D393" s="86">
        <f t="shared" si="85"/>
        <v>6</v>
      </c>
      <c r="E393" s="86">
        <f t="shared" si="86"/>
        <v>2341</v>
      </c>
      <c r="F393" s="86">
        <f t="shared" si="87"/>
        <v>2347</v>
      </c>
      <c r="L393" s="80"/>
      <c r="N393" s="80"/>
      <c r="O393" s="95"/>
      <c r="P393" s="77"/>
      <c r="Q393" s="77"/>
      <c r="R393" s="106"/>
      <c r="S393" s="106"/>
      <c r="T393" s="107">
        <f t="shared" si="83"/>
        <v>-10</v>
      </c>
      <c r="U393" s="105"/>
      <c r="V393" s="108"/>
      <c r="W393" s="105"/>
    </row>
    <row r="394" customHeight="1" spans="2:23">
      <c r="B39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4" s="75">
        <v>2</v>
      </c>
      <c r="D394" s="86">
        <f t="shared" si="85"/>
        <v>6</v>
      </c>
      <c r="E394" s="86">
        <f t="shared" si="86"/>
        <v>2347</v>
      </c>
      <c r="F394" s="86">
        <f t="shared" si="87"/>
        <v>2353</v>
      </c>
      <c r="L394" s="80"/>
      <c r="N394" s="80"/>
      <c r="O394" s="95"/>
      <c r="P394" s="77"/>
      <c r="Q394" s="77"/>
      <c r="R394" s="106"/>
      <c r="S394" s="106"/>
      <c r="T394" s="107">
        <f t="shared" si="83"/>
        <v>-10</v>
      </c>
      <c r="U394" s="105"/>
      <c r="V394" s="108"/>
      <c r="W394" s="105"/>
    </row>
    <row r="395" customHeight="1" spans="2:23">
      <c r="B39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5" s="75">
        <v>2</v>
      </c>
      <c r="D395" s="86">
        <f t="shared" si="85"/>
        <v>6</v>
      </c>
      <c r="E395" s="86">
        <f t="shared" si="86"/>
        <v>2353</v>
      </c>
      <c r="F395" s="86">
        <f t="shared" si="87"/>
        <v>2359</v>
      </c>
      <c r="L395" s="80"/>
      <c r="N395" s="80"/>
      <c r="O395" s="95"/>
      <c r="P395" s="77"/>
      <c r="Q395" s="77"/>
      <c r="R395" s="106"/>
      <c r="S395" s="106"/>
      <c r="T395" s="107">
        <f t="shared" si="83"/>
        <v>-10</v>
      </c>
      <c r="U395" s="105"/>
      <c r="V395" s="108"/>
      <c r="W395" s="105"/>
    </row>
    <row r="396" customHeight="1" spans="2:23">
      <c r="B39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6" s="75">
        <v>2</v>
      </c>
      <c r="D396" s="86">
        <f t="shared" si="85"/>
        <v>6</v>
      </c>
      <c r="E396" s="86">
        <f t="shared" si="86"/>
        <v>2359</v>
      </c>
      <c r="F396" s="86">
        <f t="shared" si="87"/>
        <v>2365</v>
      </c>
      <c r="L396" s="80"/>
      <c r="N396" s="80"/>
      <c r="O396" s="95"/>
      <c r="P396" s="77"/>
      <c r="Q396" s="77"/>
      <c r="R396" s="106"/>
      <c r="S396" s="106"/>
      <c r="T396" s="107">
        <f t="shared" si="83"/>
        <v>-10</v>
      </c>
      <c r="U396" s="105"/>
      <c r="V396" s="108"/>
      <c r="W396" s="105"/>
    </row>
    <row r="397" customHeight="1" spans="2:23">
      <c r="B39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7" s="75">
        <v>2</v>
      </c>
      <c r="D397" s="86">
        <f t="shared" si="85"/>
        <v>6</v>
      </c>
      <c r="E397" s="86">
        <f t="shared" si="86"/>
        <v>2365</v>
      </c>
      <c r="F397" s="86">
        <f t="shared" si="87"/>
        <v>2371</v>
      </c>
      <c r="L397" s="80"/>
      <c r="N397" s="80"/>
      <c r="O397" s="95"/>
      <c r="P397" s="77"/>
      <c r="Q397" s="77"/>
      <c r="R397" s="106"/>
      <c r="S397" s="106"/>
      <c r="T397" s="107">
        <f t="shared" si="83"/>
        <v>-10</v>
      </c>
      <c r="U397" s="105"/>
      <c r="V397" s="108"/>
      <c r="W397" s="105"/>
    </row>
    <row r="398" customHeight="1" spans="2:23">
      <c r="B39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8" s="75">
        <v>2</v>
      </c>
      <c r="D398" s="86">
        <f t="shared" si="85"/>
        <v>6</v>
      </c>
      <c r="E398" s="86">
        <f t="shared" si="86"/>
        <v>2371</v>
      </c>
      <c r="F398" s="86">
        <f t="shared" si="87"/>
        <v>2377</v>
      </c>
      <c r="L398" s="80"/>
      <c r="N398" s="80"/>
      <c r="O398" s="95"/>
      <c r="P398" s="77"/>
      <c r="Q398" s="77"/>
      <c r="R398" s="106"/>
      <c r="S398" s="106"/>
      <c r="T398" s="107">
        <f t="shared" si="83"/>
        <v>-10</v>
      </c>
      <c r="U398" s="105"/>
      <c r="V398" s="108"/>
      <c r="W398" s="105"/>
    </row>
    <row r="399" customHeight="1" spans="2:23">
      <c r="B39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399" s="75">
        <v>2</v>
      </c>
      <c r="D399" s="86">
        <f t="shared" si="85"/>
        <v>6</v>
      </c>
      <c r="E399" s="86">
        <f t="shared" si="86"/>
        <v>2377</v>
      </c>
      <c r="F399" s="86">
        <f t="shared" si="87"/>
        <v>2383</v>
      </c>
      <c r="L399" s="80"/>
      <c r="N399" s="80"/>
      <c r="O399" s="95"/>
      <c r="P399" s="77"/>
      <c r="Q399" s="77"/>
      <c r="R399" s="106"/>
      <c r="S399" s="106"/>
      <c r="T399" s="107">
        <f t="shared" si="83"/>
        <v>-10</v>
      </c>
      <c r="U399" s="105"/>
      <c r="V399" s="108"/>
      <c r="W399" s="105"/>
    </row>
    <row r="400" customHeight="1" spans="2:23">
      <c r="B40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0" s="75">
        <v>2</v>
      </c>
      <c r="D400" s="86">
        <f t="shared" si="85"/>
        <v>6</v>
      </c>
      <c r="E400" s="86">
        <f t="shared" si="86"/>
        <v>2383</v>
      </c>
      <c r="F400" s="86">
        <f t="shared" si="87"/>
        <v>2389</v>
      </c>
      <c r="L400" s="80"/>
      <c r="N400" s="80"/>
      <c r="O400" s="95"/>
      <c r="P400" s="77"/>
      <c r="Q400" s="77"/>
      <c r="R400" s="106"/>
      <c r="S400" s="106"/>
      <c r="T400" s="107">
        <f t="shared" si="83"/>
        <v>-10</v>
      </c>
      <c r="U400" s="105"/>
      <c r="V400" s="108"/>
      <c r="W400" s="105"/>
    </row>
    <row r="401" customHeight="1" spans="2:23">
      <c r="B40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1" s="75">
        <v>2</v>
      </c>
      <c r="D401" s="86">
        <f t="shared" si="85"/>
        <v>6</v>
      </c>
      <c r="E401" s="86">
        <f t="shared" si="86"/>
        <v>2389</v>
      </c>
      <c r="F401" s="86">
        <f t="shared" si="87"/>
        <v>2395</v>
      </c>
      <c r="L401" s="80"/>
      <c r="N401" s="80"/>
      <c r="O401" s="95"/>
      <c r="P401" s="77"/>
      <c r="Q401" s="77"/>
      <c r="R401" s="106"/>
      <c r="S401" s="106"/>
      <c r="T401" s="107">
        <f t="shared" si="83"/>
        <v>-10</v>
      </c>
      <c r="U401" s="105"/>
      <c r="V401" s="108"/>
      <c r="W401" s="105"/>
    </row>
    <row r="402" customHeight="1" spans="2:23">
      <c r="B40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2" s="75">
        <v>2</v>
      </c>
      <c r="D402" s="86">
        <f t="shared" si="85"/>
        <v>6</v>
      </c>
      <c r="E402" s="86">
        <f t="shared" si="86"/>
        <v>2395</v>
      </c>
      <c r="F402" s="86">
        <f t="shared" si="87"/>
        <v>2401</v>
      </c>
      <c r="L402" s="80"/>
      <c r="N402" s="80"/>
      <c r="O402" s="95"/>
      <c r="P402" s="77"/>
      <c r="Q402" s="77"/>
      <c r="R402" s="106"/>
      <c r="S402" s="106"/>
      <c r="T402" s="107">
        <f t="shared" si="83"/>
        <v>-10</v>
      </c>
      <c r="U402" s="105"/>
      <c r="V402" s="108"/>
      <c r="W402" s="105"/>
    </row>
    <row r="403" customHeight="1" spans="2:23">
      <c r="B40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3" s="75">
        <v>2</v>
      </c>
      <c r="D403" s="86">
        <f t="shared" si="85"/>
        <v>6</v>
      </c>
      <c r="E403" s="86">
        <f t="shared" si="86"/>
        <v>2401</v>
      </c>
      <c r="F403" s="86">
        <f t="shared" si="87"/>
        <v>2407</v>
      </c>
      <c r="L403" s="80"/>
      <c r="N403" s="80"/>
      <c r="O403" s="95"/>
      <c r="P403" s="77"/>
      <c r="Q403" s="77"/>
      <c r="R403" s="106"/>
      <c r="S403" s="106"/>
      <c r="T403" s="107">
        <f t="shared" si="83"/>
        <v>-10</v>
      </c>
      <c r="U403" s="105"/>
      <c r="V403" s="108"/>
      <c r="W403" s="105"/>
    </row>
    <row r="404" customHeight="1" spans="2:23">
      <c r="B40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4" s="75">
        <v>2</v>
      </c>
      <c r="D404" s="86">
        <f t="shared" si="85"/>
        <v>6</v>
      </c>
      <c r="E404" s="86">
        <f t="shared" si="86"/>
        <v>2407</v>
      </c>
      <c r="F404" s="86">
        <f t="shared" si="87"/>
        <v>2413</v>
      </c>
      <c r="L404" s="80"/>
      <c r="N404" s="80"/>
      <c r="O404" s="95"/>
      <c r="P404" s="77"/>
      <c r="Q404" s="77"/>
      <c r="R404" s="106"/>
      <c r="S404" s="106"/>
      <c r="T404" s="107">
        <f t="shared" si="83"/>
        <v>-10</v>
      </c>
      <c r="U404" s="105"/>
      <c r="V404" s="108"/>
      <c r="W404" s="105"/>
    </row>
    <row r="405" customHeight="1" spans="2:23">
      <c r="B40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5" s="75">
        <v>2</v>
      </c>
      <c r="D405" s="86">
        <f t="shared" si="85"/>
        <v>6</v>
      </c>
      <c r="E405" s="86">
        <f t="shared" si="86"/>
        <v>2413</v>
      </c>
      <c r="F405" s="86">
        <f t="shared" si="87"/>
        <v>2419</v>
      </c>
      <c r="L405" s="80"/>
      <c r="N405" s="80"/>
      <c r="O405" s="95"/>
      <c r="P405" s="77"/>
      <c r="Q405" s="77"/>
      <c r="R405" s="106"/>
      <c r="S405" s="106"/>
      <c r="T405" s="107">
        <f t="shared" si="83"/>
        <v>-10</v>
      </c>
      <c r="U405" s="105"/>
      <c r="V405" s="108"/>
      <c r="W405" s="105"/>
    </row>
    <row r="406" customHeight="1" spans="2:23">
      <c r="B40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6" s="75">
        <v>2</v>
      </c>
      <c r="D406" s="86">
        <f t="shared" si="85"/>
        <v>6</v>
      </c>
      <c r="E406" s="86">
        <f t="shared" si="86"/>
        <v>2419</v>
      </c>
      <c r="F406" s="86">
        <f t="shared" si="87"/>
        <v>2425</v>
      </c>
      <c r="L406" s="80"/>
      <c r="N406" s="80"/>
      <c r="O406" s="95"/>
      <c r="P406" s="77"/>
      <c r="Q406" s="77"/>
      <c r="R406" s="106"/>
      <c r="S406" s="106"/>
      <c r="T406" s="107">
        <f t="shared" si="83"/>
        <v>-10</v>
      </c>
      <c r="U406" s="105"/>
      <c r="V406" s="108"/>
      <c r="W406" s="105"/>
    </row>
    <row r="407" customHeight="1" spans="2:23">
      <c r="B40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7" s="75">
        <v>2</v>
      </c>
      <c r="D407" s="86">
        <f t="shared" si="85"/>
        <v>6</v>
      </c>
      <c r="E407" s="86">
        <f t="shared" si="86"/>
        <v>2425</v>
      </c>
      <c r="F407" s="86">
        <f t="shared" si="87"/>
        <v>2431</v>
      </c>
      <c r="L407" s="80"/>
      <c r="N407" s="80"/>
      <c r="O407" s="95"/>
      <c r="P407" s="77"/>
      <c r="Q407" s="77"/>
      <c r="R407" s="106"/>
      <c r="S407" s="106"/>
      <c r="T407" s="107">
        <f t="shared" si="83"/>
        <v>-10</v>
      </c>
      <c r="U407" s="105"/>
      <c r="V407" s="108"/>
      <c r="W407" s="105"/>
    </row>
    <row r="408" customHeight="1" spans="2:23">
      <c r="B40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8" s="75">
        <v>2</v>
      </c>
      <c r="D408" s="86">
        <f t="shared" si="85"/>
        <v>6</v>
      </c>
      <c r="E408" s="86">
        <f t="shared" si="86"/>
        <v>2431</v>
      </c>
      <c r="F408" s="86">
        <f t="shared" si="87"/>
        <v>2437</v>
      </c>
      <c r="L408" s="80"/>
      <c r="N408" s="80"/>
      <c r="O408" s="95"/>
      <c r="P408" s="77"/>
      <c r="Q408" s="77"/>
      <c r="R408" s="106"/>
      <c r="S408" s="106"/>
      <c r="T408" s="107">
        <f t="shared" si="83"/>
        <v>-10</v>
      </c>
      <c r="U408" s="105"/>
      <c r="V408" s="108"/>
      <c r="W408" s="105"/>
    </row>
    <row r="409" customHeight="1" spans="2:23">
      <c r="B40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09" s="75">
        <v>2</v>
      </c>
      <c r="D409" s="86">
        <f t="shared" si="85"/>
        <v>6</v>
      </c>
      <c r="E409" s="86">
        <f t="shared" si="86"/>
        <v>2437</v>
      </c>
      <c r="F409" s="86">
        <f t="shared" si="87"/>
        <v>2443</v>
      </c>
      <c r="L409" s="80"/>
      <c r="N409" s="80"/>
      <c r="O409" s="95"/>
      <c r="P409" s="77"/>
      <c r="Q409" s="77"/>
      <c r="R409" s="106"/>
      <c r="S409" s="106"/>
      <c r="T409" s="107">
        <f t="shared" si="83"/>
        <v>-10</v>
      </c>
      <c r="U409" s="105"/>
      <c r="V409" s="108"/>
      <c r="W409" s="105"/>
    </row>
    <row r="410" customHeight="1" spans="2:23">
      <c r="B41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0" s="75">
        <v>2</v>
      </c>
      <c r="D410" s="86">
        <f t="shared" si="85"/>
        <v>6</v>
      </c>
      <c r="E410" s="86">
        <f t="shared" si="86"/>
        <v>2443</v>
      </c>
      <c r="F410" s="86">
        <f t="shared" si="87"/>
        <v>2449</v>
      </c>
      <c r="L410" s="80"/>
      <c r="N410" s="80"/>
      <c r="O410" s="95"/>
      <c r="P410" s="77"/>
      <c r="Q410" s="77"/>
      <c r="R410" s="106"/>
      <c r="S410" s="106"/>
      <c r="T410" s="107">
        <f t="shared" si="83"/>
        <v>-10</v>
      </c>
      <c r="U410" s="105"/>
      <c r="V410" s="108"/>
      <c r="W410" s="105"/>
    </row>
    <row r="411" customHeight="1" spans="2:23">
      <c r="B41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1" s="75">
        <v>2</v>
      </c>
      <c r="D411" s="86">
        <f t="shared" si="85"/>
        <v>6</v>
      </c>
      <c r="E411" s="86">
        <f t="shared" si="86"/>
        <v>2449</v>
      </c>
      <c r="F411" s="86">
        <f t="shared" si="87"/>
        <v>2455</v>
      </c>
      <c r="L411" s="80"/>
      <c r="N411" s="80"/>
      <c r="O411" s="95"/>
      <c r="P411" s="77"/>
      <c r="Q411" s="77"/>
      <c r="R411" s="106"/>
      <c r="S411" s="106"/>
      <c r="T411" s="107">
        <f t="shared" ref="T411:T474" si="88">T410</f>
        <v>-10</v>
      </c>
      <c r="U411" s="105"/>
      <c r="V411" s="108"/>
      <c r="W411" s="105"/>
    </row>
    <row r="412" customHeight="1" spans="2:23">
      <c r="B41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2" s="75">
        <v>2</v>
      </c>
      <c r="D412" s="86">
        <f t="shared" si="85"/>
        <v>6</v>
      </c>
      <c r="E412" s="86">
        <f t="shared" si="86"/>
        <v>2455</v>
      </c>
      <c r="F412" s="86">
        <f t="shared" si="87"/>
        <v>2461</v>
      </c>
      <c r="L412" s="80"/>
      <c r="N412" s="80"/>
      <c r="O412" s="95"/>
      <c r="P412" s="77"/>
      <c r="Q412" s="77"/>
      <c r="R412" s="106"/>
      <c r="S412" s="106"/>
      <c r="T412" s="107">
        <f t="shared" si="88"/>
        <v>-10</v>
      </c>
      <c r="U412" s="105"/>
      <c r="V412" s="108"/>
      <c r="W412" s="105"/>
    </row>
    <row r="413" customHeight="1" spans="2:23">
      <c r="B41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3" s="75">
        <v>2</v>
      </c>
      <c r="D413" s="86">
        <f t="shared" si="85"/>
        <v>6</v>
      </c>
      <c r="E413" s="86">
        <f t="shared" si="86"/>
        <v>2461</v>
      </c>
      <c r="F413" s="86">
        <f t="shared" si="87"/>
        <v>2467</v>
      </c>
      <c r="L413" s="80"/>
      <c r="N413" s="80"/>
      <c r="O413" s="95"/>
      <c r="P413" s="77"/>
      <c r="Q413" s="77"/>
      <c r="R413" s="106"/>
      <c r="S413" s="106"/>
      <c r="T413" s="107">
        <f t="shared" si="88"/>
        <v>-10</v>
      </c>
      <c r="U413" s="105"/>
      <c r="V413" s="108"/>
      <c r="W413" s="105"/>
    </row>
    <row r="414" customHeight="1" spans="2:23">
      <c r="B41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4" s="75">
        <v>2</v>
      </c>
      <c r="D414" s="86">
        <f t="shared" si="85"/>
        <v>6</v>
      </c>
      <c r="E414" s="86">
        <f t="shared" si="86"/>
        <v>2467</v>
      </c>
      <c r="F414" s="86">
        <f t="shared" si="87"/>
        <v>2473</v>
      </c>
      <c r="L414" s="80"/>
      <c r="N414" s="80"/>
      <c r="O414" s="95"/>
      <c r="P414" s="77"/>
      <c r="Q414" s="77"/>
      <c r="R414" s="106"/>
      <c r="S414" s="106"/>
      <c r="T414" s="107">
        <f t="shared" si="88"/>
        <v>-10</v>
      </c>
      <c r="U414" s="105"/>
      <c r="V414" s="108"/>
      <c r="W414" s="105"/>
    </row>
    <row r="415" customHeight="1" spans="2:23">
      <c r="B41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5" s="75">
        <v>2</v>
      </c>
      <c r="D415" s="86">
        <f t="shared" si="85"/>
        <v>6</v>
      </c>
      <c r="E415" s="86">
        <f t="shared" si="86"/>
        <v>2473</v>
      </c>
      <c r="F415" s="86">
        <f t="shared" si="87"/>
        <v>2479</v>
      </c>
      <c r="L415" s="80"/>
      <c r="N415" s="80"/>
      <c r="O415" s="95"/>
      <c r="P415" s="77"/>
      <c r="Q415" s="77"/>
      <c r="R415" s="106"/>
      <c r="S415" s="106"/>
      <c r="T415" s="107">
        <f t="shared" si="88"/>
        <v>-10</v>
      </c>
      <c r="U415" s="105"/>
      <c r="V415" s="108"/>
      <c r="W415" s="105"/>
    </row>
    <row r="416" customHeight="1" spans="2:23">
      <c r="B41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6" s="75">
        <v>2</v>
      </c>
      <c r="D416" s="86">
        <f t="shared" si="85"/>
        <v>6</v>
      </c>
      <c r="E416" s="86">
        <f t="shared" si="86"/>
        <v>2479</v>
      </c>
      <c r="F416" s="86">
        <f t="shared" si="87"/>
        <v>2485</v>
      </c>
      <c r="L416" s="80"/>
      <c r="N416" s="80"/>
      <c r="O416" s="95"/>
      <c r="P416" s="77"/>
      <c r="Q416" s="77"/>
      <c r="R416" s="106"/>
      <c r="S416" s="106"/>
      <c r="T416" s="107">
        <f t="shared" si="88"/>
        <v>-10</v>
      </c>
      <c r="U416" s="105"/>
      <c r="V416" s="108"/>
      <c r="W416" s="105"/>
    </row>
    <row r="417" customHeight="1" spans="2:23">
      <c r="B41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7" s="75">
        <v>2</v>
      </c>
      <c r="D417" s="86">
        <f t="shared" si="85"/>
        <v>6</v>
      </c>
      <c r="E417" s="86">
        <f t="shared" si="86"/>
        <v>2485</v>
      </c>
      <c r="F417" s="86">
        <f t="shared" si="87"/>
        <v>2491</v>
      </c>
      <c r="L417" s="80"/>
      <c r="N417" s="80"/>
      <c r="O417" s="95"/>
      <c r="P417" s="77"/>
      <c r="Q417" s="77"/>
      <c r="R417" s="106"/>
      <c r="S417" s="106"/>
      <c r="T417" s="107">
        <f t="shared" si="88"/>
        <v>-10</v>
      </c>
      <c r="U417" s="105"/>
      <c r="V417" s="108"/>
      <c r="W417" s="105"/>
    </row>
    <row r="418" customHeight="1" spans="2:23">
      <c r="B41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8" s="75">
        <v>2</v>
      </c>
      <c r="D418" s="86">
        <f t="shared" si="85"/>
        <v>6</v>
      </c>
      <c r="E418" s="86">
        <f t="shared" si="86"/>
        <v>2491</v>
      </c>
      <c r="F418" s="86">
        <f t="shared" si="87"/>
        <v>2497</v>
      </c>
      <c r="L418" s="80"/>
      <c r="N418" s="80"/>
      <c r="O418" s="95"/>
      <c r="P418" s="77"/>
      <c r="Q418" s="77"/>
      <c r="R418" s="106"/>
      <c r="S418" s="106"/>
      <c r="T418" s="107">
        <f t="shared" si="88"/>
        <v>-10</v>
      </c>
      <c r="U418" s="105"/>
      <c r="V418" s="108"/>
      <c r="W418" s="105"/>
    </row>
    <row r="419" customHeight="1" spans="2:23">
      <c r="B41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19" s="75">
        <v>2</v>
      </c>
      <c r="D419" s="86">
        <f t="shared" si="85"/>
        <v>6</v>
      </c>
      <c r="E419" s="86">
        <f t="shared" si="86"/>
        <v>2497</v>
      </c>
      <c r="F419" s="86">
        <f t="shared" si="87"/>
        <v>2503</v>
      </c>
      <c r="L419" s="80"/>
      <c r="N419" s="80"/>
      <c r="O419" s="95"/>
      <c r="P419" s="77"/>
      <c r="Q419" s="77"/>
      <c r="R419" s="106"/>
      <c r="S419" s="106"/>
      <c r="T419" s="107">
        <f t="shared" si="88"/>
        <v>-10</v>
      </c>
      <c r="U419" s="105"/>
      <c r="V419" s="108"/>
      <c r="W419" s="105"/>
    </row>
    <row r="420" customHeight="1" spans="2:23">
      <c r="B42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0" s="75">
        <v>2</v>
      </c>
      <c r="D420" s="86">
        <f t="shared" si="85"/>
        <v>6</v>
      </c>
      <c r="E420" s="86">
        <f t="shared" si="86"/>
        <v>2503</v>
      </c>
      <c r="F420" s="86">
        <f t="shared" si="87"/>
        <v>2509</v>
      </c>
      <c r="L420" s="80"/>
      <c r="N420" s="80"/>
      <c r="O420" s="95"/>
      <c r="P420" s="77"/>
      <c r="Q420" s="77"/>
      <c r="R420" s="106"/>
      <c r="S420" s="106"/>
      <c r="T420" s="107">
        <f t="shared" si="88"/>
        <v>-10</v>
      </c>
      <c r="U420" s="105"/>
      <c r="V420" s="108"/>
      <c r="W420" s="105"/>
    </row>
    <row r="421" customHeight="1" spans="2:23">
      <c r="B42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1" s="75">
        <v>2</v>
      </c>
      <c r="D421" s="86">
        <f t="shared" si="85"/>
        <v>6</v>
      </c>
      <c r="E421" s="86">
        <f t="shared" si="86"/>
        <v>2509</v>
      </c>
      <c r="F421" s="86">
        <f t="shared" si="87"/>
        <v>2515</v>
      </c>
      <c r="L421" s="80"/>
      <c r="N421" s="80"/>
      <c r="O421" s="95"/>
      <c r="P421" s="77"/>
      <c r="Q421" s="77"/>
      <c r="R421" s="106"/>
      <c r="S421" s="106"/>
      <c r="T421" s="107">
        <f t="shared" si="88"/>
        <v>-10</v>
      </c>
      <c r="U421" s="105"/>
      <c r="V421" s="108"/>
      <c r="W421" s="105"/>
    </row>
    <row r="422" customHeight="1" spans="2:23">
      <c r="B42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2" s="75">
        <v>2</v>
      </c>
      <c r="D422" s="86">
        <f t="shared" si="85"/>
        <v>6</v>
      </c>
      <c r="E422" s="86">
        <f t="shared" si="86"/>
        <v>2515</v>
      </c>
      <c r="F422" s="86">
        <f t="shared" si="87"/>
        <v>2521</v>
      </c>
      <c r="L422" s="80"/>
      <c r="N422" s="80"/>
      <c r="O422" s="95"/>
      <c r="P422" s="77"/>
      <c r="Q422" s="77"/>
      <c r="R422" s="106"/>
      <c r="S422" s="106"/>
      <c r="T422" s="107">
        <f t="shared" si="88"/>
        <v>-10</v>
      </c>
      <c r="U422" s="105"/>
      <c r="V422" s="108"/>
      <c r="W422" s="105"/>
    </row>
    <row r="423" customHeight="1" spans="2:23">
      <c r="B42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3" s="75">
        <v>2</v>
      </c>
      <c r="D423" s="86">
        <f t="shared" si="85"/>
        <v>6</v>
      </c>
      <c r="E423" s="86">
        <f t="shared" si="86"/>
        <v>2521</v>
      </c>
      <c r="F423" s="86">
        <f t="shared" si="87"/>
        <v>2527</v>
      </c>
      <c r="L423" s="80"/>
      <c r="N423" s="80"/>
      <c r="O423" s="95"/>
      <c r="P423" s="77"/>
      <c r="Q423" s="77"/>
      <c r="R423" s="106"/>
      <c r="S423" s="106"/>
      <c r="T423" s="107">
        <f t="shared" si="88"/>
        <v>-10</v>
      </c>
      <c r="U423" s="105"/>
      <c r="V423" s="108"/>
      <c r="W423" s="105"/>
    </row>
    <row r="424" customHeight="1" spans="2:23">
      <c r="B42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4" s="75">
        <v>2</v>
      </c>
      <c r="D424" s="86">
        <f t="shared" si="85"/>
        <v>6</v>
      </c>
      <c r="E424" s="86">
        <f t="shared" si="86"/>
        <v>2527</v>
      </c>
      <c r="F424" s="86">
        <f t="shared" si="87"/>
        <v>2533</v>
      </c>
      <c r="L424" s="80"/>
      <c r="N424" s="80"/>
      <c r="O424" s="95"/>
      <c r="P424" s="77"/>
      <c r="Q424" s="77"/>
      <c r="R424" s="106"/>
      <c r="S424" s="106"/>
      <c r="T424" s="107">
        <f t="shared" si="88"/>
        <v>-10</v>
      </c>
      <c r="U424" s="105"/>
      <c r="V424" s="108"/>
      <c r="W424" s="105"/>
    </row>
    <row r="425" customHeight="1" spans="2:23">
      <c r="B42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5" s="75">
        <v>2</v>
      </c>
      <c r="D425" s="86">
        <f t="shared" si="85"/>
        <v>6</v>
      </c>
      <c r="E425" s="86">
        <f t="shared" si="86"/>
        <v>2533</v>
      </c>
      <c r="F425" s="86">
        <f t="shared" si="87"/>
        <v>2539</v>
      </c>
      <c r="L425" s="80"/>
      <c r="N425" s="80"/>
      <c r="O425" s="95"/>
      <c r="P425" s="77"/>
      <c r="Q425" s="77"/>
      <c r="R425" s="106"/>
      <c r="S425" s="106"/>
      <c r="T425" s="107">
        <f t="shared" si="88"/>
        <v>-10</v>
      </c>
      <c r="U425" s="105"/>
      <c r="V425" s="108"/>
      <c r="W425" s="105"/>
    </row>
    <row r="426" customHeight="1" spans="2:23">
      <c r="B42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6" s="75">
        <v>2</v>
      </c>
      <c r="D426" s="86">
        <f t="shared" si="85"/>
        <v>6</v>
      </c>
      <c r="E426" s="86">
        <f t="shared" si="86"/>
        <v>2539</v>
      </c>
      <c r="F426" s="86">
        <f t="shared" si="87"/>
        <v>2545</v>
      </c>
      <c r="L426" s="80"/>
      <c r="N426" s="80"/>
      <c r="O426" s="95"/>
      <c r="P426" s="77"/>
      <c r="Q426" s="77"/>
      <c r="R426" s="106"/>
      <c r="S426" s="106"/>
      <c r="T426" s="107">
        <f t="shared" si="88"/>
        <v>-10</v>
      </c>
      <c r="U426" s="105"/>
      <c r="V426" s="108"/>
      <c r="W426" s="105"/>
    </row>
    <row r="427" customHeight="1" spans="2:23">
      <c r="B42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7" s="75">
        <v>2</v>
      </c>
      <c r="D427" s="86">
        <f t="shared" si="85"/>
        <v>6</v>
      </c>
      <c r="E427" s="86">
        <f t="shared" si="86"/>
        <v>2545</v>
      </c>
      <c r="F427" s="86">
        <f t="shared" si="87"/>
        <v>2551</v>
      </c>
      <c r="L427" s="80"/>
      <c r="N427" s="80"/>
      <c r="O427" s="95"/>
      <c r="P427" s="77"/>
      <c r="Q427" s="77"/>
      <c r="R427" s="106"/>
      <c r="S427" s="106"/>
      <c r="T427" s="107">
        <f t="shared" si="88"/>
        <v>-10</v>
      </c>
      <c r="U427" s="105"/>
      <c r="V427" s="108"/>
      <c r="W427" s="105"/>
    </row>
    <row r="428" customHeight="1" spans="2:23">
      <c r="B42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8" s="75">
        <v>2</v>
      </c>
      <c r="D428" s="86">
        <f t="shared" si="85"/>
        <v>6</v>
      </c>
      <c r="E428" s="86">
        <f t="shared" si="86"/>
        <v>2551</v>
      </c>
      <c r="F428" s="86">
        <f t="shared" si="87"/>
        <v>2557</v>
      </c>
      <c r="L428" s="80"/>
      <c r="N428" s="80"/>
      <c r="O428" s="95"/>
      <c r="P428" s="77"/>
      <c r="Q428" s="77"/>
      <c r="R428" s="106"/>
      <c r="S428" s="106"/>
      <c r="T428" s="107">
        <f t="shared" si="88"/>
        <v>-10</v>
      </c>
      <c r="U428" s="105"/>
      <c r="V428" s="108"/>
      <c r="W428" s="105"/>
    </row>
    <row r="429" customHeight="1" spans="2:23">
      <c r="B42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29" s="75">
        <v>2</v>
      </c>
      <c r="D429" s="86">
        <f t="shared" si="85"/>
        <v>6</v>
      </c>
      <c r="E429" s="86">
        <f t="shared" si="86"/>
        <v>2557</v>
      </c>
      <c r="F429" s="86">
        <f t="shared" si="87"/>
        <v>2563</v>
      </c>
      <c r="L429" s="80"/>
      <c r="N429" s="80"/>
      <c r="O429" s="95"/>
      <c r="P429" s="77"/>
      <c r="Q429" s="77"/>
      <c r="R429" s="106"/>
      <c r="S429" s="106"/>
      <c r="T429" s="107">
        <f t="shared" si="88"/>
        <v>-10</v>
      </c>
      <c r="U429" s="105"/>
      <c r="V429" s="108"/>
      <c r="W429" s="105"/>
    </row>
    <row r="430" customHeight="1" spans="2:23">
      <c r="B43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0" s="75">
        <v>2</v>
      </c>
      <c r="D430" s="86">
        <f t="shared" si="85"/>
        <v>6</v>
      </c>
      <c r="E430" s="86">
        <f t="shared" si="86"/>
        <v>2563</v>
      </c>
      <c r="F430" s="86">
        <f t="shared" si="87"/>
        <v>2569</v>
      </c>
      <c r="L430" s="80"/>
      <c r="N430" s="80"/>
      <c r="O430" s="95"/>
      <c r="P430" s="77"/>
      <c r="Q430" s="77"/>
      <c r="R430" s="106"/>
      <c r="S430" s="106"/>
      <c r="T430" s="107">
        <f t="shared" si="88"/>
        <v>-10</v>
      </c>
      <c r="U430" s="105"/>
      <c r="V430" s="108"/>
      <c r="W430" s="105"/>
    </row>
    <row r="431" customHeight="1" spans="2:23">
      <c r="B43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1" s="75">
        <v>2</v>
      </c>
      <c r="D431" s="86">
        <f t="shared" si="85"/>
        <v>6</v>
      </c>
      <c r="E431" s="86">
        <f t="shared" si="86"/>
        <v>2569</v>
      </c>
      <c r="F431" s="86">
        <f t="shared" si="87"/>
        <v>2575</v>
      </c>
      <c r="L431" s="80"/>
      <c r="N431" s="80"/>
      <c r="O431" s="95"/>
      <c r="P431" s="77"/>
      <c r="Q431" s="77"/>
      <c r="R431" s="106"/>
      <c r="S431" s="106"/>
      <c r="T431" s="107">
        <f t="shared" si="88"/>
        <v>-10</v>
      </c>
      <c r="U431" s="105"/>
      <c r="V431" s="108"/>
      <c r="W431" s="105"/>
    </row>
    <row r="432" customHeight="1" spans="2:23">
      <c r="B43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2" s="75">
        <v>2</v>
      </c>
      <c r="D432" s="86">
        <f t="shared" si="85"/>
        <v>6</v>
      </c>
      <c r="E432" s="86">
        <f t="shared" si="86"/>
        <v>2575</v>
      </c>
      <c r="F432" s="86">
        <f t="shared" si="87"/>
        <v>2581</v>
      </c>
      <c r="L432" s="80"/>
      <c r="N432" s="80"/>
      <c r="O432" s="95"/>
      <c r="P432" s="77"/>
      <c r="Q432" s="77"/>
      <c r="R432" s="106"/>
      <c r="S432" s="106"/>
      <c r="T432" s="107">
        <f t="shared" si="88"/>
        <v>-10</v>
      </c>
      <c r="U432" s="105"/>
      <c r="V432" s="108"/>
      <c r="W432" s="105"/>
    </row>
    <row r="433" customHeight="1" spans="2:23">
      <c r="B43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3" s="75">
        <v>2</v>
      </c>
      <c r="D433" s="86">
        <f t="shared" si="85"/>
        <v>6</v>
      </c>
      <c r="E433" s="86">
        <f t="shared" si="86"/>
        <v>2581</v>
      </c>
      <c r="F433" s="86">
        <f t="shared" si="87"/>
        <v>2587</v>
      </c>
      <c r="L433" s="80"/>
      <c r="N433" s="80"/>
      <c r="O433" s="95"/>
      <c r="P433" s="77"/>
      <c r="Q433" s="77"/>
      <c r="R433" s="106"/>
      <c r="S433" s="106"/>
      <c r="T433" s="107">
        <f t="shared" si="88"/>
        <v>-10</v>
      </c>
      <c r="U433" s="105"/>
      <c r="V433" s="108"/>
      <c r="W433" s="105"/>
    </row>
    <row r="434" customHeight="1" spans="2:23">
      <c r="B43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4" s="75">
        <v>2</v>
      </c>
      <c r="D434" s="86">
        <f t="shared" si="85"/>
        <v>6</v>
      </c>
      <c r="E434" s="86">
        <f t="shared" si="86"/>
        <v>2587</v>
      </c>
      <c r="F434" s="86">
        <f t="shared" si="87"/>
        <v>2593</v>
      </c>
      <c r="L434" s="80"/>
      <c r="N434" s="80"/>
      <c r="O434" s="95"/>
      <c r="P434" s="77"/>
      <c r="Q434" s="77"/>
      <c r="R434" s="106"/>
      <c r="S434" s="106"/>
      <c r="T434" s="107">
        <f t="shared" si="88"/>
        <v>-10</v>
      </c>
      <c r="U434" s="105"/>
      <c r="V434" s="108"/>
      <c r="W434" s="105"/>
    </row>
    <row r="435" customHeight="1" spans="2:23">
      <c r="B43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5" s="75">
        <v>2</v>
      </c>
      <c r="D435" s="86">
        <f t="shared" si="85"/>
        <v>6</v>
      </c>
      <c r="E435" s="86">
        <f t="shared" si="86"/>
        <v>2593</v>
      </c>
      <c r="F435" s="86">
        <f t="shared" si="87"/>
        <v>2599</v>
      </c>
      <c r="L435" s="80"/>
      <c r="N435" s="80"/>
      <c r="O435" s="95"/>
      <c r="P435" s="77"/>
      <c r="Q435" s="77"/>
      <c r="R435" s="106"/>
      <c r="S435" s="106"/>
      <c r="T435" s="107">
        <f t="shared" si="88"/>
        <v>-10</v>
      </c>
      <c r="U435" s="105"/>
      <c r="V435" s="108"/>
      <c r="W435" s="105"/>
    </row>
    <row r="436" customHeight="1" spans="2:23">
      <c r="B43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6" s="75">
        <v>2</v>
      </c>
      <c r="D436" s="86">
        <f t="shared" si="85"/>
        <v>6</v>
      </c>
      <c r="E436" s="86">
        <f t="shared" si="86"/>
        <v>2599</v>
      </c>
      <c r="F436" s="86">
        <f t="shared" si="87"/>
        <v>2605</v>
      </c>
      <c r="L436" s="80"/>
      <c r="N436" s="80"/>
      <c r="O436" s="95"/>
      <c r="P436" s="77"/>
      <c r="Q436" s="77"/>
      <c r="R436" s="106"/>
      <c r="S436" s="106"/>
      <c r="T436" s="107">
        <f t="shared" si="88"/>
        <v>-10</v>
      </c>
      <c r="U436" s="105"/>
      <c r="V436" s="108"/>
      <c r="W436" s="105"/>
    </row>
    <row r="437" customHeight="1" spans="2:23">
      <c r="B43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7" s="75">
        <v>2</v>
      </c>
      <c r="D437" s="86">
        <f t="shared" si="85"/>
        <v>6</v>
      </c>
      <c r="E437" s="86">
        <f t="shared" si="86"/>
        <v>2605</v>
      </c>
      <c r="F437" s="86">
        <f t="shared" si="87"/>
        <v>2611</v>
      </c>
      <c r="L437" s="80"/>
      <c r="N437" s="80"/>
      <c r="O437" s="95"/>
      <c r="P437" s="77"/>
      <c r="Q437" s="77"/>
      <c r="R437" s="106"/>
      <c r="S437" s="106"/>
      <c r="T437" s="107">
        <f t="shared" si="88"/>
        <v>-10</v>
      </c>
      <c r="U437" s="105"/>
      <c r="V437" s="108"/>
      <c r="W437" s="105"/>
    </row>
    <row r="438" customHeight="1" spans="2:23">
      <c r="B43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8" s="75">
        <v>2</v>
      </c>
      <c r="D438" s="86">
        <f t="shared" si="85"/>
        <v>6</v>
      </c>
      <c r="E438" s="86">
        <f t="shared" si="86"/>
        <v>2611</v>
      </c>
      <c r="F438" s="86">
        <f t="shared" si="87"/>
        <v>2617</v>
      </c>
      <c r="L438" s="80"/>
      <c r="N438" s="80"/>
      <c r="O438" s="95"/>
      <c r="P438" s="77"/>
      <c r="Q438" s="77"/>
      <c r="R438" s="106"/>
      <c r="S438" s="106"/>
      <c r="T438" s="107">
        <f t="shared" si="88"/>
        <v>-10</v>
      </c>
      <c r="U438" s="105"/>
      <c r="V438" s="108"/>
      <c r="W438" s="105"/>
    </row>
    <row r="439" customHeight="1" spans="2:23">
      <c r="B43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39" s="75">
        <v>2</v>
      </c>
      <c r="D439" s="86">
        <f t="shared" si="85"/>
        <v>6</v>
      </c>
      <c r="E439" s="86">
        <f t="shared" si="86"/>
        <v>2617</v>
      </c>
      <c r="F439" s="86">
        <f t="shared" si="87"/>
        <v>2623</v>
      </c>
      <c r="L439" s="80"/>
      <c r="N439" s="80"/>
      <c r="O439" s="95"/>
      <c r="P439" s="77"/>
      <c r="Q439" s="77"/>
      <c r="R439" s="106"/>
      <c r="S439" s="106"/>
      <c r="T439" s="107">
        <f t="shared" si="88"/>
        <v>-10</v>
      </c>
      <c r="U439" s="105"/>
      <c r="V439" s="108"/>
      <c r="W439" s="105"/>
    </row>
    <row r="440" customHeight="1" spans="2:23">
      <c r="B44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0" s="75">
        <v>2</v>
      </c>
      <c r="D440" s="86">
        <f t="shared" si="85"/>
        <v>6</v>
      </c>
      <c r="E440" s="86">
        <f t="shared" si="86"/>
        <v>2623</v>
      </c>
      <c r="F440" s="86">
        <f t="shared" si="87"/>
        <v>2629</v>
      </c>
      <c r="L440" s="80"/>
      <c r="N440" s="80"/>
      <c r="O440" s="95"/>
      <c r="P440" s="77"/>
      <c r="Q440" s="77"/>
      <c r="R440" s="106"/>
      <c r="S440" s="106"/>
      <c r="T440" s="107">
        <f t="shared" si="88"/>
        <v>-10</v>
      </c>
      <c r="U440" s="105"/>
      <c r="V440" s="108"/>
      <c r="W440" s="105"/>
    </row>
    <row r="441" customHeight="1" spans="2:23">
      <c r="B441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1" s="75">
        <v>2</v>
      </c>
      <c r="D441" s="86">
        <f t="shared" si="85"/>
        <v>6</v>
      </c>
      <c r="E441" s="86">
        <f t="shared" si="86"/>
        <v>2629</v>
      </c>
      <c r="F441" s="86">
        <f t="shared" si="87"/>
        <v>2635</v>
      </c>
      <c r="L441" s="80"/>
      <c r="N441" s="80"/>
      <c r="O441" s="95"/>
      <c r="P441" s="77"/>
      <c r="Q441" s="77"/>
      <c r="R441" s="106"/>
      <c r="S441" s="106"/>
      <c r="T441" s="107">
        <f t="shared" si="88"/>
        <v>-10</v>
      </c>
      <c r="U441" s="105"/>
      <c r="V441" s="108"/>
      <c r="W441" s="105"/>
    </row>
    <row r="442" customHeight="1" spans="2:23">
      <c r="B442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2" s="75">
        <v>2</v>
      </c>
      <c r="D442" s="86">
        <f t="shared" si="85"/>
        <v>6</v>
      </c>
      <c r="E442" s="86">
        <f t="shared" si="86"/>
        <v>2635</v>
      </c>
      <c r="F442" s="86">
        <f t="shared" si="87"/>
        <v>2641</v>
      </c>
      <c r="L442" s="80"/>
      <c r="N442" s="80"/>
      <c r="O442" s="95"/>
      <c r="P442" s="77"/>
      <c r="Q442" s="77"/>
      <c r="R442" s="106"/>
      <c r="S442" s="106"/>
      <c r="T442" s="107">
        <f t="shared" si="88"/>
        <v>-10</v>
      </c>
      <c r="U442" s="105"/>
      <c r="V442" s="108"/>
      <c r="W442" s="105"/>
    </row>
    <row r="443" customHeight="1" spans="2:23">
      <c r="B443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3" s="75">
        <v>2</v>
      </c>
      <c r="D443" s="86">
        <f t="shared" si="85"/>
        <v>6</v>
      </c>
      <c r="E443" s="86">
        <f t="shared" si="86"/>
        <v>2641</v>
      </c>
      <c r="F443" s="86">
        <f t="shared" si="87"/>
        <v>2647</v>
      </c>
      <c r="L443" s="80"/>
      <c r="N443" s="80"/>
      <c r="O443" s="95"/>
      <c r="P443" s="77"/>
      <c r="Q443" s="77"/>
      <c r="R443" s="106"/>
      <c r="S443" s="106"/>
      <c r="T443" s="107">
        <f t="shared" si="88"/>
        <v>-10</v>
      </c>
      <c r="U443" s="105"/>
      <c r="V443" s="108"/>
      <c r="W443" s="105"/>
    </row>
    <row r="444" customHeight="1" spans="2:23">
      <c r="B444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4" s="75">
        <v>2</v>
      </c>
      <c r="D444" s="86">
        <f t="shared" si="85"/>
        <v>6</v>
      </c>
      <c r="E444" s="86">
        <f t="shared" si="86"/>
        <v>2647</v>
      </c>
      <c r="F444" s="86">
        <f t="shared" si="87"/>
        <v>2653</v>
      </c>
      <c r="L444" s="80"/>
      <c r="N444" s="80"/>
      <c r="O444" s="95"/>
      <c r="P444" s="77"/>
      <c r="Q444" s="77"/>
      <c r="R444" s="106"/>
      <c r="S444" s="106"/>
      <c r="T444" s="107">
        <f t="shared" si="88"/>
        <v>-10</v>
      </c>
      <c r="U444" s="105"/>
      <c r="V444" s="108"/>
      <c r="W444" s="105"/>
    </row>
    <row r="445" customHeight="1" spans="2:23">
      <c r="B445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5" s="75">
        <v>2</v>
      </c>
      <c r="D445" s="86">
        <f t="shared" si="85"/>
        <v>6</v>
      </c>
      <c r="E445" s="86">
        <f t="shared" si="86"/>
        <v>2653</v>
      </c>
      <c r="F445" s="86">
        <f t="shared" si="87"/>
        <v>2659</v>
      </c>
      <c r="L445" s="80"/>
      <c r="N445" s="80"/>
      <c r="O445" s="95"/>
      <c r="P445" s="77"/>
      <c r="Q445" s="77"/>
      <c r="R445" s="106"/>
      <c r="S445" s="106"/>
      <c r="T445" s="107">
        <f t="shared" si="88"/>
        <v>-10</v>
      </c>
      <c r="U445" s="105"/>
      <c r="V445" s="108"/>
      <c r="W445" s="105"/>
    </row>
    <row r="446" customHeight="1" spans="2:23">
      <c r="B446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6" s="75">
        <v>2</v>
      </c>
      <c r="D446" s="86">
        <f t="shared" si="85"/>
        <v>6</v>
      </c>
      <c r="E446" s="86">
        <f t="shared" si="86"/>
        <v>2659</v>
      </c>
      <c r="F446" s="86">
        <f t="shared" si="87"/>
        <v>2665</v>
      </c>
      <c r="L446" s="80"/>
      <c r="N446" s="80"/>
      <c r="O446" s="95"/>
      <c r="P446" s="77"/>
      <c r="Q446" s="77"/>
      <c r="R446" s="106"/>
      <c r="S446" s="106"/>
      <c r="T446" s="107">
        <f t="shared" si="88"/>
        <v>-10</v>
      </c>
      <c r="U446" s="105"/>
      <c r="V446" s="108"/>
      <c r="W446" s="105"/>
    </row>
    <row r="447" customHeight="1" spans="2:23">
      <c r="B447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7" s="75">
        <v>2</v>
      </c>
      <c r="D447" s="86">
        <f t="shared" si="85"/>
        <v>6</v>
      </c>
      <c r="E447" s="86">
        <f t="shared" si="86"/>
        <v>2665</v>
      </c>
      <c r="F447" s="86">
        <f t="shared" si="87"/>
        <v>2671</v>
      </c>
      <c r="L447" s="80"/>
      <c r="N447" s="80"/>
      <c r="O447" s="95"/>
      <c r="P447" s="77"/>
      <c r="Q447" s="77"/>
      <c r="R447" s="106"/>
      <c r="S447" s="106"/>
      <c r="T447" s="107">
        <f t="shared" si="88"/>
        <v>-10</v>
      </c>
      <c r="U447" s="105"/>
      <c r="V447" s="108"/>
      <c r="W447" s="105"/>
    </row>
    <row r="448" customHeight="1" spans="2:23">
      <c r="B448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8" s="75">
        <v>2</v>
      </c>
      <c r="D448" s="86">
        <f t="shared" si="85"/>
        <v>6</v>
      </c>
      <c r="E448" s="86">
        <f t="shared" si="86"/>
        <v>2671</v>
      </c>
      <c r="F448" s="86">
        <f t="shared" si="87"/>
        <v>2677</v>
      </c>
      <c r="L448" s="80"/>
      <c r="N448" s="80"/>
      <c r="O448" s="95"/>
      <c r="P448" s="77"/>
      <c r="Q448" s="77"/>
      <c r="R448" s="106"/>
      <c r="S448" s="106"/>
      <c r="T448" s="107">
        <f t="shared" si="88"/>
        <v>-10</v>
      </c>
      <c r="U448" s="105"/>
      <c r="V448" s="108"/>
      <c r="W448" s="105"/>
    </row>
    <row r="449" customHeight="1" spans="2:23">
      <c r="B449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49" s="75">
        <v>2</v>
      </c>
      <c r="D449" s="86">
        <f t="shared" si="85"/>
        <v>6</v>
      </c>
      <c r="E449" s="86">
        <f t="shared" si="86"/>
        <v>2677</v>
      </c>
      <c r="F449" s="86">
        <f t="shared" si="87"/>
        <v>2683</v>
      </c>
      <c r="L449" s="80"/>
      <c r="N449" s="80"/>
      <c r="O449" s="95"/>
      <c r="P449" s="77"/>
      <c r="Q449" s="77"/>
      <c r="R449" s="106"/>
      <c r="S449" s="106"/>
      <c r="T449" s="107">
        <f t="shared" si="88"/>
        <v>-10</v>
      </c>
      <c r="U449" s="105"/>
      <c r="V449" s="108"/>
      <c r="W449" s="105"/>
    </row>
    <row r="450" customHeight="1" spans="2:23">
      <c r="B450" s="85" t="str">
        <f t="shared" si="8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0" s="75">
        <v>2</v>
      </c>
      <c r="D450" s="86">
        <f t="shared" si="85"/>
        <v>6</v>
      </c>
      <c r="E450" s="86">
        <f t="shared" si="86"/>
        <v>2683</v>
      </c>
      <c r="F450" s="86">
        <f t="shared" si="87"/>
        <v>2689</v>
      </c>
      <c r="L450" s="80"/>
      <c r="N450" s="80"/>
      <c r="O450" s="95"/>
      <c r="P450" s="77"/>
      <c r="Q450" s="77"/>
      <c r="R450" s="106"/>
      <c r="S450" s="106"/>
      <c r="T450" s="107">
        <f t="shared" si="88"/>
        <v>-10</v>
      </c>
      <c r="U450" s="105"/>
      <c r="V450" s="108"/>
      <c r="W450" s="105"/>
    </row>
    <row r="451" customHeight="1" spans="2:23">
      <c r="B451" s="85" t="str">
        <f t="shared" ref="B451:B514" si="89">B450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1" s="75">
        <v>2</v>
      </c>
      <c r="D451" s="86">
        <f t="shared" ref="D451:D514" si="90">C451*3</f>
        <v>6</v>
      </c>
      <c r="E451" s="86">
        <f t="shared" ref="E451:E514" si="91">F450</f>
        <v>2689</v>
      </c>
      <c r="F451" s="86">
        <f t="shared" ref="F451:F514" si="92">E451+D451</f>
        <v>2695</v>
      </c>
      <c r="L451" s="80"/>
      <c r="N451" s="80"/>
      <c r="O451" s="95"/>
      <c r="P451" s="77"/>
      <c r="Q451" s="77"/>
      <c r="R451" s="106"/>
      <c r="S451" s="106"/>
      <c r="T451" s="107">
        <f t="shared" si="88"/>
        <v>-10</v>
      </c>
      <c r="U451" s="105"/>
      <c r="V451" s="108"/>
      <c r="W451" s="105"/>
    </row>
    <row r="452" customHeight="1" spans="2:23">
      <c r="B45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2" s="75">
        <v>2</v>
      </c>
      <c r="D452" s="86">
        <f t="shared" si="90"/>
        <v>6</v>
      </c>
      <c r="E452" s="86">
        <f t="shared" si="91"/>
        <v>2695</v>
      </c>
      <c r="F452" s="86">
        <f t="shared" si="92"/>
        <v>2701</v>
      </c>
      <c r="L452" s="80"/>
      <c r="N452" s="80"/>
      <c r="O452" s="95"/>
      <c r="P452" s="77"/>
      <c r="Q452" s="77"/>
      <c r="R452" s="106"/>
      <c r="S452" s="106"/>
      <c r="T452" s="107">
        <f t="shared" si="88"/>
        <v>-10</v>
      </c>
      <c r="U452" s="105"/>
      <c r="V452" s="108"/>
      <c r="W452" s="105"/>
    </row>
    <row r="453" customHeight="1" spans="2:23">
      <c r="B45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3" s="75">
        <v>2</v>
      </c>
      <c r="D453" s="86">
        <f t="shared" si="90"/>
        <v>6</v>
      </c>
      <c r="E453" s="86">
        <f t="shared" si="91"/>
        <v>2701</v>
      </c>
      <c r="F453" s="86">
        <f t="shared" si="92"/>
        <v>2707</v>
      </c>
      <c r="L453" s="80"/>
      <c r="N453" s="80"/>
      <c r="O453" s="95"/>
      <c r="P453" s="77"/>
      <c r="Q453" s="77"/>
      <c r="R453" s="106"/>
      <c r="S453" s="106"/>
      <c r="T453" s="107">
        <f t="shared" si="88"/>
        <v>-10</v>
      </c>
      <c r="U453" s="105"/>
      <c r="V453" s="108"/>
      <c r="W453" s="105"/>
    </row>
    <row r="454" customHeight="1" spans="2:23">
      <c r="B45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4" s="75">
        <v>2</v>
      </c>
      <c r="D454" s="86">
        <f t="shared" si="90"/>
        <v>6</v>
      </c>
      <c r="E454" s="86">
        <f t="shared" si="91"/>
        <v>2707</v>
      </c>
      <c r="F454" s="86">
        <f t="shared" si="92"/>
        <v>2713</v>
      </c>
      <c r="L454" s="80"/>
      <c r="N454" s="80"/>
      <c r="O454" s="95"/>
      <c r="P454" s="77"/>
      <c r="Q454" s="77"/>
      <c r="R454" s="106"/>
      <c r="S454" s="106"/>
      <c r="T454" s="107">
        <f t="shared" si="88"/>
        <v>-10</v>
      </c>
      <c r="U454" s="105"/>
      <c r="V454" s="108"/>
      <c r="W454" s="105"/>
    </row>
    <row r="455" customHeight="1" spans="2:23">
      <c r="B45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5" s="75">
        <v>2</v>
      </c>
      <c r="D455" s="86">
        <f t="shared" si="90"/>
        <v>6</v>
      </c>
      <c r="E455" s="86">
        <f t="shared" si="91"/>
        <v>2713</v>
      </c>
      <c r="F455" s="86">
        <f t="shared" si="92"/>
        <v>2719</v>
      </c>
      <c r="L455" s="80"/>
      <c r="N455" s="80"/>
      <c r="O455" s="95"/>
      <c r="P455" s="77"/>
      <c r="Q455" s="77"/>
      <c r="R455" s="106"/>
      <c r="S455" s="106"/>
      <c r="T455" s="107">
        <f t="shared" si="88"/>
        <v>-10</v>
      </c>
      <c r="U455" s="105"/>
      <c r="V455" s="108"/>
      <c r="W455" s="105"/>
    </row>
    <row r="456" customHeight="1" spans="2:23">
      <c r="B45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6" s="75">
        <v>2</v>
      </c>
      <c r="D456" s="86">
        <f t="shared" si="90"/>
        <v>6</v>
      </c>
      <c r="E456" s="86">
        <f t="shared" si="91"/>
        <v>2719</v>
      </c>
      <c r="F456" s="86">
        <f t="shared" si="92"/>
        <v>2725</v>
      </c>
      <c r="L456" s="80"/>
      <c r="N456" s="80"/>
      <c r="O456" s="95"/>
      <c r="P456" s="77"/>
      <c r="Q456" s="77"/>
      <c r="R456" s="106"/>
      <c r="S456" s="106"/>
      <c r="T456" s="107">
        <f t="shared" si="88"/>
        <v>-10</v>
      </c>
      <c r="U456" s="105"/>
      <c r="V456" s="108"/>
      <c r="W456" s="105"/>
    </row>
    <row r="457" customHeight="1" spans="2:23">
      <c r="B45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7" s="75">
        <v>2</v>
      </c>
      <c r="D457" s="86">
        <f t="shared" si="90"/>
        <v>6</v>
      </c>
      <c r="E457" s="86">
        <f t="shared" si="91"/>
        <v>2725</v>
      </c>
      <c r="F457" s="86">
        <f t="shared" si="92"/>
        <v>2731</v>
      </c>
      <c r="L457" s="80"/>
      <c r="N457" s="80"/>
      <c r="O457" s="95"/>
      <c r="P457" s="77"/>
      <c r="Q457" s="77"/>
      <c r="R457" s="106"/>
      <c r="S457" s="106"/>
      <c r="T457" s="107">
        <f t="shared" si="88"/>
        <v>-10</v>
      </c>
      <c r="U457" s="105"/>
      <c r="V457" s="108"/>
      <c r="W457" s="105"/>
    </row>
    <row r="458" customHeight="1" spans="2:23">
      <c r="B45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8" s="75">
        <v>2</v>
      </c>
      <c r="D458" s="86">
        <f t="shared" si="90"/>
        <v>6</v>
      </c>
      <c r="E458" s="86">
        <f t="shared" si="91"/>
        <v>2731</v>
      </c>
      <c r="F458" s="86">
        <f t="shared" si="92"/>
        <v>2737</v>
      </c>
      <c r="L458" s="80"/>
      <c r="N458" s="80"/>
      <c r="O458" s="95"/>
      <c r="P458" s="77"/>
      <c r="Q458" s="77"/>
      <c r="R458" s="106"/>
      <c r="S458" s="106"/>
      <c r="T458" s="107">
        <f t="shared" si="88"/>
        <v>-10</v>
      </c>
      <c r="U458" s="105"/>
      <c r="V458" s="108"/>
      <c r="W458" s="105"/>
    </row>
    <row r="459" customHeight="1" spans="2:23">
      <c r="B45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59" s="75">
        <v>2</v>
      </c>
      <c r="D459" s="86">
        <f t="shared" si="90"/>
        <v>6</v>
      </c>
      <c r="E459" s="86">
        <f t="shared" si="91"/>
        <v>2737</v>
      </c>
      <c r="F459" s="86">
        <f t="shared" si="92"/>
        <v>2743</v>
      </c>
      <c r="L459" s="80"/>
      <c r="N459" s="80"/>
      <c r="O459" s="95"/>
      <c r="P459" s="77"/>
      <c r="Q459" s="77"/>
      <c r="R459" s="106"/>
      <c r="S459" s="106"/>
      <c r="T459" s="107">
        <f t="shared" si="88"/>
        <v>-10</v>
      </c>
      <c r="U459" s="105"/>
      <c r="V459" s="108"/>
      <c r="W459" s="105"/>
    </row>
    <row r="460" customHeight="1" spans="2:23">
      <c r="B46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0" s="75">
        <v>2</v>
      </c>
      <c r="D460" s="86">
        <f t="shared" si="90"/>
        <v>6</v>
      </c>
      <c r="E460" s="86">
        <f t="shared" si="91"/>
        <v>2743</v>
      </c>
      <c r="F460" s="86">
        <f t="shared" si="92"/>
        <v>2749</v>
      </c>
      <c r="L460" s="80"/>
      <c r="N460" s="80"/>
      <c r="O460" s="95"/>
      <c r="P460" s="77"/>
      <c r="Q460" s="77"/>
      <c r="R460" s="106"/>
      <c r="S460" s="106"/>
      <c r="T460" s="107">
        <f t="shared" si="88"/>
        <v>-10</v>
      </c>
      <c r="U460" s="105"/>
      <c r="V460" s="108"/>
      <c r="W460" s="105"/>
    </row>
    <row r="461" customHeight="1" spans="2:23">
      <c r="B46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1" s="75">
        <v>2</v>
      </c>
      <c r="D461" s="86">
        <f t="shared" si="90"/>
        <v>6</v>
      </c>
      <c r="E461" s="86">
        <f t="shared" si="91"/>
        <v>2749</v>
      </c>
      <c r="F461" s="86">
        <f t="shared" si="92"/>
        <v>2755</v>
      </c>
      <c r="L461" s="80"/>
      <c r="N461" s="80"/>
      <c r="O461" s="95"/>
      <c r="P461" s="77"/>
      <c r="Q461" s="77"/>
      <c r="R461" s="106"/>
      <c r="S461" s="106"/>
      <c r="T461" s="107">
        <f t="shared" si="88"/>
        <v>-10</v>
      </c>
      <c r="U461" s="105"/>
      <c r="V461" s="108"/>
      <c r="W461" s="105"/>
    </row>
    <row r="462" customHeight="1" spans="2:23">
      <c r="B46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2" s="75">
        <v>2</v>
      </c>
      <c r="D462" s="86">
        <f t="shared" si="90"/>
        <v>6</v>
      </c>
      <c r="E462" s="86">
        <f t="shared" si="91"/>
        <v>2755</v>
      </c>
      <c r="F462" s="86">
        <f t="shared" si="92"/>
        <v>2761</v>
      </c>
      <c r="L462" s="80"/>
      <c r="N462" s="80"/>
      <c r="O462" s="95"/>
      <c r="P462" s="77"/>
      <c r="Q462" s="77"/>
      <c r="R462" s="106"/>
      <c r="S462" s="106"/>
      <c r="T462" s="107">
        <f t="shared" si="88"/>
        <v>-10</v>
      </c>
      <c r="U462" s="105"/>
      <c r="V462" s="108"/>
      <c r="W462" s="105"/>
    </row>
    <row r="463" customHeight="1" spans="2:23">
      <c r="B46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3" s="75">
        <v>2</v>
      </c>
      <c r="D463" s="86">
        <f t="shared" si="90"/>
        <v>6</v>
      </c>
      <c r="E463" s="86">
        <f t="shared" si="91"/>
        <v>2761</v>
      </c>
      <c r="F463" s="86">
        <f t="shared" si="92"/>
        <v>2767</v>
      </c>
      <c r="L463" s="80"/>
      <c r="N463" s="80"/>
      <c r="O463" s="95"/>
      <c r="P463" s="77"/>
      <c r="Q463" s="77"/>
      <c r="R463" s="106"/>
      <c r="S463" s="106"/>
      <c r="T463" s="107">
        <f t="shared" si="88"/>
        <v>-10</v>
      </c>
      <c r="U463" s="105"/>
      <c r="V463" s="108"/>
      <c r="W463" s="105"/>
    </row>
    <row r="464" customHeight="1" spans="2:23">
      <c r="B46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4" s="75">
        <v>2</v>
      </c>
      <c r="D464" s="86">
        <f t="shared" si="90"/>
        <v>6</v>
      </c>
      <c r="E464" s="86">
        <f t="shared" si="91"/>
        <v>2767</v>
      </c>
      <c r="F464" s="86">
        <f t="shared" si="92"/>
        <v>2773</v>
      </c>
      <c r="L464" s="80"/>
      <c r="N464" s="80"/>
      <c r="O464" s="95"/>
      <c r="P464" s="77"/>
      <c r="Q464" s="77"/>
      <c r="R464" s="106"/>
      <c r="S464" s="106"/>
      <c r="T464" s="107">
        <f t="shared" si="88"/>
        <v>-10</v>
      </c>
      <c r="U464" s="105"/>
      <c r="V464" s="108"/>
      <c r="W464" s="105"/>
    </row>
    <row r="465" customHeight="1" spans="2:23">
      <c r="B46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5" s="75">
        <v>2</v>
      </c>
      <c r="D465" s="86">
        <f t="shared" si="90"/>
        <v>6</v>
      </c>
      <c r="E465" s="86">
        <f t="shared" si="91"/>
        <v>2773</v>
      </c>
      <c r="F465" s="86">
        <f t="shared" si="92"/>
        <v>2779</v>
      </c>
      <c r="L465" s="80"/>
      <c r="N465" s="80"/>
      <c r="O465" s="95"/>
      <c r="P465" s="77"/>
      <c r="Q465" s="77"/>
      <c r="R465" s="106"/>
      <c r="S465" s="106"/>
      <c r="T465" s="107">
        <f t="shared" si="88"/>
        <v>-10</v>
      </c>
      <c r="U465" s="105"/>
      <c r="V465" s="108"/>
      <c r="W465" s="105"/>
    </row>
    <row r="466" customHeight="1" spans="2:23">
      <c r="B46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6" s="75">
        <v>2</v>
      </c>
      <c r="D466" s="86">
        <f t="shared" si="90"/>
        <v>6</v>
      </c>
      <c r="E466" s="86">
        <f t="shared" si="91"/>
        <v>2779</v>
      </c>
      <c r="F466" s="86">
        <f t="shared" si="92"/>
        <v>2785</v>
      </c>
      <c r="L466" s="80"/>
      <c r="N466" s="80"/>
      <c r="O466" s="95"/>
      <c r="P466" s="77"/>
      <c r="Q466" s="77"/>
      <c r="R466" s="106"/>
      <c r="S466" s="106"/>
      <c r="T466" s="107">
        <f t="shared" si="88"/>
        <v>-10</v>
      </c>
      <c r="U466" s="105"/>
      <c r="V466" s="108"/>
      <c r="W466" s="105"/>
    </row>
    <row r="467" customHeight="1" spans="2:23">
      <c r="B46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7" s="75">
        <v>2</v>
      </c>
      <c r="D467" s="86">
        <f t="shared" si="90"/>
        <v>6</v>
      </c>
      <c r="E467" s="86">
        <f t="shared" si="91"/>
        <v>2785</v>
      </c>
      <c r="F467" s="86">
        <f t="shared" si="92"/>
        <v>2791</v>
      </c>
      <c r="L467" s="80"/>
      <c r="N467" s="80"/>
      <c r="O467" s="95"/>
      <c r="P467" s="77"/>
      <c r="Q467" s="77"/>
      <c r="R467" s="106"/>
      <c r="S467" s="106"/>
      <c r="T467" s="107">
        <f t="shared" si="88"/>
        <v>-10</v>
      </c>
      <c r="U467" s="105"/>
      <c r="V467" s="108"/>
      <c r="W467" s="105"/>
    </row>
    <row r="468" customHeight="1" spans="2:23">
      <c r="B46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8" s="75">
        <v>2</v>
      </c>
      <c r="D468" s="86">
        <f t="shared" si="90"/>
        <v>6</v>
      </c>
      <c r="E468" s="86">
        <f t="shared" si="91"/>
        <v>2791</v>
      </c>
      <c r="F468" s="86">
        <f t="shared" si="92"/>
        <v>2797</v>
      </c>
      <c r="L468" s="80"/>
      <c r="N468" s="80"/>
      <c r="O468" s="95"/>
      <c r="P468" s="77"/>
      <c r="Q468" s="77"/>
      <c r="R468" s="106"/>
      <c r="S468" s="106"/>
      <c r="T468" s="107">
        <f t="shared" si="88"/>
        <v>-10</v>
      </c>
      <c r="U468" s="105"/>
      <c r="V468" s="108"/>
      <c r="W468" s="105"/>
    </row>
    <row r="469" customHeight="1" spans="2:23">
      <c r="B46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69" s="75">
        <v>2</v>
      </c>
      <c r="D469" s="86">
        <f t="shared" si="90"/>
        <v>6</v>
      </c>
      <c r="E469" s="86">
        <f t="shared" si="91"/>
        <v>2797</v>
      </c>
      <c r="F469" s="86">
        <f t="shared" si="92"/>
        <v>2803</v>
      </c>
      <c r="L469" s="80"/>
      <c r="N469" s="80"/>
      <c r="O469" s="95"/>
      <c r="P469" s="77"/>
      <c r="Q469" s="77"/>
      <c r="R469" s="106"/>
      <c r="S469" s="106"/>
      <c r="T469" s="107">
        <f t="shared" si="88"/>
        <v>-10</v>
      </c>
      <c r="U469" s="105"/>
      <c r="V469" s="108"/>
      <c r="W469" s="105"/>
    </row>
    <row r="470" customHeight="1" spans="2:23">
      <c r="B47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0" s="75">
        <v>2</v>
      </c>
      <c r="D470" s="86">
        <f t="shared" si="90"/>
        <v>6</v>
      </c>
      <c r="E470" s="86">
        <f t="shared" si="91"/>
        <v>2803</v>
      </c>
      <c r="F470" s="86">
        <f t="shared" si="92"/>
        <v>2809</v>
      </c>
      <c r="L470" s="80"/>
      <c r="N470" s="80"/>
      <c r="O470" s="95"/>
      <c r="P470" s="77"/>
      <c r="Q470" s="77"/>
      <c r="R470" s="106"/>
      <c r="S470" s="106"/>
      <c r="T470" s="107">
        <f t="shared" si="88"/>
        <v>-10</v>
      </c>
      <c r="U470" s="105"/>
      <c r="V470" s="108"/>
      <c r="W470" s="105"/>
    </row>
    <row r="471" customHeight="1" spans="2:23">
      <c r="B47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1" s="75">
        <v>2</v>
      </c>
      <c r="D471" s="86">
        <f t="shared" si="90"/>
        <v>6</v>
      </c>
      <c r="E471" s="86">
        <f t="shared" si="91"/>
        <v>2809</v>
      </c>
      <c r="F471" s="86">
        <f t="shared" si="92"/>
        <v>2815</v>
      </c>
      <c r="L471" s="80"/>
      <c r="N471" s="80"/>
      <c r="O471" s="95"/>
      <c r="P471" s="77"/>
      <c r="Q471" s="77"/>
      <c r="R471" s="106"/>
      <c r="S471" s="106"/>
      <c r="T471" s="107">
        <f t="shared" si="88"/>
        <v>-10</v>
      </c>
      <c r="U471" s="105"/>
      <c r="V471" s="108"/>
      <c r="W471" s="105"/>
    </row>
    <row r="472" customHeight="1" spans="2:23">
      <c r="B47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2" s="75">
        <v>2</v>
      </c>
      <c r="D472" s="86">
        <f t="shared" si="90"/>
        <v>6</v>
      </c>
      <c r="E472" s="86">
        <f t="shared" si="91"/>
        <v>2815</v>
      </c>
      <c r="F472" s="86">
        <f t="shared" si="92"/>
        <v>2821</v>
      </c>
      <c r="L472" s="80"/>
      <c r="N472" s="80"/>
      <c r="O472" s="95"/>
      <c r="P472" s="77"/>
      <c r="Q472" s="77"/>
      <c r="R472" s="106"/>
      <c r="S472" s="106"/>
      <c r="T472" s="107">
        <f t="shared" si="88"/>
        <v>-10</v>
      </c>
      <c r="U472" s="105"/>
      <c r="V472" s="108"/>
      <c r="W472" s="105"/>
    </row>
    <row r="473" customHeight="1" spans="2:23">
      <c r="B47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3" s="75">
        <v>2</v>
      </c>
      <c r="D473" s="86">
        <f t="shared" si="90"/>
        <v>6</v>
      </c>
      <c r="E473" s="86">
        <f t="shared" si="91"/>
        <v>2821</v>
      </c>
      <c r="F473" s="86">
        <f t="shared" si="92"/>
        <v>2827</v>
      </c>
      <c r="L473" s="80"/>
      <c r="N473" s="80"/>
      <c r="O473" s="95"/>
      <c r="P473" s="77"/>
      <c r="Q473" s="77"/>
      <c r="R473" s="106"/>
      <c r="S473" s="106"/>
      <c r="T473" s="107">
        <f t="shared" si="88"/>
        <v>-10</v>
      </c>
      <c r="U473" s="105"/>
      <c r="V473" s="108"/>
      <c r="W473" s="105"/>
    </row>
    <row r="474" customHeight="1" spans="2:23">
      <c r="B47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4" s="75">
        <v>2</v>
      </c>
      <c r="D474" s="86">
        <f t="shared" si="90"/>
        <v>6</v>
      </c>
      <c r="E474" s="86">
        <f t="shared" si="91"/>
        <v>2827</v>
      </c>
      <c r="F474" s="86">
        <f t="shared" si="92"/>
        <v>2833</v>
      </c>
      <c r="L474" s="80"/>
      <c r="N474" s="80"/>
      <c r="O474" s="95"/>
      <c r="P474" s="77"/>
      <c r="Q474" s="77"/>
      <c r="R474" s="106"/>
      <c r="S474" s="106"/>
      <c r="T474" s="107">
        <f t="shared" si="88"/>
        <v>-10</v>
      </c>
      <c r="U474" s="105"/>
      <c r="V474" s="108"/>
      <c r="W474" s="105"/>
    </row>
    <row r="475" customHeight="1" spans="2:23">
      <c r="B47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5" s="75">
        <v>2</v>
      </c>
      <c r="D475" s="86">
        <f t="shared" si="90"/>
        <v>6</v>
      </c>
      <c r="E475" s="86">
        <f t="shared" si="91"/>
        <v>2833</v>
      </c>
      <c r="F475" s="86">
        <f t="shared" si="92"/>
        <v>2839</v>
      </c>
      <c r="L475" s="80"/>
      <c r="N475" s="80"/>
      <c r="O475" s="95"/>
      <c r="P475" s="77"/>
      <c r="Q475" s="77"/>
      <c r="R475" s="106"/>
      <c r="S475" s="106"/>
      <c r="T475" s="107">
        <f t="shared" ref="T475:T538" si="93">T474</f>
        <v>-10</v>
      </c>
      <c r="U475" s="105"/>
      <c r="V475" s="108"/>
      <c r="W475" s="105"/>
    </row>
    <row r="476" customHeight="1" spans="2:23">
      <c r="B47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6" s="75">
        <v>2</v>
      </c>
      <c r="D476" s="86">
        <f t="shared" si="90"/>
        <v>6</v>
      </c>
      <c r="E476" s="86">
        <f t="shared" si="91"/>
        <v>2839</v>
      </c>
      <c r="F476" s="86">
        <f t="shared" si="92"/>
        <v>2845</v>
      </c>
      <c r="L476" s="80"/>
      <c r="N476" s="80"/>
      <c r="O476" s="95"/>
      <c r="P476" s="77"/>
      <c r="Q476" s="77"/>
      <c r="R476" s="106"/>
      <c r="S476" s="106"/>
      <c r="T476" s="107">
        <f t="shared" si="93"/>
        <v>-10</v>
      </c>
      <c r="U476" s="105"/>
      <c r="V476" s="108"/>
      <c r="W476" s="105"/>
    </row>
    <row r="477" customHeight="1" spans="2:23">
      <c r="B47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7" s="75">
        <v>2</v>
      </c>
      <c r="D477" s="86">
        <f t="shared" si="90"/>
        <v>6</v>
      </c>
      <c r="E477" s="86">
        <f t="shared" si="91"/>
        <v>2845</v>
      </c>
      <c r="F477" s="86">
        <f t="shared" si="92"/>
        <v>2851</v>
      </c>
      <c r="L477" s="80"/>
      <c r="N477" s="80"/>
      <c r="O477" s="95"/>
      <c r="P477" s="77"/>
      <c r="Q477" s="77"/>
      <c r="R477" s="106"/>
      <c r="S477" s="106"/>
      <c r="T477" s="107">
        <f t="shared" si="93"/>
        <v>-10</v>
      </c>
      <c r="U477" s="105"/>
      <c r="V477" s="108"/>
      <c r="W477" s="105"/>
    </row>
    <row r="478" customHeight="1" spans="2:23">
      <c r="B47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8" s="75">
        <v>2</v>
      </c>
      <c r="D478" s="86">
        <f t="shared" si="90"/>
        <v>6</v>
      </c>
      <c r="E478" s="86">
        <f t="shared" si="91"/>
        <v>2851</v>
      </c>
      <c r="F478" s="86">
        <f t="shared" si="92"/>
        <v>2857</v>
      </c>
      <c r="L478" s="80"/>
      <c r="N478" s="80"/>
      <c r="O478" s="95"/>
      <c r="P478" s="77"/>
      <c r="Q478" s="77"/>
      <c r="R478" s="106"/>
      <c r="S478" s="106"/>
      <c r="T478" s="107">
        <f t="shared" si="93"/>
        <v>-10</v>
      </c>
      <c r="U478" s="105"/>
      <c r="V478" s="108"/>
      <c r="W478" s="105"/>
    </row>
    <row r="479" customHeight="1" spans="2:23">
      <c r="B47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79" s="75">
        <v>2</v>
      </c>
      <c r="D479" s="86">
        <f t="shared" si="90"/>
        <v>6</v>
      </c>
      <c r="E479" s="86">
        <f t="shared" si="91"/>
        <v>2857</v>
      </c>
      <c r="F479" s="86">
        <f t="shared" si="92"/>
        <v>2863</v>
      </c>
      <c r="L479" s="80"/>
      <c r="N479" s="80"/>
      <c r="O479" s="95"/>
      <c r="P479" s="77"/>
      <c r="Q479" s="77"/>
      <c r="R479" s="106"/>
      <c r="S479" s="106"/>
      <c r="T479" s="107">
        <f t="shared" si="93"/>
        <v>-10</v>
      </c>
      <c r="U479" s="105"/>
      <c r="V479" s="108"/>
      <c r="W479" s="105"/>
    </row>
    <row r="480" customHeight="1" spans="2:23">
      <c r="B48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0" s="75">
        <v>2</v>
      </c>
      <c r="D480" s="86">
        <f t="shared" si="90"/>
        <v>6</v>
      </c>
      <c r="E480" s="86">
        <f t="shared" si="91"/>
        <v>2863</v>
      </c>
      <c r="F480" s="86">
        <f t="shared" si="92"/>
        <v>2869</v>
      </c>
      <c r="L480" s="80"/>
      <c r="N480" s="80"/>
      <c r="O480" s="95"/>
      <c r="P480" s="77"/>
      <c r="Q480" s="77"/>
      <c r="R480" s="106"/>
      <c r="S480" s="106"/>
      <c r="T480" s="107">
        <f t="shared" si="93"/>
        <v>-10</v>
      </c>
      <c r="U480" s="105"/>
      <c r="V480" s="108"/>
      <c r="W480" s="105"/>
    </row>
    <row r="481" customHeight="1" spans="2:23">
      <c r="B48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1" s="75">
        <v>2</v>
      </c>
      <c r="D481" s="86">
        <f t="shared" si="90"/>
        <v>6</v>
      </c>
      <c r="E481" s="86">
        <f t="shared" si="91"/>
        <v>2869</v>
      </c>
      <c r="F481" s="86">
        <f t="shared" si="92"/>
        <v>2875</v>
      </c>
      <c r="L481" s="80"/>
      <c r="N481" s="80"/>
      <c r="O481" s="95"/>
      <c r="P481" s="77"/>
      <c r="Q481" s="77"/>
      <c r="R481" s="106"/>
      <c r="S481" s="106"/>
      <c r="T481" s="107">
        <f t="shared" si="93"/>
        <v>-10</v>
      </c>
      <c r="U481" s="105"/>
      <c r="V481" s="108"/>
      <c r="W481" s="105"/>
    </row>
    <row r="482" customHeight="1" spans="2:23">
      <c r="B48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2" s="75">
        <v>2</v>
      </c>
      <c r="D482" s="86">
        <f t="shared" si="90"/>
        <v>6</v>
      </c>
      <c r="E482" s="86">
        <f t="shared" si="91"/>
        <v>2875</v>
      </c>
      <c r="F482" s="86">
        <f t="shared" si="92"/>
        <v>2881</v>
      </c>
      <c r="L482" s="80"/>
      <c r="N482" s="80"/>
      <c r="O482" s="95"/>
      <c r="P482" s="77"/>
      <c r="Q482" s="77"/>
      <c r="R482" s="106"/>
      <c r="S482" s="106"/>
      <c r="T482" s="107">
        <f t="shared" si="93"/>
        <v>-10</v>
      </c>
      <c r="U482" s="105"/>
      <c r="V482" s="108"/>
      <c r="W482" s="105"/>
    </row>
    <row r="483" customHeight="1" spans="2:23">
      <c r="B48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3" s="75">
        <v>2</v>
      </c>
      <c r="D483" s="86">
        <f t="shared" si="90"/>
        <v>6</v>
      </c>
      <c r="E483" s="86">
        <f t="shared" si="91"/>
        <v>2881</v>
      </c>
      <c r="F483" s="86">
        <f t="shared" si="92"/>
        <v>2887</v>
      </c>
      <c r="L483" s="80"/>
      <c r="N483" s="80"/>
      <c r="O483" s="95"/>
      <c r="P483" s="77"/>
      <c r="Q483" s="77"/>
      <c r="R483" s="106"/>
      <c r="S483" s="106"/>
      <c r="T483" s="107">
        <f t="shared" si="93"/>
        <v>-10</v>
      </c>
      <c r="U483" s="105"/>
      <c r="V483" s="108"/>
      <c r="W483" s="105"/>
    </row>
    <row r="484" customHeight="1" spans="2:23">
      <c r="B48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4" s="75">
        <v>2</v>
      </c>
      <c r="D484" s="86">
        <f t="shared" si="90"/>
        <v>6</v>
      </c>
      <c r="E484" s="86">
        <f t="shared" si="91"/>
        <v>2887</v>
      </c>
      <c r="F484" s="86">
        <f t="shared" si="92"/>
        <v>2893</v>
      </c>
      <c r="L484" s="80"/>
      <c r="N484" s="80"/>
      <c r="O484" s="95"/>
      <c r="P484" s="77"/>
      <c r="Q484" s="77"/>
      <c r="R484" s="106"/>
      <c r="S484" s="106"/>
      <c r="T484" s="107">
        <f t="shared" si="93"/>
        <v>-10</v>
      </c>
      <c r="U484" s="105"/>
      <c r="V484" s="108"/>
      <c r="W484" s="105"/>
    </row>
    <row r="485" customHeight="1" spans="2:23">
      <c r="B48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5" s="75">
        <v>2</v>
      </c>
      <c r="D485" s="86">
        <f t="shared" si="90"/>
        <v>6</v>
      </c>
      <c r="E485" s="86">
        <f t="shared" si="91"/>
        <v>2893</v>
      </c>
      <c r="F485" s="86">
        <f t="shared" si="92"/>
        <v>2899</v>
      </c>
      <c r="L485" s="80"/>
      <c r="N485" s="80"/>
      <c r="O485" s="95"/>
      <c r="P485" s="77"/>
      <c r="Q485" s="77"/>
      <c r="R485" s="106"/>
      <c r="S485" s="106"/>
      <c r="T485" s="107">
        <f t="shared" si="93"/>
        <v>-10</v>
      </c>
      <c r="U485" s="105"/>
      <c r="V485" s="108"/>
      <c r="W485" s="105"/>
    </row>
    <row r="486" customHeight="1" spans="2:23">
      <c r="B48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6" s="75">
        <v>2</v>
      </c>
      <c r="D486" s="86">
        <f t="shared" si="90"/>
        <v>6</v>
      </c>
      <c r="E486" s="86">
        <f t="shared" si="91"/>
        <v>2899</v>
      </c>
      <c r="F486" s="86">
        <f t="shared" si="92"/>
        <v>2905</v>
      </c>
      <c r="L486" s="80"/>
      <c r="N486" s="80"/>
      <c r="O486" s="95"/>
      <c r="P486" s="77"/>
      <c r="Q486" s="77"/>
      <c r="R486" s="106"/>
      <c r="S486" s="106"/>
      <c r="T486" s="107">
        <f t="shared" si="93"/>
        <v>-10</v>
      </c>
      <c r="U486" s="105"/>
      <c r="V486" s="108"/>
      <c r="W486" s="105"/>
    </row>
    <row r="487" customHeight="1" spans="2:23">
      <c r="B48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7" s="75">
        <v>2</v>
      </c>
      <c r="D487" s="86">
        <f t="shared" si="90"/>
        <v>6</v>
      </c>
      <c r="E487" s="86">
        <f t="shared" si="91"/>
        <v>2905</v>
      </c>
      <c r="F487" s="86">
        <f t="shared" si="92"/>
        <v>2911</v>
      </c>
      <c r="L487" s="80"/>
      <c r="N487" s="80"/>
      <c r="O487" s="95"/>
      <c r="P487" s="77"/>
      <c r="Q487" s="77"/>
      <c r="R487" s="106"/>
      <c r="S487" s="106"/>
      <c r="T487" s="107">
        <f t="shared" si="93"/>
        <v>-10</v>
      </c>
      <c r="U487" s="105"/>
      <c r="V487" s="108"/>
      <c r="W487" s="105"/>
    </row>
    <row r="488" customHeight="1" spans="2:23">
      <c r="B48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8" s="75">
        <v>2</v>
      </c>
      <c r="D488" s="86">
        <f t="shared" si="90"/>
        <v>6</v>
      </c>
      <c r="E488" s="86">
        <f t="shared" si="91"/>
        <v>2911</v>
      </c>
      <c r="F488" s="86">
        <f t="shared" si="92"/>
        <v>2917</v>
      </c>
      <c r="L488" s="80"/>
      <c r="N488" s="80"/>
      <c r="O488" s="95"/>
      <c r="P488" s="77"/>
      <c r="Q488" s="77"/>
      <c r="R488" s="106"/>
      <c r="S488" s="106"/>
      <c r="T488" s="107">
        <f t="shared" si="93"/>
        <v>-10</v>
      </c>
      <c r="U488" s="105"/>
      <c r="V488" s="108"/>
      <c r="W488" s="105"/>
    </row>
    <row r="489" customHeight="1" spans="2:23">
      <c r="B48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89" s="75">
        <v>2</v>
      </c>
      <c r="D489" s="86">
        <f t="shared" si="90"/>
        <v>6</v>
      </c>
      <c r="E489" s="86">
        <f t="shared" si="91"/>
        <v>2917</v>
      </c>
      <c r="F489" s="86">
        <f t="shared" si="92"/>
        <v>2923</v>
      </c>
      <c r="L489" s="80"/>
      <c r="N489" s="80"/>
      <c r="O489" s="95"/>
      <c r="P489" s="77"/>
      <c r="Q489" s="77"/>
      <c r="R489" s="106"/>
      <c r="S489" s="106"/>
      <c r="T489" s="107">
        <f t="shared" si="93"/>
        <v>-10</v>
      </c>
      <c r="U489" s="105"/>
      <c r="V489" s="108"/>
      <c r="W489" s="105"/>
    </row>
    <row r="490" customHeight="1" spans="2:23">
      <c r="B49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0" s="75">
        <v>2</v>
      </c>
      <c r="D490" s="86">
        <f t="shared" si="90"/>
        <v>6</v>
      </c>
      <c r="E490" s="86">
        <f t="shared" si="91"/>
        <v>2923</v>
      </c>
      <c r="F490" s="86">
        <f t="shared" si="92"/>
        <v>2929</v>
      </c>
      <c r="L490" s="80"/>
      <c r="N490" s="80"/>
      <c r="O490" s="95"/>
      <c r="P490" s="77"/>
      <c r="Q490" s="77"/>
      <c r="R490" s="106"/>
      <c r="S490" s="106"/>
      <c r="T490" s="107">
        <f t="shared" si="93"/>
        <v>-10</v>
      </c>
      <c r="U490" s="105"/>
      <c r="V490" s="108"/>
      <c r="W490" s="105"/>
    </row>
    <row r="491" customHeight="1" spans="2:23">
      <c r="B49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1" s="75">
        <v>2</v>
      </c>
      <c r="D491" s="86">
        <f t="shared" si="90"/>
        <v>6</v>
      </c>
      <c r="E491" s="86">
        <f t="shared" si="91"/>
        <v>2929</v>
      </c>
      <c r="F491" s="86">
        <f t="shared" si="92"/>
        <v>2935</v>
      </c>
      <c r="L491" s="80"/>
      <c r="N491" s="80"/>
      <c r="O491" s="95"/>
      <c r="P491" s="77"/>
      <c r="Q491" s="77"/>
      <c r="R491" s="106"/>
      <c r="S491" s="106"/>
      <c r="T491" s="107">
        <f t="shared" si="93"/>
        <v>-10</v>
      </c>
      <c r="U491" s="105"/>
      <c r="V491" s="108"/>
      <c r="W491" s="105"/>
    </row>
    <row r="492" customHeight="1" spans="2:23">
      <c r="B49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2" s="75">
        <v>2</v>
      </c>
      <c r="D492" s="86">
        <f t="shared" si="90"/>
        <v>6</v>
      </c>
      <c r="E492" s="86">
        <f t="shared" si="91"/>
        <v>2935</v>
      </c>
      <c r="F492" s="86">
        <f t="shared" si="92"/>
        <v>2941</v>
      </c>
      <c r="L492" s="80"/>
      <c r="N492" s="80"/>
      <c r="O492" s="95"/>
      <c r="P492" s="77"/>
      <c r="Q492" s="77"/>
      <c r="R492" s="106"/>
      <c r="S492" s="106"/>
      <c r="T492" s="107">
        <f t="shared" si="93"/>
        <v>-10</v>
      </c>
      <c r="U492" s="105"/>
      <c r="V492" s="108"/>
      <c r="W492" s="105"/>
    </row>
    <row r="493" customHeight="1" spans="2:23">
      <c r="B49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3" s="75">
        <v>2</v>
      </c>
      <c r="D493" s="86">
        <f t="shared" si="90"/>
        <v>6</v>
      </c>
      <c r="E493" s="86">
        <f t="shared" si="91"/>
        <v>2941</v>
      </c>
      <c r="F493" s="86">
        <f t="shared" si="92"/>
        <v>2947</v>
      </c>
      <c r="L493" s="80"/>
      <c r="N493" s="80"/>
      <c r="O493" s="95"/>
      <c r="P493" s="77"/>
      <c r="Q493" s="77"/>
      <c r="R493" s="106"/>
      <c r="S493" s="106"/>
      <c r="T493" s="107">
        <f t="shared" si="93"/>
        <v>-10</v>
      </c>
      <c r="U493" s="105"/>
      <c r="V493" s="108"/>
      <c r="W493" s="105"/>
    </row>
    <row r="494" customHeight="1" spans="2:23">
      <c r="B49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4" s="75">
        <v>2</v>
      </c>
      <c r="D494" s="86">
        <f t="shared" si="90"/>
        <v>6</v>
      </c>
      <c r="E494" s="86">
        <f t="shared" si="91"/>
        <v>2947</v>
      </c>
      <c r="F494" s="86">
        <f t="shared" si="92"/>
        <v>2953</v>
      </c>
      <c r="L494" s="80"/>
      <c r="N494" s="80"/>
      <c r="O494" s="95"/>
      <c r="P494" s="77"/>
      <c r="Q494" s="77"/>
      <c r="R494" s="106"/>
      <c r="S494" s="106"/>
      <c r="T494" s="107">
        <f t="shared" si="93"/>
        <v>-10</v>
      </c>
      <c r="U494" s="105"/>
      <c r="V494" s="108"/>
      <c r="W494" s="105"/>
    </row>
    <row r="495" customHeight="1" spans="2:23">
      <c r="B49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5" s="75">
        <v>2</v>
      </c>
      <c r="D495" s="86">
        <f t="shared" si="90"/>
        <v>6</v>
      </c>
      <c r="E495" s="86">
        <f t="shared" si="91"/>
        <v>2953</v>
      </c>
      <c r="F495" s="86">
        <f t="shared" si="92"/>
        <v>2959</v>
      </c>
      <c r="L495" s="80"/>
      <c r="N495" s="80"/>
      <c r="O495" s="95"/>
      <c r="P495" s="77"/>
      <c r="Q495" s="77"/>
      <c r="R495" s="106"/>
      <c r="S495" s="106"/>
      <c r="T495" s="107">
        <f t="shared" si="93"/>
        <v>-10</v>
      </c>
      <c r="U495" s="105"/>
      <c r="V495" s="108"/>
      <c r="W495" s="105"/>
    </row>
    <row r="496" customHeight="1" spans="2:23">
      <c r="B49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6" s="75">
        <v>2</v>
      </c>
      <c r="D496" s="86">
        <f t="shared" si="90"/>
        <v>6</v>
      </c>
      <c r="E496" s="86">
        <f t="shared" si="91"/>
        <v>2959</v>
      </c>
      <c r="F496" s="86">
        <f t="shared" si="92"/>
        <v>2965</v>
      </c>
      <c r="L496" s="80"/>
      <c r="N496" s="80"/>
      <c r="O496" s="95"/>
      <c r="P496" s="77"/>
      <c r="Q496" s="77"/>
      <c r="R496" s="106"/>
      <c r="S496" s="106"/>
      <c r="T496" s="107">
        <f t="shared" si="93"/>
        <v>-10</v>
      </c>
      <c r="U496" s="105"/>
      <c r="V496" s="108"/>
      <c r="W496" s="105"/>
    </row>
    <row r="497" customHeight="1" spans="2:23">
      <c r="B49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7" s="75">
        <v>2</v>
      </c>
      <c r="D497" s="86">
        <f t="shared" si="90"/>
        <v>6</v>
      </c>
      <c r="E497" s="86">
        <f t="shared" si="91"/>
        <v>2965</v>
      </c>
      <c r="F497" s="86">
        <f t="shared" si="92"/>
        <v>2971</v>
      </c>
      <c r="L497" s="80"/>
      <c r="N497" s="80"/>
      <c r="O497" s="95"/>
      <c r="P497" s="77"/>
      <c r="Q497" s="77"/>
      <c r="R497" s="106"/>
      <c r="S497" s="106"/>
      <c r="T497" s="107">
        <f t="shared" si="93"/>
        <v>-10</v>
      </c>
      <c r="U497" s="105"/>
      <c r="V497" s="108"/>
      <c r="W497" s="105"/>
    </row>
    <row r="498" customHeight="1" spans="2:23">
      <c r="B49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8" s="75">
        <v>2</v>
      </c>
      <c r="D498" s="86">
        <f t="shared" si="90"/>
        <v>6</v>
      </c>
      <c r="E498" s="86">
        <f t="shared" si="91"/>
        <v>2971</v>
      </c>
      <c r="F498" s="86">
        <f t="shared" si="92"/>
        <v>2977</v>
      </c>
      <c r="L498" s="80"/>
      <c r="N498" s="80"/>
      <c r="O498" s="95"/>
      <c r="P498" s="77"/>
      <c r="Q498" s="77"/>
      <c r="R498" s="106"/>
      <c r="S498" s="106"/>
      <c r="T498" s="107">
        <f t="shared" si="93"/>
        <v>-10</v>
      </c>
      <c r="U498" s="105"/>
      <c r="V498" s="108"/>
      <c r="W498" s="105"/>
    </row>
    <row r="499" customHeight="1" spans="2:23">
      <c r="B49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499" s="75">
        <v>2</v>
      </c>
      <c r="D499" s="86">
        <f t="shared" si="90"/>
        <v>6</v>
      </c>
      <c r="E499" s="86">
        <f t="shared" si="91"/>
        <v>2977</v>
      </c>
      <c r="F499" s="86">
        <f t="shared" si="92"/>
        <v>2983</v>
      </c>
      <c r="L499" s="80"/>
      <c r="N499" s="80"/>
      <c r="O499" s="95"/>
      <c r="P499" s="77"/>
      <c r="Q499" s="77"/>
      <c r="R499" s="106"/>
      <c r="S499" s="106"/>
      <c r="T499" s="107">
        <f t="shared" si="93"/>
        <v>-10</v>
      </c>
      <c r="U499" s="105"/>
      <c r="V499" s="108"/>
      <c r="W499" s="105"/>
    </row>
    <row r="500" customHeight="1" spans="2:23">
      <c r="B50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0" s="75">
        <v>2</v>
      </c>
      <c r="D500" s="86">
        <f t="shared" si="90"/>
        <v>6</v>
      </c>
      <c r="E500" s="86">
        <f t="shared" si="91"/>
        <v>2983</v>
      </c>
      <c r="F500" s="86">
        <f t="shared" si="92"/>
        <v>2989</v>
      </c>
      <c r="L500" s="80"/>
      <c r="N500" s="80"/>
      <c r="O500" s="95"/>
      <c r="P500" s="77"/>
      <c r="Q500" s="77"/>
      <c r="R500" s="106"/>
      <c r="S500" s="106"/>
      <c r="T500" s="107">
        <f t="shared" si="93"/>
        <v>-10</v>
      </c>
      <c r="U500" s="105"/>
      <c r="V500" s="108"/>
      <c r="W500" s="105"/>
    </row>
    <row r="501" customHeight="1" spans="2:23">
      <c r="B50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1" s="75">
        <v>2</v>
      </c>
      <c r="D501" s="86">
        <f t="shared" si="90"/>
        <v>6</v>
      </c>
      <c r="E501" s="86">
        <f t="shared" si="91"/>
        <v>2989</v>
      </c>
      <c r="F501" s="86">
        <f t="shared" si="92"/>
        <v>2995</v>
      </c>
      <c r="L501" s="80"/>
      <c r="N501" s="80"/>
      <c r="O501" s="95"/>
      <c r="P501" s="77"/>
      <c r="Q501" s="77"/>
      <c r="R501" s="106"/>
      <c r="S501" s="106"/>
      <c r="T501" s="107">
        <f t="shared" si="93"/>
        <v>-10</v>
      </c>
      <c r="U501" s="105"/>
      <c r="V501" s="108"/>
      <c r="W501" s="105"/>
    </row>
    <row r="502" customHeight="1" spans="2:23">
      <c r="B50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2" s="75">
        <v>2</v>
      </c>
      <c r="D502" s="86">
        <f t="shared" si="90"/>
        <v>6</v>
      </c>
      <c r="E502" s="86">
        <f t="shared" si="91"/>
        <v>2995</v>
      </c>
      <c r="F502" s="86">
        <f t="shared" si="92"/>
        <v>3001</v>
      </c>
      <c r="L502" s="80"/>
      <c r="N502" s="80"/>
      <c r="O502" s="95"/>
      <c r="P502" s="77"/>
      <c r="Q502" s="77"/>
      <c r="R502" s="106"/>
      <c r="S502" s="106"/>
      <c r="T502" s="107">
        <f t="shared" si="93"/>
        <v>-10</v>
      </c>
      <c r="U502" s="105"/>
      <c r="V502" s="108"/>
      <c r="W502" s="105"/>
    </row>
    <row r="503" customHeight="1" spans="2:23">
      <c r="B50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3" s="75">
        <v>2</v>
      </c>
      <c r="D503" s="86">
        <f t="shared" si="90"/>
        <v>6</v>
      </c>
      <c r="E503" s="86">
        <f t="shared" si="91"/>
        <v>3001</v>
      </c>
      <c r="F503" s="86">
        <f t="shared" si="92"/>
        <v>3007</v>
      </c>
      <c r="L503" s="80"/>
      <c r="N503" s="80"/>
      <c r="O503" s="95"/>
      <c r="P503" s="77"/>
      <c r="Q503" s="77"/>
      <c r="R503" s="106"/>
      <c r="S503" s="106"/>
      <c r="T503" s="107">
        <f t="shared" si="93"/>
        <v>-10</v>
      </c>
      <c r="U503" s="105"/>
      <c r="V503" s="108"/>
      <c r="W503" s="105"/>
    </row>
    <row r="504" customHeight="1" spans="2:23">
      <c r="B50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4" s="75">
        <v>2</v>
      </c>
      <c r="D504" s="86">
        <f t="shared" si="90"/>
        <v>6</v>
      </c>
      <c r="E504" s="86">
        <f t="shared" si="91"/>
        <v>3007</v>
      </c>
      <c r="F504" s="86">
        <f t="shared" si="92"/>
        <v>3013</v>
      </c>
      <c r="L504" s="80"/>
      <c r="N504" s="80"/>
      <c r="O504" s="95"/>
      <c r="P504" s="77"/>
      <c r="Q504" s="77"/>
      <c r="R504" s="106"/>
      <c r="S504" s="106"/>
      <c r="T504" s="107">
        <f t="shared" si="93"/>
        <v>-10</v>
      </c>
      <c r="U504" s="105"/>
      <c r="V504" s="108"/>
      <c r="W504" s="105"/>
    </row>
    <row r="505" customHeight="1" spans="2:23">
      <c r="B505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5" s="75">
        <v>2</v>
      </c>
      <c r="D505" s="86">
        <f t="shared" si="90"/>
        <v>6</v>
      </c>
      <c r="E505" s="86">
        <f t="shared" si="91"/>
        <v>3013</v>
      </c>
      <c r="F505" s="86">
        <f t="shared" si="92"/>
        <v>3019</v>
      </c>
      <c r="L505" s="80"/>
      <c r="N505" s="80"/>
      <c r="O505" s="95"/>
      <c r="P505" s="77"/>
      <c r="Q505" s="77"/>
      <c r="R505" s="106"/>
      <c r="S505" s="106"/>
      <c r="T505" s="107">
        <f t="shared" si="93"/>
        <v>-10</v>
      </c>
      <c r="U505" s="105"/>
      <c r="V505" s="108"/>
      <c r="W505" s="105"/>
    </row>
    <row r="506" customHeight="1" spans="2:23">
      <c r="B506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6" s="75">
        <v>2</v>
      </c>
      <c r="D506" s="86">
        <f t="shared" si="90"/>
        <v>6</v>
      </c>
      <c r="E506" s="86">
        <f t="shared" si="91"/>
        <v>3019</v>
      </c>
      <c r="F506" s="86">
        <f t="shared" si="92"/>
        <v>3025</v>
      </c>
      <c r="L506" s="80"/>
      <c r="N506" s="80"/>
      <c r="O506" s="95"/>
      <c r="P506" s="77"/>
      <c r="Q506" s="77"/>
      <c r="R506" s="106"/>
      <c r="S506" s="106"/>
      <c r="T506" s="107">
        <f t="shared" si="93"/>
        <v>-10</v>
      </c>
      <c r="U506" s="105"/>
      <c r="V506" s="108"/>
      <c r="W506" s="105"/>
    </row>
    <row r="507" customHeight="1" spans="2:23">
      <c r="B507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7" s="75">
        <v>2</v>
      </c>
      <c r="D507" s="86">
        <f t="shared" si="90"/>
        <v>6</v>
      </c>
      <c r="E507" s="86">
        <f t="shared" si="91"/>
        <v>3025</v>
      </c>
      <c r="F507" s="86">
        <f t="shared" si="92"/>
        <v>3031</v>
      </c>
      <c r="L507" s="80"/>
      <c r="N507" s="80"/>
      <c r="O507" s="95"/>
      <c r="P507" s="77"/>
      <c r="Q507" s="77"/>
      <c r="R507" s="106"/>
      <c r="S507" s="106"/>
      <c r="T507" s="107">
        <f t="shared" si="93"/>
        <v>-10</v>
      </c>
      <c r="U507" s="105"/>
      <c r="V507" s="108"/>
      <c r="W507" s="105"/>
    </row>
    <row r="508" customHeight="1" spans="2:23">
      <c r="B508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8" s="75">
        <v>2</v>
      </c>
      <c r="D508" s="86">
        <f t="shared" si="90"/>
        <v>6</v>
      </c>
      <c r="E508" s="86">
        <f t="shared" si="91"/>
        <v>3031</v>
      </c>
      <c r="F508" s="86">
        <f t="shared" si="92"/>
        <v>3037</v>
      </c>
      <c r="L508" s="80"/>
      <c r="N508" s="80"/>
      <c r="O508" s="95"/>
      <c r="P508" s="77"/>
      <c r="Q508" s="77"/>
      <c r="R508" s="106"/>
      <c r="S508" s="106"/>
      <c r="T508" s="107">
        <f t="shared" si="93"/>
        <v>-10</v>
      </c>
      <c r="U508" s="105"/>
      <c r="V508" s="108"/>
      <c r="W508" s="105"/>
    </row>
    <row r="509" customHeight="1" spans="2:23">
      <c r="B509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09" s="75">
        <v>2</v>
      </c>
      <c r="D509" s="86">
        <f t="shared" si="90"/>
        <v>6</v>
      </c>
      <c r="E509" s="86">
        <f t="shared" si="91"/>
        <v>3037</v>
      </c>
      <c r="F509" s="86">
        <f t="shared" si="92"/>
        <v>3043</v>
      </c>
      <c r="L509" s="80"/>
      <c r="N509" s="80"/>
      <c r="O509" s="95"/>
      <c r="P509" s="77"/>
      <c r="Q509" s="77"/>
      <c r="R509" s="106"/>
      <c r="S509" s="106"/>
      <c r="T509" s="107">
        <f t="shared" si="93"/>
        <v>-10</v>
      </c>
      <c r="U509" s="105"/>
      <c r="V509" s="108"/>
      <c r="W509" s="105"/>
    </row>
    <row r="510" customHeight="1" spans="2:23">
      <c r="B510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0" s="75">
        <v>2</v>
      </c>
      <c r="D510" s="86">
        <f t="shared" si="90"/>
        <v>6</v>
      </c>
      <c r="E510" s="86">
        <f t="shared" si="91"/>
        <v>3043</v>
      </c>
      <c r="F510" s="86">
        <f t="shared" si="92"/>
        <v>3049</v>
      </c>
      <c r="L510" s="80"/>
      <c r="N510" s="80"/>
      <c r="O510" s="95"/>
      <c r="P510" s="77"/>
      <c r="Q510" s="77"/>
      <c r="R510" s="106"/>
      <c r="S510" s="106"/>
      <c r="T510" s="107">
        <f t="shared" si="93"/>
        <v>-10</v>
      </c>
      <c r="U510" s="105"/>
      <c r="V510" s="108"/>
      <c r="W510" s="105"/>
    </row>
    <row r="511" customHeight="1" spans="2:23">
      <c r="B511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1" s="75">
        <v>2</v>
      </c>
      <c r="D511" s="86">
        <f t="shared" si="90"/>
        <v>6</v>
      </c>
      <c r="E511" s="86">
        <f t="shared" si="91"/>
        <v>3049</v>
      </c>
      <c r="F511" s="86">
        <f t="shared" si="92"/>
        <v>3055</v>
      </c>
      <c r="L511" s="80"/>
      <c r="N511" s="80"/>
      <c r="O511" s="95"/>
      <c r="P511" s="77"/>
      <c r="Q511" s="77"/>
      <c r="R511" s="106"/>
      <c r="S511" s="106"/>
      <c r="T511" s="107">
        <f t="shared" si="93"/>
        <v>-10</v>
      </c>
      <c r="U511" s="105"/>
      <c r="V511" s="108"/>
      <c r="W511" s="105"/>
    </row>
    <row r="512" customHeight="1" spans="2:23">
      <c r="B512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2" s="75">
        <v>2</v>
      </c>
      <c r="D512" s="86">
        <f t="shared" si="90"/>
        <v>6</v>
      </c>
      <c r="E512" s="86">
        <f t="shared" si="91"/>
        <v>3055</v>
      </c>
      <c r="F512" s="86">
        <f t="shared" si="92"/>
        <v>3061</v>
      </c>
      <c r="L512" s="80"/>
      <c r="N512" s="80"/>
      <c r="O512" s="95"/>
      <c r="P512" s="77"/>
      <c r="Q512" s="77"/>
      <c r="R512" s="106"/>
      <c r="S512" s="106"/>
      <c r="T512" s="107">
        <f t="shared" si="93"/>
        <v>-10</v>
      </c>
      <c r="U512" s="105"/>
      <c r="V512" s="108"/>
      <c r="W512" s="105"/>
    </row>
    <row r="513" customHeight="1" spans="2:23">
      <c r="B513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3" s="75">
        <v>2</v>
      </c>
      <c r="D513" s="86">
        <f t="shared" si="90"/>
        <v>6</v>
      </c>
      <c r="E513" s="86">
        <f t="shared" si="91"/>
        <v>3061</v>
      </c>
      <c r="F513" s="86">
        <f t="shared" si="92"/>
        <v>3067</v>
      </c>
      <c r="L513" s="80"/>
      <c r="N513" s="80"/>
      <c r="O513" s="95"/>
      <c r="P513" s="77"/>
      <c r="Q513" s="77"/>
      <c r="R513" s="106"/>
      <c r="S513" s="106"/>
      <c r="T513" s="107">
        <f t="shared" si="93"/>
        <v>-10</v>
      </c>
      <c r="U513" s="105"/>
      <c r="V513" s="108"/>
      <c r="W513" s="105"/>
    </row>
    <row r="514" customHeight="1" spans="2:23">
      <c r="B514" s="85" t="str">
        <f t="shared" si="89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4" s="75">
        <v>2</v>
      </c>
      <c r="D514" s="86">
        <f t="shared" si="90"/>
        <v>6</v>
      </c>
      <c r="E514" s="86">
        <f t="shared" si="91"/>
        <v>3067</v>
      </c>
      <c r="F514" s="86">
        <f t="shared" si="92"/>
        <v>3073</v>
      </c>
      <c r="L514" s="80"/>
      <c r="N514" s="80"/>
      <c r="O514" s="95"/>
      <c r="P514" s="77"/>
      <c r="Q514" s="77"/>
      <c r="R514" s="106"/>
      <c r="S514" s="106"/>
      <c r="T514" s="107">
        <f t="shared" si="93"/>
        <v>-10</v>
      </c>
      <c r="U514" s="105"/>
      <c r="V514" s="108"/>
      <c r="W514" s="105"/>
    </row>
    <row r="515" customHeight="1" spans="2:23">
      <c r="B515" s="85" t="str">
        <f t="shared" ref="B515:B538" si="94">B514</f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5" s="75">
        <v>2</v>
      </c>
      <c r="D515" s="86">
        <f t="shared" ref="D515:D538" si="95">C515*3</f>
        <v>6</v>
      </c>
      <c r="E515" s="86">
        <f t="shared" ref="E515:E538" si="96">F514</f>
        <v>3073</v>
      </c>
      <c r="F515" s="86">
        <f t="shared" ref="F515:F538" si="97">E515+D515</f>
        <v>3079</v>
      </c>
      <c r="L515" s="80"/>
      <c r="N515" s="80"/>
      <c r="O515" s="95"/>
      <c r="P515" s="77"/>
      <c r="Q515" s="77"/>
      <c r="R515" s="106"/>
      <c r="S515" s="106"/>
      <c r="T515" s="107">
        <f t="shared" si="93"/>
        <v>-10</v>
      </c>
      <c r="U515" s="105"/>
      <c r="V515" s="108"/>
      <c r="W515" s="105"/>
    </row>
    <row r="516" customHeight="1" spans="2:23">
      <c r="B516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6" s="75">
        <v>2</v>
      </c>
      <c r="D516" s="86">
        <f t="shared" si="95"/>
        <v>6</v>
      </c>
      <c r="E516" s="86">
        <f t="shared" si="96"/>
        <v>3079</v>
      </c>
      <c r="F516" s="86">
        <f t="shared" si="97"/>
        <v>3085</v>
      </c>
      <c r="L516" s="80"/>
      <c r="N516" s="80"/>
      <c r="O516" s="95"/>
      <c r="P516" s="77"/>
      <c r="Q516" s="77"/>
      <c r="R516" s="106"/>
      <c r="S516" s="106"/>
      <c r="T516" s="107">
        <f t="shared" si="93"/>
        <v>-10</v>
      </c>
      <c r="U516" s="105"/>
      <c r="V516" s="108"/>
      <c r="W516" s="105"/>
    </row>
    <row r="517" customHeight="1" spans="2:23">
      <c r="B517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7" s="75">
        <v>2</v>
      </c>
      <c r="D517" s="86">
        <f t="shared" si="95"/>
        <v>6</v>
      </c>
      <c r="E517" s="86">
        <f t="shared" si="96"/>
        <v>3085</v>
      </c>
      <c r="F517" s="86">
        <f t="shared" si="97"/>
        <v>3091</v>
      </c>
      <c r="L517" s="80"/>
      <c r="N517" s="80"/>
      <c r="O517" s="95"/>
      <c r="P517" s="77"/>
      <c r="Q517" s="77"/>
      <c r="R517" s="106"/>
      <c r="S517" s="106"/>
      <c r="T517" s="107">
        <f t="shared" si="93"/>
        <v>-10</v>
      </c>
      <c r="U517" s="105"/>
      <c r="V517" s="108"/>
      <c r="W517" s="105"/>
    </row>
    <row r="518" customHeight="1" spans="2:23">
      <c r="B518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8" s="75">
        <v>2</v>
      </c>
      <c r="D518" s="86">
        <f t="shared" si="95"/>
        <v>6</v>
      </c>
      <c r="E518" s="86">
        <f t="shared" si="96"/>
        <v>3091</v>
      </c>
      <c r="F518" s="86">
        <f t="shared" si="97"/>
        <v>3097</v>
      </c>
      <c r="L518" s="80"/>
      <c r="N518" s="80"/>
      <c r="O518" s="95"/>
      <c r="P518" s="77"/>
      <c r="Q518" s="77"/>
      <c r="R518" s="106"/>
      <c r="S518" s="106"/>
      <c r="T518" s="107">
        <f t="shared" si="93"/>
        <v>-10</v>
      </c>
      <c r="U518" s="105"/>
      <c r="V518" s="108"/>
      <c r="W518" s="105"/>
    </row>
    <row r="519" customHeight="1" spans="2:23">
      <c r="B519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19" s="75">
        <v>2</v>
      </c>
      <c r="D519" s="86">
        <f t="shared" si="95"/>
        <v>6</v>
      </c>
      <c r="E519" s="86">
        <f t="shared" si="96"/>
        <v>3097</v>
      </c>
      <c r="F519" s="86">
        <f t="shared" si="97"/>
        <v>3103</v>
      </c>
      <c r="L519" s="80"/>
      <c r="N519" s="80"/>
      <c r="O519" s="95"/>
      <c r="P519" s="77"/>
      <c r="Q519" s="77"/>
      <c r="R519" s="106"/>
      <c r="S519" s="106"/>
      <c r="T519" s="107">
        <f t="shared" si="93"/>
        <v>-10</v>
      </c>
      <c r="U519" s="105"/>
      <c r="V519" s="108"/>
      <c r="W519" s="105"/>
    </row>
    <row r="520" customHeight="1" spans="2:23">
      <c r="B520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0" s="75">
        <v>2</v>
      </c>
      <c r="D520" s="86">
        <f t="shared" si="95"/>
        <v>6</v>
      </c>
      <c r="E520" s="86">
        <f t="shared" si="96"/>
        <v>3103</v>
      </c>
      <c r="F520" s="86">
        <f t="shared" si="97"/>
        <v>3109</v>
      </c>
      <c r="L520" s="80"/>
      <c r="N520" s="80"/>
      <c r="O520" s="95"/>
      <c r="P520" s="77"/>
      <c r="Q520" s="77"/>
      <c r="R520" s="106"/>
      <c r="S520" s="106"/>
      <c r="T520" s="107">
        <f t="shared" si="93"/>
        <v>-10</v>
      </c>
      <c r="U520" s="105"/>
      <c r="V520" s="108"/>
      <c r="W520" s="105"/>
    </row>
    <row r="521" customHeight="1" spans="2:23">
      <c r="B521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1" s="75">
        <v>2</v>
      </c>
      <c r="D521" s="86">
        <f t="shared" si="95"/>
        <v>6</v>
      </c>
      <c r="E521" s="86">
        <f t="shared" si="96"/>
        <v>3109</v>
      </c>
      <c r="F521" s="86">
        <f t="shared" si="97"/>
        <v>3115</v>
      </c>
      <c r="G521" s="77" t="str">
        <f t="shared" ref="G521:G538" si="98">MID(B521,E521,D521)</f>
        <v/>
      </c>
      <c r="L521" s="80"/>
      <c r="N521" s="80"/>
      <c r="O521" s="95"/>
      <c r="P521" s="77"/>
      <c r="Q521" s="77"/>
      <c r="R521" s="106"/>
      <c r="S521" s="106"/>
      <c r="T521" s="107">
        <f t="shared" si="93"/>
        <v>-10</v>
      </c>
      <c r="U521" s="105"/>
      <c r="V521" s="108"/>
      <c r="W521" s="105"/>
    </row>
    <row r="522" customHeight="1" spans="2:23">
      <c r="B522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2" s="75">
        <v>2</v>
      </c>
      <c r="D522" s="86">
        <f t="shared" si="95"/>
        <v>6</v>
      </c>
      <c r="E522" s="86">
        <f t="shared" si="96"/>
        <v>3115</v>
      </c>
      <c r="F522" s="86">
        <f t="shared" si="97"/>
        <v>3121</v>
      </c>
      <c r="G522" s="77" t="str">
        <f t="shared" si="98"/>
        <v/>
      </c>
      <c r="L522" s="80"/>
      <c r="N522" s="80"/>
      <c r="O522" s="95"/>
      <c r="P522" s="77"/>
      <c r="Q522" s="77"/>
      <c r="R522" s="106"/>
      <c r="S522" s="106"/>
      <c r="T522" s="107">
        <f t="shared" si="93"/>
        <v>-10</v>
      </c>
      <c r="U522" s="105"/>
      <c r="V522" s="108"/>
      <c r="W522" s="105"/>
    </row>
    <row r="523" customHeight="1" spans="2:23">
      <c r="B523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3" s="75">
        <v>2</v>
      </c>
      <c r="D523" s="86">
        <f t="shared" si="95"/>
        <v>6</v>
      </c>
      <c r="E523" s="86">
        <f t="shared" si="96"/>
        <v>3121</v>
      </c>
      <c r="F523" s="86">
        <f t="shared" si="97"/>
        <v>3127</v>
      </c>
      <c r="G523" s="77" t="str">
        <f t="shared" si="98"/>
        <v/>
      </c>
      <c r="L523" s="80"/>
      <c r="N523" s="80"/>
      <c r="O523" s="95"/>
      <c r="P523" s="77"/>
      <c r="Q523" s="77"/>
      <c r="R523" s="106"/>
      <c r="S523" s="106"/>
      <c r="T523" s="107">
        <f t="shared" si="93"/>
        <v>-10</v>
      </c>
      <c r="U523" s="105"/>
      <c r="V523" s="108"/>
      <c r="W523" s="105"/>
    </row>
    <row r="524" customHeight="1" spans="2:23">
      <c r="B524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4" s="75">
        <v>2</v>
      </c>
      <c r="D524" s="86">
        <f t="shared" si="95"/>
        <v>6</v>
      </c>
      <c r="E524" s="86">
        <f t="shared" si="96"/>
        <v>3127</v>
      </c>
      <c r="F524" s="86">
        <f t="shared" si="97"/>
        <v>3133</v>
      </c>
      <c r="G524" s="77" t="str">
        <f t="shared" si="98"/>
        <v/>
      </c>
      <c r="L524" s="80"/>
      <c r="N524" s="80"/>
      <c r="O524" s="95"/>
      <c r="P524" s="77"/>
      <c r="Q524" s="77"/>
      <c r="R524" s="106"/>
      <c r="S524" s="106"/>
      <c r="T524" s="107">
        <f t="shared" si="93"/>
        <v>-10</v>
      </c>
      <c r="U524" s="105"/>
      <c r="V524" s="108"/>
      <c r="W524" s="105"/>
    </row>
    <row r="525" customHeight="1" spans="2:23">
      <c r="B525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5" s="75">
        <v>2</v>
      </c>
      <c r="D525" s="86">
        <f t="shared" si="95"/>
        <v>6</v>
      </c>
      <c r="E525" s="86">
        <f t="shared" si="96"/>
        <v>3133</v>
      </c>
      <c r="F525" s="86">
        <f t="shared" si="97"/>
        <v>3139</v>
      </c>
      <c r="G525" s="77" t="str">
        <f t="shared" si="98"/>
        <v/>
      </c>
      <c r="L525" s="80"/>
      <c r="N525" s="80"/>
      <c r="O525" s="95"/>
      <c r="P525" s="77"/>
      <c r="Q525" s="77"/>
      <c r="R525" s="106"/>
      <c r="S525" s="106"/>
      <c r="T525" s="107">
        <f t="shared" si="93"/>
        <v>-10</v>
      </c>
      <c r="U525" s="105"/>
      <c r="V525" s="108"/>
      <c r="W525" s="105"/>
    </row>
    <row r="526" customHeight="1" spans="2:23">
      <c r="B526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6" s="75">
        <v>2</v>
      </c>
      <c r="D526" s="86">
        <f t="shared" si="95"/>
        <v>6</v>
      </c>
      <c r="E526" s="86">
        <f t="shared" si="96"/>
        <v>3139</v>
      </c>
      <c r="F526" s="86">
        <f t="shared" si="97"/>
        <v>3145</v>
      </c>
      <c r="G526" s="77" t="str">
        <f t="shared" si="98"/>
        <v/>
      </c>
      <c r="L526" s="80"/>
      <c r="N526" s="80"/>
      <c r="O526" s="95"/>
      <c r="P526" s="77"/>
      <c r="Q526" s="77"/>
      <c r="R526" s="106"/>
      <c r="S526" s="106"/>
      <c r="T526" s="107">
        <f t="shared" si="93"/>
        <v>-10</v>
      </c>
      <c r="U526" s="105"/>
      <c r="V526" s="108"/>
      <c r="W526" s="105"/>
    </row>
    <row r="527" customHeight="1" spans="2:23">
      <c r="B527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7" s="75">
        <v>2</v>
      </c>
      <c r="D527" s="86">
        <f t="shared" si="95"/>
        <v>6</v>
      </c>
      <c r="E527" s="86">
        <f t="shared" si="96"/>
        <v>3145</v>
      </c>
      <c r="F527" s="86">
        <f t="shared" si="97"/>
        <v>3151</v>
      </c>
      <c r="G527" s="77" t="str">
        <f t="shared" si="98"/>
        <v/>
      </c>
      <c r="L527" s="80"/>
      <c r="N527" s="80"/>
      <c r="O527" s="95"/>
      <c r="P527" s="77"/>
      <c r="Q527" s="77"/>
      <c r="R527" s="106"/>
      <c r="S527" s="106"/>
      <c r="T527" s="107">
        <f t="shared" si="93"/>
        <v>-10</v>
      </c>
      <c r="U527" s="105"/>
      <c r="V527" s="108"/>
      <c r="W527" s="105"/>
    </row>
    <row r="528" customHeight="1" spans="2:23">
      <c r="B528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8" s="75">
        <v>2</v>
      </c>
      <c r="D528" s="86">
        <f t="shared" si="95"/>
        <v>6</v>
      </c>
      <c r="E528" s="86">
        <f t="shared" si="96"/>
        <v>3151</v>
      </c>
      <c r="F528" s="86">
        <f t="shared" si="97"/>
        <v>3157</v>
      </c>
      <c r="G528" s="77" t="str">
        <f t="shared" si="98"/>
        <v/>
      </c>
      <c r="L528" s="80"/>
      <c r="N528" s="80"/>
      <c r="O528" s="95"/>
      <c r="P528" s="77"/>
      <c r="Q528" s="77"/>
      <c r="R528" s="106"/>
      <c r="S528" s="106"/>
      <c r="T528" s="107">
        <f t="shared" si="93"/>
        <v>-10</v>
      </c>
      <c r="U528" s="105"/>
      <c r="V528" s="108"/>
      <c r="W528" s="105"/>
    </row>
    <row r="529" customHeight="1" spans="2:23">
      <c r="B529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29" s="75">
        <v>2</v>
      </c>
      <c r="D529" s="86">
        <f t="shared" si="95"/>
        <v>6</v>
      </c>
      <c r="E529" s="86">
        <f t="shared" si="96"/>
        <v>3157</v>
      </c>
      <c r="F529" s="86">
        <f t="shared" si="97"/>
        <v>3163</v>
      </c>
      <c r="G529" s="77" t="str">
        <f t="shared" si="98"/>
        <v/>
      </c>
      <c r="L529" s="80"/>
      <c r="N529" s="80"/>
      <c r="O529" s="95"/>
      <c r="P529" s="77"/>
      <c r="Q529" s="77"/>
      <c r="R529" s="106"/>
      <c r="S529" s="106"/>
      <c r="T529" s="107">
        <f t="shared" si="93"/>
        <v>-10</v>
      </c>
      <c r="U529" s="105"/>
      <c r="V529" s="108"/>
      <c r="W529" s="105"/>
    </row>
    <row r="530" customHeight="1" spans="2:23">
      <c r="B530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0" s="75">
        <v>2</v>
      </c>
      <c r="D530" s="86">
        <f t="shared" si="95"/>
        <v>6</v>
      </c>
      <c r="E530" s="86">
        <f t="shared" si="96"/>
        <v>3163</v>
      </c>
      <c r="F530" s="86">
        <f t="shared" si="97"/>
        <v>3169</v>
      </c>
      <c r="G530" s="77" t="str">
        <f t="shared" si="98"/>
        <v/>
      </c>
      <c r="L530" s="80"/>
      <c r="N530" s="80"/>
      <c r="O530" s="95"/>
      <c r="P530" s="77"/>
      <c r="Q530" s="77"/>
      <c r="R530" s="106"/>
      <c r="S530" s="106"/>
      <c r="T530" s="107">
        <f t="shared" si="93"/>
        <v>-10</v>
      </c>
      <c r="U530" s="105"/>
      <c r="V530" s="108"/>
      <c r="W530" s="105"/>
    </row>
    <row r="531" customHeight="1" spans="2:23">
      <c r="B531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1" s="75">
        <v>2</v>
      </c>
      <c r="D531" s="86">
        <f t="shared" si="95"/>
        <v>6</v>
      </c>
      <c r="E531" s="86">
        <f t="shared" si="96"/>
        <v>3169</v>
      </c>
      <c r="F531" s="86">
        <f t="shared" si="97"/>
        <v>3175</v>
      </c>
      <c r="G531" s="77" t="str">
        <f t="shared" si="98"/>
        <v/>
      </c>
      <c r="L531" s="80"/>
      <c r="N531" s="80"/>
      <c r="O531" s="95"/>
      <c r="P531" s="77"/>
      <c r="Q531" s="77"/>
      <c r="R531" s="106"/>
      <c r="S531" s="106"/>
      <c r="T531" s="107">
        <f t="shared" si="93"/>
        <v>-10</v>
      </c>
      <c r="U531" s="105"/>
      <c r="V531" s="108"/>
      <c r="W531" s="105"/>
    </row>
    <row r="532" customHeight="1" spans="2:23">
      <c r="B532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2" s="75">
        <v>2</v>
      </c>
      <c r="D532" s="86">
        <f t="shared" si="95"/>
        <v>6</v>
      </c>
      <c r="E532" s="86">
        <f t="shared" si="96"/>
        <v>3175</v>
      </c>
      <c r="F532" s="86">
        <f t="shared" si="97"/>
        <v>3181</v>
      </c>
      <c r="G532" s="77" t="str">
        <f t="shared" si="98"/>
        <v/>
      </c>
      <c r="L532" s="80"/>
      <c r="N532" s="80"/>
      <c r="O532" s="95"/>
      <c r="P532" s="77"/>
      <c r="Q532" s="77"/>
      <c r="R532" s="106"/>
      <c r="S532" s="106"/>
      <c r="T532" s="107">
        <f t="shared" si="93"/>
        <v>-10</v>
      </c>
      <c r="U532" s="105"/>
      <c r="V532" s="108"/>
      <c r="W532" s="105"/>
    </row>
    <row r="533" customHeight="1" spans="2:23">
      <c r="B533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3" s="75">
        <v>2</v>
      </c>
      <c r="D533" s="86">
        <f t="shared" si="95"/>
        <v>6</v>
      </c>
      <c r="E533" s="86">
        <f t="shared" si="96"/>
        <v>3181</v>
      </c>
      <c r="F533" s="86">
        <f t="shared" si="97"/>
        <v>3187</v>
      </c>
      <c r="G533" s="77" t="str">
        <f t="shared" si="98"/>
        <v/>
      </c>
      <c r="L533" s="80"/>
      <c r="N533" s="80"/>
      <c r="O533" s="95"/>
      <c r="P533" s="77"/>
      <c r="Q533" s="77"/>
      <c r="R533" s="106"/>
      <c r="S533" s="106"/>
      <c r="T533" s="107">
        <f t="shared" si="93"/>
        <v>-10</v>
      </c>
      <c r="U533" s="105"/>
      <c r="V533" s="108"/>
      <c r="W533" s="105"/>
    </row>
    <row r="534" customHeight="1" spans="2:23">
      <c r="B534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4" s="75">
        <v>2</v>
      </c>
      <c r="D534" s="86">
        <f t="shared" si="95"/>
        <v>6</v>
      </c>
      <c r="E534" s="86">
        <f t="shared" si="96"/>
        <v>3187</v>
      </c>
      <c r="F534" s="86">
        <f t="shared" si="97"/>
        <v>3193</v>
      </c>
      <c r="G534" s="77" t="str">
        <f t="shared" si="98"/>
        <v/>
      </c>
      <c r="L534" s="80"/>
      <c r="N534" s="80"/>
      <c r="O534" s="95"/>
      <c r="P534" s="77"/>
      <c r="Q534" s="77"/>
      <c r="R534" s="106"/>
      <c r="S534" s="106"/>
      <c r="T534" s="107">
        <f t="shared" si="93"/>
        <v>-10</v>
      </c>
      <c r="U534" s="105"/>
      <c r="V534" s="108"/>
      <c r="W534" s="105"/>
    </row>
    <row r="535" customHeight="1" spans="2:23">
      <c r="B535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5" s="75">
        <v>2</v>
      </c>
      <c r="D535" s="86">
        <f t="shared" si="95"/>
        <v>6</v>
      </c>
      <c r="E535" s="86">
        <f t="shared" si="96"/>
        <v>3193</v>
      </c>
      <c r="F535" s="86">
        <f t="shared" si="97"/>
        <v>3199</v>
      </c>
      <c r="G535" s="77" t="str">
        <f t="shared" si="98"/>
        <v/>
      </c>
      <c r="L535" s="80"/>
      <c r="N535" s="80"/>
      <c r="O535" s="95"/>
      <c r="P535" s="77"/>
      <c r="Q535" s="77"/>
      <c r="R535" s="106"/>
      <c r="S535" s="106"/>
      <c r="T535" s="107">
        <f t="shared" si="93"/>
        <v>-10</v>
      </c>
      <c r="U535" s="105"/>
      <c r="V535" s="108"/>
      <c r="W535" s="105"/>
    </row>
    <row r="536" customHeight="1" spans="2:23">
      <c r="B536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6" s="75">
        <v>2</v>
      </c>
      <c r="D536" s="86">
        <f t="shared" si="95"/>
        <v>6</v>
      </c>
      <c r="E536" s="86">
        <f t="shared" si="96"/>
        <v>3199</v>
      </c>
      <c r="F536" s="86">
        <f t="shared" si="97"/>
        <v>3205</v>
      </c>
      <c r="G536" s="77" t="str">
        <f t="shared" si="98"/>
        <v/>
      </c>
      <c r="L536" s="80"/>
      <c r="N536" s="80"/>
      <c r="O536" s="95"/>
      <c r="P536" s="77"/>
      <c r="Q536" s="77"/>
      <c r="R536" s="106"/>
      <c r="S536" s="106"/>
      <c r="T536" s="107">
        <f t="shared" si="93"/>
        <v>-10</v>
      </c>
      <c r="U536" s="105"/>
      <c r="V536" s="108"/>
      <c r="W536" s="105"/>
    </row>
    <row r="537" customHeight="1" spans="2:23">
      <c r="B537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7" s="75">
        <v>2</v>
      </c>
      <c r="D537" s="86">
        <f t="shared" si="95"/>
        <v>6</v>
      </c>
      <c r="E537" s="86">
        <f t="shared" si="96"/>
        <v>3205</v>
      </c>
      <c r="F537" s="86">
        <f t="shared" si="97"/>
        <v>3211</v>
      </c>
      <c r="G537" s="77" t="str">
        <f t="shared" si="98"/>
        <v/>
      </c>
      <c r="L537" s="80"/>
      <c r="N537" s="80"/>
      <c r="O537" s="95"/>
      <c r="P537" s="77"/>
      <c r="Q537" s="77"/>
      <c r="R537" s="106"/>
      <c r="S537" s="106"/>
      <c r="T537" s="107">
        <f t="shared" si="93"/>
        <v>-10</v>
      </c>
      <c r="U537" s="105"/>
      <c r="V537" s="108"/>
      <c r="W537" s="105"/>
    </row>
    <row r="538" customHeight="1" spans="2:23">
      <c r="B538" s="85" t="str">
        <f t="shared" si="94"/>
        <v>AA 55 00 57 00 00 04 00 00 3B 00 00 0E 00 00 00 C5 38 D8 61 C5 38 D8 61 05 09 01 02 6E 31 1E 00 01 00 00 00 00 00 00 00 FE 03 16 04 3A 04 62 04 7B 04 7B 04 84 04 8E 04 AC 04 C9 04 C9 04 D5 04 E5 04 F1 04 E9 04 E9 04 1D 00 A0 04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01 00 01 00 01 00 01 00 02 00 02 00 02 00 02 00 02 00 02 00 02 00 02 00 03 00 03 00 03 00 03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72 11 FA F5 </v>
      </c>
      <c r="C538" s="75">
        <v>2</v>
      </c>
      <c r="D538" s="86">
        <f t="shared" si="95"/>
        <v>6</v>
      </c>
      <c r="E538" s="86">
        <f t="shared" si="96"/>
        <v>3211</v>
      </c>
      <c r="F538" s="86">
        <f t="shared" si="97"/>
        <v>3217</v>
      </c>
      <c r="G538" s="77" t="str">
        <f t="shared" si="98"/>
        <v/>
      </c>
      <c r="L538" s="80"/>
      <c r="N538" s="80"/>
      <c r="O538" s="95"/>
      <c r="P538" s="77"/>
      <c r="Q538" s="77"/>
      <c r="R538" s="106"/>
      <c r="S538" s="106"/>
      <c r="T538" s="107">
        <f t="shared" si="93"/>
        <v>-10</v>
      </c>
      <c r="U538" s="105"/>
      <c r="V538" s="108"/>
      <c r="W538" s="105"/>
    </row>
  </sheetData>
  <sheetProtection formatCells="0" insertHyperlinks="0" autoFilter="0"/>
  <conditionalFormatting sqref="P$1:P$1048576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Q$1:Q$1048576">
    <cfRule type="dataBar" priority="3">
      <dataBar>
        <cfvo type="num" val="0"/>
        <cfvo type="max"/>
        <color rgb="FF638EC5"/>
      </dataBar>
      <extLst>
        <ext xmlns:x14="http://schemas.microsoft.com/office/spreadsheetml/2009/9/main" uri="{B025F937-C7B1-47D3-B67F-A62EFF666E3E}">
          <x14:id>{bd12bcee-e583-40f0-8ad3-dbfa754a716a}</x14:id>
        </ext>
      </extLst>
    </cfRule>
  </conditionalFormatting>
  <conditionalFormatting sqref="R$1:R$1048576">
    <cfRule type="dataBar" priority="4">
      <dataBar>
        <cfvo type="num" val="0"/>
        <cfvo type="max"/>
        <color rgb="FF638EC5"/>
      </dataBar>
      <extLst>
        <ext xmlns:x14="http://schemas.microsoft.com/office/spreadsheetml/2009/9/main" uri="{B025F937-C7B1-47D3-B67F-A62EFF666E3E}">
          <x14:id>{99bf9d3c-4e9e-46ba-b874-ba556c83bc2f}</x14:id>
        </ext>
      </extLst>
    </cfRule>
  </conditionalFormatting>
  <conditionalFormatting sqref="S$1:S$1048576">
    <cfRule type="dataBar" priority="1">
      <dataBar>
        <cfvo type="num" val="0"/>
        <cfvo type="max"/>
        <color rgb="FF638EC5"/>
      </dataBar>
      <extLst>
        <ext xmlns:x14="http://schemas.microsoft.com/office/spreadsheetml/2009/9/main" uri="{B025F937-C7B1-47D3-B67F-A62EFF666E3E}">
          <x14:id>{decc94f8-8fef-492f-bf08-fabab37df367}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12bcee-e583-40f0-8ad3-dbfa754a716a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Q$1:Q$1048576</xm:sqref>
        </x14:conditionalFormatting>
        <x14:conditionalFormatting xmlns:xm="http://schemas.microsoft.com/office/excel/2006/main">
          <x14:cfRule type="dataBar" id="{99bf9d3c-4e9e-46ba-b874-ba556c83bc2f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R$1:R$1048576</xm:sqref>
        </x14:conditionalFormatting>
        <x14:conditionalFormatting xmlns:xm="http://schemas.microsoft.com/office/excel/2006/main">
          <x14:cfRule type="dataBar" id="{decc94f8-8fef-492f-bf08-fabab37df367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S$1:S$1048576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K94"/>
  <sheetViews>
    <sheetView topLeftCell="K40" workbookViewId="0">
      <selection activeCell="A68" sqref="A68:B69"/>
    </sheetView>
  </sheetViews>
  <sheetFormatPr defaultColWidth="8.8" defaultRowHeight="13.5"/>
  <cols>
    <col min="1" max="1" width="8.8" style="60"/>
    <col min="2" max="2" width="11" customWidth="1"/>
    <col min="11" max="11" width="10.5" customWidth="1"/>
    <col min="12" max="12" width="12.625"/>
  </cols>
  <sheetData>
    <row r="2" spans="1:3">
      <c r="A2" s="60">
        <v>1.1</v>
      </c>
      <c r="B2" t="s">
        <v>493</v>
      </c>
      <c r="C2" t="s">
        <v>494</v>
      </c>
    </row>
    <row r="3" spans="3:3">
      <c r="C3" t="s">
        <v>495</v>
      </c>
    </row>
    <row r="4" spans="2:3">
      <c r="B4" t="s">
        <v>496</v>
      </c>
      <c r="C4" t="s">
        <v>497</v>
      </c>
    </row>
    <row r="5" spans="2:3">
      <c r="B5" t="s">
        <v>498</v>
      </c>
      <c r="C5" t="s">
        <v>499</v>
      </c>
    </row>
    <row r="6" spans="3:3">
      <c r="C6" t="s">
        <v>500</v>
      </c>
    </row>
    <row r="7" spans="3:3">
      <c r="C7" t="s">
        <v>501</v>
      </c>
    </row>
    <row r="8" spans="3:3">
      <c r="C8" t="s">
        <v>502</v>
      </c>
    </row>
    <row r="9" spans="2:3">
      <c r="B9" t="s">
        <v>503</v>
      </c>
      <c r="C9" t="s">
        <v>504</v>
      </c>
    </row>
    <row r="10" spans="3:3">
      <c r="C10" t="s">
        <v>505</v>
      </c>
    </row>
    <row r="11" spans="3:11">
      <c r="C11" t="s">
        <v>506</v>
      </c>
      <c r="J11" s="61"/>
      <c r="K11" s="61"/>
    </row>
    <row r="12" spans="3:10">
      <c r="C12" t="s">
        <v>507</v>
      </c>
      <c r="J12" s="61"/>
    </row>
    <row r="13" spans="2:10">
      <c r="B13" t="s">
        <v>508</v>
      </c>
      <c r="C13" t="s">
        <v>509</v>
      </c>
      <c r="J13" s="61"/>
    </row>
    <row r="14" spans="2:11">
      <c r="B14" t="s">
        <v>510</v>
      </c>
      <c r="C14" t="s">
        <v>511</v>
      </c>
      <c r="J14" s="61"/>
      <c r="K14" s="61"/>
    </row>
    <row r="15" spans="3:11">
      <c r="C15" t="s">
        <v>512</v>
      </c>
      <c r="J15" s="61"/>
      <c r="K15" s="61"/>
    </row>
    <row r="16" spans="2:10">
      <c r="B16" t="s">
        <v>513</v>
      </c>
      <c r="C16" t="s">
        <v>514</v>
      </c>
      <c r="J16" s="61"/>
    </row>
    <row r="17" spans="2:3">
      <c r="B17" t="s">
        <v>515</v>
      </c>
      <c r="C17" t="s">
        <v>516</v>
      </c>
    </row>
    <row r="18" spans="2:10">
      <c r="B18" t="s">
        <v>517</v>
      </c>
      <c r="C18" t="s">
        <v>518</v>
      </c>
      <c r="J18" s="61"/>
    </row>
    <row r="19" spans="10:10">
      <c r="J19" s="61"/>
    </row>
    <row r="20" spans="1:5">
      <c r="A20" s="60">
        <v>1.2</v>
      </c>
      <c r="B20" t="s">
        <v>519</v>
      </c>
      <c r="C20" s="61" t="s">
        <v>520</v>
      </c>
      <c r="E20" t="s">
        <v>521</v>
      </c>
    </row>
    <row r="21" spans="2:3">
      <c r="B21" t="s">
        <v>522</v>
      </c>
      <c r="C21" t="s">
        <v>523</v>
      </c>
    </row>
    <row r="22" spans="2:2">
      <c r="B22" t="s">
        <v>524</v>
      </c>
    </row>
    <row r="23" spans="2:2">
      <c r="B23" t="s">
        <v>525</v>
      </c>
    </row>
    <row r="24" spans="2:2">
      <c r="B24" s="61" t="s">
        <v>526</v>
      </c>
    </row>
    <row r="25" spans="2:2">
      <c r="B25" s="61" t="s">
        <v>527</v>
      </c>
    </row>
    <row r="26" spans="2:2">
      <c r="B26" s="61" t="s">
        <v>528</v>
      </c>
    </row>
    <row r="27" spans="2:2">
      <c r="B27" s="61" t="s">
        <v>529</v>
      </c>
    </row>
    <row r="28" spans="2:2">
      <c r="B28" t="s">
        <v>530</v>
      </c>
    </row>
    <row r="29" spans="2:2">
      <c r="B29" s="61" t="s">
        <v>531</v>
      </c>
    </row>
    <row r="30" spans="2:2">
      <c r="B30" s="61" t="s">
        <v>532</v>
      </c>
    </row>
    <row r="33" spans="1:2">
      <c r="A33" s="62" t="s">
        <v>533</v>
      </c>
      <c r="B33" s="61" t="s">
        <v>534</v>
      </c>
    </row>
    <row r="34" spans="2:3">
      <c r="B34" s="61" t="s">
        <v>535</v>
      </c>
      <c r="C34" s="61" t="s">
        <v>536</v>
      </c>
    </row>
    <row r="35" spans="2:2">
      <c r="B35" s="61" t="s">
        <v>537</v>
      </c>
    </row>
    <row r="36" spans="2:3">
      <c r="B36" s="61" t="s">
        <v>522</v>
      </c>
      <c r="C36" s="61" t="s">
        <v>538</v>
      </c>
    </row>
    <row r="37" spans="2:5">
      <c r="B37" s="61" t="s">
        <v>539</v>
      </c>
      <c r="C37" t="s">
        <v>540</v>
      </c>
      <c r="E37" t="s">
        <v>541</v>
      </c>
    </row>
    <row r="38" spans="2:2">
      <c r="B38" s="61" t="s">
        <v>542</v>
      </c>
    </row>
    <row r="39" spans="2:2">
      <c r="B39" s="61"/>
    </row>
    <row r="40" spans="1:2">
      <c r="A40" s="62" t="s">
        <v>543</v>
      </c>
      <c r="B40" s="61" t="s">
        <v>544</v>
      </c>
    </row>
    <row r="41" spans="2:2">
      <c r="B41" s="61" t="s">
        <v>545</v>
      </c>
    </row>
    <row r="42" spans="2:2">
      <c r="B42" s="61" t="s">
        <v>546</v>
      </c>
    </row>
    <row r="43" spans="2:2">
      <c r="B43" s="61" t="s">
        <v>547</v>
      </c>
    </row>
    <row r="44" spans="2:2">
      <c r="B44" s="61"/>
    </row>
    <row r="45" spans="1:2">
      <c r="A45" s="62" t="s">
        <v>548</v>
      </c>
      <c r="B45" s="61" t="s">
        <v>549</v>
      </c>
    </row>
    <row r="46" spans="2:2">
      <c r="B46" s="61"/>
    </row>
    <row r="47" spans="1:2">
      <c r="A47" s="62" t="s">
        <v>550</v>
      </c>
      <c r="B47" s="61" t="s">
        <v>551</v>
      </c>
    </row>
    <row r="49" spans="1:2">
      <c r="A49" s="62" t="s">
        <v>552</v>
      </c>
      <c r="B49" s="61" t="s">
        <v>553</v>
      </c>
    </row>
    <row r="50" spans="2:2">
      <c r="B50" s="61" t="s">
        <v>554</v>
      </c>
    </row>
    <row r="51" spans="2:2">
      <c r="B51" s="61" t="s">
        <v>555</v>
      </c>
    </row>
    <row r="52" spans="2:2">
      <c r="B52" s="61" t="s">
        <v>556</v>
      </c>
    </row>
    <row r="53" spans="2:2">
      <c r="B53" s="61"/>
    </row>
    <row r="54" spans="2:2">
      <c r="B54" s="61"/>
    </row>
    <row r="55" spans="2:2">
      <c r="B55" s="61"/>
    </row>
    <row r="57" spans="2:2">
      <c r="B57" s="61"/>
    </row>
    <row r="58" spans="2:2">
      <c r="B58" s="61"/>
    </row>
    <row r="59" spans="2:2">
      <c r="B59" s="61"/>
    </row>
    <row r="60" spans="2:2">
      <c r="B60" s="61"/>
    </row>
    <row r="61" spans="2:2">
      <c r="B61" s="61"/>
    </row>
    <row r="62" spans="1:2">
      <c r="A62" s="62"/>
      <c r="B62" s="61"/>
    </row>
    <row r="63" spans="2:2">
      <c r="B63" s="61"/>
    </row>
    <row r="64" spans="2:2">
      <c r="B64" s="61"/>
    </row>
    <row r="65" spans="2:2">
      <c r="B65" s="61"/>
    </row>
    <row r="66" spans="2:2">
      <c r="B66" s="61"/>
    </row>
    <row r="67" spans="2:2">
      <c r="B67" s="61"/>
    </row>
    <row r="68" spans="2:2">
      <c r="B68" s="61"/>
    </row>
    <row r="69" spans="2:2">
      <c r="B69" s="61"/>
    </row>
    <row r="70" spans="2:2">
      <c r="B70" s="61"/>
    </row>
    <row r="71" spans="2:2">
      <c r="B71" s="61"/>
    </row>
    <row r="72" spans="2:2">
      <c r="B72" s="61"/>
    </row>
    <row r="75" spans="2:2">
      <c r="B75" s="61"/>
    </row>
    <row r="76" spans="3:3">
      <c r="C76" s="61"/>
    </row>
    <row r="81" spans="2:2">
      <c r="B81" s="61"/>
    </row>
    <row r="82" spans="2:2">
      <c r="B82" s="61"/>
    </row>
    <row r="83" spans="2:2">
      <c r="B83" s="61"/>
    </row>
    <row r="85" ht="14.25" spans="2:3">
      <c r="B85" s="61"/>
      <c r="C85" s="63"/>
    </row>
    <row r="94" spans="2:2">
      <c r="B94" s="61"/>
    </row>
  </sheetData>
  <sheetProtection formatCells="0" insertHyperlinks="0" autoFilter="0"/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E24" workbookViewId="0">
      <selection activeCell="E23" sqref="E23"/>
    </sheetView>
  </sheetViews>
  <sheetFormatPr defaultColWidth="9" defaultRowHeight="13.5"/>
  <cols>
    <col min="1" max="3" width="9" style="27"/>
    <col min="4" max="4" width="9.375" style="27"/>
    <col min="5" max="5" width="14.5" style="27" customWidth="1"/>
    <col min="6" max="6" width="14" style="47" customWidth="1"/>
    <col min="7" max="7" width="14.875" style="27" customWidth="1"/>
    <col min="8" max="8" width="15" style="27" customWidth="1"/>
    <col min="9" max="16384" width="9" style="27"/>
  </cols>
  <sheetData>
    <row r="1" spans="1:17">
      <c r="A1" s="35" t="s">
        <v>557</v>
      </c>
      <c r="B1" s="27" t="s">
        <v>558</v>
      </c>
      <c r="C1" s="27" t="s">
        <v>559</v>
      </c>
      <c r="D1" s="27" t="s">
        <v>560</v>
      </c>
      <c r="F1" s="48" t="s">
        <v>561</v>
      </c>
      <c r="G1" s="49"/>
      <c r="H1" s="49"/>
      <c r="I1" s="49"/>
      <c r="Q1" s="35"/>
    </row>
    <row r="2" spans="1:9">
      <c r="A2" s="35" t="s">
        <v>17</v>
      </c>
      <c r="B2" s="27" t="s">
        <v>562</v>
      </c>
      <c r="C2" s="27" t="s">
        <v>563</v>
      </c>
      <c r="D2" s="27" t="s">
        <v>564</v>
      </c>
      <c r="F2" s="50" t="s">
        <v>558</v>
      </c>
      <c r="G2" s="49" t="s">
        <v>559</v>
      </c>
      <c r="H2" s="49"/>
      <c r="I2" s="49"/>
    </row>
    <row r="3" spans="2:13">
      <c r="B3" s="35" t="s">
        <v>565</v>
      </c>
      <c r="C3" s="35" t="s">
        <v>566</v>
      </c>
      <c r="D3" s="35" t="s">
        <v>567</v>
      </c>
      <c r="F3" s="50">
        <v>0</v>
      </c>
      <c r="G3" s="49">
        <v>0</v>
      </c>
      <c r="H3" s="48" t="s">
        <v>568</v>
      </c>
      <c r="I3" s="48" t="s">
        <v>569</v>
      </c>
      <c r="M3" s="16" t="s">
        <v>570</v>
      </c>
    </row>
    <row r="4" spans="2:13">
      <c r="B4" s="35"/>
      <c r="C4" s="35"/>
      <c r="F4" s="50"/>
      <c r="G4" s="49">
        <v>1</v>
      </c>
      <c r="H4" s="48" t="s">
        <v>571</v>
      </c>
      <c r="I4" s="49"/>
      <c r="K4" s="16"/>
      <c r="M4" s="16"/>
    </row>
    <row r="5" spans="2:11">
      <c r="B5" s="35"/>
      <c r="F5" s="50"/>
      <c r="G5" s="49">
        <v>2</v>
      </c>
      <c r="H5" s="49"/>
      <c r="I5" s="49"/>
      <c r="K5" s="16"/>
    </row>
    <row r="6" spans="2:13">
      <c r="B6" s="35"/>
      <c r="C6" s="35"/>
      <c r="F6" s="50"/>
      <c r="G6" s="49">
        <v>3</v>
      </c>
      <c r="H6" s="49"/>
      <c r="I6" s="49"/>
      <c r="M6" s="16"/>
    </row>
    <row r="7" spans="2:13">
      <c r="B7" s="35"/>
      <c r="F7" s="50"/>
      <c r="G7" s="49">
        <v>4</v>
      </c>
      <c r="H7" s="49"/>
      <c r="I7" s="49"/>
      <c r="M7" s="16"/>
    </row>
    <row r="8" spans="2:13">
      <c r="B8" s="35"/>
      <c r="C8" s="35"/>
      <c r="F8" s="50"/>
      <c r="G8" s="49">
        <v>5</v>
      </c>
      <c r="H8" s="49"/>
      <c r="I8" s="49"/>
      <c r="M8" s="16"/>
    </row>
    <row r="9" spans="2:9">
      <c r="B9" s="35"/>
      <c r="F9" s="50"/>
      <c r="G9" s="49">
        <v>6</v>
      </c>
      <c r="H9" s="49"/>
      <c r="I9" s="49"/>
    </row>
    <row r="10" spans="2:13">
      <c r="B10" s="35"/>
      <c r="C10" s="35"/>
      <c r="F10" s="50"/>
      <c r="G10" s="49">
        <v>7</v>
      </c>
      <c r="H10" s="49"/>
      <c r="I10" s="49"/>
      <c r="M10" s="16"/>
    </row>
    <row r="11" spans="2:9">
      <c r="B11" s="35"/>
      <c r="F11" s="50"/>
      <c r="G11" s="49">
        <v>8</v>
      </c>
      <c r="H11" s="49"/>
      <c r="I11" s="49"/>
    </row>
    <row r="12" spans="2:13">
      <c r="B12" s="35"/>
      <c r="C12" s="35"/>
      <c r="F12" s="50"/>
      <c r="G12" s="49">
        <v>9</v>
      </c>
      <c r="H12" s="49"/>
      <c r="I12" s="49"/>
      <c r="M12" s="16"/>
    </row>
    <row r="13" spans="2:13">
      <c r="B13" s="35"/>
      <c r="F13" s="50"/>
      <c r="G13" s="49">
        <v>10</v>
      </c>
      <c r="H13" s="49"/>
      <c r="I13" s="49"/>
      <c r="M13" s="16"/>
    </row>
    <row r="14" spans="2:2">
      <c r="B14" s="35"/>
    </row>
    <row r="15" spans="2:7">
      <c r="B15" s="35"/>
      <c r="F15" s="27"/>
      <c r="G15" s="47"/>
    </row>
    <row r="16" spans="2:3">
      <c r="B16" s="35"/>
      <c r="C16" s="35"/>
    </row>
    <row r="17" spans="2:11">
      <c r="B17" s="35"/>
      <c r="C17" s="35"/>
      <c r="K17" s="16"/>
    </row>
    <row r="18" spans="2:7">
      <c r="B18" s="35"/>
      <c r="C18" s="35"/>
      <c r="F18" s="48" t="s">
        <v>572</v>
      </c>
      <c r="G18" s="49">
        <v>256</v>
      </c>
    </row>
    <row r="19" spans="2:3">
      <c r="B19" s="35"/>
      <c r="C19" s="35"/>
    </row>
    <row r="20" spans="2:6">
      <c r="B20" s="35"/>
      <c r="C20" s="35"/>
      <c r="E20" s="51"/>
      <c r="F20" s="51"/>
    </row>
    <row r="21" spans="2:3">
      <c r="B21" s="35"/>
      <c r="C21" s="35"/>
    </row>
    <row r="23" spans="5:11">
      <c r="E23" s="52" t="s">
        <v>573</v>
      </c>
      <c r="F23" s="52" t="s">
        <v>574</v>
      </c>
      <c r="G23" s="48" t="s">
        <v>575</v>
      </c>
      <c r="H23" s="48" t="s">
        <v>576</v>
      </c>
      <c r="I23" s="49"/>
      <c r="J23" s="48" t="s">
        <v>577</v>
      </c>
      <c r="K23" s="52" t="s">
        <v>578</v>
      </c>
    </row>
    <row r="24" spans="5:11">
      <c r="E24" s="53">
        <v>65536</v>
      </c>
      <c r="F24" s="50"/>
      <c r="G24" s="48"/>
      <c r="H24" s="49"/>
      <c r="I24" s="48" t="s">
        <v>568</v>
      </c>
      <c r="J24" s="49">
        <v>1</v>
      </c>
      <c r="K24" s="52" t="s">
        <v>1</v>
      </c>
    </row>
    <row r="25" spans="2:12">
      <c r="B25" s="16"/>
      <c r="C25" s="16"/>
      <c r="D25" s="16"/>
      <c r="E25" s="53">
        <v>65536</v>
      </c>
      <c r="F25" s="50"/>
      <c r="G25" s="54"/>
      <c r="H25" s="49"/>
      <c r="I25" s="48" t="s">
        <v>579</v>
      </c>
      <c r="J25" s="55">
        <v>1</v>
      </c>
      <c r="K25" s="54">
        <v>1</v>
      </c>
      <c r="L25" s="16"/>
    </row>
    <row r="26" spans="2:12">
      <c r="B26" s="16"/>
      <c r="C26" s="16"/>
      <c r="D26" s="16"/>
      <c r="E26" s="53">
        <v>65536</v>
      </c>
      <c r="F26" s="50"/>
      <c r="G26" s="54"/>
      <c r="H26" s="49"/>
      <c r="I26" s="48" t="s">
        <v>580</v>
      </c>
      <c r="J26" s="55">
        <v>1</v>
      </c>
      <c r="K26" s="54">
        <v>2</v>
      </c>
      <c r="L26" s="16"/>
    </row>
    <row r="27" spans="2:12">
      <c r="B27" s="16"/>
      <c r="C27" s="16"/>
      <c r="D27" s="16"/>
      <c r="E27" s="53">
        <v>65536</v>
      </c>
      <c r="F27" s="55">
        <v>32</v>
      </c>
      <c r="G27" s="54">
        <f>E27/F27</f>
        <v>2048</v>
      </c>
      <c r="H27" s="49">
        <f>J27*G27</f>
        <v>10240</v>
      </c>
      <c r="I27" s="48" t="s">
        <v>581</v>
      </c>
      <c r="J27" s="55">
        <v>5</v>
      </c>
      <c r="K27" s="54">
        <v>3</v>
      </c>
      <c r="L27" s="16"/>
    </row>
    <row r="28" spans="2:12">
      <c r="B28" s="16"/>
      <c r="C28" s="16"/>
      <c r="D28" s="16"/>
      <c r="E28" s="53">
        <v>65536</v>
      </c>
      <c r="F28" s="55">
        <v>1024</v>
      </c>
      <c r="G28" s="54">
        <f>E28/F28</f>
        <v>64</v>
      </c>
      <c r="H28" s="49">
        <f>J28*G28</f>
        <v>1280</v>
      </c>
      <c r="I28" s="48" t="s">
        <v>582</v>
      </c>
      <c r="J28" s="55">
        <v>20</v>
      </c>
      <c r="K28" s="54">
        <v>230</v>
      </c>
      <c r="L28" s="16"/>
    </row>
    <row r="29" spans="2:12">
      <c r="B29" s="16"/>
      <c r="C29" s="16"/>
      <c r="E29" s="53">
        <v>65536</v>
      </c>
      <c r="F29" s="50"/>
      <c r="G29" s="55"/>
      <c r="H29" s="55"/>
      <c r="I29" s="56" t="s">
        <v>583</v>
      </c>
      <c r="J29" s="57">
        <f>G18-J30</f>
        <v>228</v>
      </c>
      <c r="K29" s="55"/>
      <c r="L29" s="16"/>
    </row>
    <row r="30" spans="2:12">
      <c r="B30" s="16"/>
      <c r="C30" s="16"/>
      <c r="E30" s="53">
        <v>65536</v>
      </c>
      <c r="F30" s="50"/>
      <c r="G30" s="55"/>
      <c r="H30" s="55"/>
      <c r="I30" s="58" t="s">
        <v>584</v>
      </c>
      <c r="J30" s="59">
        <f>SUM(J24:J28)</f>
        <v>28</v>
      </c>
      <c r="K30" s="55"/>
      <c r="L30" s="16"/>
    </row>
    <row r="31" spans="5:11">
      <c r="E31" s="53">
        <v>65536</v>
      </c>
      <c r="F31" s="50"/>
      <c r="G31" s="49"/>
      <c r="H31" s="49"/>
      <c r="I31" s="49"/>
      <c r="J31" s="49"/>
      <c r="K31" s="49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0"/>
  <sheetViews>
    <sheetView topLeftCell="N1" workbookViewId="0">
      <selection activeCell="N12" sqref="N12"/>
    </sheetView>
  </sheetViews>
  <sheetFormatPr defaultColWidth="9" defaultRowHeight="17.25" customHeight="1"/>
  <cols>
    <col min="1" max="1" width="9" style="39"/>
    <col min="2" max="2" width="13.125" style="39" customWidth="1"/>
    <col min="3" max="3" width="26.875" style="39" customWidth="1"/>
    <col min="4" max="12" width="9" style="39"/>
    <col min="13" max="13" width="12.5" style="40" customWidth="1"/>
    <col min="14" max="14" width="18.775" style="39"/>
    <col min="15" max="16384" width="9" style="39"/>
  </cols>
  <sheetData>
    <row r="2" customHeight="1" spans="1:3">
      <c r="A2" s="39" t="s">
        <v>585</v>
      </c>
      <c r="B2" s="41" t="s">
        <v>586</v>
      </c>
      <c r="C2" s="41" t="s">
        <v>587</v>
      </c>
    </row>
    <row r="5" customHeight="1" spans="1:13">
      <c r="A5" s="39" t="s">
        <v>588</v>
      </c>
      <c r="B5" s="39" t="s">
        <v>119</v>
      </c>
      <c r="C5" s="39" t="s">
        <v>589</v>
      </c>
      <c r="D5" s="39" t="s">
        <v>590</v>
      </c>
      <c r="E5" s="39" t="s">
        <v>591</v>
      </c>
      <c r="F5" s="39" t="s">
        <v>592</v>
      </c>
      <c r="G5" s="42" t="s">
        <v>593</v>
      </c>
      <c r="H5" s="42" t="s">
        <v>594</v>
      </c>
      <c r="I5" s="42" t="s">
        <v>595</v>
      </c>
      <c r="J5" s="43" t="s">
        <v>596</v>
      </c>
      <c r="K5" s="43" t="s">
        <v>597</v>
      </c>
      <c r="L5" s="43" t="s">
        <v>598</v>
      </c>
      <c r="M5" s="40" t="s">
        <v>599</v>
      </c>
    </row>
    <row r="6" customHeight="1" spans="1:13">
      <c r="A6" s="39">
        <v>1</v>
      </c>
      <c r="B6" s="39" t="s">
        <v>600</v>
      </c>
      <c r="C6" s="39">
        <v>1</v>
      </c>
      <c r="E6" s="39" t="s">
        <v>141</v>
      </c>
      <c r="G6" s="39">
        <v>1</v>
      </c>
      <c r="H6" s="39">
        <v>1</v>
      </c>
      <c r="I6" s="39">
        <f>H6*G6</f>
        <v>1</v>
      </c>
      <c r="J6" s="39">
        <v>700</v>
      </c>
      <c r="K6" s="39">
        <f>J6*H6</f>
        <v>700</v>
      </c>
      <c r="L6" s="39">
        <f>K6*G6</f>
        <v>700</v>
      </c>
      <c r="M6" s="44" t="s">
        <v>601</v>
      </c>
    </row>
    <row r="7" customHeight="1" spans="1:13">
      <c r="A7" s="39">
        <v>2</v>
      </c>
      <c r="B7" s="39" t="s">
        <v>602</v>
      </c>
      <c r="C7" s="39" t="s">
        <v>603</v>
      </c>
      <c r="E7" s="39" t="s">
        <v>141</v>
      </c>
      <c r="G7" s="39">
        <v>1</v>
      </c>
      <c r="H7" s="39">
        <v>1</v>
      </c>
      <c r="I7" s="39">
        <f>H7*G7</f>
        <v>1</v>
      </c>
      <c r="J7" s="39">
        <v>8.8</v>
      </c>
      <c r="K7" s="39">
        <f>J7*H7</f>
        <v>8.8</v>
      </c>
      <c r="L7" s="39">
        <f>K7*G7</f>
        <v>8.8</v>
      </c>
      <c r="M7" s="45" t="s">
        <v>604</v>
      </c>
    </row>
    <row r="8" customHeight="1" spans="1:13">
      <c r="A8" s="39">
        <v>3</v>
      </c>
      <c r="B8" s="39" t="s">
        <v>605</v>
      </c>
      <c r="C8" s="39">
        <v>1.25</v>
      </c>
      <c r="E8" s="39" t="s">
        <v>141</v>
      </c>
      <c r="G8" s="39">
        <v>1</v>
      </c>
      <c r="H8" s="39">
        <v>1</v>
      </c>
      <c r="I8" s="39">
        <f t="shared" ref="I8:I19" si="0">H8*G8</f>
        <v>1</v>
      </c>
      <c r="J8" s="39">
        <v>0.2</v>
      </c>
      <c r="K8" s="39">
        <f t="shared" ref="K8:K19" si="1">J8*H8</f>
        <v>0.2</v>
      </c>
      <c r="L8" s="39">
        <f t="shared" ref="L8:L19" si="2">K8*G8</f>
        <v>0.2</v>
      </c>
      <c r="M8" s="45" t="s">
        <v>606</v>
      </c>
    </row>
    <row r="9" customHeight="1" spans="1:13">
      <c r="A9" s="39">
        <v>4</v>
      </c>
      <c r="B9" s="39" t="s">
        <v>607</v>
      </c>
      <c r="C9" s="39">
        <v>1.25</v>
      </c>
      <c r="E9" s="39" t="s">
        <v>141</v>
      </c>
      <c r="G9" s="39">
        <v>1</v>
      </c>
      <c r="H9" s="39">
        <v>1</v>
      </c>
      <c r="I9" s="39">
        <f t="shared" si="0"/>
        <v>1</v>
      </c>
      <c r="J9" s="39">
        <v>0.2</v>
      </c>
      <c r="K9" s="39">
        <f t="shared" si="1"/>
        <v>0.2</v>
      </c>
      <c r="L9" s="39">
        <f t="shared" si="2"/>
        <v>0.2</v>
      </c>
      <c r="M9" s="45" t="s">
        <v>608</v>
      </c>
    </row>
    <row r="10" customHeight="1" spans="1:13">
      <c r="A10" s="39">
        <v>5</v>
      </c>
      <c r="B10" s="39" t="s">
        <v>609</v>
      </c>
      <c r="C10" s="39" t="s">
        <v>610</v>
      </c>
      <c r="D10" s="39" t="s">
        <v>141</v>
      </c>
      <c r="G10" s="39">
        <v>1</v>
      </c>
      <c r="H10" s="39">
        <v>1</v>
      </c>
      <c r="I10" s="39">
        <f t="shared" si="0"/>
        <v>1</v>
      </c>
      <c r="J10" s="39">
        <v>3</v>
      </c>
      <c r="K10" s="39">
        <f t="shared" si="1"/>
        <v>3</v>
      </c>
      <c r="L10" s="39">
        <f t="shared" si="2"/>
        <v>3</v>
      </c>
      <c r="M10" s="46" t="s">
        <v>611</v>
      </c>
    </row>
    <row r="11" customHeight="1" spans="1:13">
      <c r="A11" s="39">
        <v>6</v>
      </c>
      <c r="B11" s="39" t="s">
        <v>612</v>
      </c>
      <c r="C11" s="39" t="s">
        <v>613</v>
      </c>
      <c r="D11" s="39" t="s">
        <v>141</v>
      </c>
      <c r="G11" s="39">
        <v>1</v>
      </c>
      <c r="H11" s="39">
        <v>1</v>
      </c>
      <c r="I11" s="39">
        <f t="shared" si="0"/>
        <v>1</v>
      </c>
      <c r="J11" s="39">
        <v>0.7</v>
      </c>
      <c r="K11" s="39">
        <f t="shared" si="1"/>
        <v>0.7</v>
      </c>
      <c r="L11" s="39">
        <f t="shared" si="2"/>
        <v>0.7</v>
      </c>
      <c r="M11" s="45" t="s">
        <v>614</v>
      </c>
    </row>
    <row r="12" customHeight="1" spans="1:14">
      <c r="A12" s="39">
        <v>7</v>
      </c>
      <c r="B12" s="39" t="s">
        <v>615</v>
      </c>
      <c r="C12" s="39" t="s">
        <v>616</v>
      </c>
      <c r="E12" s="39" t="s">
        <v>141</v>
      </c>
      <c r="G12" s="39">
        <v>1</v>
      </c>
      <c r="H12" s="39">
        <v>1</v>
      </c>
      <c r="I12" s="39">
        <f t="shared" si="0"/>
        <v>1</v>
      </c>
      <c r="J12" s="39">
        <v>1</v>
      </c>
      <c r="K12" s="39">
        <f t="shared" si="1"/>
        <v>1</v>
      </c>
      <c r="L12" s="39">
        <f t="shared" si="2"/>
        <v>1</v>
      </c>
      <c r="M12" s="45" t="s">
        <v>617</v>
      </c>
      <c r="N12" s="39" t="str">
        <f>_xlfn.DISPIMG("ID_D9179E62A5204C75B0E666E8FBC85EB3",1)</f>
        <v>=DISPIMG("ID_D9179E62A5204C75B0E666E8FBC85EB3",1)</v>
      </c>
    </row>
    <row r="13" customHeight="1" spans="1:13">
      <c r="A13" s="39">
        <v>8</v>
      </c>
      <c r="B13" s="39" t="s">
        <v>618</v>
      </c>
      <c r="C13" s="39" t="s">
        <v>619</v>
      </c>
      <c r="F13" s="39" t="s">
        <v>141</v>
      </c>
      <c r="G13" s="39">
        <v>1</v>
      </c>
      <c r="H13" s="39">
        <v>1</v>
      </c>
      <c r="I13" s="39">
        <f t="shared" si="0"/>
        <v>1</v>
      </c>
      <c r="J13" s="39">
        <v>14</v>
      </c>
      <c r="K13" s="39">
        <f t="shared" si="1"/>
        <v>14</v>
      </c>
      <c r="L13" s="39">
        <f t="shared" si="2"/>
        <v>14</v>
      </c>
      <c r="M13" s="45" t="s">
        <v>620</v>
      </c>
    </row>
    <row r="14" s="39" customFormat="1" customHeight="1" spans="1:13">
      <c r="A14" s="39">
        <v>9</v>
      </c>
      <c r="B14" s="39" t="s">
        <v>621</v>
      </c>
      <c r="C14" s="39" t="s">
        <v>622</v>
      </c>
      <c r="E14" s="39" t="s">
        <v>141</v>
      </c>
      <c r="G14" s="39">
        <v>1</v>
      </c>
      <c r="H14" s="39">
        <v>1</v>
      </c>
      <c r="I14" s="39">
        <f t="shared" si="0"/>
        <v>1</v>
      </c>
      <c r="J14" s="39">
        <v>0.2</v>
      </c>
      <c r="K14" s="39">
        <f t="shared" si="1"/>
        <v>0.2</v>
      </c>
      <c r="L14" s="39">
        <f t="shared" si="2"/>
        <v>0.2</v>
      </c>
      <c r="M14" s="45" t="s">
        <v>623</v>
      </c>
    </row>
    <row r="15" s="39" customFormat="1" customHeight="1" spans="1:13">
      <c r="A15" s="39">
        <v>10</v>
      </c>
      <c r="B15" s="39" t="s">
        <v>624</v>
      </c>
      <c r="C15" s="39" t="s">
        <v>625</v>
      </c>
      <c r="D15" s="39" t="s">
        <v>141</v>
      </c>
      <c r="G15" s="39">
        <v>5</v>
      </c>
      <c r="H15" s="39">
        <v>1</v>
      </c>
      <c r="I15" s="39">
        <v>5</v>
      </c>
      <c r="J15" s="39">
        <v>0.2</v>
      </c>
      <c r="K15" s="39">
        <v>0.2</v>
      </c>
      <c r="L15" s="39">
        <v>1</v>
      </c>
      <c r="M15" s="46" t="s">
        <v>626</v>
      </c>
    </row>
    <row r="16" s="39" customFormat="1" customHeight="1" spans="11:13">
      <c r="K16" s="39">
        <f>SUM(K6:K15)</f>
        <v>728.3</v>
      </c>
      <c r="L16" s="39">
        <f>SUM(L6:L15)</f>
        <v>729.1</v>
      </c>
      <c r="M16" s="45"/>
    </row>
    <row r="17" s="39" customFormat="1" customHeight="1" spans="13:13">
      <c r="M17" s="40"/>
    </row>
    <row r="18" s="39" customFormat="1" customHeight="1" spans="13:13">
      <c r="M18" s="40"/>
    </row>
    <row r="19" s="39" customFormat="1" customHeight="1" spans="13:13">
      <c r="M19" s="40"/>
    </row>
    <row r="20" s="39" customFormat="1" customHeight="1" spans="13:13">
      <c r="M20" s="40"/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S75"/>
  <sheetViews>
    <sheetView topLeftCell="B26" workbookViewId="0">
      <selection activeCell="B2" sqref="B2:C2"/>
    </sheetView>
  </sheetViews>
  <sheetFormatPr defaultColWidth="9" defaultRowHeight="13.5"/>
  <cols>
    <col min="1" max="1" width="9" style="16"/>
    <col min="2" max="3" width="12.625" style="16"/>
    <col min="4" max="4" width="12.375" style="16" customWidth="1"/>
    <col min="5" max="5" width="12.625" style="16"/>
    <col min="6" max="6" width="11.75" style="16" customWidth="1"/>
    <col min="7" max="7" width="11.375" style="16" customWidth="1"/>
    <col min="8" max="8" width="11.875" style="16" customWidth="1"/>
    <col min="9" max="9" width="12.75" style="16" customWidth="1"/>
    <col min="10" max="10" width="13.375" style="27" customWidth="1"/>
    <col min="11" max="11" width="10.5" style="16" customWidth="1"/>
    <col min="12" max="12" width="12.625" style="16"/>
    <col min="13" max="14" width="9" style="16"/>
    <col min="15" max="15" width="5.375" style="16" customWidth="1"/>
    <col min="16" max="17" width="9.875" style="16" customWidth="1"/>
    <col min="18" max="18" width="7.375" style="16" customWidth="1"/>
    <col min="19" max="19" width="5.375" style="16" customWidth="1"/>
    <col min="20" max="16384" width="9" style="16"/>
  </cols>
  <sheetData>
    <row r="5" spans="10:10">
      <c r="J5" s="35"/>
    </row>
    <row r="9" spans="8:8">
      <c r="H9" s="27"/>
    </row>
    <row r="11" spans="15:17">
      <c r="O11" s="15" t="s">
        <v>627</v>
      </c>
      <c r="P11" s="15" t="s">
        <v>628</v>
      </c>
      <c r="Q11" s="37" t="s">
        <v>629</v>
      </c>
    </row>
    <row r="12" spans="11:17">
      <c r="K12" s="28"/>
      <c r="O12" s="15" t="s">
        <v>630</v>
      </c>
      <c r="P12" s="15" t="s">
        <v>631</v>
      </c>
      <c r="Q12" s="15" t="s">
        <v>632</v>
      </c>
    </row>
    <row r="13" spans="4:19">
      <c r="D13" s="15" t="s">
        <v>633</v>
      </c>
      <c r="F13" s="15" t="s">
        <v>634</v>
      </c>
      <c r="G13" s="15" t="s">
        <v>635</v>
      </c>
      <c r="H13" s="15" t="s">
        <v>636</v>
      </c>
      <c r="I13" s="15"/>
      <c r="J13" s="35"/>
      <c r="K13" s="15" t="s">
        <v>637</v>
      </c>
      <c r="O13" s="16">
        <v>1</v>
      </c>
      <c r="P13" s="16">
        <f>O13*R13</f>
        <v>0.7375</v>
      </c>
      <c r="Q13" s="16">
        <f>O13*S13</f>
        <v>8.85</v>
      </c>
      <c r="R13" s="38">
        <v>0.7375</v>
      </c>
      <c r="S13" s="38">
        <v>8.85</v>
      </c>
    </row>
    <row r="14" spans="6:19">
      <c r="F14" s="16">
        <v>3800</v>
      </c>
      <c r="G14" s="16">
        <v>3.3</v>
      </c>
      <c r="H14" s="16">
        <v>4095</v>
      </c>
      <c r="K14" s="28">
        <f>F14*G14/H14</f>
        <v>3.06227106227106</v>
      </c>
      <c r="O14" s="16">
        <v>2</v>
      </c>
      <c r="P14" s="16">
        <f t="shared" ref="P14:P23" si="0">O14*R14</f>
        <v>1.475</v>
      </c>
      <c r="Q14" s="16">
        <f t="shared" ref="Q14:Q23" si="1">O14*S14</f>
        <v>17.7</v>
      </c>
      <c r="R14" s="38">
        <f>R13</f>
        <v>0.7375</v>
      </c>
      <c r="S14" s="38">
        <f>S13</f>
        <v>8.85</v>
      </c>
    </row>
    <row r="15" spans="15:19">
      <c r="O15" s="16">
        <v>10</v>
      </c>
      <c r="P15" s="16">
        <f t="shared" si="0"/>
        <v>7.375</v>
      </c>
      <c r="Q15" s="16">
        <f t="shared" si="1"/>
        <v>88.5</v>
      </c>
      <c r="R15" s="38">
        <f t="shared" ref="R15:R23" si="2">R14</f>
        <v>0.7375</v>
      </c>
      <c r="S15" s="38">
        <f t="shared" ref="S15:S23" si="3">S14</f>
        <v>8.85</v>
      </c>
    </row>
    <row r="16" spans="4:19">
      <c r="D16" s="15" t="s">
        <v>638</v>
      </c>
      <c r="F16" s="15" t="s">
        <v>639</v>
      </c>
      <c r="G16" s="15" t="s">
        <v>640</v>
      </c>
      <c r="H16" s="15" t="s">
        <v>641</v>
      </c>
      <c r="I16" s="15"/>
      <c r="J16" s="35"/>
      <c r="K16" s="15" t="s">
        <v>642</v>
      </c>
      <c r="O16" s="16">
        <v>4</v>
      </c>
      <c r="P16" s="16">
        <f t="shared" si="0"/>
        <v>2.95</v>
      </c>
      <c r="Q16" s="16">
        <f t="shared" si="1"/>
        <v>35.4</v>
      </c>
      <c r="R16" s="38">
        <f t="shared" si="2"/>
        <v>0.7375</v>
      </c>
      <c r="S16" s="38">
        <f t="shared" si="3"/>
        <v>8.85</v>
      </c>
    </row>
    <row r="17" spans="6:19">
      <c r="F17" s="28">
        <f>K14</f>
        <v>3.06227106227106</v>
      </c>
      <c r="G17" s="16">
        <v>160</v>
      </c>
      <c r="H17" s="16">
        <v>100</v>
      </c>
      <c r="I17" s="36">
        <v>0.295</v>
      </c>
      <c r="J17" s="27">
        <f>(H17/(G17+H17))</f>
        <v>0.384615384615385</v>
      </c>
      <c r="K17" s="28">
        <f>F17/(H17/(G17+H17))</f>
        <v>7.96190476190476</v>
      </c>
      <c r="L17" s="16">
        <f>F17/I17</f>
        <v>10.3805798721053</v>
      </c>
      <c r="O17" s="16">
        <v>20</v>
      </c>
      <c r="P17" s="16">
        <f t="shared" si="0"/>
        <v>14.75</v>
      </c>
      <c r="Q17" s="16">
        <f t="shared" si="1"/>
        <v>177</v>
      </c>
      <c r="R17" s="38">
        <f t="shared" si="2"/>
        <v>0.7375</v>
      </c>
      <c r="S17" s="38">
        <f t="shared" si="3"/>
        <v>8.85</v>
      </c>
    </row>
    <row r="18" spans="15:19">
      <c r="O18" s="16">
        <v>40</v>
      </c>
      <c r="P18" s="16">
        <f t="shared" si="0"/>
        <v>29.5</v>
      </c>
      <c r="Q18" s="16">
        <f t="shared" si="1"/>
        <v>354</v>
      </c>
      <c r="R18" s="38">
        <f t="shared" si="2"/>
        <v>0.7375</v>
      </c>
      <c r="S18" s="38">
        <f t="shared" si="3"/>
        <v>8.85</v>
      </c>
    </row>
    <row r="19" spans="4:19">
      <c r="D19" s="15" t="s">
        <v>643</v>
      </c>
      <c r="F19" s="15" t="s">
        <v>644</v>
      </c>
      <c r="G19" s="15" t="s">
        <v>645</v>
      </c>
      <c r="H19" s="15" t="s">
        <v>646</v>
      </c>
      <c r="I19" s="15" t="s">
        <v>647</v>
      </c>
      <c r="O19" s="16">
        <v>200</v>
      </c>
      <c r="P19" s="16">
        <f t="shared" si="0"/>
        <v>147.5</v>
      </c>
      <c r="Q19" s="16">
        <f t="shared" si="1"/>
        <v>1770</v>
      </c>
      <c r="R19" s="38">
        <f t="shared" si="2"/>
        <v>0.7375</v>
      </c>
      <c r="S19" s="38">
        <f t="shared" si="3"/>
        <v>8.85</v>
      </c>
    </row>
    <row r="20" spans="6:19">
      <c r="F20" s="28">
        <f>D24</f>
        <v>8.40485829959514</v>
      </c>
      <c r="G20" s="29">
        <f>(F20-H20)/(I20-H20)</f>
        <v>1.00167527572246</v>
      </c>
      <c r="H20" s="15">
        <v>5.5</v>
      </c>
      <c r="I20" s="16">
        <v>8.4</v>
      </c>
      <c r="O20" s="16">
        <v>200</v>
      </c>
      <c r="P20" s="16">
        <f t="shared" si="0"/>
        <v>147.5</v>
      </c>
      <c r="Q20" s="16">
        <f t="shared" si="1"/>
        <v>1770</v>
      </c>
      <c r="R20" s="38">
        <f t="shared" si="2"/>
        <v>0.7375</v>
      </c>
      <c r="S20" s="38">
        <f t="shared" si="3"/>
        <v>8.85</v>
      </c>
    </row>
    <row r="21" spans="15:19">
      <c r="O21" s="16">
        <v>1000</v>
      </c>
      <c r="P21" s="16">
        <f t="shared" si="0"/>
        <v>737.5</v>
      </c>
      <c r="Q21" s="16">
        <f t="shared" si="1"/>
        <v>8850</v>
      </c>
      <c r="R21" s="38">
        <f t="shared" si="2"/>
        <v>0.7375</v>
      </c>
      <c r="S21" s="38">
        <f t="shared" si="3"/>
        <v>8.85</v>
      </c>
    </row>
    <row r="22" spans="15:19">
      <c r="O22" s="16">
        <v>400</v>
      </c>
      <c r="P22" s="16">
        <f t="shared" si="0"/>
        <v>295</v>
      </c>
      <c r="Q22" s="16">
        <f t="shared" si="1"/>
        <v>3540</v>
      </c>
      <c r="R22" s="38">
        <f t="shared" si="2"/>
        <v>0.7375</v>
      </c>
      <c r="S22" s="38">
        <f t="shared" si="3"/>
        <v>8.85</v>
      </c>
    </row>
    <row r="23" ht="14.25" spans="4:19">
      <c r="D23" s="30" t="s">
        <v>648</v>
      </c>
      <c r="E23" s="31" t="s">
        <v>649</v>
      </c>
      <c r="F23" s="32" t="s">
        <v>650</v>
      </c>
      <c r="G23" s="32" t="s">
        <v>651</v>
      </c>
      <c r="H23" s="32" t="s">
        <v>652</v>
      </c>
      <c r="I23" s="32" t="s">
        <v>653</v>
      </c>
      <c r="O23" s="16">
        <v>2000</v>
      </c>
      <c r="P23" s="16">
        <f t="shared" si="0"/>
        <v>1475</v>
      </c>
      <c r="Q23" s="16">
        <f t="shared" si="1"/>
        <v>17700</v>
      </c>
      <c r="R23" s="38">
        <f t="shared" si="2"/>
        <v>0.7375</v>
      </c>
      <c r="S23" s="38">
        <f t="shared" si="3"/>
        <v>8.85</v>
      </c>
    </row>
    <row r="24" ht="14.25" spans="4:9">
      <c r="D24" s="33">
        <f>(E24-I24)*(F24-G24)/(H24-I24)+G24</f>
        <v>8.40485829959514</v>
      </c>
      <c r="E24" s="31">
        <v>2800</v>
      </c>
      <c r="F24" s="32">
        <v>8</v>
      </c>
      <c r="G24" s="32">
        <v>6</v>
      </c>
      <c r="H24" s="32">
        <v>2700</v>
      </c>
      <c r="I24" s="32">
        <v>2206</v>
      </c>
    </row>
    <row r="27" spans="4:11">
      <c r="D27" s="15" t="s">
        <v>654</v>
      </c>
      <c r="F27" s="15" t="s">
        <v>634</v>
      </c>
      <c r="G27" s="15" t="s">
        <v>403</v>
      </c>
      <c r="H27" s="15" t="s">
        <v>655</v>
      </c>
      <c r="I27" s="15" t="s">
        <v>640</v>
      </c>
      <c r="J27" s="35" t="s">
        <v>641</v>
      </c>
      <c r="K27" s="15" t="s">
        <v>637</v>
      </c>
    </row>
    <row r="28" spans="6:11">
      <c r="F28" s="16">
        <v>2207</v>
      </c>
      <c r="G28" s="16">
        <v>3.3</v>
      </c>
      <c r="H28" s="16">
        <v>4095</v>
      </c>
      <c r="I28" s="16">
        <v>15</v>
      </c>
      <c r="J28" s="27">
        <v>10</v>
      </c>
      <c r="K28" s="28">
        <f>F28*G28/H28/(J28/(I28+J28))</f>
        <v>4.446336996337</v>
      </c>
    </row>
    <row r="31" ht="14.25" spans="4:9">
      <c r="D31" s="30" t="s">
        <v>98</v>
      </c>
      <c r="E31" s="31" t="s">
        <v>649</v>
      </c>
      <c r="F31" s="32" t="s">
        <v>650</v>
      </c>
      <c r="G31" s="32" t="s">
        <v>651</v>
      </c>
      <c r="H31" s="32" t="s">
        <v>652</v>
      </c>
      <c r="I31" s="32" t="s">
        <v>653</v>
      </c>
    </row>
    <row r="32" ht="14.25" spans="4:10">
      <c r="D32" s="33">
        <f>(E32-I32)*((F32-G32)/(H32-I32))+G32</f>
        <v>0.27125</v>
      </c>
      <c r="E32" s="16">
        <v>8400000</v>
      </c>
      <c r="F32" s="16">
        <v>2</v>
      </c>
      <c r="G32" s="16">
        <v>1</v>
      </c>
      <c r="H32" s="16">
        <v>8577024</v>
      </c>
      <c r="I32" s="16">
        <v>8474624</v>
      </c>
      <c r="J32" s="27">
        <f>(F32-G32)/(H32-I32)</f>
        <v>9.765625e-6</v>
      </c>
    </row>
    <row r="33" ht="14.25" spans="4:10">
      <c r="D33" s="33">
        <f>(E32-I32)*J32+G32</f>
        <v>0.27125</v>
      </c>
      <c r="E33" s="31"/>
      <c r="F33" s="32"/>
      <c r="G33" s="32"/>
      <c r="H33" s="32"/>
      <c r="I33" s="32"/>
      <c r="J33" s="27">
        <v>9.76562478e-6</v>
      </c>
    </row>
    <row r="43" spans="1:1">
      <c r="A43" s="15" t="s">
        <v>656</v>
      </c>
    </row>
    <row r="44" spans="1:3">
      <c r="A44" s="15" t="s">
        <v>657</v>
      </c>
      <c r="B44" s="15" t="s">
        <v>658</v>
      </c>
      <c r="C44" s="15" t="s">
        <v>659</v>
      </c>
    </row>
    <row r="45" spans="2:4">
      <c r="B45" s="16">
        <v>0.82</v>
      </c>
      <c r="C45" s="34">
        <f>D45/B45</f>
        <v>1463.41463414634</v>
      </c>
      <c r="D45" s="16">
        <v>1200</v>
      </c>
    </row>
    <row r="52" spans="1:2">
      <c r="A52" s="15" t="s">
        <v>660</v>
      </c>
      <c r="B52" s="16">
        <v>0.45</v>
      </c>
    </row>
    <row r="53" spans="1:2">
      <c r="A53" s="15" t="s">
        <v>661</v>
      </c>
      <c r="B53" s="16">
        <v>0.8</v>
      </c>
    </row>
    <row r="54" spans="1:5">
      <c r="A54" s="15" t="s">
        <v>662</v>
      </c>
      <c r="B54" s="16">
        <v>2.4</v>
      </c>
      <c r="C54" s="15" t="s">
        <v>663</v>
      </c>
      <c r="E54" s="15" t="s">
        <v>658</v>
      </c>
    </row>
    <row r="55" spans="1:3">
      <c r="A55" s="15" t="s">
        <v>664</v>
      </c>
      <c r="B55" s="16">
        <v>56</v>
      </c>
      <c r="C55" s="15" t="s">
        <v>665</v>
      </c>
    </row>
    <row r="59" spans="1:1">
      <c r="A59" s="15" t="s">
        <v>666</v>
      </c>
    </row>
    <row r="60" spans="1:3">
      <c r="A60" s="15" t="s">
        <v>667</v>
      </c>
      <c r="B60" s="16">
        <f>(B54*B55*(B53-B52))/((B55-B54)*B53*B52)</f>
        <v>2.43781094527363</v>
      </c>
      <c r="C60" s="15" t="s">
        <v>658</v>
      </c>
    </row>
    <row r="61" spans="1:2">
      <c r="A61" s="15" t="s">
        <v>668</v>
      </c>
      <c r="B61" s="16">
        <f>(B54*B55*(B53-B52))/((B55*(B52-(B52*B53)))-(B54*(B53-(B52*B53))))</f>
        <v>11.8072289156627</v>
      </c>
    </row>
    <row r="67" spans="2:2">
      <c r="B67" s="15" t="s">
        <v>669</v>
      </c>
    </row>
    <row r="68" spans="2:2">
      <c r="B68" t="s">
        <v>670</v>
      </c>
    </row>
    <row r="69" spans="2:2">
      <c r="B69" s="15" t="s">
        <v>671</v>
      </c>
    </row>
    <row r="72" spans="2:12">
      <c r="B72" s="15" t="s">
        <v>672</v>
      </c>
      <c r="C72" s="15" t="s">
        <v>673</v>
      </c>
      <c r="D72" s="15" t="s">
        <v>674</v>
      </c>
      <c r="E72" s="15" t="s">
        <v>675</v>
      </c>
      <c r="G72" s="15" t="s">
        <v>676</v>
      </c>
      <c r="H72" s="15" t="s">
        <v>677</v>
      </c>
      <c r="I72" s="15" t="s">
        <v>678</v>
      </c>
      <c r="J72" s="35" t="s">
        <v>679</v>
      </c>
      <c r="K72" s="15" t="s">
        <v>673</v>
      </c>
      <c r="L72" s="15" t="s">
        <v>674</v>
      </c>
    </row>
    <row r="73" spans="2:12">
      <c r="B73" s="16">
        <v>220</v>
      </c>
      <c r="C73" s="16">
        <v>1.8</v>
      </c>
      <c r="D73" s="28">
        <f>B73/C73*1000/24</f>
        <v>5092.59259259259</v>
      </c>
      <c r="E73" s="28">
        <f>D73/365</f>
        <v>13.9523084728564</v>
      </c>
      <c r="G73" s="16">
        <v>5</v>
      </c>
      <c r="H73" s="16">
        <v>3.3</v>
      </c>
      <c r="I73" s="16">
        <v>1.8</v>
      </c>
      <c r="J73" s="28">
        <f>G73*1000*1000*(H73-I73)/3600/1000</f>
        <v>2.08333333333333</v>
      </c>
      <c r="K73" s="16">
        <v>1.8</v>
      </c>
      <c r="L73" s="28">
        <f>J73/K73*1000/24</f>
        <v>48.2253086419753</v>
      </c>
    </row>
    <row r="74" spans="2:12">
      <c r="B74" s="16">
        <v>40</v>
      </c>
      <c r="C74" s="16">
        <v>1.8</v>
      </c>
      <c r="D74" s="28">
        <f>B74/C74*1000/24</f>
        <v>925.925925925926</v>
      </c>
      <c r="E74" s="28">
        <f>D74/365</f>
        <v>2.53678335870117</v>
      </c>
      <c r="G74" s="16">
        <v>0.22</v>
      </c>
      <c r="H74" s="16">
        <v>3.3</v>
      </c>
      <c r="I74" s="16">
        <v>1.8</v>
      </c>
      <c r="J74" s="28">
        <f>G74*1000*1000*(H74-I74)/3600/1000</f>
        <v>0.0916666666666667</v>
      </c>
      <c r="K74" s="16">
        <v>1.8</v>
      </c>
      <c r="L74" s="28">
        <f>J74/K74*1000/24</f>
        <v>2.12191358024691</v>
      </c>
    </row>
    <row r="75" spans="7:12">
      <c r="G75" s="16">
        <v>0.33</v>
      </c>
      <c r="H75" s="16">
        <v>3.3</v>
      </c>
      <c r="I75" s="16">
        <v>1.8</v>
      </c>
      <c r="J75" s="28">
        <f>G75*1000*1000*(H75-I75)/3600/1000</f>
        <v>0.1375</v>
      </c>
      <c r="K75" s="16">
        <v>1.8</v>
      </c>
      <c r="L75" s="36">
        <f>J75/K75*1000/24</f>
        <v>3.18287037037037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8:R45"/>
  <sheetViews>
    <sheetView topLeftCell="O17" workbookViewId="0">
      <selection activeCell="O17" sqref="O17:O19"/>
    </sheetView>
  </sheetViews>
  <sheetFormatPr defaultColWidth="9" defaultRowHeight="13.5"/>
  <cols>
    <col min="1" max="5" width="9" style="1"/>
    <col min="6" max="6" width="12.625" style="17"/>
    <col min="7" max="8" width="9" style="1"/>
    <col min="9" max="9" width="11.625" style="1" customWidth="1"/>
    <col min="10" max="14" width="9" style="1"/>
    <col min="15" max="15" width="9.375" style="17"/>
    <col min="16" max="16" width="15" style="18" customWidth="1"/>
    <col min="17" max="17" width="13" style="1" customWidth="1"/>
    <col min="18" max="18" width="47.125" style="1" customWidth="1"/>
    <col min="19" max="16384" width="9" style="1"/>
  </cols>
  <sheetData>
    <row r="8" spans="15:15">
      <c r="O8" s="7" t="s">
        <v>680</v>
      </c>
    </row>
    <row r="9" spans="5:16">
      <c r="E9" s="7" t="s">
        <v>681</v>
      </c>
      <c r="F9" s="19" t="s">
        <v>682</v>
      </c>
      <c r="G9" s="7" t="s">
        <v>683</v>
      </c>
      <c r="H9" s="19" t="s">
        <v>684</v>
      </c>
      <c r="I9" s="7" t="s">
        <v>685</v>
      </c>
      <c r="J9" s="7" t="s">
        <v>686</v>
      </c>
      <c r="K9" s="7" t="s">
        <v>687</v>
      </c>
      <c r="M9" s="20" t="s">
        <v>688</v>
      </c>
      <c r="N9" s="20" t="s">
        <v>689</v>
      </c>
      <c r="O9" s="21" t="s">
        <v>596</v>
      </c>
      <c r="P9" s="22" t="s">
        <v>690</v>
      </c>
    </row>
    <row r="10" spans="5:16">
      <c r="E10" s="1">
        <v>4905</v>
      </c>
      <c r="F10" s="17">
        <f t="shared" ref="F10:F15" si="0">E10/M10</f>
        <v>98.1</v>
      </c>
      <c r="G10" s="1">
        <v>178</v>
      </c>
      <c r="H10" s="17">
        <f t="shared" ref="H10:H15" si="1">G10/M10</f>
        <v>3.56</v>
      </c>
      <c r="I10" s="1">
        <v>872</v>
      </c>
      <c r="J10" s="1">
        <v>7.5</v>
      </c>
      <c r="K10" s="1">
        <f t="shared" ref="K10:K15" si="2">J10*M10</f>
        <v>375</v>
      </c>
      <c r="M10" s="23">
        <v>50</v>
      </c>
      <c r="N10" s="23">
        <f t="shared" ref="N10:N15" si="3">K10+I10+G10+E10</f>
        <v>6330</v>
      </c>
      <c r="O10" s="24">
        <f t="shared" ref="O10:O15" si="4">N10/M10</f>
        <v>126.6</v>
      </c>
      <c r="P10" s="25">
        <f t="shared" ref="P10:P15" si="5">O10*100</f>
        <v>12660</v>
      </c>
    </row>
    <row r="11" spans="5:16">
      <c r="E11" s="1">
        <v>9176</v>
      </c>
      <c r="F11" s="17">
        <f t="shared" si="0"/>
        <v>91.76</v>
      </c>
      <c r="G11" s="1">
        <v>302</v>
      </c>
      <c r="H11" s="17">
        <f t="shared" si="1"/>
        <v>3.02</v>
      </c>
      <c r="I11" s="1">
        <v>872</v>
      </c>
      <c r="J11" s="1">
        <f>J10</f>
        <v>7.5</v>
      </c>
      <c r="K11" s="1">
        <f t="shared" si="2"/>
        <v>750</v>
      </c>
      <c r="M11" s="23">
        <v>100</v>
      </c>
      <c r="N11" s="23">
        <f t="shared" si="3"/>
        <v>11100</v>
      </c>
      <c r="O11" s="24">
        <f t="shared" si="4"/>
        <v>111</v>
      </c>
      <c r="P11" s="25">
        <f t="shared" si="5"/>
        <v>11100</v>
      </c>
    </row>
    <row r="12" spans="5:16">
      <c r="E12" s="1">
        <v>18143</v>
      </c>
      <c r="F12" s="17">
        <f t="shared" si="0"/>
        <v>90.715</v>
      </c>
      <c r="G12" s="1">
        <v>550</v>
      </c>
      <c r="H12" s="17">
        <f t="shared" si="1"/>
        <v>2.75</v>
      </c>
      <c r="I12" s="1">
        <v>872</v>
      </c>
      <c r="J12" s="1">
        <f>J11</f>
        <v>7.5</v>
      </c>
      <c r="K12" s="1">
        <f t="shared" si="2"/>
        <v>1500</v>
      </c>
      <c r="M12" s="23">
        <v>200</v>
      </c>
      <c r="N12" s="23">
        <f t="shared" si="3"/>
        <v>21065</v>
      </c>
      <c r="O12" s="24">
        <f t="shared" si="4"/>
        <v>105.325</v>
      </c>
      <c r="P12" s="25">
        <f t="shared" si="5"/>
        <v>10532.5</v>
      </c>
    </row>
    <row r="13" spans="5:16">
      <c r="E13" s="1">
        <v>26921</v>
      </c>
      <c r="F13" s="17">
        <f t="shared" si="0"/>
        <v>89.7366666666667</v>
      </c>
      <c r="G13" s="1">
        <v>797</v>
      </c>
      <c r="H13" s="17">
        <f t="shared" si="1"/>
        <v>2.65666666666667</v>
      </c>
      <c r="I13" s="1">
        <v>872</v>
      </c>
      <c r="J13" s="1">
        <f>J12</f>
        <v>7.5</v>
      </c>
      <c r="K13" s="1">
        <f t="shared" si="2"/>
        <v>2250</v>
      </c>
      <c r="M13" s="23">
        <v>300</v>
      </c>
      <c r="N13" s="23">
        <f t="shared" si="3"/>
        <v>30840</v>
      </c>
      <c r="O13" s="24">
        <f t="shared" si="4"/>
        <v>102.8</v>
      </c>
      <c r="P13" s="25">
        <f t="shared" si="5"/>
        <v>10280</v>
      </c>
    </row>
    <row r="14" spans="5:16">
      <c r="E14" s="1">
        <v>35844</v>
      </c>
      <c r="F14" s="17">
        <f t="shared" si="0"/>
        <v>89.61</v>
      </c>
      <c r="G14" s="1">
        <v>1045</v>
      </c>
      <c r="H14" s="17">
        <f t="shared" si="1"/>
        <v>2.6125</v>
      </c>
      <c r="I14" s="1">
        <v>872</v>
      </c>
      <c r="J14" s="1">
        <f>J13</f>
        <v>7.5</v>
      </c>
      <c r="K14" s="1">
        <f t="shared" si="2"/>
        <v>3000</v>
      </c>
      <c r="M14" s="23">
        <v>400</v>
      </c>
      <c r="N14" s="23">
        <f t="shared" si="3"/>
        <v>40761</v>
      </c>
      <c r="O14" s="24">
        <f t="shared" si="4"/>
        <v>101.9025</v>
      </c>
      <c r="P14" s="25">
        <f t="shared" si="5"/>
        <v>10190.25</v>
      </c>
    </row>
    <row r="15" spans="5:16">
      <c r="E15" s="1">
        <v>43479</v>
      </c>
      <c r="F15" s="17">
        <f t="shared" si="0"/>
        <v>86.958</v>
      </c>
      <c r="G15" s="1">
        <v>1293</v>
      </c>
      <c r="H15" s="17">
        <f t="shared" si="1"/>
        <v>2.586</v>
      </c>
      <c r="I15" s="1">
        <v>872</v>
      </c>
      <c r="J15" s="1">
        <f>J14</f>
        <v>7.5</v>
      </c>
      <c r="K15" s="1">
        <f t="shared" si="2"/>
        <v>3750</v>
      </c>
      <c r="M15" s="23">
        <v>500</v>
      </c>
      <c r="N15" s="23">
        <f t="shared" si="3"/>
        <v>49394</v>
      </c>
      <c r="O15" s="24">
        <f t="shared" si="4"/>
        <v>98.788</v>
      </c>
      <c r="P15" s="25">
        <f t="shared" si="5"/>
        <v>9878.8</v>
      </c>
    </row>
    <row r="17" spans="15:15">
      <c r="O17" s="7" t="s">
        <v>691</v>
      </c>
    </row>
    <row r="18" spans="15:15">
      <c r="O18" s="7" t="s">
        <v>692</v>
      </c>
    </row>
    <row r="19" spans="15:15">
      <c r="O19" s="7" t="s">
        <v>693</v>
      </c>
    </row>
    <row r="28" spans="17:18">
      <c r="Q28" s="1" t="s">
        <v>694</v>
      </c>
      <c r="R28" s="1" t="s">
        <v>695</v>
      </c>
    </row>
    <row r="29" spans="17:18">
      <c r="Q29" s="1" t="s">
        <v>696</v>
      </c>
      <c r="R29" s="1" t="s">
        <v>697</v>
      </c>
    </row>
    <row r="30" spans="17:18">
      <c r="Q30" s="1" t="s">
        <v>698</v>
      </c>
      <c r="R30" s="1" t="s">
        <v>699</v>
      </c>
    </row>
    <row r="31" spans="17:18">
      <c r="Q31" s="1" t="s">
        <v>700</v>
      </c>
      <c r="R31" s="26">
        <v>45471.676712963</v>
      </c>
    </row>
    <row r="33" spans="17:18">
      <c r="Q33" s="1" t="s">
        <v>701</v>
      </c>
      <c r="R33" s="1" t="s">
        <v>702</v>
      </c>
    </row>
    <row r="34" spans="17:18">
      <c r="Q34" s="1" t="s">
        <v>703</v>
      </c>
      <c r="R34" s="1" t="s">
        <v>704</v>
      </c>
    </row>
    <row r="36" spans="17:18">
      <c r="Q36" s="1" t="s">
        <v>705</v>
      </c>
      <c r="R36" s="1">
        <v>63</v>
      </c>
    </row>
    <row r="37" spans="17:18">
      <c r="Q37" s="1" t="s">
        <v>706</v>
      </c>
      <c r="R37" s="1">
        <v>44</v>
      </c>
    </row>
    <row r="38" spans="17:18">
      <c r="Q38" s="1" t="s">
        <v>707</v>
      </c>
      <c r="R38" s="1" t="s">
        <v>708</v>
      </c>
    </row>
    <row r="39" spans="17:18">
      <c r="Q39" s="1" t="s">
        <v>709</v>
      </c>
      <c r="R39" s="1" t="s">
        <v>710</v>
      </c>
    </row>
    <row r="40" spans="17:18">
      <c r="Q40" s="1" t="s">
        <v>711</v>
      </c>
      <c r="R40" s="1" t="s">
        <v>712</v>
      </c>
    </row>
    <row r="42" spans="17:18">
      <c r="Q42" s="1" t="s">
        <v>713</v>
      </c>
      <c r="R42" s="1">
        <v>10</v>
      </c>
    </row>
    <row r="43" spans="17:18">
      <c r="Q43" s="1" t="s">
        <v>714</v>
      </c>
      <c r="R43" s="1" t="s">
        <v>715</v>
      </c>
    </row>
    <row r="44" spans="17:18">
      <c r="Q44" s="1" t="s">
        <v>716</v>
      </c>
      <c r="R44" s="1">
        <v>2</v>
      </c>
    </row>
    <row r="45" spans="17:18">
      <c r="Q45" s="1" t="s">
        <v>717</v>
      </c>
      <c r="R45" s="1" t="s">
        <v>718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5"/>
  <sheetViews>
    <sheetView topLeftCell="A6" workbookViewId="0">
      <selection activeCell="A6" sqref="$A6:$XFD6"/>
    </sheetView>
  </sheetViews>
  <sheetFormatPr defaultColWidth="9" defaultRowHeight="13.5"/>
  <cols>
    <col min="1" max="2" width="12.125" style="1" customWidth="1"/>
    <col min="3" max="3" width="13.375" style="2" customWidth="1"/>
    <col min="4" max="4" width="12.125" style="3" customWidth="1"/>
    <col min="5" max="5" width="12.125" style="1" customWidth="1"/>
    <col min="6" max="6" width="28.5" style="1" customWidth="1"/>
    <col min="7" max="7" width="36.5" style="1" customWidth="1"/>
    <col min="8" max="8" width="8.625" style="1" customWidth="1"/>
    <col min="9" max="9" width="16.1" style="3" customWidth="1"/>
    <col min="10" max="11" width="12.125" style="1" customWidth="1"/>
    <col min="12" max="12" width="13.75" style="1" customWidth="1"/>
    <col min="13" max="14" width="12.125" style="1" customWidth="1"/>
    <col min="15" max="15" width="34.75" style="1" customWidth="1"/>
    <col min="16" max="16384" width="9" style="1"/>
  </cols>
  <sheetData>
    <row r="1" spans="1:15">
      <c r="A1" s="4" t="s">
        <v>719</v>
      </c>
      <c r="B1" s="4" t="s">
        <v>720</v>
      </c>
      <c r="C1" s="5" t="s">
        <v>721</v>
      </c>
      <c r="D1" s="6" t="s">
        <v>722</v>
      </c>
      <c r="E1" s="4" t="s">
        <v>723</v>
      </c>
      <c r="F1" s="4" t="s">
        <v>724</v>
      </c>
      <c r="G1" s="4" t="s">
        <v>725</v>
      </c>
      <c r="H1" s="4" t="s">
        <v>726</v>
      </c>
      <c r="I1" s="11" t="s">
        <v>727</v>
      </c>
      <c r="J1" s="12" t="s">
        <v>728</v>
      </c>
      <c r="K1" s="13" t="s">
        <v>729</v>
      </c>
      <c r="L1" s="13" t="s">
        <v>730</v>
      </c>
      <c r="M1" s="13" t="s">
        <v>731</v>
      </c>
      <c r="N1" s="7" t="s">
        <v>732</v>
      </c>
      <c r="O1" s="7" t="s">
        <v>725</v>
      </c>
    </row>
    <row r="2" spans="1:14">
      <c r="A2" s="7"/>
      <c r="B2" s="7"/>
      <c r="C2" s="8"/>
      <c r="D2" s="9"/>
      <c r="E2" s="7"/>
      <c r="F2" s="7"/>
      <c r="G2" s="7"/>
      <c r="H2" s="9"/>
      <c r="K2" s="7"/>
      <c r="L2" s="7"/>
      <c r="M2" s="7"/>
      <c r="N2" s="7"/>
    </row>
    <row r="3" spans="1:14">
      <c r="A3" s="7"/>
      <c r="B3" s="7"/>
      <c r="C3" s="8"/>
      <c r="D3" s="9"/>
      <c r="E3" s="7"/>
      <c r="F3" s="7"/>
      <c r="G3" s="7"/>
      <c r="H3" s="9"/>
      <c r="K3" s="7"/>
      <c r="L3" s="7"/>
      <c r="M3" s="7"/>
      <c r="N3" s="7"/>
    </row>
    <row r="4" spans="1:14">
      <c r="A4" s="7"/>
      <c r="B4" s="7"/>
      <c r="C4" s="8"/>
      <c r="D4" s="9"/>
      <c r="E4" s="7"/>
      <c r="F4" s="7"/>
      <c r="G4" s="7"/>
      <c r="H4" s="7"/>
      <c r="I4" s="9"/>
      <c r="K4" s="7"/>
      <c r="L4" s="7"/>
      <c r="M4" s="7"/>
      <c r="N4" s="7"/>
    </row>
    <row r="5" spans="1:15">
      <c r="A5" s="7"/>
      <c r="B5" s="7"/>
      <c r="C5" s="8"/>
      <c r="D5" s="9"/>
      <c r="E5" s="7"/>
      <c r="F5" s="7"/>
      <c r="G5" s="7"/>
      <c r="H5" s="9"/>
      <c r="J5" s="7"/>
      <c r="K5" s="7"/>
      <c r="L5" s="7"/>
      <c r="M5" s="7"/>
      <c r="N5" s="14"/>
      <c r="O5" s="15"/>
    </row>
    <row r="6" spans="1:9">
      <c r="A6" s="7"/>
      <c r="B6" s="7"/>
      <c r="C6" s="8"/>
      <c r="D6" s="9"/>
      <c r="E6" s="7"/>
      <c r="G6" s="7"/>
      <c r="H6" s="9"/>
      <c r="I6" s="9"/>
    </row>
    <row r="7" spans="1:13">
      <c r="A7" s="7"/>
      <c r="B7" s="7"/>
      <c r="C7" s="8"/>
      <c r="D7" s="9"/>
      <c r="E7" s="7"/>
      <c r="F7" s="7"/>
      <c r="G7" s="7"/>
      <c r="H7" s="7"/>
      <c r="I7" s="9"/>
      <c r="J7" s="7"/>
      <c r="K7" s="7"/>
      <c r="L7" s="7"/>
      <c r="M7" s="7"/>
    </row>
    <row r="8" spans="1:13">
      <c r="A8" s="7"/>
      <c r="B8" s="7"/>
      <c r="C8" s="8"/>
      <c r="D8" s="9"/>
      <c r="E8" s="7"/>
      <c r="F8" s="7"/>
      <c r="G8" s="7"/>
      <c r="H8" s="9"/>
      <c r="J8" s="7"/>
      <c r="K8" s="7"/>
      <c r="L8" s="7"/>
      <c r="M8" s="7"/>
    </row>
    <row r="9" spans="1:13">
      <c r="A9" s="7"/>
      <c r="B9" s="7"/>
      <c r="C9" s="8"/>
      <c r="D9" s="9"/>
      <c r="E9" s="7"/>
      <c r="F9" s="7"/>
      <c r="G9" s="7"/>
      <c r="H9" s="9"/>
      <c r="J9" s="7"/>
      <c r="K9" s="7"/>
      <c r="L9" s="7"/>
      <c r="M9" s="7"/>
    </row>
    <row r="10" spans="1:8">
      <c r="A10" s="7"/>
      <c r="B10" s="7"/>
      <c r="C10" s="8"/>
      <c r="D10" s="9"/>
      <c r="E10" s="7"/>
      <c r="G10" s="7"/>
      <c r="H10" s="9"/>
    </row>
    <row r="11" spans="1:8">
      <c r="A11" s="7"/>
      <c r="B11" s="7"/>
      <c r="C11" s="8"/>
      <c r="D11" s="9"/>
      <c r="E11" s="7"/>
      <c r="G11" s="7"/>
      <c r="H11" s="9"/>
    </row>
    <row r="12" spans="1:14">
      <c r="A12" s="7"/>
      <c r="B12" s="7"/>
      <c r="C12" s="8"/>
      <c r="D12" s="9"/>
      <c r="E12" s="7"/>
      <c r="F12" s="7"/>
      <c r="G12" s="7"/>
      <c r="H12" s="9"/>
      <c r="M12" s="7"/>
      <c r="N12" s="14"/>
    </row>
    <row r="13" spans="1:14">
      <c r="A13" s="7"/>
      <c r="B13" s="7"/>
      <c r="C13" s="8"/>
      <c r="D13" s="9"/>
      <c r="E13" s="7"/>
      <c r="F13" s="7"/>
      <c r="G13" s="7"/>
      <c r="H13" s="9"/>
      <c r="M13" s="7"/>
      <c r="N13" s="14"/>
    </row>
    <row r="14" spans="1:14">
      <c r="A14" s="7"/>
      <c r="B14" s="7"/>
      <c r="C14" s="8"/>
      <c r="D14" s="9"/>
      <c r="E14" s="7"/>
      <c r="F14" s="7"/>
      <c r="G14" s="7"/>
      <c r="H14" s="7"/>
      <c r="I14" s="9"/>
      <c r="M14" s="7"/>
      <c r="N14" s="14"/>
    </row>
    <row r="15" spans="1:14">
      <c r="A15" s="7"/>
      <c r="B15" s="7"/>
      <c r="C15" s="8"/>
      <c r="D15" s="9"/>
      <c r="E15" s="7"/>
      <c r="F15" s="7"/>
      <c r="G15" s="7"/>
      <c r="H15" s="7"/>
      <c r="I15" s="9"/>
      <c r="M15" s="7"/>
      <c r="N15" s="14"/>
    </row>
    <row r="16" spans="1:14">
      <c r="A16" s="7"/>
      <c r="B16" s="7"/>
      <c r="C16" s="8"/>
      <c r="D16" s="9"/>
      <c r="E16" s="7"/>
      <c r="F16" s="7"/>
      <c r="H16" s="9"/>
      <c r="N16" s="14"/>
    </row>
    <row r="17" spans="1:14">
      <c r="A17" s="7"/>
      <c r="B17" s="7"/>
      <c r="C17" s="8"/>
      <c r="D17" s="9"/>
      <c r="E17" s="7"/>
      <c r="F17" s="7"/>
      <c r="G17" s="7"/>
      <c r="H17" s="9"/>
      <c r="M17" s="7"/>
      <c r="N17" s="14"/>
    </row>
    <row r="18" spans="1:14">
      <c r="A18" s="7"/>
      <c r="B18" s="7"/>
      <c r="C18" s="8"/>
      <c r="D18" s="9"/>
      <c r="E18" s="7"/>
      <c r="F18" s="7"/>
      <c r="G18" s="7"/>
      <c r="H18" s="9"/>
      <c r="M18" s="7"/>
      <c r="N18" s="14"/>
    </row>
    <row r="19" spans="1:14">
      <c r="A19" s="7"/>
      <c r="B19" s="7"/>
      <c r="C19" s="8"/>
      <c r="D19" s="9"/>
      <c r="E19" s="7"/>
      <c r="F19" s="7"/>
      <c r="G19" s="7"/>
      <c r="H19" s="9"/>
      <c r="M19" s="7"/>
      <c r="N19" s="14"/>
    </row>
    <row r="20" spans="1:14">
      <c r="A20" s="7"/>
      <c r="B20" s="7"/>
      <c r="C20" s="8"/>
      <c r="D20" s="9"/>
      <c r="E20" s="7"/>
      <c r="F20" s="7"/>
      <c r="G20" s="7"/>
      <c r="H20" s="9"/>
      <c r="K20" s="7"/>
      <c r="M20" s="7"/>
      <c r="N20" s="14"/>
    </row>
    <row r="21" spans="1:14">
      <c r="A21" s="7"/>
      <c r="B21" s="7"/>
      <c r="C21" s="8"/>
      <c r="D21" s="9"/>
      <c r="E21" s="7"/>
      <c r="F21" s="7"/>
      <c r="G21" s="7"/>
      <c r="H21" s="9"/>
      <c r="K21" s="7"/>
      <c r="M21" s="7"/>
      <c r="N21" s="14"/>
    </row>
    <row r="22" spans="1:14">
      <c r="A22" s="7"/>
      <c r="B22" s="7"/>
      <c r="C22" s="8"/>
      <c r="D22" s="9"/>
      <c r="E22" s="7"/>
      <c r="F22" s="7"/>
      <c r="G22" s="7"/>
      <c r="H22" s="9"/>
      <c r="K22" s="7"/>
      <c r="M22" s="7"/>
      <c r="N22" s="14"/>
    </row>
    <row r="23" spans="1:14">
      <c r="A23" s="7"/>
      <c r="B23" s="7"/>
      <c r="C23" s="8"/>
      <c r="D23" s="9"/>
      <c r="G23" s="7"/>
      <c r="H23" s="3"/>
      <c r="K23" s="7"/>
      <c r="M23" s="7"/>
      <c r="N23" s="14"/>
    </row>
    <row r="24" spans="1:14">
      <c r="A24" s="7"/>
      <c r="B24" s="7"/>
      <c r="C24" s="8"/>
      <c r="D24" s="9"/>
      <c r="G24" s="7"/>
      <c r="H24" s="3"/>
      <c r="M24" s="7"/>
      <c r="N24" s="14"/>
    </row>
    <row r="25" spans="1:14">
      <c r="A25" s="7"/>
      <c r="B25" s="7"/>
      <c r="C25" s="8"/>
      <c r="D25" s="9"/>
      <c r="G25" s="7"/>
      <c r="H25" s="3"/>
      <c r="M25" s="7"/>
      <c r="N25" s="14"/>
    </row>
    <row r="26" spans="1:14">
      <c r="A26" s="7"/>
      <c r="B26" s="7"/>
      <c r="C26" s="8"/>
      <c r="D26" s="9"/>
      <c r="G26" s="7"/>
      <c r="H26" s="3"/>
      <c r="M26" s="7"/>
      <c r="N26" s="14"/>
    </row>
    <row r="27" spans="1:14">
      <c r="A27" s="7"/>
      <c r="B27" s="7"/>
      <c r="C27" s="8"/>
      <c r="D27" s="9"/>
      <c r="G27" s="7"/>
      <c r="H27" s="3"/>
      <c r="M27" s="7"/>
      <c r="N27" s="14"/>
    </row>
    <row r="28" spans="1:14">
      <c r="A28" s="7"/>
      <c r="B28" s="7"/>
      <c r="C28" s="8"/>
      <c r="D28" s="9"/>
      <c r="G28" s="7"/>
      <c r="H28" s="3"/>
      <c r="M28" s="7"/>
      <c r="N28" s="14"/>
    </row>
    <row r="29" spans="1:14">
      <c r="A29" s="7"/>
      <c r="B29" s="7"/>
      <c r="C29" s="10"/>
      <c r="D29" s="9"/>
      <c r="G29" s="7"/>
      <c r="H29" s="9"/>
      <c r="M29" s="7"/>
      <c r="N29" s="14"/>
    </row>
    <row r="30" spans="1:14">
      <c r="A30" s="7"/>
      <c r="B30" s="7"/>
      <c r="C30" s="10"/>
      <c r="D30" s="9"/>
      <c r="G30" s="7"/>
      <c r="H30" s="3"/>
      <c r="M30" s="7"/>
      <c r="N30" s="14"/>
    </row>
    <row r="31" spans="1:14">
      <c r="A31" s="7"/>
      <c r="B31" s="7"/>
      <c r="C31" s="10"/>
      <c r="D31" s="9"/>
      <c r="G31" s="7"/>
      <c r="H31" s="3"/>
      <c r="M31" s="7"/>
      <c r="N31" s="14"/>
    </row>
    <row r="32" spans="1:14">
      <c r="A32" s="7"/>
      <c r="B32" s="7"/>
      <c r="C32" s="10"/>
      <c r="D32" s="9"/>
      <c r="G32" s="7"/>
      <c r="H32" s="3"/>
      <c r="M32" s="7"/>
      <c r="N32" s="14"/>
    </row>
    <row r="33" spans="1:8">
      <c r="A33" s="7"/>
      <c r="B33" s="7"/>
      <c r="C33" s="8"/>
      <c r="D33" s="9"/>
      <c r="G33" s="7"/>
      <c r="H33" s="3"/>
    </row>
    <row r="34" spans="1:15">
      <c r="A34" s="7"/>
      <c r="B34" s="7"/>
      <c r="C34" s="8"/>
      <c r="D34" s="9"/>
      <c r="F34" s="7"/>
      <c r="G34" s="7"/>
      <c r="H34" s="9"/>
      <c r="M34" s="7"/>
      <c r="O34" s="7"/>
    </row>
    <row r="35" spans="1:8">
      <c r="A35" s="7"/>
      <c r="C35" s="8"/>
      <c r="D35" s="9"/>
      <c r="F35" s="7"/>
      <c r="H35" s="3"/>
    </row>
    <row r="36" spans="1:8">
      <c r="A36" s="7"/>
      <c r="C36" s="8"/>
      <c r="D36" s="9"/>
      <c r="F36" s="7"/>
      <c r="H36" s="3"/>
    </row>
    <row r="37" spans="1:8">
      <c r="A37" s="7"/>
      <c r="D37" s="9"/>
      <c r="H37" s="9"/>
    </row>
    <row r="38" spans="1:8">
      <c r="A38" s="7"/>
      <c r="D38" s="9"/>
      <c r="H38" s="9"/>
    </row>
    <row r="45" spans="18:18">
      <c r="R45" s="15"/>
    </row>
    <row r="46" spans="18:18">
      <c r="R46" s="15"/>
    </row>
    <row r="48" spans="21:21">
      <c r="U48" s="16"/>
    </row>
    <row r="49" spans="21:21">
      <c r="U49" s="16"/>
    </row>
    <row r="50" spans="21:21">
      <c r="U50" s="16"/>
    </row>
    <row r="51" spans="21:21">
      <c r="U51" s="16"/>
    </row>
    <row r="52" spans="21:21">
      <c r="U52" s="16"/>
    </row>
    <row r="53" spans="21:21">
      <c r="U53" s="16"/>
    </row>
    <row r="54" spans="21:21">
      <c r="U54" s="16"/>
    </row>
    <row r="55" spans="21:21">
      <c r="U55" s="16"/>
    </row>
  </sheetData>
  <sheetProtection formatCells="0" insertHyperlinks="0" autoFilter="0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3"/>
  <sheetViews>
    <sheetView workbookViewId="0">
      <selection activeCell="H9" sqref="H9"/>
    </sheetView>
  </sheetViews>
  <sheetFormatPr defaultColWidth="9" defaultRowHeight="15" customHeight="1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37.5" style="65" customWidth="1"/>
    <col min="8" max="8" width="30.375" style="101" customWidth="1"/>
    <col min="9" max="9" width="8.625" style="16" customWidth="1"/>
  </cols>
  <sheetData>
    <row r="1" customHeight="1" spans="1:254">
      <c r="A1" s="74"/>
      <c r="B1" s="74"/>
      <c r="C1" s="75"/>
      <c r="D1" s="76"/>
      <c r="E1" s="76"/>
      <c r="F1" s="76"/>
      <c r="G1" s="77"/>
      <c r="H1" s="77"/>
      <c r="I1" s="74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customHeight="1" spans="1:254">
      <c r="A2" s="74"/>
      <c r="B2" s="79" t="s">
        <v>29</v>
      </c>
      <c r="C2" s="83" t="s">
        <v>116</v>
      </c>
      <c r="D2" s="79"/>
      <c r="F2" s="76"/>
      <c r="G2" s="77"/>
      <c r="H2" s="77"/>
      <c r="I2" s="74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customHeight="1" spans="1:254">
      <c r="A3" s="79" t="s">
        <v>117</v>
      </c>
      <c r="B3" s="113" t="s">
        <v>118</v>
      </c>
      <c r="C3" s="75" t="s">
        <v>97</v>
      </c>
      <c r="D3" s="82"/>
      <c r="E3" s="76"/>
      <c r="F3" s="76"/>
      <c r="H3" s="77"/>
      <c r="I3" s="74"/>
      <c r="J3" s="113" t="s">
        <v>35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customHeight="1" spans="1:254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74"/>
      <c r="J4" s="77" t="s">
        <v>54</v>
      </c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customHeight="1" spans="1:254">
      <c r="A5" s="81"/>
      <c r="B5" s="85" t="str">
        <f>B3</f>
        <v>AA 55 01 00 01 01 00 38 53 56 45 52 3A 31 2E 38 2E 31 00 00 42 56 45 52 3A 31 2E 30 00 00 00 00 00 00 00 00 00 00 00 00 00 00 00 00 51 FF 6E 06 70 89 53 49 43 45 09 87 E4 62 7C A6 CF 5C 4F 21 17 0D FA F5 </v>
      </c>
      <c r="C5" s="75">
        <v>2</v>
      </c>
      <c r="D5" s="86">
        <f t="shared" ref="D5:D18" si="0">C5*3</f>
        <v>6</v>
      </c>
      <c r="E5" s="86">
        <v>1</v>
      </c>
      <c r="F5" s="86">
        <f t="shared" ref="F5:F18" si="1">E5+D5</f>
        <v>7</v>
      </c>
      <c r="G5" s="77" t="str">
        <f t="shared" ref="G5:G18" si="2">MID(B5,E5,D5)</f>
        <v>AA 55 </v>
      </c>
      <c r="H5" s="77" t="s">
        <v>120</v>
      </c>
      <c r="I5" s="77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customHeight="1" spans="1:254">
      <c r="A6" s="81"/>
      <c r="B6" s="85" t="str">
        <f t="shared" ref="B6:B18" si="3">B5</f>
        <v>AA 55 01 00 01 01 00 38 53 56 45 52 3A 31 2E 38 2E 31 00 00 42 56 45 52 3A 31 2E 30 00 00 00 00 00 00 00 00 00 00 00 00 00 00 00 00 51 FF 6E 06 70 89 53 49 43 45 09 87 E4 62 7C A6 CF 5C 4F 21 17 0D FA F5 </v>
      </c>
      <c r="C6" s="75">
        <v>2</v>
      </c>
      <c r="D6" s="86">
        <f t="shared" si="0"/>
        <v>6</v>
      </c>
      <c r="E6" s="86">
        <f t="shared" ref="E6:E18" si="4">F5</f>
        <v>7</v>
      </c>
      <c r="F6" s="86">
        <f t="shared" si="1"/>
        <v>13</v>
      </c>
      <c r="G6" s="77" t="str">
        <f t="shared" si="2"/>
        <v>01 00 </v>
      </c>
      <c r="H6" s="77" t="s">
        <v>121</v>
      </c>
      <c r="I6" s="77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customHeight="1" spans="1:254">
      <c r="A7" s="81"/>
      <c r="B7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01 01 </v>
      </c>
      <c r="H7" s="77" t="s">
        <v>122</v>
      </c>
      <c r="I7" s="74"/>
      <c r="J7" s="77" t="s">
        <v>123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customHeight="1" spans="1:254">
      <c r="A8" s="81"/>
      <c r="B8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00 38 </v>
      </c>
      <c r="H8" s="77" t="s">
        <v>17</v>
      </c>
      <c r="I8" s="74"/>
      <c r="J8" s="113" t="s">
        <v>124</v>
      </c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customHeight="1" spans="1:254">
      <c r="A9" s="74"/>
      <c r="B9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9" s="75">
        <v>12</v>
      </c>
      <c r="D9" s="86">
        <f t="shared" si="0"/>
        <v>36</v>
      </c>
      <c r="E9" s="86">
        <f t="shared" si="4"/>
        <v>25</v>
      </c>
      <c r="F9" s="86">
        <f t="shared" si="1"/>
        <v>61</v>
      </c>
      <c r="G9" s="77" t="str">
        <f t="shared" si="2"/>
        <v>53 56 45 52 3A 31 2E 38 2E 31 00 00 </v>
      </c>
      <c r="H9" s="144" t="s">
        <v>125</v>
      </c>
      <c r="I9" s="74"/>
      <c r="J9" s="111" t="s">
        <v>118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customHeight="1" spans="1:254">
      <c r="A10" s="74"/>
      <c r="B10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0" s="75">
        <v>12</v>
      </c>
      <c r="D10" s="86">
        <f t="shared" si="0"/>
        <v>36</v>
      </c>
      <c r="E10" s="86">
        <f t="shared" si="4"/>
        <v>61</v>
      </c>
      <c r="F10" s="86">
        <f t="shared" si="1"/>
        <v>97</v>
      </c>
      <c r="G10" s="77" t="str">
        <f t="shared" si="2"/>
        <v>42 56 45 52 3A 31 2E 30 00 00 00 00 </v>
      </c>
      <c r="H10" s="144" t="s">
        <v>126</v>
      </c>
      <c r="I10" s="74"/>
      <c r="J10" s="77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customHeight="1" spans="1:254">
      <c r="A11" s="74"/>
      <c r="B11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1" s="75">
        <v>12</v>
      </c>
      <c r="D11" s="86">
        <f t="shared" si="0"/>
        <v>36</v>
      </c>
      <c r="E11" s="86">
        <f t="shared" si="4"/>
        <v>97</v>
      </c>
      <c r="F11" s="86">
        <f t="shared" si="1"/>
        <v>133</v>
      </c>
      <c r="G11" s="77" t="str">
        <f t="shared" si="2"/>
        <v>00 00 00 00 00 00 00 00 00 00 00 00 </v>
      </c>
      <c r="H11" s="144" t="s">
        <v>127</v>
      </c>
      <c r="I11" s="74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customHeight="1" spans="1:254">
      <c r="A12" s="74"/>
      <c r="B12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2" s="75">
        <v>12</v>
      </c>
      <c r="D12" s="86">
        <f t="shared" si="0"/>
        <v>36</v>
      </c>
      <c r="E12" s="86">
        <f t="shared" si="4"/>
        <v>133</v>
      </c>
      <c r="F12" s="86">
        <f t="shared" si="1"/>
        <v>169</v>
      </c>
      <c r="G12" s="77" t="str">
        <f t="shared" si="2"/>
        <v>51 FF 6E 06 70 89 53 49 43 45 09 87 </v>
      </c>
      <c r="H12" s="142" t="s">
        <v>128</v>
      </c>
      <c r="I12" s="77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customHeight="1" spans="1:254">
      <c r="A13" s="74"/>
      <c r="B13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3" s="75">
        <v>8</v>
      </c>
      <c r="D13" s="86">
        <f t="shared" si="0"/>
        <v>24</v>
      </c>
      <c r="E13" s="86">
        <f t="shared" si="4"/>
        <v>169</v>
      </c>
      <c r="F13" s="86">
        <f t="shared" si="1"/>
        <v>193</v>
      </c>
      <c r="G13" s="77" t="str">
        <f t="shared" si="2"/>
        <v>E4 62 7C A6 CF 5C 4F 21 </v>
      </c>
      <c r="H13" s="142" t="s">
        <v>129</v>
      </c>
      <c r="I13" s="74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customHeight="1" spans="1:254">
      <c r="A14" s="74"/>
      <c r="B14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4" s="75">
        <v>2</v>
      </c>
      <c r="D14" s="86">
        <f t="shared" si="0"/>
        <v>6</v>
      </c>
      <c r="E14" s="86">
        <f t="shared" si="4"/>
        <v>193</v>
      </c>
      <c r="F14" s="86">
        <f t="shared" si="1"/>
        <v>199</v>
      </c>
      <c r="G14" s="77" t="str">
        <f t="shared" si="2"/>
        <v>17 0D </v>
      </c>
      <c r="H14" s="77" t="s">
        <v>130</v>
      </c>
      <c r="I14" s="77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customHeight="1" spans="1:254">
      <c r="A15" s="74"/>
      <c r="B15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5" s="75">
        <v>2</v>
      </c>
      <c r="D15" s="86">
        <f t="shared" si="0"/>
        <v>6</v>
      </c>
      <c r="E15" s="86">
        <f t="shared" si="4"/>
        <v>199</v>
      </c>
      <c r="F15" s="86">
        <f t="shared" si="1"/>
        <v>205</v>
      </c>
      <c r="G15" s="77" t="str">
        <f t="shared" si="2"/>
        <v>FA F5 </v>
      </c>
      <c r="H15" s="77" t="s">
        <v>131</v>
      </c>
      <c r="I15" s="74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customHeight="1" spans="1:254">
      <c r="A16" s="74"/>
      <c r="B16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6" s="75">
        <v>2</v>
      </c>
      <c r="D16" s="86">
        <f t="shared" si="0"/>
        <v>6</v>
      </c>
      <c r="E16" s="86">
        <f t="shared" si="4"/>
        <v>205</v>
      </c>
      <c r="F16" s="86">
        <f t="shared" si="1"/>
        <v>211</v>
      </c>
      <c r="G16" s="77" t="str">
        <f t="shared" si="2"/>
        <v/>
      </c>
      <c r="I16" s="74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customHeight="1" spans="1:254">
      <c r="A17" s="74"/>
      <c r="B17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7" s="75">
        <v>2</v>
      </c>
      <c r="D17" s="86">
        <f t="shared" si="0"/>
        <v>6</v>
      </c>
      <c r="E17" s="86">
        <f t="shared" si="4"/>
        <v>211</v>
      </c>
      <c r="F17" s="86">
        <f t="shared" si="1"/>
        <v>217</v>
      </c>
      <c r="G17" s="77" t="str">
        <f t="shared" si="2"/>
        <v/>
      </c>
      <c r="I17" s="74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customHeight="1" spans="1:254">
      <c r="A18" s="74"/>
      <c r="B18" s="85" t="str">
        <f t="shared" si="3"/>
        <v>AA 55 01 00 01 01 00 38 53 56 45 52 3A 31 2E 38 2E 31 00 00 42 56 45 52 3A 31 2E 30 00 00 00 00 00 00 00 00 00 00 00 00 00 00 00 00 51 FF 6E 06 70 89 53 49 43 45 09 87 E4 62 7C A6 CF 5C 4F 21 17 0D FA F5 </v>
      </c>
      <c r="C18" s="75">
        <v>4</v>
      </c>
      <c r="D18" s="86">
        <f t="shared" si="0"/>
        <v>12</v>
      </c>
      <c r="E18" s="86">
        <f t="shared" si="4"/>
        <v>217</v>
      </c>
      <c r="F18" s="86">
        <f t="shared" si="1"/>
        <v>229</v>
      </c>
      <c r="G18" s="77" t="str">
        <f t="shared" si="2"/>
        <v/>
      </c>
      <c r="H18" s="77"/>
      <c r="I18" s="74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customHeight="1" spans="1:254">
      <c r="A19" s="74"/>
      <c r="B19" s="85"/>
      <c r="C19" s="75"/>
      <c r="D19" s="86"/>
      <c r="E19" s="86"/>
      <c r="F19" s="86"/>
      <c r="G19" s="77"/>
      <c r="H19" s="77"/>
      <c r="I19" s="74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customHeight="1" spans="1:254">
      <c r="A20" s="74"/>
      <c r="B20" s="85"/>
      <c r="C20" s="75"/>
      <c r="D20" s="86"/>
      <c r="E20" s="86"/>
      <c r="F20" s="86"/>
      <c r="G20" s="77"/>
      <c r="H20" s="77"/>
      <c r="I20" s="74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customHeight="1" spans="1:254">
      <c r="A21" s="74"/>
      <c r="B21" s="85"/>
      <c r="C21" s="75"/>
      <c r="D21" s="86"/>
      <c r="E21" s="86"/>
      <c r="F21" s="86"/>
      <c r="G21" s="77"/>
      <c r="H21" s="77"/>
      <c r="I21" s="74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customHeight="1" spans="1:254">
      <c r="A22" s="74"/>
      <c r="B22" s="85"/>
      <c r="C22" s="75"/>
      <c r="D22" s="86"/>
      <c r="E22" s="86"/>
      <c r="F22" s="86"/>
      <c r="G22" s="77"/>
      <c r="H22" s="77"/>
      <c r="I22" s="74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customHeight="1" spans="1:254">
      <c r="A23" s="74"/>
      <c r="B23" s="85"/>
      <c r="C23" s="75"/>
      <c r="D23" s="86"/>
      <c r="E23" s="86"/>
      <c r="F23" s="86"/>
      <c r="G23" s="77"/>
      <c r="H23" s="77"/>
      <c r="I23" s="74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6"/>
      <c r="IT23" s="116"/>
    </row>
    <row r="24" customHeight="1" spans="1:254">
      <c r="A24" s="74"/>
      <c r="B24" s="85"/>
      <c r="C24" s="75"/>
      <c r="D24" s="86"/>
      <c r="E24" s="86"/>
      <c r="F24" s="86"/>
      <c r="G24" s="77"/>
      <c r="H24" s="77"/>
      <c r="I24" s="74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6"/>
      <c r="IT24" s="116"/>
    </row>
    <row r="25" customHeight="1" spans="1:254">
      <c r="A25" s="74"/>
      <c r="B25" s="85"/>
      <c r="C25" s="75"/>
      <c r="D25" s="86"/>
      <c r="E25" s="86"/>
      <c r="F25" s="86"/>
      <c r="G25" s="77"/>
      <c r="H25" s="77"/>
      <c r="I25" s="74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6"/>
      <c r="IT25" s="116"/>
    </row>
    <row r="26" customHeight="1" spans="1:254">
      <c r="A26" s="74"/>
      <c r="B26" s="74"/>
      <c r="C26" s="75"/>
      <c r="D26" s="76"/>
      <c r="E26" s="76"/>
      <c r="F26" s="76"/>
      <c r="G26" s="77"/>
      <c r="H26" s="77"/>
      <c r="I26" s="74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6"/>
      <c r="IT26" s="116"/>
    </row>
    <row r="27" customHeight="1" spans="1:254">
      <c r="A27" s="74"/>
      <c r="B27" s="74"/>
      <c r="C27" s="75"/>
      <c r="D27" s="76"/>
      <c r="E27" s="76"/>
      <c r="F27" s="76"/>
      <c r="G27" s="77"/>
      <c r="H27" s="77"/>
      <c r="I27" s="74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6"/>
      <c r="IT27" s="116"/>
    </row>
    <row r="28" customHeight="1" spans="1:254">
      <c r="A28" s="74"/>
      <c r="B28" s="74"/>
      <c r="C28" s="75"/>
      <c r="D28" s="76"/>
      <c r="E28" s="76"/>
      <c r="F28" s="76"/>
      <c r="G28" s="77"/>
      <c r="H28" s="77"/>
      <c r="I28" s="74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6"/>
      <c r="IT28" s="116"/>
    </row>
    <row r="29" customHeight="1" spans="1:254">
      <c r="A29" s="74"/>
      <c r="B29" s="74"/>
      <c r="C29" s="75"/>
      <c r="D29" s="76"/>
      <c r="E29" s="76"/>
      <c r="F29" s="76"/>
      <c r="G29" s="77"/>
      <c r="H29" s="77"/>
      <c r="I29" s="74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6"/>
      <c r="IT29" s="116"/>
    </row>
    <row r="30" customHeight="1" spans="1:254">
      <c r="A30" s="74"/>
      <c r="B30" s="74"/>
      <c r="C30" s="75"/>
      <c r="D30" s="76"/>
      <c r="E30" s="76"/>
      <c r="F30" s="76"/>
      <c r="G30" s="77"/>
      <c r="H30" s="77"/>
      <c r="I30" s="74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customHeight="1" spans="1:254">
      <c r="A31" s="74"/>
      <c r="B31" s="74"/>
      <c r="C31" s="75"/>
      <c r="D31" s="76"/>
      <c r="E31" s="76"/>
      <c r="F31" s="76"/>
      <c r="G31" s="77"/>
      <c r="H31" s="77"/>
      <c r="I31" s="74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customHeight="1" spans="1:254">
      <c r="A32" s="74"/>
      <c r="B32" s="74"/>
      <c r="C32" s="75"/>
      <c r="D32" s="76"/>
      <c r="E32" s="76"/>
      <c r="F32" s="76"/>
      <c r="G32" s="77"/>
      <c r="H32" s="77"/>
      <c r="I32" s="74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customHeight="1" spans="1:254">
      <c r="A33" s="74"/>
      <c r="B33" s="74"/>
      <c r="C33" s="75"/>
      <c r="D33" s="76"/>
      <c r="E33" s="76"/>
      <c r="F33" s="76"/>
      <c r="G33" s="77"/>
      <c r="H33" s="77"/>
      <c r="I33" s="74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84"/>
  <sheetViews>
    <sheetView topLeftCell="A7" workbookViewId="0">
      <selection activeCell="S12" sqref="S12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20.5" style="65" customWidth="1"/>
    <col min="8" max="8" width="51" style="101" customWidth="1"/>
  </cols>
  <sheetData>
    <row r="1" ht="14.25" spans="1:254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ht="14.25" spans="1:254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ht="14.25" spans="1:254">
      <c r="A3" s="79" t="s">
        <v>117</v>
      </c>
      <c r="B3" s="113" t="s">
        <v>132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ht="14.25" spans="1:254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ht="14.25" spans="1:254">
      <c r="A5" s="81"/>
      <c r="B5" s="85" t="str">
        <f>B3</f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5" s="75">
        <v>2</v>
      </c>
      <c r="D5" s="86">
        <f t="shared" ref="D5:D29" si="0">C5*3</f>
        <v>6</v>
      </c>
      <c r="E5" s="86">
        <v>1</v>
      </c>
      <c r="F5" s="86">
        <f>E5+D5</f>
        <v>7</v>
      </c>
      <c r="G5" s="77" t="str">
        <f t="shared" ref="G5:G29" si="1">MID(B5,E5,D5)</f>
        <v>AA 55 </v>
      </c>
      <c r="H5" s="96" t="s">
        <v>120</v>
      </c>
      <c r="I5" s="111"/>
      <c r="J5" s="61" t="s">
        <v>123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ht="14.25" spans="1:254">
      <c r="A6" s="81"/>
      <c r="B6" s="85" t="str">
        <f t="shared" ref="B6:B18" si="2">B5</f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6" s="75">
        <v>2</v>
      </c>
      <c r="D6" s="86">
        <f t="shared" si="0"/>
        <v>6</v>
      </c>
      <c r="E6" s="86">
        <f>F5</f>
        <v>7</v>
      </c>
      <c r="F6" s="86">
        <f>E6+D6</f>
        <v>13</v>
      </c>
      <c r="G6" s="77" t="str">
        <f t="shared" si="1"/>
        <v>03 00 </v>
      </c>
      <c r="H6" s="96" t="s">
        <v>121</v>
      </c>
      <c r="I6" s="111"/>
      <c r="J6" s="77" t="s">
        <v>133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ht="14.25" spans="1:254">
      <c r="A7" s="81"/>
      <c r="B7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7" s="75">
        <v>2</v>
      </c>
      <c r="D7" s="86">
        <f t="shared" si="0"/>
        <v>6</v>
      </c>
      <c r="E7" s="86">
        <f t="shared" ref="E7:E53" si="3">F6</f>
        <v>13</v>
      </c>
      <c r="F7" s="86">
        <f t="shared" ref="F7:F53" si="4">E7+D7</f>
        <v>19</v>
      </c>
      <c r="G7" s="77" t="str">
        <f t="shared" si="1"/>
        <v>00 00 </v>
      </c>
      <c r="H7" s="96" t="s">
        <v>122</v>
      </c>
      <c r="I7" s="111"/>
      <c r="J7" s="113" t="s">
        <v>134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ht="14.25" spans="1:254">
      <c r="A8" s="81"/>
      <c r="B8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8" s="75">
        <v>2</v>
      </c>
      <c r="D8" s="86">
        <f t="shared" si="0"/>
        <v>6</v>
      </c>
      <c r="E8" s="86">
        <f t="shared" si="3"/>
        <v>19</v>
      </c>
      <c r="F8" s="86">
        <f t="shared" si="4"/>
        <v>25</v>
      </c>
      <c r="G8" s="77" t="str">
        <f t="shared" si="1"/>
        <v>00 68 </v>
      </c>
      <c r="H8" s="96" t="s">
        <v>17</v>
      </c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ht="14.25" spans="1:254">
      <c r="A9" s="74"/>
      <c r="B9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9" s="75">
        <v>6</v>
      </c>
      <c r="D9" s="86">
        <f t="shared" si="0"/>
        <v>18</v>
      </c>
      <c r="E9" s="86">
        <f t="shared" si="3"/>
        <v>25</v>
      </c>
      <c r="F9" s="86">
        <f t="shared" si="4"/>
        <v>43</v>
      </c>
      <c r="G9" s="77" t="str">
        <f t="shared" si="1"/>
        <v>00 00 00 00 00 00 </v>
      </c>
      <c r="H9" s="142" t="s">
        <v>135</v>
      </c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ht="14.25" spans="1:254">
      <c r="A10" s="74"/>
      <c r="B10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0" s="75">
        <v>2</v>
      </c>
      <c r="D10" s="86">
        <f t="shared" si="0"/>
        <v>6</v>
      </c>
      <c r="E10" s="86">
        <f t="shared" si="3"/>
        <v>43</v>
      </c>
      <c r="F10" s="86">
        <f t="shared" si="4"/>
        <v>49</v>
      </c>
      <c r="G10" s="77" t="str">
        <f t="shared" si="1"/>
        <v>00 00 </v>
      </c>
      <c r="H10" s="142" t="s">
        <v>136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ht="14.25" spans="1:254">
      <c r="A11" s="74"/>
      <c r="B11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1" s="75">
        <v>4</v>
      </c>
      <c r="D11" s="86">
        <f t="shared" si="0"/>
        <v>12</v>
      </c>
      <c r="E11" s="86">
        <f t="shared" si="3"/>
        <v>49</v>
      </c>
      <c r="F11" s="86">
        <f t="shared" si="4"/>
        <v>61</v>
      </c>
      <c r="G11" s="77" t="str">
        <f t="shared" si="1"/>
        <v>01 00 00 00 </v>
      </c>
      <c r="H11" s="142" t="s">
        <v>137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ht="14.25" spans="1:254">
      <c r="A12" s="74"/>
      <c r="B12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2" s="75">
        <v>1</v>
      </c>
      <c r="D12" s="86">
        <f t="shared" si="0"/>
        <v>3</v>
      </c>
      <c r="E12" s="86">
        <f t="shared" si="3"/>
        <v>61</v>
      </c>
      <c r="F12" s="86">
        <f t="shared" si="4"/>
        <v>64</v>
      </c>
      <c r="G12" s="77" t="str">
        <f t="shared" si="1"/>
        <v>00 </v>
      </c>
      <c r="H12" s="142" t="s">
        <v>138</v>
      </c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ht="14.25" spans="1:254">
      <c r="A13" s="74"/>
      <c r="B13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3" s="75">
        <v>1</v>
      </c>
      <c r="D13" s="86">
        <f t="shared" si="0"/>
        <v>3</v>
      </c>
      <c r="E13" s="86">
        <f t="shared" si="3"/>
        <v>64</v>
      </c>
      <c r="F13" s="86">
        <f t="shared" si="4"/>
        <v>67</v>
      </c>
      <c r="G13" s="77" t="str">
        <f t="shared" si="1"/>
        <v>0F </v>
      </c>
      <c r="H13" s="142" t="s">
        <v>139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ht="14.25" spans="1:254">
      <c r="A14" s="74"/>
      <c r="B14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4" s="75">
        <v>1</v>
      </c>
      <c r="D14" s="86">
        <f t="shared" si="0"/>
        <v>3</v>
      </c>
      <c r="E14" s="86">
        <f t="shared" si="3"/>
        <v>67</v>
      </c>
      <c r="F14" s="86">
        <f t="shared" si="4"/>
        <v>70</v>
      </c>
      <c r="G14" s="77" t="str">
        <f t="shared" si="1"/>
        <v>00 </v>
      </c>
      <c r="H14" s="142" t="s">
        <v>140</v>
      </c>
      <c r="I14" s="113" t="s">
        <v>141</v>
      </c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ht="14.25" spans="1:254">
      <c r="A15" s="74"/>
      <c r="B15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5" s="75">
        <v>1</v>
      </c>
      <c r="D15" s="86">
        <f t="shared" si="0"/>
        <v>3</v>
      </c>
      <c r="E15" s="86">
        <f t="shared" si="3"/>
        <v>70</v>
      </c>
      <c r="F15" s="86">
        <f t="shared" si="4"/>
        <v>73</v>
      </c>
      <c r="G15" s="77" t="str">
        <f t="shared" si="1"/>
        <v>01 </v>
      </c>
      <c r="H15" s="142" t="s">
        <v>142</v>
      </c>
      <c r="I15" s="111"/>
      <c r="J15" s="113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ht="14.25" spans="1:254">
      <c r="A16" s="74"/>
      <c r="B16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6" s="75">
        <v>1</v>
      </c>
      <c r="D16" s="86">
        <f t="shared" si="0"/>
        <v>3</v>
      </c>
      <c r="E16" s="86">
        <f t="shared" si="3"/>
        <v>73</v>
      </c>
      <c r="F16" s="86">
        <f t="shared" si="4"/>
        <v>76</v>
      </c>
      <c r="G16" s="77" t="str">
        <f t="shared" si="1"/>
        <v>04 </v>
      </c>
      <c r="H16" s="142" t="s">
        <v>143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ht="14.25" spans="1:254">
      <c r="A17" s="74"/>
      <c r="B17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7" s="75">
        <v>1</v>
      </c>
      <c r="D17" s="86">
        <f t="shared" si="0"/>
        <v>3</v>
      </c>
      <c r="E17" s="86">
        <f t="shared" si="3"/>
        <v>76</v>
      </c>
      <c r="F17" s="86">
        <f t="shared" si="4"/>
        <v>79</v>
      </c>
      <c r="G17" s="77" t="str">
        <f t="shared" si="1"/>
        <v>02 </v>
      </c>
      <c r="H17" s="142" t="s">
        <v>144</v>
      </c>
      <c r="I17" s="113" t="s">
        <v>141</v>
      </c>
      <c r="J17" s="113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ht="14.25" spans="1:254">
      <c r="A18" s="74"/>
      <c r="B18" s="85" t="str">
        <f t="shared" si="2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8" s="75">
        <v>1</v>
      </c>
      <c r="D18" s="86">
        <f t="shared" si="0"/>
        <v>3</v>
      </c>
      <c r="E18" s="86">
        <f t="shared" si="3"/>
        <v>79</v>
      </c>
      <c r="F18" s="86">
        <f t="shared" si="4"/>
        <v>82</v>
      </c>
      <c r="G18" s="77" t="str">
        <f t="shared" si="1"/>
        <v>00 </v>
      </c>
      <c r="H18" s="142" t="s">
        <v>145</v>
      </c>
      <c r="I18" s="113" t="s">
        <v>141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ht="14.25" spans="1:254">
      <c r="A19" s="74"/>
      <c r="B19" s="85" t="str">
        <f t="shared" ref="B19:B53" si="5">B18</f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19" s="75">
        <v>1</v>
      </c>
      <c r="D19" s="86">
        <f t="shared" si="0"/>
        <v>3</v>
      </c>
      <c r="E19" s="86">
        <f t="shared" si="3"/>
        <v>82</v>
      </c>
      <c r="F19" s="86">
        <f t="shared" si="4"/>
        <v>85</v>
      </c>
      <c r="G19" s="77" t="str">
        <f t="shared" si="1"/>
        <v>00 </v>
      </c>
      <c r="H19" s="142" t="s">
        <v>146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ht="14.25" spans="1:254">
      <c r="A20" s="74"/>
      <c r="B20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0" s="75">
        <v>2</v>
      </c>
      <c r="D20" s="86">
        <f t="shared" si="0"/>
        <v>6</v>
      </c>
      <c r="E20" s="86">
        <f t="shared" si="3"/>
        <v>85</v>
      </c>
      <c r="F20" s="86">
        <f t="shared" si="4"/>
        <v>91</v>
      </c>
      <c r="G20" s="77" t="str">
        <f t="shared" si="1"/>
        <v>00 00 </v>
      </c>
      <c r="H20" s="143" t="s">
        <v>147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ht="14.25" spans="1:254">
      <c r="A21" s="74"/>
      <c r="B21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1" s="75">
        <v>2</v>
      </c>
      <c r="D21" s="86">
        <f t="shared" si="0"/>
        <v>6</v>
      </c>
      <c r="E21" s="86">
        <f t="shared" si="3"/>
        <v>91</v>
      </c>
      <c r="F21" s="86">
        <f t="shared" si="4"/>
        <v>97</v>
      </c>
      <c r="G21" s="77" t="str">
        <f t="shared" si="1"/>
        <v>00 00 </v>
      </c>
      <c r="H21" s="142" t="s">
        <v>148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ht="14.25" spans="1:254">
      <c r="A22" s="74"/>
      <c r="B22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2" s="75">
        <v>2</v>
      </c>
      <c r="D22" s="86">
        <f t="shared" si="0"/>
        <v>6</v>
      </c>
      <c r="E22" s="86">
        <f t="shared" si="3"/>
        <v>97</v>
      </c>
      <c r="F22" s="86">
        <f t="shared" si="4"/>
        <v>103</v>
      </c>
      <c r="G22" s="77" t="str">
        <f t="shared" si="1"/>
        <v>00 00 </v>
      </c>
      <c r="H22" s="142" t="s">
        <v>149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ht="14.25" spans="1:254">
      <c r="A23" s="74"/>
      <c r="B23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3" s="75">
        <v>2</v>
      </c>
      <c r="D23" s="86">
        <f t="shared" si="0"/>
        <v>6</v>
      </c>
      <c r="E23" s="86">
        <f t="shared" si="3"/>
        <v>103</v>
      </c>
      <c r="F23" s="86">
        <f t="shared" si="4"/>
        <v>109</v>
      </c>
      <c r="G23" s="77" t="str">
        <f t="shared" si="1"/>
        <v>00 00 </v>
      </c>
      <c r="H23" s="142" t="s">
        <v>150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6"/>
      <c r="IT23" s="116"/>
    </row>
    <row r="24" ht="14.25" spans="1:254">
      <c r="A24" s="74"/>
      <c r="B24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4" s="75">
        <v>24</v>
      </c>
      <c r="D24" s="86">
        <f t="shared" si="0"/>
        <v>72</v>
      </c>
      <c r="E24" s="86">
        <f t="shared" si="3"/>
        <v>109</v>
      </c>
      <c r="F24" s="86">
        <f t="shared" si="4"/>
        <v>181</v>
      </c>
      <c r="G24" s="77" t="str">
        <f t="shared" si="1"/>
        <v>00 00 00 00 00 00 00 00 00 00 00 00 00 00 00 00 00 00 00 00 00 00 00 00 </v>
      </c>
      <c r="H24" s="144" t="s">
        <v>151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6"/>
      <c r="IT24" s="116"/>
    </row>
    <row r="25" ht="14.25" spans="1:254">
      <c r="A25" s="74"/>
      <c r="B25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5" s="75">
        <v>1</v>
      </c>
      <c r="D25" s="86">
        <f t="shared" si="0"/>
        <v>3</v>
      </c>
      <c r="E25" s="86">
        <f t="shared" si="3"/>
        <v>181</v>
      </c>
      <c r="F25" s="86">
        <f t="shared" si="4"/>
        <v>184</v>
      </c>
      <c r="G25" s="77" t="str">
        <f t="shared" si="1"/>
        <v>00 </v>
      </c>
      <c r="H25" s="142" t="s">
        <v>152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6"/>
      <c r="IT25" s="116"/>
    </row>
    <row r="26" ht="14.25" spans="1:254">
      <c r="A26" s="74"/>
      <c r="B26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6" s="75">
        <v>3</v>
      </c>
      <c r="D26" s="86">
        <f t="shared" si="0"/>
        <v>9</v>
      </c>
      <c r="E26" s="86">
        <f t="shared" si="3"/>
        <v>184</v>
      </c>
      <c r="F26" s="86">
        <f t="shared" si="4"/>
        <v>193</v>
      </c>
      <c r="G26" s="77" t="str">
        <f t="shared" si="1"/>
        <v>00 00 00 </v>
      </c>
      <c r="H26" s="142" t="s">
        <v>153</v>
      </c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6"/>
      <c r="IT26" s="116"/>
    </row>
    <row r="27" ht="14.25" spans="1:254">
      <c r="A27" s="74"/>
      <c r="B27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7" s="75">
        <v>4</v>
      </c>
      <c r="D27" s="86">
        <f t="shared" si="0"/>
        <v>12</v>
      </c>
      <c r="E27" s="86">
        <f t="shared" si="3"/>
        <v>193</v>
      </c>
      <c r="F27" s="86">
        <f t="shared" si="4"/>
        <v>205</v>
      </c>
      <c r="G27" s="77" t="str">
        <f t="shared" si="1"/>
        <v>2D E1 7F 00 </v>
      </c>
      <c r="H27" s="142" t="s">
        <v>154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6"/>
      <c r="IT27" s="116"/>
    </row>
    <row r="28" ht="14.25" spans="1:254">
      <c r="A28" s="74"/>
      <c r="B28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8" s="75">
        <v>4</v>
      </c>
      <c r="D28" s="86">
        <f t="shared" si="0"/>
        <v>12</v>
      </c>
      <c r="E28" s="86">
        <f t="shared" si="3"/>
        <v>205</v>
      </c>
      <c r="F28" s="86">
        <f t="shared" si="4"/>
        <v>217</v>
      </c>
      <c r="G28" s="77" t="str">
        <f t="shared" si="1"/>
        <v>00 00 00 00 </v>
      </c>
      <c r="H28" s="142" t="s">
        <v>155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6"/>
      <c r="IT28" s="116"/>
    </row>
    <row r="29" ht="14.25" spans="1:254">
      <c r="A29" s="74"/>
      <c r="B29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29" s="75">
        <v>4</v>
      </c>
      <c r="D29" s="86">
        <f t="shared" si="0"/>
        <v>12</v>
      </c>
      <c r="E29" s="86">
        <f t="shared" si="3"/>
        <v>217</v>
      </c>
      <c r="F29" s="86">
        <f t="shared" si="4"/>
        <v>229</v>
      </c>
      <c r="G29" s="77" t="str">
        <f t="shared" si="1"/>
        <v>00 00 7A 43 </v>
      </c>
      <c r="H29" s="144" t="s">
        <v>156</v>
      </c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6"/>
      <c r="IT29" s="116"/>
    </row>
    <row r="30" ht="14.25" spans="1:254">
      <c r="A30" s="74"/>
      <c r="B30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0" s="64">
        <v>4</v>
      </c>
      <c r="D30" s="86">
        <f t="shared" ref="D30:D53" si="6">C30*3</f>
        <v>12</v>
      </c>
      <c r="E30" s="86">
        <f t="shared" ref="E30:E53" si="7">F29</f>
        <v>229</v>
      </c>
      <c r="F30" s="86">
        <f t="shared" ref="F30:F53" si="8">E30+D30</f>
        <v>241</v>
      </c>
      <c r="G30" s="77" t="str">
        <f t="shared" ref="G30:G53" si="9">MID(B30,E30,D30)</f>
        <v>00 00 7A 43 </v>
      </c>
      <c r="H30" s="144" t="s">
        <v>157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ht="14.25" spans="1:254">
      <c r="A31" s="74"/>
      <c r="B31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1" s="75">
        <v>1</v>
      </c>
      <c r="D31" s="86">
        <f t="shared" si="6"/>
        <v>3</v>
      </c>
      <c r="E31" s="86">
        <f t="shared" si="7"/>
        <v>241</v>
      </c>
      <c r="F31" s="86">
        <f t="shared" si="8"/>
        <v>244</v>
      </c>
      <c r="G31" s="77" t="str">
        <f t="shared" si="9"/>
        <v>00 </v>
      </c>
      <c r="H31" s="142" t="s">
        <v>158</v>
      </c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ht="14.25" spans="1:254">
      <c r="A32" s="74"/>
      <c r="B32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2" s="75">
        <v>3</v>
      </c>
      <c r="D32" s="86">
        <f t="shared" si="6"/>
        <v>9</v>
      </c>
      <c r="E32" s="86">
        <f t="shared" si="7"/>
        <v>244</v>
      </c>
      <c r="F32" s="86">
        <f t="shared" si="8"/>
        <v>253</v>
      </c>
      <c r="G32" s="77" t="str">
        <f t="shared" si="9"/>
        <v>00 00 00 </v>
      </c>
      <c r="H32" s="142" t="s">
        <v>159</v>
      </c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ht="25.5" spans="1:254">
      <c r="A33" s="74"/>
      <c r="B33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3" s="75">
        <v>4</v>
      </c>
      <c r="D33" s="86">
        <f t="shared" si="6"/>
        <v>12</v>
      </c>
      <c r="E33" s="86">
        <f t="shared" si="7"/>
        <v>253</v>
      </c>
      <c r="F33" s="86">
        <f t="shared" si="8"/>
        <v>265</v>
      </c>
      <c r="G33" s="77" t="str">
        <f t="shared" si="9"/>
        <v>00 00 00 00 </v>
      </c>
      <c r="H33" s="142" t="s">
        <v>160</v>
      </c>
      <c r="I33" s="113" t="s">
        <v>141</v>
      </c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  <row r="34" ht="14.25" spans="1:254">
      <c r="A34" s="74"/>
      <c r="B34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4" s="75">
        <v>4</v>
      </c>
      <c r="D34" s="86">
        <f t="shared" si="6"/>
        <v>12</v>
      </c>
      <c r="E34" s="86">
        <f t="shared" si="7"/>
        <v>265</v>
      </c>
      <c r="F34" s="86">
        <f t="shared" si="8"/>
        <v>277</v>
      </c>
      <c r="G34" s="77" t="str">
        <f t="shared" si="9"/>
        <v>FF 96 D8 61 </v>
      </c>
      <c r="H34" s="142" t="s">
        <v>161</v>
      </c>
      <c r="I34" s="113" t="s">
        <v>141</v>
      </c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6"/>
      <c r="IT34" s="116"/>
    </row>
    <row r="35" ht="25.5" spans="1:254">
      <c r="A35" s="74"/>
      <c r="B35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5" s="75">
        <v>4</v>
      </c>
      <c r="D35" s="86">
        <f t="shared" si="6"/>
        <v>12</v>
      </c>
      <c r="E35" s="86">
        <f t="shared" si="7"/>
        <v>277</v>
      </c>
      <c r="F35" s="86">
        <f t="shared" si="8"/>
        <v>289</v>
      </c>
      <c r="G35" s="77" t="str">
        <f t="shared" si="9"/>
        <v>10 0C 00 00 </v>
      </c>
      <c r="H35" s="142" t="s">
        <v>162</v>
      </c>
      <c r="I35" s="113" t="s">
        <v>141</v>
      </c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6"/>
      <c r="IT35" s="116"/>
    </row>
    <row r="36" ht="14.25" spans="1:254">
      <c r="A36" s="74"/>
      <c r="B36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6" s="75">
        <v>4</v>
      </c>
      <c r="D36" s="86">
        <f t="shared" si="6"/>
        <v>12</v>
      </c>
      <c r="E36" s="86">
        <f t="shared" si="7"/>
        <v>289</v>
      </c>
      <c r="F36" s="86">
        <f t="shared" si="8"/>
        <v>301</v>
      </c>
      <c r="G36" s="77" t="str">
        <f t="shared" si="9"/>
        <v>48 8A 35 3B </v>
      </c>
      <c r="H36" s="144" t="s">
        <v>163</v>
      </c>
      <c r="I36" s="113" t="s">
        <v>141</v>
      </c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6"/>
      <c r="IT36" s="116"/>
    </row>
    <row r="37" ht="14.25" spans="1:254">
      <c r="A37" s="74"/>
      <c r="B37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7" s="75">
        <v>4</v>
      </c>
      <c r="D37" s="86">
        <f t="shared" si="6"/>
        <v>12</v>
      </c>
      <c r="E37" s="86">
        <f t="shared" si="7"/>
        <v>301</v>
      </c>
      <c r="F37" s="86">
        <f t="shared" si="8"/>
        <v>313</v>
      </c>
      <c r="G37" s="77" t="str">
        <f t="shared" si="9"/>
        <v>00 00 00 00 </v>
      </c>
      <c r="H37" s="144" t="s">
        <v>164</v>
      </c>
      <c r="I37" s="113" t="s">
        <v>141</v>
      </c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6"/>
      <c r="IT37" s="116"/>
    </row>
    <row r="38" ht="14.25" spans="1:254">
      <c r="A38" s="74"/>
      <c r="B38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8" s="75">
        <v>2</v>
      </c>
      <c r="D38" s="86">
        <f t="shared" si="6"/>
        <v>6</v>
      </c>
      <c r="E38" s="86">
        <f t="shared" si="7"/>
        <v>313</v>
      </c>
      <c r="F38" s="86">
        <f t="shared" si="8"/>
        <v>319</v>
      </c>
      <c r="G38" s="77" t="str">
        <f t="shared" si="9"/>
        <v>46 00 </v>
      </c>
      <c r="H38" s="142" t="s">
        <v>165</v>
      </c>
      <c r="I38" s="113" t="s">
        <v>141</v>
      </c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6"/>
      <c r="IT38" s="116"/>
    </row>
    <row r="39" ht="14.25" spans="1:254">
      <c r="A39" s="74"/>
      <c r="B39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39" s="75">
        <v>1</v>
      </c>
      <c r="D39" s="86">
        <f t="shared" si="6"/>
        <v>3</v>
      </c>
      <c r="E39" s="86">
        <f t="shared" si="7"/>
        <v>319</v>
      </c>
      <c r="F39" s="86">
        <f t="shared" si="8"/>
        <v>322</v>
      </c>
      <c r="G39" s="77" t="str">
        <f t="shared" si="9"/>
        <v>00 </v>
      </c>
      <c r="H39" s="142" t="s">
        <v>166</v>
      </c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6"/>
      <c r="IT39" s="116"/>
    </row>
    <row r="40" ht="14.25" spans="1:254">
      <c r="A40" s="74"/>
      <c r="B40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0" s="75">
        <v>1</v>
      </c>
      <c r="D40" s="86">
        <f t="shared" si="6"/>
        <v>3</v>
      </c>
      <c r="E40" s="86">
        <f t="shared" si="7"/>
        <v>322</v>
      </c>
      <c r="F40" s="86">
        <f t="shared" si="8"/>
        <v>325</v>
      </c>
      <c r="G40" s="77" t="str">
        <f t="shared" si="9"/>
        <v>00 </v>
      </c>
      <c r="H40" s="142" t="s">
        <v>167</v>
      </c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6"/>
      <c r="IT40" s="116"/>
    </row>
    <row r="41" ht="14.25" spans="1:254">
      <c r="A41" s="74"/>
      <c r="B41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1" s="75">
        <v>1</v>
      </c>
      <c r="D41" s="86">
        <f t="shared" si="6"/>
        <v>3</v>
      </c>
      <c r="E41" s="86">
        <f t="shared" si="7"/>
        <v>325</v>
      </c>
      <c r="F41" s="86">
        <f t="shared" si="8"/>
        <v>328</v>
      </c>
      <c r="G41" s="77" t="str">
        <f t="shared" si="9"/>
        <v>00 </v>
      </c>
      <c r="H41" s="143" t="s">
        <v>168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6"/>
      <c r="IT41" s="116"/>
    </row>
    <row r="42" ht="14.25" spans="1:254">
      <c r="A42" s="74"/>
      <c r="B42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2" s="75">
        <v>3</v>
      </c>
      <c r="D42" s="86">
        <f t="shared" si="6"/>
        <v>9</v>
      </c>
      <c r="E42" s="86">
        <f t="shared" si="7"/>
        <v>328</v>
      </c>
      <c r="F42" s="86">
        <f t="shared" si="8"/>
        <v>337</v>
      </c>
      <c r="G42" s="77" t="str">
        <f t="shared" si="9"/>
        <v>00 00 00 </v>
      </c>
      <c r="H42" s="142" t="s">
        <v>169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6"/>
      <c r="IT42" s="116"/>
    </row>
    <row r="43" ht="14.25" spans="1:254">
      <c r="A43" s="74"/>
      <c r="B43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3" s="75">
        <v>2</v>
      </c>
      <c r="D43" s="86">
        <f t="shared" si="6"/>
        <v>6</v>
      </c>
      <c r="E43" s="86">
        <f t="shared" si="7"/>
        <v>337</v>
      </c>
      <c r="F43" s="86">
        <f t="shared" si="8"/>
        <v>343</v>
      </c>
      <c r="G43" s="77" t="str">
        <f t="shared" si="9"/>
        <v>FB 07 </v>
      </c>
      <c r="H43" s="96" t="s">
        <v>130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6"/>
      <c r="IT43" s="116"/>
    </row>
    <row r="44" ht="14.25" spans="1:254">
      <c r="A44" s="74"/>
      <c r="B44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4" s="75">
        <v>2</v>
      </c>
      <c r="D44" s="86">
        <f t="shared" si="6"/>
        <v>6</v>
      </c>
      <c r="E44" s="86">
        <f t="shared" si="7"/>
        <v>343</v>
      </c>
      <c r="F44" s="86">
        <f t="shared" si="8"/>
        <v>349</v>
      </c>
      <c r="G44" s="77" t="str">
        <f t="shared" si="9"/>
        <v>FA F5 </v>
      </c>
      <c r="H44" s="96" t="s">
        <v>131</v>
      </c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6"/>
      <c r="IT44" s="116"/>
    </row>
    <row r="45" ht="14.25" spans="1:254">
      <c r="A45" s="74"/>
      <c r="B45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5" s="75">
        <v>2</v>
      </c>
      <c r="D45" s="86">
        <f t="shared" si="6"/>
        <v>6</v>
      </c>
      <c r="E45" s="86">
        <f t="shared" si="7"/>
        <v>349</v>
      </c>
      <c r="F45" s="86">
        <f t="shared" si="8"/>
        <v>355</v>
      </c>
      <c r="G45" s="77" t="str">
        <f t="shared" si="9"/>
        <v/>
      </c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6"/>
      <c r="IT45" s="116"/>
    </row>
    <row r="46" ht="14.25" spans="1:254">
      <c r="A46" s="74"/>
      <c r="B46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6" s="75">
        <v>2</v>
      </c>
      <c r="D46" s="86">
        <f t="shared" si="6"/>
        <v>6</v>
      </c>
      <c r="E46" s="86">
        <f t="shared" si="7"/>
        <v>355</v>
      </c>
      <c r="F46" s="86">
        <f t="shared" si="8"/>
        <v>361</v>
      </c>
      <c r="G46" s="77" t="str">
        <f t="shared" si="9"/>
        <v/>
      </c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6"/>
      <c r="IT46" s="116"/>
    </row>
    <row r="47" ht="14.25" spans="1:254">
      <c r="A47" s="74"/>
      <c r="B47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7" s="75">
        <v>32</v>
      </c>
      <c r="D47" s="86">
        <f t="shared" si="6"/>
        <v>96</v>
      </c>
      <c r="E47" s="86">
        <f t="shared" si="7"/>
        <v>361</v>
      </c>
      <c r="F47" s="86">
        <f t="shared" si="8"/>
        <v>457</v>
      </c>
      <c r="G47" s="77" t="str">
        <f t="shared" si="9"/>
        <v/>
      </c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6"/>
      <c r="IT47" s="116"/>
    </row>
    <row r="48" ht="14.25" spans="1:254">
      <c r="A48" s="74"/>
      <c r="B48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8" s="75">
        <v>33</v>
      </c>
      <c r="D48" s="86">
        <f t="shared" si="6"/>
        <v>99</v>
      </c>
      <c r="E48" s="86">
        <f t="shared" si="7"/>
        <v>457</v>
      </c>
      <c r="F48" s="86">
        <f t="shared" si="8"/>
        <v>556</v>
      </c>
      <c r="G48" s="77" t="str">
        <f t="shared" si="9"/>
        <v/>
      </c>
      <c r="H48" s="77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6"/>
      <c r="IT48" s="116"/>
    </row>
    <row r="49" ht="14.25" spans="1:254">
      <c r="A49" s="74"/>
      <c r="B49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49" s="75">
        <v>34</v>
      </c>
      <c r="D49" s="86">
        <f t="shared" si="6"/>
        <v>102</v>
      </c>
      <c r="E49" s="86">
        <f t="shared" si="7"/>
        <v>556</v>
      </c>
      <c r="F49" s="86">
        <f t="shared" si="8"/>
        <v>658</v>
      </c>
      <c r="G49" s="77" t="str">
        <f t="shared" si="9"/>
        <v/>
      </c>
      <c r="H49" s="77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6"/>
      <c r="IT49" s="116"/>
    </row>
    <row r="50" ht="14.25" spans="1:254">
      <c r="A50" s="74"/>
      <c r="B50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50" s="75">
        <v>35</v>
      </c>
      <c r="D50" s="86">
        <f t="shared" si="6"/>
        <v>105</v>
      </c>
      <c r="E50" s="86">
        <f t="shared" si="7"/>
        <v>658</v>
      </c>
      <c r="F50" s="86">
        <f t="shared" si="8"/>
        <v>763</v>
      </c>
      <c r="G50" s="77" t="str">
        <f t="shared" si="9"/>
        <v/>
      </c>
      <c r="H50" s="77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6"/>
      <c r="IT50" s="116"/>
    </row>
    <row r="51" ht="14.25" spans="1:254">
      <c r="A51" s="74"/>
      <c r="B51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51" s="75">
        <v>36</v>
      </c>
      <c r="D51" s="86">
        <f t="shared" si="6"/>
        <v>108</v>
      </c>
      <c r="E51" s="86">
        <f t="shared" si="7"/>
        <v>763</v>
      </c>
      <c r="F51" s="86">
        <f t="shared" si="8"/>
        <v>871</v>
      </c>
      <c r="G51" s="77" t="str">
        <f t="shared" si="9"/>
        <v/>
      </c>
      <c r="H51" s="77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6"/>
      <c r="IT51" s="116"/>
    </row>
    <row r="52" ht="14.25" spans="1:254">
      <c r="A52" s="74"/>
      <c r="B52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52" s="75">
        <v>37</v>
      </c>
      <c r="D52" s="86">
        <f t="shared" si="6"/>
        <v>111</v>
      </c>
      <c r="E52" s="86">
        <f t="shared" si="7"/>
        <v>871</v>
      </c>
      <c r="F52" s="86">
        <f t="shared" si="8"/>
        <v>982</v>
      </c>
      <c r="G52" s="77" t="str">
        <f t="shared" si="9"/>
        <v/>
      </c>
      <c r="H52" s="77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6"/>
      <c r="IT52" s="116"/>
    </row>
    <row r="53" ht="14.25" spans="1:254">
      <c r="A53" s="74"/>
      <c r="B53" s="85" t="str">
        <f t="shared" si="5"/>
        <v>AA 55 03 00 00 00 00 68 00 00 00 00 00 00 00 00 01 00 00 00 00 0F 00 01 04 02 00 00 00 00 00 00 00 00 00 00 00 00 00 00 00 00 00 00 00 00 00 00 00 00 00 00 00 00 00 00 00 00 00 00 00 00 00 00 2D E1 7F 00 00 00 00 00 00 00 7A 43 00 00 7A 43 00 00 00 00 00 00 00 00 FF 96 D8 61 10 0C 00 00 48 8A 35 3B 00 00 00 00 46 00 00 00 00 00 00 00 FB 07 FA F5 </v>
      </c>
      <c r="C53" s="75">
        <v>38</v>
      </c>
      <c r="D53" s="86">
        <f t="shared" si="6"/>
        <v>114</v>
      </c>
      <c r="E53" s="86">
        <f t="shared" si="7"/>
        <v>982</v>
      </c>
      <c r="F53" s="86">
        <f t="shared" si="8"/>
        <v>1096</v>
      </c>
      <c r="G53" s="77" t="str">
        <f t="shared" si="9"/>
        <v/>
      </c>
      <c r="H53" s="77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6"/>
      <c r="IT53" s="116"/>
    </row>
    <row r="54" ht="14.25" spans="1:254">
      <c r="A54" s="74"/>
      <c r="B54" s="74"/>
      <c r="C54" s="75">
        <v>39</v>
      </c>
      <c r="D54" s="76"/>
      <c r="E54" s="76"/>
      <c r="F54" s="76"/>
      <c r="G54" s="77"/>
      <c r="H54" s="77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6"/>
      <c r="IT54" s="116"/>
    </row>
    <row r="55" ht="14.25" spans="1:254">
      <c r="A55" s="74"/>
      <c r="B55" s="74"/>
      <c r="C55" s="75"/>
      <c r="D55" s="76"/>
      <c r="E55" s="76"/>
      <c r="F55" s="76"/>
      <c r="G55" s="77"/>
      <c r="H55" s="77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6"/>
      <c r="IT55" s="116"/>
    </row>
    <row r="56" ht="14.25" spans="1:254">
      <c r="A56" s="74"/>
      <c r="B56" s="74"/>
      <c r="C56" s="75"/>
      <c r="D56" s="76"/>
      <c r="E56" s="76"/>
      <c r="F56" s="76"/>
      <c r="G56" s="77"/>
      <c r="H56" s="77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6"/>
      <c r="IT56" s="116"/>
    </row>
    <row r="57" ht="14.25" spans="1:254">
      <c r="A57" s="74"/>
      <c r="B57" s="74"/>
      <c r="C57" s="75"/>
      <c r="D57" s="76"/>
      <c r="E57" s="76"/>
      <c r="F57" s="76"/>
      <c r="G57" s="77"/>
      <c r="H57" s="77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6"/>
      <c r="IT57" s="116"/>
    </row>
    <row r="58" ht="14.25" spans="1:254">
      <c r="A58" s="74"/>
      <c r="B58" s="74"/>
      <c r="C58" s="75"/>
      <c r="D58" s="76"/>
      <c r="E58" s="76"/>
      <c r="F58" s="76"/>
      <c r="G58" s="77"/>
      <c r="H58" s="77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6"/>
      <c r="IT58" s="116"/>
    </row>
    <row r="59" ht="14.25" spans="1:254">
      <c r="A59" s="74"/>
      <c r="B59" s="74"/>
      <c r="C59" s="75"/>
      <c r="D59" s="76"/>
      <c r="E59" s="76"/>
      <c r="F59" s="76"/>
      <c r="G59" s="77"/>
      <c r="H59" s="77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6"/>
      <c r="IT59" s="116"/>
    </row>
    <row r="60" ht="14.25" spans="1:254">
      <c r="A60" s="74"/>
      <c r="B60" s="74"/>
      <c r="C60" s="75"/>
      <c r="D60" s="76"/>
      <c r="E60" s="76"/>
      <c r="F60" s="76"/>
      <c r="G60" s="77"/>
      <c r="H60" s="77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6"/>
      <c r="IT60" s="116"/>
    </row>
    <row r="61" ht="14.25" spans="1:254">
      <c r="A61" s="74"/>
      <c r="B61" s="74"/>
      <c r="C61" s="75"/>
      <c r="D61" s="76"/>
      <c r="E61" s="76"/>
      <c r="F61" s="76"/>
      <c r="G61" s="77"/>
      <c r="H61" s="77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6"/>
      <c r="IT61" s="116"/>
    </row>
    <row r="62" ht="14.25" spans="1:254">
      <c r="A62" s="74"/>
      <c r="B62" s="74"/>
      <c r="C62" s="75"/>
      <c r="D62" s="76"/>
      <c r="E62" s="76"/>
      <c r="F62" s="76"/>
      <c r="G62" s="77"/>
      <c r="H62" s="77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6"/>
      <c r="IT62" s="116"/>
    </row>
    <row r="63" ht="14.25" spans="1:254">
      <c r="A63" s="74"/>
      <c r="B63" s="74"/>
      <c r="C63" s="75"/>
      <c r="D63" s="76"/>
      <c r="E63" s="76"/>
      <c r="F63" s="76"/>
      <c r="G63" s="77"/>
      <c r="H63" s="77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6"/>
      <c r="IT63" s="116"/>
    </row>
    <row r="64" ht="14.25" spans="1:254">
      <c r="A64" s="74"/>
      <c r="B64" s="74"/>
      <c r="C64" s="75"/>
      <c r="D64" s="76"/>
      <c r="E64" s="76"/>
      <c r="F64" s="76"/>
      <c r="G64" s="77"/>
      <c r="H64" s="77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6"/>
      <c r="IT64" s="116"/>
    </row>
    <row r="65" ht="14.25" spans="1:254">
      <c r="A65" s="74"/>
      <c r="B65" s="74"/>
      <c r="C65" s="75"/>
      <c r="D65" s="76"/>
      <c r="E65" s="76"/>
      <c r="F65" s="76"/>
      <c r="G65" s="77"/>
      <c r="H65" s="77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6"/>
      <c r="IT65" s="116"/>
    </row>
    <row r="66" ht="14.25" spans="1:254">
      <c r="A66" s="74"/>
      <c r="B66" s="74"/>
      <c r="C66" s="75"/>
      <c r="D66" s="76"/>
      <c r="E66" s="76"/>
      <c r="F66" s="76"/>
      <c r="G66" s="77"/>
      <c r="H66" s="77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6"/>
      <c r="IT66" s="116"/>
    </row>
    <row r="67" ht="14.25" spans="1:254">
      <c r="A67" s="74"/>
      <c r="B67" s="74"/>
      <c r="C67" s="75"/>
      <c r="D67" s="76"/>
      <c r="E67" s="76"/>
      <c r="F67" s="76"/>
      <c r="G67" s="77"/>
      <c r="H67" s="77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6"/>
      <c r="IT67" s="116"/>
    </row>
    <row r="68" ht="14.25" spans="1:254">
      <c r="A68" s="74"/>
      <c r="B68" s="74"/>
      <c r="C68" s="75"/>
      <c r="D68" s="76"/>
      <c r="E68" s="76"/>
      <c r="F68" s="76"/>
      <c r="G68" s="77"/>
      <c r="H68" s="77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6"/>
      <c r="IT68" s="116"/>
    </row>
    <row r="69" ht="14.25" spans="1:254">
      <c r="A69" s="74"/>
      <c r="B69" s="74"/>
      <c r="C69" s="75"/>
      <c r="D69" s="76"/>
      <c r="E69" s="76"/>
      <c r="F69" s="76"/>
      <c r="G69" s="77"/>
      <c r="H69" s="7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6"/>
      <c r="IT69" s="116"/>
    </row>
    <row r="70" ht="14.25" spans="1:254">
      <c r="A70" s="74"/>
      <c r="B70" s="74"/>
      <c r="C70" s="75"/>
      <c r="D70" s="76"/>
      <c r="E70" s="76"/>
      <c r="F70" s="76"/>
      <c r="G70" s="77"/>
      <c r="H70" s="7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6"/>
      <c r="IT70" s="116"/>
    </row>
    <row r="71" ht="14.25" spans="1:254">
      <c r="A71" s="74"/>
      <c r="B71" s="74"/>
      <c r="C71" s="75"/>
      <c r="D71" s="76"/>
      <c r="E71" s="76"/>
      <c r="F71" s="76"/>
      <c r="G71" s="77"/>
      <c r="H71" s="77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6"/>
      <c r="IT71" s="116"/>
    </row>
    <row r="72" ht="14.25" spans="1:254">
      <c r="A72" s="74"/>
      <c r="B72" s="74"/>
      <c r="C72" s="75"/>
      <c r="D72" s="76"/>
      <c r="E72" s="76"/>
      <c r="F72" s="76"/>
      <c r="G72" s="77"/>
      <c r="H72" s="77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6"/>
      <c r="IT72" s="116"/>
    </row>
    <row r="73" ht="14.25" spans="1:254">
      <c r="A73" s="74"/>
      <c r="B73" s="74"/>
      <c r="C73" s="75"/>
      <c r="D73" s="76"/>
      <c r="E73" s="76"/>
      <c r="F73" s="76"/>
      <c r="G73" s="77"/>
      <c r="H73" s="77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6"/>
      <c r="IT73" s="116"/>
    </row>
    <row r="74" ht="14.25" spans="1:254">
      <c r="A74" s="74"/>
      <c r="B74" s="74"/>
      <c r="C74" s="75"/>
      <c r="D74" s="76"/>
      <c r="E74" s="76"/>
      <c r="F74" s="76"/>
      <c r="G74" s="77"/>
      <c r="H74" s="77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6"/>
      <c r="IT74" s="116"/>
    </row>
    <row r="75" ht="14.25" spans="1:254">
      <c r="A75" s="74"/>
      <c r="B75" s="74"/>
      <c r="C75" s="75"/>
      <c r="D75" s="76"/>
      <c r="E75" s="76"/>
      <c r="F75" s="76"/>
      <c r="G75" s="77"/>
      <c r="H75" s="77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6"/>
      <c r="IT75" s="116"/>
    </row>
    <row r="76" ht="14.25" spans="1:254">
      <c r="A76" s="74"/>
      <c r="B76" s="74"/>
      <c r="C76" s="75"/>
      <c r="D76" s="76"/>
      <c r="E76" s="76"/>
      <c r="F76" s="76"/>
      <c r="G76" s="77"/>
      <c r="H76" s="77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6"/>
      <c r="IT76" s="116"/>
    </row>
    <row r="77" ht="14.25" spans="1:254">
      <c r="A77" s="74"/>
      <c r="B77" s="74"/>
      <c r="C77" s="75"/>
      <c r="D77" s="76"/>
      <c r="E77" s="76"/>
      <c r="F77" s="76"/>
      <c r="G77" s="77"/>
      <c r="H77" s="77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6"/>
      <c r="IT77" s="116"/>
    </row>
    <row r="78" ht="14.25" spans="1:254">
      <c r="A78" s="74"/>
      <c r="B78" s="74"/>
      <c r="C78" s="75"/>
      <c r="D78" s="76"/>
      <c r="E78" s="76"/>
      <c r="F78" s="76"/>
      <c r="G78" s="77"/>
      <c r="H78" s="77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6"/>
      <c r="IT78" s="116"/>
    </row>
    <row r="79" ht="14.25" spans="1:254">
      <c r="A79" s="74"/>
      <c r="B79" s="74"/>
      <c r="C79" s="75"/>
      <c r="D79" s="76"/>
      <c r="E79" s="76"/>
      <c r="F79" s="76"/>
      <c r="G79" s="77"/>
      <c r="H79" s="77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6"/>
      <c r="IT79" s="116"/>
    </row>
    <row r="80" ht="14.25" spans="1:254">
      <c r="A80" s="74"/>
      <c r="B80" s="74"/>
      <c r="C80" s="75"/>
      <c r="D80" s="76"/>
      <c r="E80" s="76"/>
      <c r="F80" s="76"/>
      <c r="G80" s="77"/>
      <c r="H80" s="77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6"/>
      <c r="IT80" s="116"/>
    </row>
    <row r="81" ht="14.25" spans="1:254">
      <c r="A81" s="74"/>
      <c r="B81" s="74"/>
      <c r="C81" s="75"/>
      <c r="D81" s="76"/>
      <c r="E81" s="76"/>
      <c r="F81" s="76"/>
      <c r="G81" s="77"/>
      <c r="H81" s="77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6"/>
      <c r="IT81" s="116"/>
    </row>
    <row r="82" ht="14.25" spans="1:254">
      <c r="A82" s="74"/>
      <c r="B82" s="74"/>
      <c r="C82" s="75"/>
      <c r="D82" s="76"/>
      <c r="E82" s="76"/>
      <c r="F82" s="76"/>
      <c r="G82" s="77"/>
      <c r="H82" s="77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6"/>
      <c r="IT82" s="116"/>
    </row>
    <row r="83" ht="14.25" spans="1:254">
      <c r="A83" s="74"/>
      <c r="B83" s="74"/>
      <c r="C83" s="75"/>
      <c r="D83" s="76"/>
      <c r="E83" s="76"/>
      <c r="F83" s="76"/>
      <c r="G83" s="77"/>
      <c r="H83" s="77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6"/>
      <c r="IT83" s="116"/>
    </row>
    <row r="84" ht="14.25" spans="1:254">
      <c r="A84" s="74"/>
      <c r="B84" s="74"/>
      <c r="C84" s="75"/>
      <c r="D84" s="76"/>
      <c r="E84" s="76"/>
      <c r="F84" s="76"/>
      <c r="G84" s="77"/>
      <c r="H84" s="77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6"/>
      <c r="IT84" s="116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2"/>
  <sheetViews>
    <sheetView workbookViewId="0">
      <selection activeCell="H24" sqref="H24"/>
    </sheetView>
  </sheetViews>
  <sheetFormatPr defaultColWidth="9" defaultRowHeight="14.25"/>
  <cols>
    <col min="1" max="2" width="5.94166666666667" style="125" customWidth="1"/>
    <col min="3" max="3" width="5.94166666666667" style="126" customWidth="1"/>
    <col min="4" max="5" width="5.94166666666667" style="125" customWidth="1"/>
    <col min="6" max="6" width="5.375" style="125" customWidth="1"/>
    <col min="7" max="7" width="34.5" style="127" customWidth="1"/>
    <col min="8" max="8" width="28" style="137" customWidth="1"/>
    <col min="9" max="9" width="8.75" style="129" customWidth="1"/>
    <col min="10" max="10" width="15" style="130" customWidth="1"/>
    <col min="11" max="11" width="9" style="125"/>
    <col min="12" max="12" width="11.625" style="125" customWidth="1"/>
    <col min="13" max="15" width="9" style="125"/>
    <col min="16" max="16" width="49.375" style="125" customWidth="1"/>
    <col min="17" max="16384" width="9" style="125"/>
  </cols>
  <sheetData>
    <row r="1" spans="1:256">
      <c r="A1" s="74"/>
      <c r="B1" s="74"/>
      <c r="C1" s="75"/>
      <c r="D1" s="76"/>
      <c r="E1" s="76"/>
      <c r="F1" s="76"/>
      <c r="G1" s="77"/>
      <c r="H1" s="77"/>
      <c r="I1" s="77"/>
      <c r="J1" s="133"/>
      <c r="K1" s="111"/>
      <c r="M1" s="111"/>
      <c r="N1" s="111"/>
      <c r="O1" s="111"/>
      <c r="P1" s="134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6"/>
      <c r="IV1" s="116"/>
    </row>
    <row r="2" spans="1:256">
      <c r="A2" s="74"/>
      <c r="B2" s="79" t="s">
        <v>29</v>
      </c>
      <c r="C2" s="80" t="s">
        <v>116</v>
      </c>
      <c r="D2" s="79"/>
      <c r="F2" s="76"/>
      <c r="G2" s="77"/>
      <c r="H2" s="77"/>
      <c r="I2" s="77"/>
      <c r="J2" s="111"/>
      <c r="K2" s="113"/>
      <c r="L2" s="113"/>
      <c r="M2" s="113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6"/>
      <c r="IV2" s="116"/>
    </row>
    <row r="3" spans="1:256">
      <c r="A3" s="79" t="s">
        <v>117</v>
      </c>
      <c r="B3" s="122" t="s">
        <v>170</v>
      </c>
      <c r="C3" s="75" t="s">
        <v>97</v>
      </c>
      <c r="D3" s="82"/>
      <c r="E3" s="76"/>
      <c r="F3" s="76"/>
      <c r="G3" s="77"/>
      <c r="H3" s="77"/>
      <c r="I3" s="77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6"/>
      <c r="IV3" s="116"/>
    </row>
    <row r="4" spans="1:256">
      <c r="A4" s="79"/>
      <c r="B4" s="113"/>
      <c r="C4" s="75" t="s">
        <v>17</v>
      </c>
      <c r="D4" s="82"/>
      <c r="E4" s="76"/>
      <c r="F4" s="76"/>
      <c r="G4" s="77" t="s">
        <v>18</v>
      </c>
      <c r="H4" s="77"/>
      <c r="I4" s="77"/>
      <c r="J4" s="111"/>
      <c r="K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6"/>
      <c r="IV4" s="116"/>
    </row>
    <row r="5" spans="1:256">
      <c r="A5" s="81"/>
      <c r="B5" s="85" t="str">
        <f>B3</f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5" s="75">
        <v>2</v>
      </c>
      <c r="D5" s="86">
        <f t="shared" ref="D5:D19" si="0">C5*3</f>
        <v>6</v>
      </c>
      <c r="E5" s="86">
        <v>1</v>
      </c>
      <c r="F5" s="86">
        <f t="shared" ref="F5:F19" si="1">E5+D5</f>
        <v>7</v>
      </c>
      <c r="G5" s="77" t="str">
        <f>MID(B5,E5,D5)</f>
        <v>AA 55 </v>
      </c>
      <c r="H5" s="77" t="s">
        <v>120</v>
      </c>
      <c r="I5" s="77"/>
      <c r="J5" s="113" t="s">
        <v>171</v>
      </c>
      <c r="K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6"/>
      <c r="IV5" s="116"/>
    </row>
    <row r="6" spans="1:256">
      <c r="A6" s="81"/>
      <c r="B6" s="85" t="str">
        <f t="shared" ref="B6:B19" si="2">B5</f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6" s="75">
        <v>2</v>
      </c>
      <c r="D6" s="86">
        <f t="shared" si="0"/>
        <v>6</v>
      </c>
      <c r="E6" s="86">
        <f t="shared" ref="E6:E19" si="3">F5</f>
        <v>7</v>
      </c>
      <c r="F6" s="86">
        <f t="shared" si="1"/>
        <v>13</v>
      </c>
      <c r="G6" s="77" t="str">
        <f>MID(B6,E6,D6)</f>
        <v>05 00 </v>
      </c>
      <c r="H6" s="77" t="s">
        <v>121</v>
      </c>
      <c r="I6" s="77"/>
      <c r="J6" s="77" t="s">
        <v>39</v>
      </c>
      <c r="K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6"/>
      <c r="IV6" s="116"/>
    </row>
    <row r="7" spans="1:256">
      <c r="A7" s="81"/>
      <c r="B7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7" s="75">
        <v>2</v>
      </c>
      <c r="D7" s="86">
        <f t="shared" si="0"/>
        <v>6</v>
      </c>
      <c r="E7" s="86">
        <f t="shared" si="3"/>
        <v>13</v>
      </c>
      <c r="F7" s="86">
        <f t="shared" si="1"/>
        <v>19</v>
      </c>
      <c r="G7" s="77" t="str">
        <f>MID(B7,E7,D7)</f>
        <v>01 01 </v>
      </c>
      <c r="H7" s="77" t="s">
        <v>122</v>
      </c>
      <c r="I7" s="77"/>
      <c r="J7" s="77"/>
      <c r="K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6"/>
      <c r="IV7" s="116"/>
    </row>
    <row r="8" spans="1:256">
      <c r="A8" s="81"/>
      <c r="B8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8" s="75">
        <v>2</v>
      </c>
      <c r="D8" s="86">
        <f t="shared" si="0"/>
        <v>6</v>
      </c>
      <c r="E8" s="86">
        <f t="shared" si="3"/>
        <v>19</v>
      </c>
      <c r="F8" s="86">
        <f t="shared" si="1"/>
        <v>25</v>
      </c>
      <c r="G8" s="77" t="str">
        <f>MID(B8,E8,D8)</f>
        <v>00 88 </v>
      </c>
      <c r="H8" s="77" t="s">
        <v>17</v>
      </c>
      <c r="I8" s="77"/>
      <c r="J8" s="113" t="s">
        <v>123</v>
      </c>
      <c r="K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6"/>
      <c r="IV8" s="116"/>
    </row>
    <row r="9" spans="1:256">
      <c r="A9" s="74"/>
      <c r="B9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9" s="75">
        <v>4</v>
      </c>
      <c r="D9" s="86">
        <f t="shared" si="0"/>
        <v>12</v>
      </c>
      <c r="E9" s="86">
        <f t="shared" si="3"/>
        <v>25</v>
      </c>
      <c r="F9" s="86">
        <f t="shared" si="1"/>
        <v>37</v>
      </c>
      <c r="G9" s="77" t="str">
        <f t="shared" ref="G9:G19" si="4">MID(B9,E9,D9)</f>
        <v>33 33 53 40 </v>
      </c>
      <c r="H9" s="138" t="s">
        <v>172</v>
      </c>
      <c r="I9" s="131"/>
      <c r="J9" s="111" t="s">
        <v>173</v>
      </c>
      <c r="K9" s="111"/>
      <c r="L9" s="113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6"/>
      <c r="IV9" s="116"/>
    </row>
    <row r="10" spans="1:256">
      <c r="A10" s="74"/>
      <c r="B10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0" s="75">
        <v>4</v>
      </c>
      <c r="D10" s="86">
        <f t="shared" si="0"/>
        <v>12</v>
      </c>
      <c r="E10" s="86">
        <f t="shared" si="3"/>
        <v>37</v>
      </c>
      <c r="F10" s="86">
        <f t="shared" si="1"/>
        <v>49</v>
      </c>
      <c r="G10" s="77" t="str">
        <f t="shared" si="4"/>
        <v>66 66 86 40 </v>
      </c>
      <c r="H10" s="138" t="s">
        <v>174</v>
      </c>
      <c r="I10" s="131"/>
      <c r="J10" s="113" t="s">
        <v>175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6"/>
      <c r="IV10" s="116"/>
    </row>
    <row r="11" spans="1:256">
      <c r="A11" s="74"/>
      <c r="B11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1" s="75">
        <v>2</v>
      </c>
      <c r="D11" s="86">
        <f t="shared" si="0"/>
        <v>6</v>
      </c>
      <c r="E11" s="86">
        <f t="shared" si="3"/>
        <v>49</v>
      </c>
      <c r="F11" s="86">
        <f t="shared" si="1"/>
        <v>55</v>
      </c>
      <c r="G11" s="77" t="str">
        <f t="shared" si="4"/>
        <v>B1 0C </v>
      </c>
      <c r="H11" s="138" t="s">
        <v>176</v>
      </c>
      <c r="I11" s="131"/>
      <c r="J11" s="113" t="s">
        <v>177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6"/>
      <c r="IV11" s="116"/>
    </row>
    <row r="12" spans="1:256">
      <c r="A12" s="74"/>
      <c r="B12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2" s="75">
        <v>2</v>
      </c>
      <c r="D12" s="86">
        <f t="shared" si="0"/>
        <v>6</v>
      </c>
      <c r="E12" s="86">
        <f t="shared" si="3"/>
        <v>55</v>
      </c>
      <c r="F12" s="86">
        <f t="shared" si="1"/>
        <v>61</v>
      </c>
      <c r="G12" s="77" t="str">
        <f t="shared" si="4"/>
        <v>B5 0F </v>
      </c>
      <c r="H12" s="138" t="s">
        <v>178</v>
      </c>
      <c r="I12" s="131"/>
      <c r="J12" s="113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6"/>
      <c r="IV12" s="116"/>
    </row>
    <row r="13" spans="1:256">
      <c r="A13" s="74"/>
      <c r="B13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3" s="75">
        <v>4</v>
      </c>
      <c r="D13" s="86">
        <f t="shared" si="0"/>
        <v>12</v>
      </c>
      <c r="E13" s="86">
        <f t="shared" si="3"/>
        <v>61</v>
      </c>
      <c r="F13" s="86">
        <f t="shared" si="1"/>
        <v>73</v>
      </c>
      <c r="G13" s="77" t="str">
        <f t="shared" si="4"/>
        <v>66 66 86 40 </v>
      </c>
      <c r="H13" s="138" t="s">
        <v>179</v>
      </c>
      <c r="I13" s="131"/>
      <c r="J13" s="113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6"/>
      <c r="IV13" s="116"/>
    </row>
    <row r="14" spans="1:256">
      <c r="A14" s="74"/>
      <c r="B14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4" s="75">
        <v>4</v>
      </c>
      <c r="D14" s="86">
        <f t="shared" si="0"/>
        <v>12</v>
      </c>
      <c r="E14" s="86">
        <f t="shared" si="3"/>
        <v>73</v>
      </c>
      <c r="F14" s="86">
        <f t="shared" si="1"/>
        <v>85</v>
      </c>
      <c r="G14" s="77" t="str">
        <f t="shared" si="4"/>
        <v>33 33 53 40 </v>
      </c>
      <c r="H14" s="138" t="s">
        <v>180</v>
      </c>
      <c r="I14" s="131"/>
      <c r="J14" s="113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6"/>
      <c r="IV14" s="116"/>
    </row>
    <row r="15" spans="1:256">
      <c r="A15" s="74"/>
      <c r="B15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5" s="75">
        <v>2</v>
      </c>
      <c r="D15" s="86">
        <f t="shared" si="0"/>
        <v>6</v>
      </c>
      <c r="E15" s="86">
        <f t="shared" si="3"/>
        <v>85</v>
      </c>
      <c r="F15" s="86">
        <f t="shared" si="1"/>
        <v>91</v>
      </c>
      <c r="G15" s="77" t="str">
        <f t="shared" si="4"/>
        <v>3C 00 </v>
      </c>
      <c r="H15" s="138" t="s">
        <v>181</v>
      </c>
      <c r="I15" s="131"/>
      <c r="J15" s="113"/>
      <c r="K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6"/>
      <c r="IV15" s="116"/>
    </row>
    <row r="16" spans="1:256">
      <c r="A16" s="74"/>
      <c r="B16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6" s="75">
        <v>2</v>
      </c>
      <c r="D16" s="86">
        <f t="shared" si="0"/>
        <v>6</v>
      </c>
      <c r="E16" s="86">
        <f t="shared" si="3"/>
        <v>91</v>
      </c>
      <c r="F16" s="86">
        <f t="shared" si="1"/>
        <v>97</v>
      </c>
      <c r="G16" s="77" t="str">
        <f t="shared" si="4"/>
        <v>78 00 </v>
      </c>
      <c r="H16" s="138" t="s">
        <v>182</v>
      </c>
      <c r="I16" s="131"/>
      <c r="J16" s="113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6"/>
      <c r="IV16" s="116"/>
    </row>
    <row r="17" spans="1:256">
      <c r="A17" s="74"/>
      <c r="B17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7" s="75">
        <v>4</v>
      </c>
      <c r="D17" s="86">
        <f t="shared" si="0"/>
        <v>12</v>
      </c>
      <c r="E17" s="86">
        <f t="shared" si="3"/>
        <v>97</v>
      </c>
      <c r="F17" s="86">
        <f t="shared" si="1"/>
        <v>109</v>
      </c>
      <c r="G17" s="77" t="str">
        <f t="shared" si="4"/>
        <v>18 19 1A 1B </v>
      </c>
      <c r="H17" s="138" t="s">
        <v>183</v>
      </c>
      <c r="I17" s="131"/>
      <c r="J17" s="113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6"/>
      <c r="IV17" s="116"/>
    </row>
    <row r="18" spans="1:256">
      <c r="A18" s="74"/>
      <c r="B18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8" s="75">
        <v>4</v>
      </c>
      <c r="D18" s="86">
        <f t="shared" si="0"/>
        <v>12</v>
      </c>
      <c r="E18" s="86">
        <f t="shared" si="3"/>
        <v>109</v>
      </c>
      <c r="F18" s="86">
        <f t="shared" si="1"/>
        <v>121</v>
      </c>
      <c r="G18" s="77" t="str">
        <f t="shared" si="4"/>
        <v>33 E4 1F 65 </v>
      </c>
      <c r="H18" s="139" t="s">
        <v>184</v>
      </c>
      <c r="I18" s="131"/>
      <c r="J18" s="113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6"/>
      <c r="IV18" s="116"/>
    </row>
    <row r="19" spans="1:256">
      <c r="A19" s="74"/>
      <c r="B19" s="85" t="str">
        <f t="shared" si="2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19" s="75">
        <v>2</v>
      </c>
      <c r="D19" s="86">
        <f t="shared" si="0"/>
        <v>6</v>
      </c>
      <c r="E19" s="86">
        <f t="shared" si="3"/>
        <v>121</v>
      </c>
      <c r="F19" s="86">
        <f t="shared" si="1"/>
        <v>127</v>
      </c>
      <c r="G19" s="77" t="str">
        <f t="shared" si="4"/>
        <v>00 00 </v>
      </c>
      <c r="H19" s="140" t="s">
        <v>185</v>
      </c>
      <c r="I19" s="131"/>
      <c r="J19" s="113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6"/>
      <c r="IV19" s="116"/>
    </row>
    <row r="20" spans="1:256">
      <c r="A20" s="74"/>
      <c r="B20" s="85" t="str">
        <f t="shared" ref="B20:B48" si="5">B19</f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0" s="75">
        <v>2</v>
      </c>
      <c r="D20" s="86">
        <f t="shared" ref="D20:D48" si="6">C20*3</f>
        <v>6</v>
      </c>
      <c r="E20" s="86">
        <f t="shared" ref="E20:E48" si="7">F19</f>
        <v>127</v>
      </c>
      <c r="F20" s="86">
        <f t="shared" ref="F20:F48" si="8">E20+D20</f>
        <v>133</v>
      </c>
      <c r="G20" s="77" t="str">
        <f t="shared" ref="G20:G48" si="9">MID(B20,E20,D20)</f>
        <v>00 00 </v>
      </c>
      <c r="H20" s="140" t="s">
        <v>186</v>
      </c>
      <c r="I20" s="131"/>
      <c r="J20" s="113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6"/>
      <c r="IV20" s="116"/>
    </row>
    <row r="21" spans="1:256">
      <c r="A21" s="74"/>
      <c r="B21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1" s="75">
        <v>2</v>
      </c>
      <c r="D21" s="86">
        <f t="shared" si="6"/>
        <v>6</v>
      </c>
      <c r="E21" s="86">
        <f t="shared" si="7"/>
        <v>133</v>
      </c>
      <c r="F21" s="86">
        <f t="shared" si="8"/>
        <v>139</v>
      </c>
      <c r="G21" s="77" t="str">
        <f t="shared" si="9"/>
        <v>00 00 </v>
      </c>
      <c r="H21" s="140" t="s">
        <v>187</v>
      </c>
      <c r="I21" s="131"/>
      <c r="J21" s="113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6"/>
      <c r="IV21" s="116"/>
    </row>
    <row r="22" spans="1:256">
      <c r="A22" s="74"/>
      <c r="B22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2" s="75">
        <v>1</v>
      </c>
      <c r="D22" s="86">
        <f t="shared" si="6"/>
        <v>3</v>
      </c>
      <c r="E22" s="86">
        <f t="shared" si="7"/>
        <v>139</v>
      </c>
      <c r="F22" s="86">
        <f t="shared" si="8"/>
        <v>142</v>
      </c>
      <c r="G22" s="77" t="str">
        <f t="shared" si="9"/>
        <v>C8 </v>
      </c>
      <c r="H22" s="140" t="s">
        <v>188</v>
      </c>
      <c r="I22" s="131"/>
      <c r="J22" s="113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6"/>
      <c r="IV22" s="116"/>
    </row>
    <row r="23" spans="1:256">
      <c r="A23" s="74"/>
      <c r="B23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3" s="75">
        <v>16</v>
      </c>
      <c r="D23" s="86">
        <f t="shared" si="6"/>
        <v>48</v>
      </c>
      <c r="E23" s="86">
        <f t="shared" si="7"/>
        <v>142</v>
      </c>
      <c r="F23" s="86">
        <f t="shared" si="8"/>
        <v>190</v>
      </c>
      <c r="G23" s="77" t="str">
        <f t="shared" si="9"/>
        <v>41 00 00 48 42 00 00 C8 42 00 00 16 43 00 00 48 </v>
      </c>
      <c r="H23" s="140" t="s">
        <v>189</v>
      </c>
      <c r="I23" s="131"/>
      <c r="J23" s="113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6"/>
      <c r="IV23" s="116"/>
    </row>
    <row r="24" spans="1:256">
      <c r="A24" s="74"/>
      <c r="B24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4" s="75">
        <v>32</v>
      </c>
      <c r="D24" s="86">
        <f t="shared" si="6"/>
        <v>96</v>
      </c>
      <c r="E24" s="86">
        <f t="shared" si="7"/>
        <v>190</v>
      </c>
      <c r="F24" s="86">
        <f t="shared" si="8"/>
        <v>286</v>
      </c>
      <c r="G24" s="77" t="str">
        <f t="shared" si="9"/>
        <v>43 00 00 7A 43 3C 3D 3E 3F 4A 97 7E 00 00 00 8B 00 00 00 96 00 00 00 AD 00 00 00 C4 00 00 00 DB </v>
      </c>
      <c r="H24" s="140" t="s">
        <v>190</v>
      </c>
      <c r="I24" s="131"/>
      <c r="J24" s="113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6"/>
      <c r="IV24" s="116"/>
    </row>
    <row r="25" spans="1:256">
      <c r="A25" s="74"/>
      <c r="B25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5" s="75">
        <v>4</v>
      </c>
      <c r="D25" s="86">
        <f t="shared" si="6"/>
        <v>12</v>
      </c>
      <c r="E25" s="86">
        <f t="shared" si="7"/>
        <v>286</v>
      </c>
      <c r="F25" s="86">
        <f t="shared" si="8"/>
        <v>298</v>
      </c>
      <c r="G25" s="77" t="str">
        <f t="shared" si="9"/>
        <v>00 00 00 F2 </v>
      </c>
      <c r="H25" s="140">
        <v>0</v>
      </c>
      <c r="I25" s="131"/>
      <c r="J25" s="113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6"/>
      <c r="IV25" s="116"/>
    </row>
    <row r="26" spans="1:256">
      <c r="A26" s="74"/>
      <c r="B26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6" s="75">
        <v>4</v>
      </c>
      <c r="D26" s="86">
        <f t="shared" si="6"/>
        <v>12</v>
      </c>
      <c r="E26" s="86">
        <f t="shared" si="7"/>
        <v>298</v>
      </c>
      <c r="F26" s="86">
        <f t="shared" si="8"/>
        <v>310</v>
      </c>
      <c r="G26" s="77" t="str">
        <f t="shared" si="9"/>
        <v>00 5C 5D 5E </v>
      </c>
      <c r="H26" s="140">
        <v>1</v>
      </c>
      <c r="I26" s="131"/>
      <c r="J26" s="113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6"/>
      <c r="IV26" s="116"/>
    </row>
    <row r="27" spans="1:256">
      <c r="A27" s="74"/>
      <c r="B27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7" s="75">
        <v>4</v>
      </c>
      <c r="D27" s="86">
        <f t="shared" si="6"/>
        <v>12</v>
      </c>
      <c r="E27" s="86">
        <f t="shared" si="7"/>
        <v>310</v>
      </c>
      <c r="F27" s="86">
        <f t="shared" si="8"/>
        <v>322</v>
      </c>
      <c r="G27" s="77" t="str">
        <f t="shared" si="9"/>
        <v>5F 00 80 BB </v>
      </c>
      <c r="H27" s="140">
        <v>2</v>
      </c>
      <c r="I27" s="131"/>
      <c r="J27" s="113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6"/>
      <c r="IV27" s="116"/>
    </row>
    <row r="28" spans="1:256">
      <c r="A28" s="74"/>
      <c r="B28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8" s="75">
        <v>4</v>
      </c>
      <c r="D28" s="86">
        <f t="shared" si="6"/>
        <v>12</v>
      </c>
      <c r="E28" s="86">
        <f t="shared" si="7"/>
        <v>322</v>
      </c>
      <c r="F28" s="86">
        <f t="shared" si="8"/>
        <v>334</v>
      </c>
      <c r="G28" s="77" t="str">
        <f t="shared" si="9"/>
        <v>43 00 00 7A </v>
      </c>
      <c r="H28" s="140">
        <v>3</v>
      </c>
      <c r="I28" s="131"/>
      <c r="J28" s="153" t="s">
        <v>191</v>
      </c>
      <c r="K28" s="111"/>
      <c r="L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6"/>
      <c r="IV28" s="116"/>
    </row>
    <row r="29" spans="1:256">
      <c r="A29" s="74"/>
      <c r="B29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29" s="75">
        <v>4</v>
      </c>
      <c r="D29" s="86">
        <f t="shared" si="6"/>
        <v>12</v>
      </c>
      <c r="E29" s="86">
        <f t="shared" si="7"/>
        <v>334</v>
      </c>
      <c r="F29" s="86">
        <f t="shared" si="8"/>
        <v>346</v>
      </c>
      <c r="G29" s="77" t="str">
        <f t="shared" si="9"/>
        <v>43 01 00 70 </v>
      </c>
      <c r="H29" s="140">
        <v>4</v>
      </c>
      <c r="I29" s="131"/>
      <c r="J29" s="113" t="s">
        <v>192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6"/>
      <c r="IV29" s="116"/>
    </row>
    <row r="30" spans="1:256">
      <c r="A30" s="74"/>
      <c r="B30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0" s="75">
        <v>4</v>
      </c>
      <c r="D30" s="86">
        <f t="shared" si="6"/>
        <v>12</v>
      </c>
      <c r="E30" s="86">
        <f t="shared" si="7"/>
        <v>346</v>
      </c>
      <c r="F30" s="86">
        <f t="shared" si="8"/>
        <v>358</v>
      </c>
      <c r="G30" s="77" t="str">
        <f t="shared" si="9"/>
        <v>41 30 30 30 </v>
      </c>
      <c r="H30" s="140">
        <v>5</v>
      </c>
      <c r="I30" s="131"/>
      <c r="J30" s="113" t="s">
        <v>193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6"/>
      <c r="IV30" s="116"/>
    </row>
    <row r="31" spans="1:256">
      <c r="A31" s="74"/>
      <c r="B31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1" s="75">
        <v>4</v>
      </c>
      <c r="D31" s="86">
        <f t="shared" si="6"/>
        <v>12</v>
      </c>
      <c r="E31" s="86">
        <f t="shared" si="7"/>
        <v>358</v>
      </c>
      <c r="F31" s="86">
        <f t="shared" si="8"/>
        <v>370</v>
      </c>
      <c r="G31" s="77" t="str">
        <f t="shared" si="9"/>
        <v>32 34 30 34 </v>
      </c>
      <c r="H31" s="140">
        <v>6</v>
      </c>
      <c r="I31" s="131"/>
      <c r="J31" s="113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6"/>
      <c r="IV31" s="116"/>
    </row>
    <row r="32" spans="1:256">
      <c r="A32" s="74"/>
      <c r="B32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2" s="75">
        <v>4</v>
      </c>
      <c r="D32" s="86">
        <f t="shared" si="6"/>
        <v>12</v>
      </c>
      <c r="E32" s="86">
        <f t="shared" si="7"/>
        <v>370</v>
      </c>
      <c r="F32" s="86">
        <f t="shared" si="8"/>
        <v>382</v>
      </c>
      <c r="G32" s="77" t="str">
        <f t="shared" si="9"/>
        <v>30 39 30 31 </v>
      </c>
      <c r="H32" s="140">
        <v>7</v>
      </c>
      <c r="I32" s="135" t="s">
        <v>194</v>
      </c>
      <c r="J32" s="113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6"/>
      <c r="IV32" s="116"/>
    </row>
    <row r="33" spans="1:256">
      <c r="A33" s="74"/>
      <c r="B33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3" s="75">
        <v>4</v>
      </c>
      <c r="D33" s="86">
        <f t="shared" si="6"/>
        <v>12</v>
      </c>
      <c r="E33" s="86">
        <f t="shared" si="7"/>
        <v>382</v>
      </c>
      <c r="F33" s="86">
        <f t="shared" si="8"/>
        <v>394</v>
      </c>
      <c r="G33" s="77" t="str">
        <f t="shared" si="9"/>
        <v>31 00 64 02 </v>
      </c>
      <c r="H33" s="138" t="s">
        <v>195</v>
      </c>
      <c r="I33" s="131"/>
      <c r="J33" s="113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6"/>
      <c r="IV33" s="116"/>
    </row>
    <row r="34" spans="1:256">
      <c r="A34" s="74"/>
      <c r="B34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4" s="75">
        <v>4</v>
      </c>
      <c r="D34" s="86">
        <f t="shared" si="6"/>
        <v>12</v>
      </c>
      <c r="E34" s="86">
        <f t="shared" si="7"/>
        <v>394</v>
      </c>
      <c r="F34" s="86">
        <f t="shared" si="8"/>
        <v>406</v>
      </c>
      <c r="G34" s="77" t="str">
        <f t="shared" si="9"/>
        <v>02 02 02 02 </v>
      </c>
      <c r="H34" s="138" t="s">
        <v>196</v>
      </c>
      <c r="I34" s="136" t="s">
        <v>197</v>
      </c>
      <c r="J34" s="113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6"/>
      <c r="IV34" s="116"/>
    </row>
    <row r="35" spans="1:256">
      <c r="A35" s="74"/>
      <c r="B35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5" s="75">
        <v>4</v>
      </c>
      <c r="D35" s="86">
        <f t="shared" si="6"/>
        <v>12</v>
      </c>
      <c r="E35" s="86">
        <f t="shared" si="7"/>
        <v>406</v>
      </c>
      <c r="F35" s="86">
        <f t="shared" si="8"/>
        <v>418</v>
      </c>
      <c r="G35" s="77" t="str">
        <f t="shared" si="9"/>
        <v>02 00 00 82 </v>
      </c>
      <c r="H35" s="141" t="s">
        <v>198</v>
      </c>
      <c r="I35" s="77" t="s">
        <v>199</v>
      </c>
      <c r="J35" s="113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6"/>
      <c r="IV35" s="116"/>
    </row>
    <row r="36" spans="1:256">
      <c r="A36" s="74"/>
      <c r="B36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6" s="75">
        <v>1</v>
      </c>
      <c r="D36" s="86">
        <f t="shared" si="6"/>
        <v>3</v>
      </c>
      <c r="E36" s="86">
        <f t="shared" si="7"/>
        <v>418</v>
      </c>
      <c r="F36" s="86">
        <f t="shared" si="8"/>
        <v>421</v>
      </c>
      <c r="G36" s="77" t="str">
        <f t="shared" si="9"/>
        <v>83 </v>
      </c>
      <c r="H36" s="141" t="s">
        <v>200</v>
      </c>
      <c r="I36" s="77"/>
      <c r="J36" s="113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6"/>
      <c r="IV36" s="116"/>
    </row>
    <row r="37" spans="1:256">
      <c r="A37" s="74"/>
      <c r="B37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7" s="75">
        <v>6</v>
      </c>
      <c r="D37" s="86">
        <f t="shared" si="6"/>
        <v>18</v>
      </c>
      <c r="E37" s="86">
        <f t="shared" si="7"/>
        <v>421</v>
      </c>
      <c r="F37" s="86">
        <f t="shared" si="8"/>
        <v>439</v>
      </c>
      <c r="G37" s="77" t="str">
        <f t="shared" si="9"/>
        <v>84 85 86 87 10 1F </v>
      </c>
      <c r="H37" s="77" t="s">
        <v>201</v>
      </c>
      <c r="I37" s="77"/>
      <c r="J37" s="113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6"/>
      <c r="IV37" s="116"/>
    </row>
    <row r="38" spans="1:256">
      <c r="A38" s="74"/>
      <c r="B38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8" s="75">
        <v>2</v>
      </c>
      <c r="D38" s="86">
        <f t="shared" si="6"/>
        <v>6</v>
      </c>
      <c r="E38" s="86">
        <f t="shared" si="7"/>
        <v>439</v>
      </c>
      <c r="F38" s="86">
        <f t="shared" si="8"/>
        <v>445</v>
      </c>
      <c r="G38" s="77" t="str">
        <f t="shared" si="9"/>
        <v>FA F5</v>
      </c>
      <c r="H38" s="77" t="s">
        <v>130</v>
      </c>
      <c r="I38" s="77"/>
      <c r="J38" s="113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6"/>
      <c r="IV38" s="116"/>
    </row>
    <row r="39" spans="1:256">
      <c r="A39" s="74"/>
      <c r="B39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39" s="75">
        <v>2</v>
      </c>
      <c r="D39" s="86">
        <f t="shared" si="6"/>
        <v>6</v>
      </c>
      <c r="E39" s="86">
        <f t="shared" si="7"/>
        <v>445</v>
      </c>
      <c r="F39" s="86">
        <f t="shared" si="8"/>
        <v>451</v>
      </c>
      <c r="G39" s="77" t="str">
        <f t="shared" si="9"/>
        <v/>
      </c>
      <c r="H39" s="77" t="s">
        <v>131</v>
      </c>
      <c r="I39" s="77"/>
      <c r="J39" s="113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6"/>
      <c r="IV39" s="116"/>
    </row>
    <row r="40" spans="1:256">
      <c r="A40" s="74"/>
      <c r="B40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0" s="75">
        <v>2</v>
      </c>
      <c r="D40" s="86">
        <f t="shared" si="6"/>
        <v>6</v>
      </c>
      <c r="E40" s="86">
        <f t="shared" si="7"/>
        <v>451</v>
      </c>
      <c r="F40" s="86">
        <f t="shared" si="8"/>
        <v>457</v>
      </c>
      <c r="G40" s="77" t="str">
        <f t="shared" si="9"/>
        <v/>
      </c>
      <c r="H40" s="77"/>
      <c r="I40" s="77"/>
      <c r="J40" s="113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6"/>
      <c r="IV40" s="116"/>
    </row>
    <row r="41" spans="1:256">
      <c r="A41" s="74"/>
      <c r="B41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1" s="75">
        <v>4</v>
      </c>
      <c r="D41" s="86">
        <f t="shared" si="6"/>
        <v>12</v>
      </c>
      <c r="E41" s="86">
        <f t="shared" si="7"/>
        <v>457</v>
      </c>
      <c r="F41" s="86">
        <f t="shared" si="8"/>
        <v>469</v>
      </c>
      <c r="G41" s="77" t="str">
        <f t="shared" si="9"/>
        <v/>
      </c>
      <c r="H41" s="77"/>
      <c r="I41" s="77"/>
      <c r="J41" s="113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6"/>
      <c r="IV41" s="116"/>
    </row>
    <row r="42" spans="1:256">
      <c r="A42" s="74"/>
      <c r="B42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2" s="75">
        <v>12</v>
      </c>
      <c r="D42" s="86">
        <f t="shared" si="6"/>
        <v>36</v>
      </c>
      <c r="E42" s="86">
        <f t="shared" si="7"/>
        <v>469</v>
      </c>
      <c r="F42" s="86">
        <f t="shared" si="8"/>
        <v>505</v>
      </c>
      <c r="G42" s="77" t="str">
        <f t="shared" si="9"/>
        <v/>
      </c>
      <c r="H42" s="77"/>
      <c r="I42" s="77"/>
      <c r="J42" s="113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6"/>
      <c r="IV42" s="116"/>
    </row>
    <row r="43" spans="1:256">
      <c r="A43" s="74"/>
      <c r="B43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3" s="75">
        <v>1</v>
      </c>
      <c r="D43" s="86">
        <f t="shared" si="6"/>
        <v>3</v>
      </c>
      <c r="E43" s="86">
        <f t="shared" si="7"/>
        <v>505</v>
      </c>
      <c r="F43" s="86">
        <f t="shared" si="8"/>
        <v>508</v>
      </c>
      <c r="G43" s="77" t="str">
        <f t="shared" si="9"/>
        <v/>
      </c>
      <c r="H43" s="77"/>
      <c r="I43" s="77"/>
      <c r="J43" s="113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6"/>
      <c r="IV43" s="116"/>
    </row>
    <row r="44" spans="1:256">
      <c r="A44" s="74"/>
      <c r="B44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4" s="75">
        <v>6</v>
      </c>
      <c r="D44" s="86">
        <f t="shared" si="6"/>
        <v>18</v>
      </c>
      <c r="E44" s="86">
        <f t="shared" si="7"/>
        <v>508</v>
      </c>
      <c r="F44" s="86">
        <f t="shared" si="8"/>
        <v>526</v>
      </c>
      <c r="G44" s="77" t="str">
        <f t="shared" si="9"/>
        <v/>
      </c>
      <c r="H44" s="77"/>
      <c r="I44" s="77"/>
      <c r="J44" s="113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6"/>
      <c r="IV44" s="116"/>
    </row>
    <row r="45" spans="1:256">
      <c r="A45" s="74"/>
      <c r="B45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5" s="75">
        <v>2</v>
      </c>
      <c r="D45" s="86">
        <f t="shared" si="6"/>
        <v>6</v>
      </c>
      <c r="E45" s="86">
        <f t="shared" si="7"/>
        <v>526</v>
      </c>
      <c r="F45" s="86">
        <f t="shared" si="8"/>
        <v>532</v>
      </c>
      <c r="G45" s="77" t="str">
        <f t="shared" si="9"/>
        <v/>
      </c>
      <c r="H45" s="77"/>
      <c r="I45" s="77"/>
      <c r="J45" s="113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6"/>
      <c r="IV45" s="116"/>
    </row>
    <row r="46" spans="1:256">
      <c r="A46" s="74"/>
      <c r="B46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6" s="75">
        <v>2</v>
      </c>
      <c r="D46" s="86">
        <f t="shared" si="6"/>
        <v>6</v>
      </c>
      <c r="E46" s="86">
        <f t="shared" si="7"/>
        <v>532</v>
      </c>
      <c r="F46" s="86">
        <f t="shared" si="8"/>
        <v>538</v>
      </c>
      <c r="G46" s="77" t="str">
        <f t="shared" si="9"/>
        <v/>
      </c>
      <c r="I46" s="77"/>
      <c r="J46" s="113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6"/>
      <c r="IV46" s="116"/>
    </row>
    <row r="47" spans="1:256">
      <c r="A47" s="74"/>
      <c r="B47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7" s="75">
        <v>2</v>
      </c>
      <c r="D47" s="86">
        <f t="shared" si="6"/>
        <v>6</v>
      </c>
      <c r="E47" s="86">
        <f t="shared" si="7"/>
        <v>538</v>
      </c>
      <c r="F47" s="86">
        <f t="shared" si="8"/>
        <v>544</v>
      </c>
      <c r="G47" s="77" t="str">
        <f t="shared" si="9"/>
        <v/>
      </c>
      <c r="J47" s="113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1"/>
      <c r="IU47" s="116"/>
      <c r="IV47" s="116"/>
    </row>
    <row r="48" spans="1:256">
      <c r="A48" s="74"/>
      <c r="B48" s="85" t="str">
        <f t="shared" si="5"/>
        <v>AA 55 05 00 01 01 00 88 33 33 53 40 66 66 86 40 B1 0C B5 0F 66 66 86 40 33 33 53 40 3C 00 78 00 18 19 1A 1B 33 E4 1F 65 00 00 00 00 00 00 C8 41 00 00 48 42 00 00 C8 42 00 00 16 43 00 00 48 43 00 00 7A 43 3C 3D 3E 3F 4A 97 7E 00 00 00 8B 00 00 00 96 00 00 00 AD 00 00 00 C4 00 00 00 DB 00 00 00 F2 00 5C 5D 5E 5F 00 80 BB 43 00 00 7A 43 01 00 70 41 30 30 30 32 34 30 34 30 39 30 31 31 00 64 02 02 02 02 02 02 00 00 82 83 84 85 86 87 10 1F FA F5</v>
      </c>
      <c r="C48" s="75">
        <v>2</v>
      </c>
      <c r="D48" s="86">
        <f t="shared" si="6"/>
        <v>6</v>
      </c>
      <c r="E48" s="86">
        <f t="shared" si="7"/>
        <v>544</v>
      </c>
      <c r="F48" s="86">
        <f t="shared" si="8"/>
        <v>550</v>
      </c>
      <c r="G48" s="77" t="str">
        <f t="shared" si="9"/>
        <v/>
      </c>
      <c r="H48" s="77"/>
      <c r="I48" s="77"/>
      <c r="J48" s="113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1"/>
      <c r="IU48" s="116"/>
      <c r="IV48" s="116"/>
    </row>
    <row r="49" spans="1:256">
      <c r="A49" s="74"/>
      <c r="B49" s="85"/>
      <c r="C49" s="75"/>
      <c r="D49" s="86"/>
      <c r="E49" s="86"/>
      <c r="F49" s="86"/>
      <c r="G49" s="77"/>
      <c r="H49" s="77"/>
      <c r="I49" s="77"/>
      <c r="J49" s="113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1"/>
      <c r="IU49" s="116"/>
      <c r="IV49" s="116"/>
    </row>
    <row r="50" spans="1:256">
      <c r="A50" s="74"/>
      <c r="B50" s="85"/>
      <c r="C50" s="75"/>
      <c r="D50" s="86"/>
      <c r="E50" s="86"/>
      <c r="F50" s="86"/>
      <c r="G50" s="77"/>
      <c r="H50" s="77"/>
      <c r="I50" s="77"/>
      <c r="J50" s="113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1"/>
      <c r="IU50" s="116"/>
      <c r="IV50" s="116"/>
    </row>
    <row r="51" spans="1:256">
      <c r="A51" s="74"/>
      <c r="B51" s="85"/>
      <c r="C51" s="75"/>
      <c r="D51" s="86"/>
      <c r="E51" s="86"/>
      <c r="F51" s="86"/>
      <c r="G51" s="77"/>
      <c r="H51" s="77"/>
      <c r="I51" s="77"/>
      <c r="J51" s="113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1"/>
      <c r="IU51" s="116"/>
      <c r="IV51" s="116"/>
    </row>
    <row r="52" spans="1:256">
      <c r="A52" s="74"/>
      <c r="B52" s="85"/>
      <c r="C52" s="75"/>
      <c r="D52" s="86"/>
      <c r="E52" s="86"/>
      <c r="F52" s="86"/>
      <c r="G52" s="77"/>
      <c r="H52" s="77"/>
      <c r="I52" s="77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1"/>
      <c r="IU52" s="116"/>
      <c r="IV52" s="116"/>
    </row>
    <row r="53" spans="1:256">
      <c r="A53" s="74"/>
      <c r="B53" s="85"/>
      <c r="C53" s="75"/>
      <c r="D53" s="86"/>
      <c r="E53" s="86"/>
      <c r="F53" s="86"/>
      <c r="G53" s="77"/>
      <c r="H53" s="77"/>
      <c r="I53" s="77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1"/>
      <c r="IU53" s="116"/>
      <c r="IV53" s="116"/>
    </row>
    <row r="54" spans="1:256">
      <c r="A54" s="74"/>
      <c r="B54" s="85"/>
      <c r="C54" s="75"/>
      <c r="D54" s="86"/>
      <c r="E54" s="86"/>
      <c r="F54" s="86"/>
      <c r="G54" s="77"/>
      <c r="H54" s="77"/>
      <c r="I54" s="77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1"/>
      <c r="IU54" s="116"/>
      <c r="IV54" s="116"/>
    </row>
    <row r="55" spans="1:256">
      <c r="A55" s="74"/>
      <c r="B55" s="85"/>
      <c r="C55" s="75"/>
      <c r="D55" s="86"/>
      <c r="E55" s="86"/>
      <c r="F55" s="86"/>
      <c r="G55" s="77"/>
      <c r="H55" s="77"/>
      <c r="I55" s="77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1"/>
      <c r="IU55" s="116"/>
      <c r="IV55" s="116"/>
    </row>
    <row r="56" spans="1:256">
      <c r="A56" s="74"/>
      <c r="B56" s="85"/>
      <c r="C56" s="75"/>
      <c r="D56" s="86"/>
      <c r="E56" s="86"/>
      <c r="F56" s="86"/>
      <c r="G56" s="77"/>
      <c r="H56" s="77"/>
      <c r="I56" s="77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1"/>
      <c r="IU56" s="116"/>
      <c r="IV56" s="116"/>
    </row>
    <row r="57" spans="1:256">
      <c r="A57" s="74"/>
      <c r="B57" s="85"/>
      <c r="C57" s="75"/>
      <c r="D57" s="86"/>
      <c r="E57" s="86"/>
      <c r="F57" s="86"/>
      <c r="G57" s="77"/>
      <c r="H57" s="77"/>
      <c r="I57" s="77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6"/>
      <c r="IV57" s="116"/>
    </row>
    <row r="58" spans="1:256">
      <c r="A58" s="74"/>
      <c r="B58" s="74"/>
      <c r="C58" s="75"/>
      <c r="D58" s="76"/>
      <c r="E58" s="76"/>
      <c r="F58" s="76"/>
      <c r="G58" s="77"/>
      <c r="H58" s="77"/>
      <c r="I58" s="77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1"/>
      <c r="IU58" s="116"/>
      <c r="IV58" s="116"/>
    </row>
    <row r="59" spans="1:256">
      <c r="A59" s="74"/>
      <c r="B59" s="74"/>
      <c r="C59" s="75"/>
      <c r="D59" s="76"/>
      <c r="E59" s="76"/>
      <c r="F59" s="76"/>
      <c r="G59" s="77"/>
      <c r="H59" s="77"/>
      <c r="I59" s="77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1"/>
      <c r="IU59" s="116"/>
      <c r="IV59" s="116"/>
    </row>
    <row r="60" spans="1:256">
      <c r="A60" s="74"/>
      <c r="B60" s="74"/>
      <c r="C60" s="75"/>
      <c r="D60" s="76"/>
      <c r="E60" s="76"/>
      <c r="F60" s="76"/>
      <c r="G60" s="77"/>
      <c r="H60" s="77"/>
      <c r="I60" s="77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1"/>
      <c r="IU60" s="116"/>
      <c r="IV60" s="116"/>
    </row>
    <row r="61" spans="1:256">
      <c r="A61" s="74"/>
      <c r="B61" s="74"/>
      <c r="C61" s="75"/>
      <c r="D61" s="76"/>
      <c r="E61" s="76"/>
      <c r="F61" s="76"/>
      <c r="G61" s="77"/>
      <c r="H61" s="77"/>
      <c r="I61" s="77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1"/>
      <c r="IU61" s="116"/>
      <c r="IV61" s="116"/>
    </row>
    <row r="62" spans="1:256">
      <c r="A62" s="74"/>
      <c r="B62" s="74"/>
      <c r="C62" s="75"/>
      <c r="D62" s="76"/>
      <c r="E62" s="76"/>
      <c r="F62" s="76"/>
      <c r="G62" s="77"/>
      <c r="H62" s="77"/>
      <c r="I62" s="77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1"/>
      <c r="IU62" s="116"/>
      <c r="IV62" s="116"/>
    </row>
    <row r="63" spans="1:256">
      <c r="A63" s="74"/>
      <c r="B63" s="74"/>
      <c r="C63" s="75"/>
      <c r="D63" s="76"/>
      <c r="E63" s="76"/>
      <c r="F63" s="76"/>
      <c r="G63" s="77"/>
      <c r="H63" s="77"/>
      <c r="I63" s="77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1"/>
      <c r="IU63" s="116"/>
      <c r="IV63" s="116"/>
    </row>
    <row r="64" spans="1:256">
      <c r="A64" s="74"/>
      <c r="B64" s="74"/>
      <c r="C64" s="75"/>
      <c r="D64" s="76"/>
      <c r="E64" s="76"/>
      <c r="F64" s="76"/>
      <c r="G64" s="77"/>
      <c r="H64" s="77"/>
      <c r="I64" s="77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1"/>
      <c r="IU64" s="116"/>
      <c r="IV64" s="116"/>
    </row>
    <row r="65" spans="1:256">
      <c r="A65" s="74"/>
      <c r="B65" s="74"/>
      <c r="C65" s="75"/>
      <c r="D65" s="76"/>
      <c r="E65" s="76"/>
      <c r="F65" s="76"/>
      <c r="G65" s="77"/>
      <c r="H65" s="77"/>
      <c r="I65" s="77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1"/>
      <c r="IU65" s="116"/>
      <c r="IV65" s="116"/>
    </row>
    <row r="66" spans="1:256">
      <c r="A66" s="74"/>
      <c r="B66" s="74"/>
      <c r="C66" s="75"/>
      <c r="D66" s="76"/>
      <c r="E66" s="76"/>
      <c r="F66" s="76"/>
      <c r="G66" s="77"/>
      <c r="H66" s="77"/>
      <c r="I66" s="77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1"/>
      <c r="IU66" s="116"/>
      <c r="IV66" s="116"/>
    </row>
    <row r="67" spans="1:256">
      <c r="A67" s="74"/>
      <c r="B67" s="74"/>
      <c r="C67" s="75"/>
      <c r="D67" s="76"/>
      <c r="E67" s="76"/>
      <c r="F67" s="76"/>
      <c r="G67" s="77"/>
      <c r="H67" s="77"/>
      <c r="I67" s="77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1"/>
      <c r="IU67" s="116"/>
      <c r="IV67" s="116"/>
    </row>
    <row r="68" spans="1:256">
      <c r="A68" s="74"/>
      <c r="B68" s="74"/>
      <c r="C68" s="75"/>
      <c r="D68" s="76"/>
      <c r="E68" s="76"/>
      <c r="F68" s="76"/>
      <c r="G68" s="77"/>
      <c r="H68" s="77"/>
      <c r="I68" s="77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1"/>
      <c r="IU68" s="116"/>
      <c r="IV68" s="116"/>
    </row>
    <row r="69" spans="1:256">
      <c r="A69" s="74"/>
      <c r="B69" s="74"/>
      <c r="C69" s="75"/>
      <c r="D69" s="76"/>
      <c r="E69" s="76"/>
      <c r="F69" s="76"/>
      <c r="G69" s="77"/>
      <c r="H69" s="77"/>
      <c r="I69" s="7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1"/>
      <c r="IU69" s="116"/>
      <c r="IV69" s="116"/>
    </row>
    <row r="70" spans="1:256">
      <c r="A70" s="74"/>
      <c r="B70" s="74"/>
      <c r="C70" s="75"/>
      <c r="D70" s="76"/>
      <c r="E70" s="76"/>
      <c r="F70" s="76"/>
      <c r="G70" s="77"/>
      <c r="H70" s="77"/>
      <c r="I70" s="77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1"/>
      <c r="IU70" s="116"/>
      <c r="IV70" s="116"/>
    </row>
    <row r="71" spans="1:256">
      <c r="A71" s="74"/>
      <c r="B71" s="74"/>
      <c r="C71" s="75"/>
      <c r="D71" s="76"/>
      <c r="E71" s="76"/>
      <c r="F71" s="76"/>
      <c r="G71" s="77"/>
      <c r="H71" s="77"/>
      <c r="I71" s="77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1"/>
      <c r="IU71" s="116"/>
      <c r="IV71" s="116"/>
    </row>
    <row r="72" spans="1:256">
      <c r="A72" s="74"/>
      <c r="B72" s="74"/>
      <c r="C72" s="75"/>
      <c r="D72" s="76"/>
      <c r="E72" s="76"/>
      <c r="F72" s="76"/>
      <c r="G72" s="77"/>
      <c r="H72" s="77"/>
      <c r="I72" s="77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1"/>
      <c r="IU72" s="116"/>
      <c r="IV72" s="116"/>
    </row>
    <row r="73" spans="1:256">
      <c r="A73" s="74"/>
      <c r="B73" s="74"/>
      <c r="C73" s="75"/>
      <c r="D73" s="76"/>
      <c r="E73" s="76"/>
      <c r="F73" s="76"/>
      <c r="G73" s="77"/>
      <c r="H73" s="77"/>
      <c r="I73" s="77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1"/>
      <c r="IU73" s="116"/>
      <c r="IV73" s="116"/>
    </row>
    <row r="74" spans="1:256">
      <c r="A74" s="74"/>
      <c r="B74" s="74"/>
      <c r="C74" s="75"/>
      <c r="D74" s="76"/>
      <c r="E74" s="76"/>
      <c r="F74" s="76"/>
      <c r="G74" s="77"/>
      <c r="H74" s="77"/>
      <c r="I74" s="77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1"/>
      <c r="IT74" s="111"/>
      <c r="IU74" s="116"/>
      <c r="IV74" s="116"/>
    </row>
    <row r="75" spans="1:256">
      <c r="A75" s="74"/>
      <c r="B75" s="74"/>
      <c r="C75" s="75"/>
      <c r="D75" s="76"/>
      <c r="E75" s="76"/>
      <c r="F75" s="76"/>
      <c r="G75" s="77"/>
      <c r="H75" s="77"/>
      <c r="I75" s="77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1"/>
      <c r="IU75" s="116"/>
      <c r="IV75" s="116"/>
    </row>
    <row r="76" spans="1:256">
      <c r="A76" s="74"/>
      <c r="B76" s="74"/>
      <c r="C76" s="75"/>
      <c r="D76" s="76"/>
      <c r="E76" s="76"/>
      <c r="F76" s="76"/>
      <c r="G76" s="77"/>
      <c r="H76" s="77"/>
      <c r="I76" s="77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1"/>
      <c r="IU76" s="116"/>
      <c r="IV76" s="116"/>
    </row>
    <row r="77" spans="1:256">
      <c r="A77" s="74"/>
      <c r="B77" s="74"/>
      <c r="C77" s="75"/>
      <c r="D77" s="76"/>
      <c r="E77" s="76"/>
      <c r="F77" s="76"/>
      <c r="G77" s="77"/>
      <c r="H77" s="77"/>
      <c r="I77" s="77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1"/>
      <c r="IU77" s="116"/>
      <c r="IV77" s="116"/>
    </row>
    <row r="78" spans="1:256">
      <c r="A78" s="74"/>
      <c r="B78" s="74"/>
      <c r="C78" s="75"/>
      <c r="D78" s="76"/>
      <c r="E78" s="76"/>
      <c r="F78" s="76"/>
      <c r="G78" s="77"/>
      <c r="H78" s="77"/>
      <c r="I78" s="77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1"/>
      <c r="IU78" s="116"/>
      <c r="IV78" s="116"/>
    </row>
    <row r="79" spans="1:256">
      <c r="A79" s="74"/>
      <c r="B79" s="74"/>
      <c r="C79" s="75"/>
      <c r="D79" s="76"/>
      <c r="E79" s="76"/>
      <c r="F79" s="76"/>
      <c r="G79" s="77"/>
      <c r="H79" s="77"/>
      <c r="I79" s="77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1"/>
      <c r="IU79" s="116"/>
      <c r="IV79" s="116"/>
    </row>
    <row r="80" spans="1:256">
      <c r="A80" s="74"/>
      <c r="B80" s="74"/>
      <c r="C80" s="75"/>
      <c r="D80" s="76"/>
      <c r="E80" s="76"/>
      <c r="F80" s="76"/>
      <c r="G80" s="77"/>
      <c r="H80" s="77"/>
      <c r="I80" s="77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1"/>
      <c r="IU80" s="116"/>
      <c r="IV80" s="116"/>
    </row>
    <row r="81" spans="1:256">
      <c r="A81" s="74"/>
      <c r="B81" s="74"/>
      <c r="C81" s="75"/>
      <c r="D81" s="76"/>
      <c r="E81" s="76"/>
      <c r="F81" s="76"/>
      <c r="G81" s="77"/>
      <c r="H81" s="77"/>
      <c r="I81" s="77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1"/>
      <c r="IU81" s="116"/>
      <c r="IV81" s="116"/>
    </row>
    <row r="82" spans="1:256">
      <c r="A82" s="74"/>
      <c r="B82" s="74"/>
      <c r="C82" s="75"/>
      <c r="D82" s="76"/>
      <c r="E82" s="76"/>
      <c r="F82" s="76"/>
      <c r="G82" s="77"/>
      <c r="H82" s="77"/>
      <c r="I82" s="77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1"/>
      <c r="IU82" s="116"/>
      <c r="IV82" s="116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2"/>
  <sheetViews>
    <sheetView workbookViewId="0">
      <selection activeCell="P41" sqref="P41"/>
    </sheetView>
  </sheetViews>
  <sheetFormatPr defaultColWidth="9" defaultRowHeight="14.25"/>
  <cols>
    <col min="1" max="2" width="5.94166666666667" style="125" customWidth="1"/>
    <col min="3" max="3" width="5.94166666666667" style="126" customWidth="1"/>
    <col min="4" max="5" width="5.94166666666667" style="125" customWidth="1"/>
    <col min="6" max="6" width="5.375" style="125" customWidth="1"/>
    <col min="7" max="7" width="34.5" style="127" customWidth="1"/>
    <col min="8" max="8" width="28" style="128" customWidth="1"/>
    <col min="9" max="9" width="8.75" style="129" customWidth="1"/>
    <col min="10" max="10" width="15" style="130" customWidth="1"/>
    <col min="11" max="11" width="9" style="125"/>
    <col min="12" max="12" width="11.625" style="125" customWidth="1"/>
    <col min="13" max="15" width="9" style="125"/>
    <col min="16" max="16" width="49.375" style="125" customWidth="1"/>
    <col min="17" max="16384" width="9" style="125"/>
  </cols>
  <sheetData>
    <row r="1" spans="1:256">
      <c r="A1" s="74"/>
      <c r="B1" s="74"/>
      <c r="C1" s="75"/>
      <c r="D1" s="76"/>
      <c r="E1" s="76"/>
      <c r="F1" s="76"/>
      <c r="G1" s="77"/>
      <c r="H1" s="77"/>
      <c r="I1" s="77"/>
      <c r="J1" s="133"/>
      <c r="K1" s="111"/>
      <c r="M1" s="111"/>
      <c r="N1" s="111"/>
      <c r="O1" s="111"/>
      <c r="P1" s="134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1"/>
      <c r="IT1" s="111"/>
      <c r="IU1" s="116"/>
      <c r="IV1" s="116"/>
    </row>
    <row r="2" spans="1:256">
      <c r="A2" s="74"/>
      <c r="B2" s="79" t="s">
        <v>29</v>
      </c>
      <c r="C2" s="80" t="s">
        <v>116</v>
      </c>
      <c r="D2" s="79"/>
      <c r="F2" s="76"/>
      <c r="G2" s="77"/>
      <c r="H2" s="77"/>
      <c r="I2" s="77"/>
      <c r="J2" s="111"/>
      <c r="K2" s="113"/>
      <c r="L2" s="113"/>
      <c r="M2" s="113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1"/>
      <c r="IT2" s="111"/>
      <c r="IU2" s="116"/>
      <c r="IV2" s="116"/>
    </row>
    <row r="3" spans="1:256">
      <c r="A3" s="79" t="s">
        <v>117</v>
      </c>
      <c r="B3" s="113" t="s">
        <v>193</v>
      </c>
      <c r="C3" s="75" t="s">
        <v>97</v>
      </c>
      <c r="D3" s="82"/>
      <c r="E3" s="76"/>
      <c r="F3" s="76"/>
      <c r="G3" s="77"/>
      <c r="H3" s="77"/>
      <c r="I3" s="77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6"/>
      <c r="IV3" s="116"/>
    </row>
    <row r="4" spans="1:256">
      <c r="A4" s="79"/>
      <c r="B4" s="113"/>
      <c r="C4" s="75" t="s">
        <v>17</v>
      </c>
      <c r="D4" s="82"/>
      <c r="E4" s="76"/>
      <c r="F4" s="76"/>
      <c r="G4" s="77" t="s">
        <v>18</v>
      </c>
      <c r="H4" s="77"/>
      <c r="I4" s="77"/>
      <c r="J4" s="111"/>
      <c r="K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6"/>
      <c r="IV4" s="116"/>
    </row>
    <row r="5" spans="1:256">
      <c r="A5" s="81"/>
      <c r="B5" s="85" t="str">
        <f>B3</f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5" s="75">
        <v>2</v>
      </c>
      <c r="D5" s="86">
        <f t="shared" ref="D5:D48" si="0">C5*3</f>
        <v>6</v>
      </c>
      <c r="E5" s="86">
        <v>1</v>
      </c>
      <c r="F5" s="86">
        <f t="shared" ref="F5:F48" si="1">E5+D5</f>
        <v>7</v>
      </c>
      <c r="G5" s="77" t="str">
        <f t="shared" ref="G5:G48" si="2">MID(B5,E5,D5)</f>
        <v>AA 55 </v>
      </c>
      <c r="H5" s="77" t="s">
        <v>120</v>
      </c>
      <c r="I5" s="77"/>
      <c r="J5" s="113" t="s">
        <v>171</v>
      </c>
      <c r="K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6"/>
      <c r="IV5" s="116"/>
    </row>
    <row r="6" spans="1:256">
      <c r="A6" s="81"/>
      <c r="B6" s="85" t="str">
        <f t="shared" ref="B6:B48" si="3">B5</f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6" s="75">
        <v>2</v>
      </c>
      <c r="D6" s="86">
        <f t="shared" si="0"/>
        <v>6</v>
      </c>
      <c r="E6" s="86">
        <f t="shared" ref="E6:E48" si="4">F5</f>
        <v>7</v>
      </c>
      <c r="F6" s="86">
        <f t="shared" si="1"/>
        <v>13</v>
      </c>
      <c r="G6" s="77" t="str">
        <f t="shared" si="2"/>
        <v>05 00 </v>
      </c>
      <c r="H6" s="77" t="s">
        <v>121</v>
      </c>
      <c r="I6" s="77"/>
      <c r="J6" s="77" t="s">
        <v>39</v>
      </c>
      <c r="K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6"/>
      <c r="IV6" s="116"/>
    </row>
    <row r="7" spans="1:256">
      <c r="A7" s="81"/>
      <c r="B7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01 01 </v>
      </c>
      <c r="H7" s="77" t="s">
        <v>122</v>
      </c>
      <c r="I7" s="77"/>
      <c r="J7" s="77"/>
      <c r="K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6"/>
      <c r="IV7" s="116"/>
    </row>
    <row r="8" spans="1:256">
      <c r="A8" s="81"/>
      <c r="B8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00 88 </v>
      </c>
      <c r="H8" s="77" t="s">
        <v>17</v>
      </c>
      <c r="I8" s="77"/>
      <c r="J8" s="113" t="s">
        <v>123</v>
      </c>
      <c r="K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6"/>
      <c r="IV8" s="116"/>
    </row>
    <row r="9" spans="1:256">
      <c r="A9" s="74"/>
      <c r="B9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9" s="75">
        <v>4</v>
      </c>
      <c r="D9" s="86">
        <f t="shared" si="0"/>
        <v>12</v>
      </c>
      <c r="E9" s="86">
        <f t="shared" si="4"/>
        <v>25</v>
      </c>
      <c r="F9" s="86">
        <f t="shared" si="1"/>
        <v>37</v>
      </c>
      <c r="G9" s="77" t="str">
        <f t="shared" si="2"/>
        <v>00 00 C0 40 </v>
      </c>
      <c r="H9" s="131" t="s">
        <v>172</v>
      </c>
      <c r="I9" s="131"/>
      <c r="J9" s="111" t="s">
        <v>173</v>
      </c>
      <c r="K9" s="111"/>
      <c r="L9" s="113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6"/>
      <c r="IV9" s="116"/>
    </row>
    <row r="10" spans="1:256">
      <c r="A10" s="74"/>
      <c r="B10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0" s="75">
        <v>4</v>
      </c>
      <c r="D10" s="86">
        <f t="shared" si="0"/>
        <v>12</v>
      </c>
      <c r="E10" s="86">
        <f t="shared" si="4"/>
        <v>37</v>
      </c>
      <c r="F10" s="86">
        <f t="shared" si="1"/>
        <v>49</v>
      </c>
      <c r="G10" s="77" t="str">
        <f t="shared" si="2"/>
        <v>00 00 00 41 </v>
      </c>
      <c r="H10" s="131" t="s">
        <v>174</v>
      </c>
      <c r="I10" s="131"/>
      <c r="J10" s="113" t="s">
        <v>175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6"/>
      <c r="IV10" s="116"/>
    </row>
    <row r="11" spans="1:256">
      <c r="A11" s="74"/>
      <c r="B11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1" s="75">
        <v>2</v>
      </c>
      <c r="D11" s="86">
        <f t="shared" si="0"/>
        <v>6</v>
      </c>
      <c r="E11" s="86">
        <f t="shared" si="4"/>
        <v>49</v>
      </c>
      <c r="F11" s="86">
        <f t="shared" si="1"/>
        <v>55</v>
      </c>
      <c r="G11" s="77" t="str">
        <f t="shared" si="2"/>
        <v>14 0A </v>
      </c>
      <c r="H11" s="131" t="s">
        <v>176</v>
      </c>
      <c r="I11" s="131"/>
      <c r="J11" s="113" t="s">
        <v>177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6"/>
      <c r="IV11" s="116"/>
    </row>
    <row r="12" spans="1:256">
      <c r="A12" s="74"/>
      <c r="B12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2" s="75">
        <v>2</v>
      </c>
      <c r="D12" s="86">
        <f t="shared" si="0"/>
        <v>6</v>
      </c>
      <c r="E12" s="86">
        <f t="shared" si="4"/>
        <v>55</v>
      </c>
      <c r="F12" s="86">
        <f t="shared" si="1"/>
        <v>61</v>
      </c>
      <c r="G12" s="77" t="str">
        <f t="shared" si="2"/>
        <v>E6 0C </v>
      </c>
      <c r="H12" s="131" t="s">
        <v>178</v>
      </c>
      <c r="I12" s="131"/>
      <c r="J12" s="113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6"/>
      <c r="IV12" s="116"/>
    </row>
    <row r="13" spans="1:256">
      <c r="A13" s="74"/>
      <c r="B13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3" s="75">
        <v>4</v>
      </c>
      <c r="D13" s="86">
        <f t="shared" si="0"/>
        <v>12</v>
      </c>
      <c r="E13" s="86">
        <f t="shared" si="4"/>
        <v>61</v>
      </c>
      <c r="F13" s="86">
        <f t="shared" si="1"/>
        <v>73</v>
      </c>
      <c r="G13" s="77" t="str">
        <f t="shared" si="2"/>
        <v>66 66 06 41 </v>
      </c>
      <c r="H13" s="131" t="s">
        <v>179</v>
      </c>
      <c r="I13" s="131"/>
      <c r="J13" s="113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6"/>
      <c r="IV13" s="116"/>
    </row>
    <row r="14" spans="1:256">
      <c r="A14" s="74"/>
      <c r="B14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4" s="75">
        <v>4</v>
      </c>
      <c r="D14" s="86">
        <f t="shared" si="0"/>
        <v>12</v>
      </c>
      <c r="E14" s="86">
        <f t="shared" si="4"/>
        <v>73</v>
      </c>
      <c r="F14" s="86">
        <f t="shared" si="1"/>
        <v>85</v>
      </c>
      <c r="G14" s="77" t="str">
        <f t="shared" si="2"/>
        <v>00 00 B0 40 </v>
      </c>
      <c r="H14" s="131" t="s">
        <v>180</v>
      </c>
      <c r="I14" s="131"/>
      <c r="J14" s="113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1"/>
      <c r="IT14" s="111"/>
      <c r="IU14" s="116"/>
      <c r="IV14" s="116"/>
    </row>
    <row r="15" spans="1:256">
      <c r="A15" s="74"/>
      <c r="B15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5" s="75">
        <v>2</v>
      </c>
      <c r="D15" s="86">
        <f t="shared" si="0"/>
        <v>6</v>
      </c>
      <c r="E15" s="86">
        <f t="shared" si="4"/>
        <v>85</v>
      </c>
      <c r="F15" s="86">
        <f t="shared" si="1"/>
        <v>91</v>
      </c>
      <c r="G15" s="77" t="str">
        <f t="shared" si="2"/>
        <v>3C 00 </v>
      </c>
      <c r="H15" s="131" t="s">
        <v>181</v>
      </c>
      <c r="I15" s="131"/>
      <c r="J15" s="113"/>
      <c r="K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6"/>
      <c r="IV15" s="116"/>
    </row>
    <row r="16" spans="1:256">
      <c r="A16" s="74"/>
      <c r="B16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6" s="75">
        <v>2</v>
      </c>
      <c r="D16" s="86">
        <f t="shared" si="0"/>
        <v>6</v>
      </c>
      <c r="E16" s="86">
        <f t="shared" si="4"/>
        <v>91</v>
      </c>
      <c r="F16" s="86">
        <f t="shared" si="1"/>
        <v>97</v>
      </c>
      <c r="G16" s="77" t="str">
        <f t="shared" si="2"/>
        <v>2C 01 </v>
      </c>
      <c r="H16" s="131" t="s">
        <v>182</v>
      </c>
      <c r="I16" s="131"/>
      <c r="J16" s="113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6"/>
      <c r="IV16" s="116"/>
    </row>
    <row r="17" spans="1:256">
      <c r="A17" s="74"/>
      <c r="B17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7" s="75">
        <v>4</v>
      </c>
      <c r="D17" s="86">
        <f t="shared" si="0"/>
        <v>12</v>
      </c>
      <c r="E17" s="86">
        <f t="shared" si="4"/>
        <v>97</v>
      </c>
      <c r="F17" s="86">
        <f t="shared" si="1"/>
        <v>109</v>
      </c>
      <c r="G17" s="77" t="str">
        <f t="shared" si="2"/>
        <v>FF FF FF FF </v>
      </c>
      <c r="H17" s="131" t="s">
        <v>183</v>
      </c>
      <c r="I17" s="131"/>
      <c r="J17" s="113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1"/>
      <c r="IT17" s="111"/>
      <c r="IU17" s="116"/>
      <c r="IV17" s="116"/>
    </row>
    <row r="18" spans="1:256">
      <c r="A18" s="74"/>
      <c r="B18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8" s="75">
        <v>4</v>
      </c>
      <c r="D18" s="86">
        <f t="shared" si="0"/>
        <v>12</v>
      </c>
      <c r="E18" s="86">
        <f t="shared" si="4"/>
        <v>109</v>
      </c>
      <c r="F18" s="86">
        <f t="shared" si="1"/>
        <v>121</v>
      </c>
      <c r="G18" s="77" t="str">
        <f t="shared" si="2"/>
        <v>CC 6E 21 69 </v>
      </c>
      <c r="H18" s="131" t="s">
        <v>184</v>
      </c>
      <c r="I18" s="131"/>
      <c r="J18" s="113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1"/>
      <c r="IT18" s="111"/>
      <c r="IU18" s="116"/>
      <c r="IV18" s="116"/>
    </row>
    <row r="19" spans="1:256">
      <c r="A19" s="74"/>
      <c r="B19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19" s="75">
        <v>32</v>
      </c>
      <c r="D19" s="86">
        <f t="shared" si="0"/>
        <v>96</v>
      </c>
      <c r="E19" s="86">
        <f t="shared" si="4"/>
        <v>121</v>
      </c>
      <c r="F19" s="86">
        <f t="shared" si="1"/>
        <v>217</v>
      </c>
      <c r="G19" s="77" t="str">
        <f t="shared" si="2"/>
        <v>00 00 00 00 00 00 20 41 00 00 A0 41 00 00 20 42 01 00 70 42 00 00 A0 42 00 00 C8 42 FF FF FF FF </v>
      </c>
      <c r="H19" s="131" t="s">
        <v>189</v>
      </c>
      <c r="I19" s="131"/>
      <c r="J19" s="113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6"/>
      <c r="IV19" s="116"/>
    </row>
    <row r="20" spans="1:256">
      <c r="A20" s="74"/>
      <c r="B20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0" s="75">
        <v>4</v>
      </c>
      <c r="D20" s="86">
        <f t="shared" si="0"/>
        <v>12</v>
      </c>
      <c r="E20" s="86">
        <f t="shared" si="4"/>
        <v>217</v>
      </c>
      <c r="F20" s="86">
        <f t="shared" si="1"/>
        <v>229</v>
      </c>
      <c r="G20" s="77" t="str">
        <f t="shared" si="2"/>
        <v>D3 0F 7F 00 </v>
      </c>
      <c r="H20" s="132" t="s">
        <v>202</v>
      </c>
      <c r="I20" s="131"/>
      <c r="J20" s="113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1"/>
      <c r="IT20" s="111"/>
      <c r="IU20" s="116"/>
      <c r="IV20" s="116"/>
    </row>
    <row r="21" spans="1:256">
      <c r="A21" s="74"/>
      <c r="B21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1" s="75">
        <v>4</v>
      </c>
      <c r="D21" s="86">
        <f t="shared" si="0"/>
        <v>12</v>
      </c>
      <c r="E21" s="86">
        <f t="shared" si="4"/>
        <v>229</v>
      </c>
      <c r="F21" s="86">
        <f t="shared" si="1"/>
        <v>241</v>
      </c>
      <c r="G21" s="77" t="str">
        <f t="shared" si="2"/>
        <v>51 33 86 00 </v>
      </c>
      <c r="H21" s="132" t="s">
        <v>203</v>
      </c>
      <c r="I21" s="131"/>
      <c r="J21" s="113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1"/>
      <c r="IT21" s="111"/>
      <c r="IU21" s="116"/>
      <c r="IV21" s="116"/>
    </row>
    <row r="22" spans="1:256">
      <c r="A22" s="74"/>
      <c r="B22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2" s="75">
        <v>4</v>
      </c>
      <c r="D22" s="86">
        <f t="shared" si="0"/>
        <v>12</v>
      </c>
      <c r="E22" s="86">
        <f t="shared" si="4"/>
        <v>241</v>
      </c>
      <c r="F22" s="86">
        <f t="shared" si="1"/>
        <v>253</v>
      </c>
      <c r="G22" s="77" t="str">
        <f t="shared" si="2"/>
        <v>B4 5C 8D 00 </v>
      </c>
      <c r="H22" s="132" t="s">
        <v>204</v>
      </c>
      <c r="I22" s="131"/>
      <c r="J22" s="113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1"/>
      <c r="IT22" s="111"/>
      <c r="IU22" s="116"/>
      <c r="IV22" s="116"/>
    </row>
    <row r="23" spans="1:256">
      <c r="A23" s="74"/>
      <c r="B23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3" s="75">
        <v>4</v>
      </c>
      <c r="D23" s="86">
        <f t="shared" si="0"/>
        <v>12</v>
      </c>
      <c r="E23" s="86">
        <f t="shared" si="4"/>
        <v>253</v>
      </c>
      <c r="F23" s="86">
        <f t="shared" si="1"/>
        <v>265</v>
      </c>
      <c r="G23" s="77" t="str">
        <f t="shared" si="2"/>
        <v>F3 B0 9B 00 </v>
      </c>
      <c r="H23" s="132" t="s">
        <v>205</v>
      </c>
      <c r="I23" s="131"/>
      <c r="J23" s="113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  <c r="IU23" s="116"/>
      <c r="IV23" s="116"/>
    </row>
    <row r="24" spans="1:256">
      <c r="A24" s="74"/>
      <c r="B24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4" s="75">
        <v>4</v>
      </c>
      <c r="D24" s="86">
        <f t="shared" si="0"/>
        <v>12</v>
      </c>
      <c r="E24" s="86">
        <f t="shared" si="4"/>
        <v>265</v>
      </c>
      <c r="F24" s="86">
        <f t="shared" si="1"/>
        <v>277</v>
      </c>
      <c r="G24" s="77" t="str">
        <f t="shared" si="2"/>
        <v>49 F4 A9 00 </v>
      </c>
      <c r="H24" s="132" t="s">
        <v>206</v>
      </c>
      <c r="I24" s="131"/>
      <c r="J24" s="113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6"/>
      <c r="IV24" s="116"/>
    </row>
    <row r="25" spans="1:256">
      <c r="A25" s="74"/>
      <c r="B25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5" s="75">
        <v>4</v>
      </c>
      <c r="D25" s="86">
        <f t="shared" si="0"/>
        <v>12</v>
      </c>
      <c r="E25" s="86">
        <f t="shared" si="4"/>
        <v>277</v>
      </c>
      <c r="F25" s="86">
        <f t="shared" si="1"/>
        <v>289</v>
      </c>
      <c r="G25" s="77" t="str">
        <f t="shared" si="2"/>
        <v>FB E2 B7 00 </v>
      </c>
      <c r="H25" s="132" t="s">
        <v>207</v>
      </c>
      <c r="I25" s="131"/>
      <c r="J25" s="113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1"/>
      <c r="IT25" s="111"/>
      <c r="IU25" s="116"/>
      <c r="IV25" s="116"/>
    </row>
    <row r="26" spans="1:256">
      <c r="A26" s="74"/>
      <c r="B26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6" s="75">
        <v>4</v>
      </c>
      <c r="D26" s="86">
        <f t="shared" si="0"/>
        <v>12</v>
      </c>
      <c r="E26" s="86">
        <f t="shared" si="4"/>
        <v>289</v>
      </c>
      <c r="F26" s="86">
        <f t="shared" si="1"/>
        <v>301</v>
      </c>
      <c r="G26" s="77" t="str">
        <f t="shared" si="2"/>
        <v>9A 40 C6 00 </v>
      </c>
      <c r="H26" s="132" t="s">
        <v>208</v>
      </c>
      <c r="I26" s="131"/>
      <c r="J26" s="113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1"/>
      <c r="IT26" s="111"/>
      <c r="IU26" s="116"/>
      <c r="IV26" s="116"/>
    </row>
    <row r="27" spans="1:256">
      <c r="A27" s="74"/>
      <c r="B27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7" s="75">
        <v>4</v>
      </c>
      <c r="D27" s="86">
        <f t="shared" si="0"/>
        <v>12</v>
      </c>
      <c r="E27" s="86">
        <f t="shared" si="4"/>
        <v>301</v>
      </c>
      <c r="F27" s="86">
        <f t="shared" si="1"/>
        <v>313</v>
      </c>
      <c r="G27" s="77" t="str">
        <f t="shared" si="2"/>
        <v>FF FF FF FF </v>
      </c>
      <c r="H27" s="132" t="s">
        <v>209</v>
      </c>
      <c r="I27" s="131"/>
      <c r="J27" s="113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1"/>
      <c r="IT27" s="111"/>
      <c r="IU27" s="116"/>
      <c r="IV27" s="116"/>
    </row>
    <row r="28" spans="1:256">
      <c r="A28" s="74"/>
      <c r="B28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8" s="75">
        <v>4</v>
      </c>
      <c r="D28" s="86">
        <f t="shared" si="0"/>
        <v>12</v>
      </c>
      <c r="E28" s="86">
        <f t="shared" si="4"/>
        <v>313</v>
      </c>
      <c r="F28" s="86">
        <f t="shared" si="1"/>
        <v>325</v>
      </c>
      <c r="G28" s="77" t="str">
        <f t="shared" si="2"/>
        <v>00 00 16 43 </v>
      </c>
      <c r="H28" s="131" t="s">
        <v>185</v>
      </c>
      <c r="I28" s="131"/>
      <c r="J28" s="153" t="s">
        <v>191</v>
      </c>
      <c r="K28" s="111"/>
      <c r="L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1"/>
      <c r="IT28" s="111"/>
      <c r="IU28" s="116"/>
      <c r="IV28" s="116"/>
    </row>
    <row r="29" spans="1:256">
      <c r="A29" s="74"/>
      <c r="B29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29" s="75">
        <v>4</v>
      </c>
      <c r="D29" s="86">
        <f t="shared" si="0"/>
        <v>12</v>
      </c>
      <c r="E29" s="86">
        <f t="shared" si="4"/>
        <v>325</v>
      </c>
      <c r="F29" s="86">
        <f t="shared" si="1"/>
        <v>337</v>
      </c>
      <c r="G29" s="77" t="str">
        <f t="shared" si="2"/>
        <v>00 00 C8 42 </v>
      </c>
      <c r="H29" s="131" t="s">
        <v>186</v>
      </c>
      <c r="I29" s="131"/>
      <c r="J29" s="113" t="s">
        <v>192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1"/>
      <c r="IT29" s="111"/>
      <c r="IU29" s="116"/>
      <c r="IV29" s="116"/>
    </row>
    <row r="30" spans="1:256">
      <c r="A30" s="74"/>
      <c r="B30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0" s="75">
        <v>4</v>
      </c>
      <c r="D30" s="86">
        <f t="shared" si="0"/>
        <v>12</v>
      </c>
      <c r="E30" s="86">
        <f t="shared" si="4"/>
        <v>337</v>
      </c>
      <c r="F30" s="86">
        <f t="shared" si="1"/>
        <v>349</v>
      </c>
      <c r="G30" s="77" t="str">
        <f t="shared" si="2"/>
        <v>00 00 C0 40 </v>
      </c>
      <c r="H30" s="131" t="s">
        <v>187</v>
      </c>
      <c r="I30" s="131"/>
      <c r="J30" s="113" t="s">
        <v>193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1"/>
      <c r="IT30" s="111"/>
      <c r="IU30" s="116"/>
      <c r="IV30" s="116"/>
    </row>
    <row r="31" spans="1:256">
      <c r="A31" s="74"/>
      <c r="B31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1" s="75">
        <v>12</v>
      </c>
      <c r="D31" s="86">
        <f t="shared" si="0"/>
        <v>36</v>
      </c>
      <c r="E31" s="86">
        <f t="shared" si="4"/>
        <v>349</v>
      </c>
      <c r="F31" s="86">
        <f t="shared" si="1"/>
        <v>385</v>
      </c>
      <c r="G31" s="77" t="str">
        <f t="shared" si="2"/>
        <v>30 30 30 32 34 31 31 31 39 30 33 36 </v>
      </c>
      <c r="H31" s="131" t="s">
        <v>210</v>
      </c>
      <c r="I31" s="131"/>
      <c r="J31" s="113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1"/>
      <c r="IT31" s="111"/>
      <c r="IU31" s="116"/>
      <c r="IV31" s="116"/>
    </row>
    <row r="32" spans="1:256">
      <c r="A32" s="74"/>
      <c r="B32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2" s="75">
        <v>1</v>
      </c>
      <c r="D32" s="86">
        <f t="shared" si="0"/>
        <v>3</v>
      </c>
      <c r="E32" s="86">
        <f t="shared" si="4"/>
        <v>385</v>
      </c>
      <c r="F32" s="86">
        <f t="shared" si="1"/>
        <v>388</v>
      </c>
      <c r="G32" s="77" t="str">
        <f t="shared" si="2"/>
        <v>00 </v>
      </c>
      <c r="H32" s="131" t="s">
        <v>211</v>
      </c>
      <c r="I32" s="135" t="s">
        <v>194</v>
      </c>
      <c r="J32" s="113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1"/>
      <c r="IT32" s="111"/>
      <c r="IU32" s="116"/>
      <c r="IV32" s="116"/>
    </row>
    <row r="33" spans="1:256">
      <c r="A33" s="74"/>
      <c r="B33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3" s="75">
        <v>1</v>
      </c>
      <c r="D33" s="86">
        <f t="shared" si="0"/>
        <v>3</v>
      </c>
      <c r="E33" s="86">
        <f t="shared" si="4"/>
        <v>388</v>
      </c>
      <c r="F33" s="86">
        <f t="shared" si="1"/>
        <v>391</v>
      </c>
      <c r="G33" s="77" t="str">
        <f t="shared" si="2"/>
        <v>64 </v>
      </c>
      <c r="H33" s="131" t="s">
        <v>195</v>
      </c>
      <c r="I33" s="131"/>
      <c r="J33" s="113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1"/>
      <c r="IT33" s="111"/>
      <c r="IU33" s="116"/>
      <c r="IV33" s="116"/>
    </row>
    <row r="34" spans="1:256">
      <c r="A34" s="74"/>
      <c r="B34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4" s="75">
        <v>6</v>
      </c>
      <c r="D34" s="86">
        <f t="shared" si="0"/>
        <v>18</v>
      </c>
      <c r="E34" s="86">
        <f t="shared" si="4"/>
        <v>391</v>
      </c>
      <c r="F34" s="86">
        <f t="shared" si="1"/>
        <v>409</v>
      </c>
      <c r="G34" s="77" t="str">
        <f t="shared" si="2"/>
        <v>02 02 02 02 02 02 </v>
      </c>
      <c r="H34" s="131" t="s">
        <v>196</v>
      </c>
      <c r="I34" s="136" t="s">
        <v>197</v>
      </c>
      <c r="J34" s="113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1"/>
      <c r="IT34" s="111"/>
      <c r="IU34" s="116"/>
      <c r="IV34" s="116"/>
    </row>
    <row r="35" spans="1:256">
      <c r="A35" s="74"/>
      <c r="B35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5" s="75">
        <v>1</v>
      </c>
      <c r="D35" s="86">
        <f t="shared" si="0"/>
        <v>3</v>
      </c>
      <c r="E35" s="86">
        <f t="shared" si="4"/>
        <v>409</v>
      </c>
      <c r="F35" s="86">
        <f t="shared" si="1"/>
        <v>412</v>
      </c>
      <c r="G35" s="77" t="str">
        <f t="shared" si="2"/>
        <v>00 </v>
      </c>
      <c r="H35" s="129" t="s">
        <v>198</v>
      </c>
      <c r="I35" s="77" t="s">
        <v>199</v>
      </c>
      <c r="J35" s="113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1"/>
      <c r="IT35" s="111"/>
      <c r="IU35" s="116"/>
      <c r="IV35" s="116"/>
    </row>
    <row r="36" spans="1:256">
      <c r="A36" s="74"/>
      <c r="B36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6" s="75">
        <v>1</v>
      </c>
      <c r="D36" s="86">
        <f t="shared" si="0"/>
        <v>3</v>
      </c>
      <c r="E36" s="86">
        <f t="shared" si="4"/>
        <v>412</v>
      </c>
      <c r="F36" s="86">
        <f t="shared" si="1"/>
        <v>415</v>
      </c>
      <c r="G36" s="77" t="str">
        <f t="shared" si="2"/>
        <v>02 </v>
      </c>
      <c r="H36" s="129" t="s">
        <v>200</v>
      </c>
      <c r="I36" s="77"/>
      <c r="J36" s="113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1"/>
      <c r="IT36" s="111"/>
      <c r="IU36" s="116"/>
      <c r="IV36" s="116"/>
    </row>
    <row r="37" spans="1:256">
      <c r="A37" s="74"/>
      <c r="B37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7" s="75">
        <v>6</v>
      </c>
      <c r="D37" s="86">
        <f t="shared" si="0"/>
        <v>18</v>
      </c>
      <c r="E37" s="86">
        <f t="shared" si="4"/>
        <v>415</v>
      </c>
      <c r="F37" s="86">
        <f t="shared" si="1"/>
        <v>433</v>
      </c>
      <c r="G37" s="77" t="str">
        <f t="shared" si="2"/>
        <v>03 FF FF FF FF FF </v>
      </c>
      <c r="H37" s="77" t="s">
        <v>201</v>
      </c>
      <c r="I37" s="77"/>
      <c r="J37" s="113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6"/>
      <c r="IV37" s="116"/>
    </row>
    <row r="38" spans="1:256">
      <c r="A38" s="74"/>
      <c r="B38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8" s="75">
        <v>2</v>
      </c>
      <c r="D38" s="86">
        <f t="shared" si="0"/>
        <v>6</v>
      </c>
      <c r="E38" s="86">
        <f t="shared" si="4"/>
        <v>433</v>
      </c>
      <c r="F38" s="86">
        <f t="shared" si="1"/>
        <v>439</v>
      </c>
      <c r="G38" s="77" t="str">
        <f t="shared" si="2"/>
        <v>D5 2D </v>
      </c>
      <c r="H38" s="77" t="s">
        <v>130</v>
      </c>
      <c r="I38" s="77"/>
      <c r="J38" s="113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6"/>
      <c r="IV38" s="116"/>
    </row>
    <row r="39" spans="1:256">
      <c r="A39" s="74"/>
      <c r="B39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39" s="75">
        <v>2</v>
      </c>
      <c r="D39" s="86">
        <f t="shared" si="0"/>
        <v>6</v>
      </c>
      <c r="E39" s="86">
        <f t="shared" si="4"/>
        <v>439</v>
      </c>
      <c r="F39" s="86">
        <f t="shared" si="1"/>
        <v>445</v>
      </c>
      <c r="G39" s="77" t="str">
        <f t="shared" si="2"/>
        <v>FA F5 </v>
      </c>
      <c r="H39" s="77" t="s">
        <v>131</v>
      </c>
      <c r="I39" s="77"/>
      <c r="J39" s="113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6"/>
      <c r="IV39" s="116"/>
    </row>
    <row r="40" spans="1:256">
      <c r="A40" s="74"/>
      <c r="B40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0" s="75">
        <v>2</v>
      </c>
      <c r="D40" s="86">
        <f t="shared" si="0"/>
        <v>6</v>
      </c>
      <c r="E40" s="86">
        <f t="shared" si="4"/>
        <v>445</v>
      </c>
      <c r="F40" s="86">
        <f t="shared" si="1"/>
        <v>451</v>
      </c>
      <c r="G40" s="77" t="str">
        <f t="shared" si="2"/>
        <v/>
      </c>
      <c r="H40" s="77"/>
      <c r="I40" s="77"/>
      <c r="J40" s="113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6"/>
      <c r="IV40" s="116"/>
    </row>
    <row r="41" spans="1:256">
      <c r="A41" s="74"/>
      <c r="B41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1" s="75">
        <v>4</v>
      </c>
      <c r="D41" s="86">
        <f t="shared" si="0"/>
        <v>12</v>
      </c>
      <c r="E41" s="86">
        <f t="shared" si="4"/>
        <v>451</v>
      </c>
      <c r="F41" s="86">
        <f t="shared" si="1"/>
        <v>463</v>
      </c>
      <c r="G41" s="77" t="str">
        <f t="shared" si="2"/>
        <v/>
      </c>
      <c r="H41" s="77"/>
      <c r="I41" s="77"/>
      <c r="J41" s="113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6"/>
      <c r="IV41" s="116"/>
    </row>
    <row r="42" spans="1:256">
      <c r="A42" s="74"/>
      <c r="B42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2" s="75">
        <v>12</v>
      </c>
      <c r="D42" s="86">
        <f t="shared" si="0"/>
        <v>36</v>
      </c>
      <c r="E42" s="86">
        <f t="shared" si="4"/>
        <v>463</v>
      </c>
      <c r="F42" s="86">
        <f t="shared" si="1"/>
        <v>499</v>
      </c>
      <c r="G42" s="77" t="str">
        <f t="shared" si="2"/>
        <v/>
      </c>
      <c r="H42" s="77"/>
      <c r="I42" s="77"/>
      <c r="J42" s="113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6"/>
      <c r="IV42" s="116"/>
    </row>
    <row r="43" spans="1:256">
      <c r="A43" s="74"/>
      <c r="B43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3" s="75">
        <v>1</v>
      </c>
      <c r="D43" s="86">
        <f t="shared" si="0"/>
        <v>3</v>
      </c>
      <c r="E43" s="86">
        <f t="shared" si="4"/>
        <v>499</v>
      </c>
      <c r="F43" s="86">
        <f t="shared" si="1"/>
        <v>502</v>
      </c>
      <c r="G43" s="77" t="str">
        <f t="shared" si="2"/>
        <v/>
      </c>
      <c r="H43" s="77"/>
      <c r="I43" s="77"/>
      <c r="J43" s="113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6"/>
      <c r="IV43" s="116"/>
    </row>
    <row r="44" spans="1:256">
      <c r="A44" s="74"/>
      <c r="B44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4" s="75">
        <v>6</v>
      </c>
      <c r="D44" s="86">
        <f t="shared" si="0"/>
        <v>18</v>
      </c>
      <c r="E44" s="86">
        <f t="shared" si="4"/>
        <v>502</v>
      </c>
      <c r="F44" s="86">
        <f t="shared" si="1"/>
        <v>520</v>
      </c>
      <c r="G44" s="77" t="str">
        <f t="shared" si="2"/>
        <v/>
      </c>
      <c r="H44" s="77"/>
      <c r="I44" s="77"/>
      <c r="J44" s="113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6"/>
      <c r="IV44" s="116"/>
    </row>
    <row r="45" spans="1:256">
      <c r="A45" s="74"/>
      <c r="B45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5" s="75">
        <v>2</v>
      </c>
      <c r="D45" s="86">
        <f t="shared" si="0"/>
        <v>6</v>
      </c>
      <c r="E45" s="86">
        <f t="shared" si="4"/>
        <v>520</v>
      </c>
      <c r="F45" s="86">
        <f t="shared" si="1"/>
        <v>526</v>
      </c>
      <c r="G45" s="77" t="str">
        <f t="shared" si="2"/>
        <v/>
      </c>
      <c r="H45" s="77"/>
      <c r="I45" s="77"/>
      <c r="J45" s="113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6"/>
      <c r="IV45" s="116"/>
    </row>
    <row r="46" spans="1:256">
      <c r="A46" s="74"/>
      <c r="B46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6" s="75">
        <v>2</v>
      </c>
      <c r="D46" s="86">
        <f t="shared" si="0"/>
        <v>6</v>
      </c>
      <c r="E46" s="86">
        <f t="shared" si="4"/>
        <v>526</v>
      </c>
      <c r="F46" s="86">
        <f t="shared" si="1"/>
        <v>532</v>
      </c>
      <c r="G46" s="77" t="str">
        <f t="shared" si="2"/>
        <v/>
      </c>
      <c r="I46" s="77"/>
      <c r="J46" s="113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6"/>
      <c r="IV46" s="116"/>
    </row>
    <row r="47" spans="1:256">
      <c r="A47" s="74"/>
      <c r="B47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7" s="75">
        <v>2</v>
      </c>
      <c r="D47" s="86">
        <f t="shared" si="0"/>
        <v>6</v>
      </c>
      <c r="E47" s="86">
        <f t="shared" si="4"/>
        <v>532</v>
      </c>
      <c r="F47" s="86">
        <f t="shared" si="1"/>
        <v>538</v>
      </c>
      <c r="G47" s="77" t="str">
        <f t="shared" si="2"/>
        <v/>
      </c>
      <c r="J47" s="113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1"/>
      <c r="IT47" s="111"/>
      <c r="IU47" s="116"/>
      <c r="IV47" s="116"/>
    </row>
    <row r="48" spans="1:256">
      <c r="A48" s="74"/>
      <c r="B48" s="85" t="str">
        <f t="shared" si="3"/>
        <v>AA 55 05 00 01 01 00 88 00 00 C0 40 00 00 00 41 14 0A E6 0C 66 66 06 41 00 00 B0 40 3C 00 2C 01 FF FF FF FF CC 6E 21 69 00 00 00 00 00 00 20 41 00 00 A0 41 00 00 20 42 01 00 70 42 00 00 A0 42 00 00 C8 42 FF FF FF FF D3 0F 7F 00 51 33 86 00 B4 5C 8D 00 F3 B0 9B 00 49 F4 A9 00 FB E2 B7 00 9A 40 C6 00 FF FF FF FF 00 00 16 43 00 00 C8 42 00 00 C0 40 30 30 30 32 34 31 31 31 39 30 33 36 00 64 02 02 02 02 02 02 00 02 03 FF FF FF FF FF D5 2D FA F5 </v>
      </c>
      <c r="C48" s="75">
        <v>2</v>
      </c>
      <c r="D48" s="86">
        <f t="shared" si="0"/>
        <v>6</v>
      </c>
      <c r="E48" s="86">
        <f t="shared" si="4"/>
        <v>538</v>
      </c>
      <c r="F48" s="86">
        <f t="shared" si="1"/>
        <v>544</v>
      </c>
      <c r="G48" s="77" t="str">
        <f t="shared" si="2"/>
        <v/>
      </c>
      <c r="H48" s="77"/>
      <c r="I48" s="77"/>
      <c r="J48" s="113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1"/>
      <c r="IT48" s="111"/>
      <c r="IU48" s="116"/>
      <c r="IV48" s="116"/>
    </row>
    <row r="49" spans="1:256">
      <c r="A49" s="74"/>
      <c r="B49" s="85"/>
      <c r="C49" s="75"/>
      <c r="D49" s="86"/>
      <c r="E49" s="86"/>
      <c r="F49" s="86"/>
      <c r="G49" s="77"/>
      <c r="H49" s="77"/>
      <c r="I49" s="77"/>
      <c r="J49" s="113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1"/>
      <c r="IT49" s="111"/>
      <c r="IU49" s="116"/>
      <c r="IV49" s="116"/>
    </row>
    <row r="50" spans="1:256">
      <c r="A50" s="74"/>
      <c r="B50" s="85"/>
      <c r="C50" s="75"/>
      <c r="D50" s="86"/>
      <c r="E50" s="86"/>
      <c r="F50" s="86"/>
      <c r="G50" s="77"/>
      <c r="H50" s="77"/>
      <c r="I50" s="77"/>
      <c r="J50" s="113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1"/>
      <c r="IT50" s="111"/>
      <c r="IU50" s="116"/>
      <c r="IV50" s="116"/>
    </row>
    <row r="51" spans="1:256">
      <c r="A51" s="74"/>
      <c r="B51" s="85"/>
      <c r="C51" s="75"/>
      <c r="D51" s="86"/>
      <c r="E51" s="86"/>
      <c r="F51" s="86"/>
      <c r="G51" s="77"/>
      <c r="H51" s="77"/>
      <c r="I51" s="77"/>
      <c r="J51" s="113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1"/>
      <c r="IT51" s="111"/>
      <c r="IU51" s="116"/>
      <c r="IV51" s="116"/>
    </row>
    <row r="52" spans="1:256">
      <c r="A52" s="74"/>
      <c r="B52" s="85"/>
      <c r="C52" s="75"/>
      <c r="D52" s="86"/>
      <c r="E52" s="86"/>
      <c r="F52" s="86"/>
      <c r="G52" s="77"/>
      <c r="H52" s="77"/>
      <c r="I52" s="77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1"/>
      <c r="IT52" s="111"/>
      <c r="IU52" s="116"/>
      <c r="IV52" s="116"/>
    </row>
    <row r="53" spans="1:256">
      <c r="A53" s="74"/>
      <c r="B53" s="85"/>
      <c r="C53" s="75"/>
      <c r="D53" s="86"/>
      <c r="E53" s="86"/>
      <c r="F53" s="86"/>
      <c r="G53" s="77"/>
      <c r="H53" s="77"/>
      <c r="I53" s="77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1"/>
      <c r="IT53" s="111"/>
      <c r="IU53" s="116"/>
      <c r="IV53" s="116"/>
    </row>
    <row r="54" spans="1:256">
      <c r="A54" s="74"/>
      <c r="B54" s="85"/>
      <c r="C54" s="75"/>
      <c r="D54" s="86"/>
      <c r="E54" s="86"/>
      <c r="F54" s="86"/>
      <c r="G54" s="77"/>
      <c r="H54" s="77"/>
      <c r="I54" s="77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1"/>
      <c r="IT54" s="111"/>
      <c r="IU54" s="116"/>
      <c r="IV54" s="116"/>
    </row>
    <row r="55" spans="1:256">
      <c r="A55" s="74"/>
      <c r="B55" s="85"/>
      <c r="C55" s="75"/>
      <c r="D55" s="86"/>
      <c r="E55" s="86"/>
      <c r="F55" s="86"/>
      <c r="G55" s="77"/>
      <c r="H55" s="77"/>
      <c r="I55" s="77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1"/>
      <c r="IT55" s="111"/>
      <c r="IU55" s="116"/>
      <c r="IV55" s="116"/>
    </row>
    <row r="56" spans="1:256">
      <c r="A56" s="74"/>
      <c r="B56" s="85"/>
      <c r="C56" s="75"/>
      <c r="D56" s="86"/>
      <c r="E56" s="86"/>
      <c r="F56" s="86"/>
      <c r="G56" s="77"/>
      <c r="H56" s="77"/>
      <c r="I56" s="77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1"/>
      <c r="IT56" s="111"/>
      <c r="IU56" s="116"/>
      <c r="IV56" s="116"/>
    </row>
    <row r="57" spans="1:256">
      <c r="A57" s="74"/>
      <c r="B57" s="85"/>
      <c r="C57" s="75"/>
      <c r="D57" s="86"/>
      <c r="E57" s="86"/>
      <c r="F57" s="86"/>
      <c r="G57" s="77"/>
      <c r="H57" s="77"/>
      <c r="I57" s="77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1"/>
      <c r="IT57" s="111"/>
      <c r="IU57" s="116"/>
      <c r="IV57" s="116"/>
    </row>
    <row r="58" spans="1:256">
      <c r="A58" s="74"/>
      <c r="B58" s="74"/>
      <c r="C58" s="75"/>
      <c r="D58" s="76"/>
      <c r="E58" s="76"/>
      <c r="F58" s="76"/>
      <c r="G58" s="77"/>
      <c r="H58" s="77"/>
      <c r="I58" s="77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1"/>
      <c r="IT58" s="111"/>
      <c r="IU58" s="116"/>
      <c r="IV58" s="116"/>
    </row>
    <row r="59" spans="1:256">
      <c r="A59" s="74"/>
      <c r="B59" s="74"/>
      <c r="C59" s="75"/>
      <c r="D59" s="76"/>
      <c r="E59" s="76"/>
      <c r="F59" s="76"/>
      <c r="G59" s="77"/>
      <c r="H59" s="77"/>
      <c r="I59" s="77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1"/>
      <c r="IT59" s="111"/>
      <c r="IU59" s="116"/>
      <c r="IV59" s="116"/>
    </row>
    <row r="60" spans="1:256">
      <c r="A60" s="74"/>
      <c r="B60" s="74"/>
      <c r="C60" s="75"/>
      <c r="D60" s="76"/>
      <c r="E60" s="76"/>
      <c r="F60" s="76"/>
      <c r="G60" s="77"/>
      <c r="H60" s="77"/>
      <c r="I60" s="77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1"/>
      <c r="IT60" s="111"/>
      <c r="IU60" s="116"/>
      <c r="IV60" s="116"/>
    </row>
    <row r="61" spans="1:256">
      <c r="A61" s="74"/>
      <c r="B61" s="74"/>
      <c r="C61" s="75"/>
      <c r="D61" s="76"/>
      <c r="E61" s="76"/>
      <c r="F61" s="76"/>
      <c r="G61" s="77"/>
      <c r="H61" s="77"/>
      <c r="I61" s="77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1"/>
      <c r="IT61" s="111"/>
      <c r="IU61" s="116"/>
      <c r="IV61" s="116"/>
    </row>
    <row r="62" spans="1:256">
      <c r="A62" s="74"/>
      <c r="B62" s="74"/>
      <c r="C62" s="75"/>
      <c r="D62" s="76"/>
      <c r="E62" s="76"/>
      <c r="F62" s="76"/>
      <c r="G62" s="77"/>
      <c r="H62" s="77"/>
      <c r="I62" s="77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1"/>
      <c r="IT62" s="111"/>
      <c r="IU62" s="116"/>
      <c r="IV62" s="116"/>
    </row>
    <row r="63" spans="1:256">
      <c r="A63" s="74"/>
      <c r="B63" s="74"/>
      <c r="C63" s="75"/>
      <c r="D63" s="76"/>
      <c r="E63" s="76"/>
      <c r="F63" s="76"/>
      <c r="G63" s="77"/>
      <c r="H63" s="77"/>
      <c r="I63" s="77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1"/>
      <c r="IT63" s="111"/>
      <c r="IU63" s="116"/>
      <c r="IV63" s="116"/>
    </row>
    <row r="64" spans="1:256">
      <c r="A64" s="74"/>
      <c r="B64" s="74"/>
      <c r="C64" s="75"/>
      <c r="D64" s="76"/>
      <c r="E64" s="76"/>
      <c r="F64" s="76"/>
      <c r="G64" s="77"/>
      <c r="H64" s="77"/>
      <c r="I64" s="77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1"/>
      <c r="IT64" s="111"/>
      <c r="IU64" s="116"/>
      <c r="IV64" s="116"/>
    </row>
    <row r="65" spans="1:256">
      <c r="A65" s="74"/>
      <c r="B65" s="74"/>
      <c r="C65" s="75"/>
      <c r="D65" s="76"/>
      <c r="E65" s="76"/>
      <c r="F65" s="76"/>
      <c r="G65" s="77"/>
      <c r="H65" s="77"/>
      <c r="I65" s="77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1"/>
      <c r="IT65" s="111"/>
      <c r="IU65" s="116"/>
      <c r="IV65" s="116"/>
    </row>
    <row r="66" spans="1:256">
      <c r="A66" s="74"/>
      <c r="B66" s="74"/>
      <c r="C66" s="75"/>
      <c r="D66" s="76"/>
      <c r="E66" s="76"/>
      <c r="F66" s="76"/>
      <c r="G66" s="77"/>
      <c r="H66" s="77"/>
      <c r="I66" s="77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1"/>
      <c r="IT66" s="111"/>
      <c r="IU66" s="116"/>
      <c r="IV66" s="116"/>
    </row>
    <row r="67" spans="1:256">
      <c r="A67" s="74"/>
      <c r="B67" s="74"/>
      <c r="C67" s="75"/>
      <c r="D67" s="76"/>
      <c r="E67" s="76"/>
      <c r="F67" s="76"/>
      <c r="G67" s="77"/>
      <c r="H67" s="77"/>
      <c r="I67" s="77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1"/>
      <c r="IT67" s="111"/>
      <c r="IU67" s="116"/>
      <c r="IV67" s="116"/>
    </row>
    <row r="68" spans="1:256">
      <c r="A68" s="74"/>
      <c r="B68" s="74"/>
      <c r="C68" s="75"/>
      <c r="D68" s="76"/>
      <c r="E68" s="76"/>
      <c r="F68" s="76"/>
      <c r="G68" s="77"/>
      <c r="H68" s="77"/>
      <c r="I68" s="77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1"/>
      <c r="IT68" s="111"/>
      <c r="IU68" s="116"/>
      <c r="IV68" s="116"/>
    </row>
    <row r="69" spans="1:256">
      <c r="A69" s="74"/>
      <c r="B69" s="74"/>
      <c r="C69" s="75"/>
      <c r="D69" s="76"/>
      <c r="E69" s="76"/>
      <c r="F69" s="76"/>
      <c r="G69" s="77"/>
      <c r="H69" s="77"/>
      <c r="I69" s="7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1"/>
      <c r="IT69" s="111"/>
      <c r="IU69" s="116"/>
      <c r="IV69" s="116"/>
    </row>
    <row r="70" spans="1:256">
      <c r="A70" s="74"/>
      <c r="B70" s="74"/>
      <c r="C70" s="75"/>
      <c r="D70" s="76"/>
      <c r="E70" s="76"/>
      <c r="F70" s="76"/>
      <c r="G70" s="77"/>
      <c r="H70" s="77"/>
      <c r="I70" s="77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1"/>
      <c r="IT70" s="111"/>
      <c r="IU70" s="116"/>
      <c r="IV70" s="116"/>
    </row>
    <row r="71" spans="1:256">
      <c r="A71" s="74"/>
      <c r="B71" s="74"/>
      <c r="C71" s="75"/>
      <c r="D71" s="76"/>
      <c r="E71" s="76"/>
      <c r="F71" s="76"/>
      <c r="G71" s="77"/>
      <c r="H71" s="77"/>
      <c r="I71" s="77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1"/>
      <c r="IT71" s="111"/>
      <c r="IU71" s="116"/>
      <c r="IV71" s="116"/>
    </row>
    <row r="72" spans="1:256">
      <c r="A72" s="74"/>
      <c r="B72" s="74"/>
      <c r="C72" s="75"/>
      <c r="D72" s="76"/>
      <c r="E72" s="76"/>
      <c r="F72" s="76"/>
      <c r="G72" s="77"/>
      <c r="H72" s="77"/>
      <c r="I72" s="77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1"/>
      <c r="IT72" s="111"/>
      <c r="IU72" s="116"/>
      <c r="IV72" s="116"/>
    </row>
    <row r="73" spans="1:256">
      <c r="A73" s="74"/>
      <c r="B73" s="74"/>
      <c r="C73" s="75"/>
      <c r="D73" s="76"/>
      <c r="E73" s="76"/>
      <c r="F73" s="76"/>
      <c r="G73" s="77"/>
      <c r="H73" s="77"/>
      <c r="I73" s="77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1"/>
      <c r="IT73" s="111"/>
      <c r="IU73" s="116"/>
      <c r="IV73" s="116"/>
    </row>
    <row r="74" spans="1:256">
      <c r="A74" s="74"/>
      <c r="B74" s="74"/>
      <c r="C74" s="75"/>
      <c r="D74" s="76"/>
      <c r="E74" s="76"/>
      <c r="F74" s="76"/>
      <c r="G74" s="77"/>
      <c r="H74" s="77"/>
      <c r="I74" s="77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1"/>
      <c r="IT74" s="111"/>
      <c r="IU74" s="116"/>
      <c r="IV74" s="116"/>
    </row>
    <row r="75" spans="1:256">
      <c r="A75" s="74"/>
      <c r="B75" s="74"/>
      <c r="C75" s="75"/>
      <c r="D75" s="76"/>
      <c r="E75" s="76"/>
      <c r="F75" s="76"/>
      <c r="G75" s="77"/>
      <c r="H75" s="77"/>
      <c r="I75" s="77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1"/>
      <c r="IT75" s="111"/>
      <c r="IU75" s="116"/>
      <c r="IV75" s="116"/>
    </row>
    <row r="76" spans="1:256">
      <c r="A76" s="74"/>
      <c r="B76" s="74"/>
      <c r="C76" s="75"/>
      <c r="D76" s="76"/>
      <c r="E76" s="76"/>
      <c r="F76" s="76"/>
      <c r="G76" s="77"/>
      <c r="H76" s="77"/>
      <c r="I76" s="77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1"/>
      <c r="IT76" s="111"/>
      <c r="IU76" s="116"/>
      <c r="IV76" s="116"/>
    </row>
    <row r="77" spans="1:256">
      <c r="A77" s="74"/>
      <c r="B77" s="74"/>
      <c r="C77" s="75"/>
      <c r="D77" s="76"/>
      <c r="E77" s="76"/>
      <c r="F77" s="76"/>
      <c r="G77" s="77"/>
      <c r="H77" s="77"/>
      <c r="I77" s="77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1"/>
      <c r="IT77" s="111"/>
      <c r="IU77" s="116"/>
      <c r="IV77" s="116"/>
    </row>
    <row r="78" spans="1:256">
      <c r="A78" s="74"/>
      <c r="B78" s="74"/>
      <c r="C78" s="75"/>
      <c r="D78" s="76"/>
      <c r="E78" s="76"/>
      <c r="F78" s="76"/>
      <c r="G78" s="77"/>
      <c r="H78" s="77"/>
      <c r="I78" s="77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1"/>
      <c r="IT78" s="111"/>
      <c r="IU78" s="116"/>
      <c r="IV78" s="116"/>
    </row>
    <row r="79" spans="1:256">
      <c r="A79" s="74"/>
      <c r="B79" s="74"/>
      <c r="C79" s="75"/>
      <c r="D79" s="76"/>
      <c r="E79" s="76"/>
      <c r="F79" s="76"/>
      <c r="G79" s="77"/>
      <c r="H79" s="77"/>
      <c r="I79" s="77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1"/>
      <c r="IT79" s="111"/>
      <c r="IU79" s="116"/>
      <c r="IV79" s="116"/>
    </row>
    <row r="80" spans="1:256">
      <c r="A80" s="74"/>
      <c r="B80" s="74"/>
      <c r="C80" s="75"/>
      <c r="D80" s="76"/>
      <c r="E80" s="76"/>
      <c r="F80" s="76"/>
      <c r="G80" s="77"/>
      <c r="H80" s="77"/>
      <c r="I80" s="77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1"/>
      <c r="IT80" s="111"/>
      <c r="IU80" s="116"/>
      <c r="IV80" s="116"/>
    </row>
    <row r="81" spans="1:256">
      <c r="A81" s="74"/>
      <c r="B81" s="74"/>
      <c r="C81" s="75"/>
      <c r="D81" s="76"/>
      <c r="E81" s="76"/>
      <c r="F81" s="76"/>
      <c r="G81" s="77"/>
      <c r="H81" s="77"/>
      <c r="I81" s="77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1"/>
      <c r="IT81" s="111"/>
      <c r="IU81" s="116"/>
      <c r="IV81" s="116"/>
    </row>
    <row r="82" spans="1:256">
      <c r="A82" s="74"/>
      <c r="B82" s="74"/>
      <c r="C82" s="75"/>
      <c r="D82" s="76"/>
      <c r="E82" s="76"/>
      <c r="F82" s="76"/>
      <c r="G82" s="77"/>
      <c r="H82" s="77"/>
      <c r="I82" s="77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1"/>
      <c r="IT82" s="111"/>
      <c r="IU82" s="116"/>
      <c r="IV82" s="116"/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217"/>
  <sheetViews>
    <sheetView topLeftCell="A16" workbookViewId="0">
      <selection activeCell="H56" sqref="H56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13.75" style="65" customWidth="1"/>
    <col min="8" max="8" width="17.125" style="101" customWidth="1"/>
  </cols>
  <sheetData>
    <row r="1" ht="14.25" spans="1:254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ht="14.25" spans="1:254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ht="14.25" spans="1:254">
      <c r="A3" s="79" t="s">
        <v>117</v>
      </c>
      <c r="B3" s="122" t="s">
        <v>212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ht="14.25" spans="1:254">
      <c r="A4" s="79"/>
      <c r="B4" s="113" t="s">
        <v>213</v>
      </c>
      <c r="C4" s="75" t="s">
        <v>17</v>
      </c>
      <c r="D4" s="82"/>
      <c r="E4" s="76"/>
      <c r="F4" s="76"/>
      <c r="G4" s="77" t="s">
        <v>18</v>
      </c>
      <c r="H4" s="77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ht="14.25" spans="1:254">
      <c r="A5" s="81"/>
      <c r="B5" s="85" t="str">
        <f>B3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" s="75">
        <v>2</v>
      </c>
      <c r="D5" s="86">
        <f>C5*3</f>
        <v>6</v>
      </c>
      <c r="E5" s="86">
        <v>1</v>
      </c>
      <c r="F5" s="86">
        <f>E5+D5</f>
        <v>7</v>
      </c>
      <c r="G5" s="77" t="str">
        <f>MID(B5,E5,D5)</f>
        <v>AA 55 </v>
      </c>
      <c r="H5" s="77" t="s">
        <v>120</v>
      </c>
      <c r="I5" s="111"/>
      <c r="J5" s="61" t="s">
        <v>214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ht="14.25" spans="1:254">
      <c r="A6" s="81"/>
      <c r="B6" s="85" t="str">
        <f>B5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" s="75">
        <v>2</v>
      </c>
      <c r="D6" s="86">
        <f>C6*3</f>
        <v>6</v>
      </c>
      <c r="E6" s="86">
        <f>F5</f>
        <v>7</v>
      </c>
      <c r="F6" s="86">
        <f>E6+D6</f>
        <v>13</v>
      </c>
      <c r="G6" s="77" t="str">
        <f>MID(B6,E6,D6)</f>
        <v>07 00 </v>
      </c>
      <c r="H6" s="77" t="s">
        <v>121</v>
      </c>
      <c r="I6" s="111"/>
      <c r="J6" s="77" t="s">
        <v>44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ht="14.25" spans="1:254">
      <c r="A7" s="81"/>
      <c r="B7" s="85" t="str">
        <f>B6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" s="75">
        <v>2</v>
      </c>
      <c r="D7" s="86">
        <f>C7*3</f>
        <v>6</v>
      </c>
      <c r="E7" s="86">
        <f>F6</f>
        <v>13</v>
      </c>
      <c r="F7" s="86">
        <f>E7+D7</f>
        <v>19</v>
      </c>
      <c r="G7" s="77" t="str">
        <f>MID(B7,E7,D7)</f>
        <v>00 00 </v>
      </c>
      <c r="H7" s="77" t="s">
        <v>122</v>
      </c>
      <c r="I7" s="111"/>
      <c r="J7" s="113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ht="14.25" spans="1:254">
      <c r="A8" s="81"/>
      <c r="B8" s="85" t="str">
        <f>B7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" s="75">
        <v>2</v>
      </c>
      <c r="D8" s="86">
        <f>C8*3</f>
        <v>6</v>
      </c>
      <c r="E8" s="86">
        <f>F7</f>
        <v>19</v>
      </c>
      <c r="F8" s="86">
        <f>E8+D8</f>
        <v>25</v>
      </c>
      <c r="G8" s="77" t="str">
        <f>MID(B8,E8,D8)</f>
        <v>03 70 </v>
      </c>
      <c r="H8" s="77" t="s">
        <v>17</v>
      </c>
      <c r="I8" s="111"/>
      <c r="J8" s="113" t="s">
        <v>123</v>
      </c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ht="14.25" spans="1:254">
      <c r="A9" s="74">
        <v>1</v>
      </c>
      <c r="B9" s="85" t="str">
        <f t="shared" ref="B9:B40" si="0">B8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" s="75">
        <v>4</v>
      </c>
      <c r="D9" s="86">
        <f t="shared" ref="D9:D40" si="1">C9*3</f>
        <v>12</v>
      </c>
      <c r="E9" s="86">
        <f t="shared" ref="E9:E40" si="2">F8</f>
        <v>25</v>
      </c>
      <c r="F9" s="86">
        <f t="shared" ref="F9:F40" si="3">E9+D9</f>
        <v>37</v>
      </c>
      <c r="G9" s="77" t="str">
        <f t="shared" ref="G9:G61" si="4">MID(B9,E9,D9)</f>
        <v>00 00 C8 41 </v>
      </c>
      <c r="H9" s="96" t="s">
        <v>215</v>
      </c>
      <c r="I9" s="111"/>
      <c r="J9" s="77" t="s">
        <v>216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ht="14.25" spans="1:254">
      <c r="A10" s="74"/>
      <c r="B10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" s="75">
        <v>4</v>
      </c>
      <c r="D10" s="86">
        <f t="shared" si="1"/>
        <v>12</v>
      </c>
      <c r="E10" s="86">
        <f t="shared" si="2"/>
        <v>37</v>
      </c>
      <c r="F10" s="86">
        <f t="shared" si="3"/>
        <v>49</v>
      </c>
      <c r="G10" s="77" t="str">
        <f t="shared" si="4"/>
        <v>00 00 80 40 </v>
      </c>
      <c r="H10" s="96" t="s">
        <v>217</v>
      </c>
      <c r="I10" s="111"/>
      <c r="J10" s="111" t="s">
        <v>218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ht="14.25" spans="1:254">
      <c r="A11" s="74"/>
      <c r="B11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" s="75">
        <v>4</v>
      </c>
      <c r="D11" s="86">
        <f t="shared" si="1"/>
        <v>12</v>
      </c>
      <c r="E11" s="86">
        <f t="shared" si="2"/>
        <v>49</v>
      </c>
      <c r="F11" s="86">
        <f t="shared" si="3"/>
        <v>61</v>
      </c>
      <c r="G11" s="77" t="str">
        <f t="shared" si="4"/>
        <v>00 00 20 41 </v>
      </c>
      <c r="H11" s="96" t="s">
        <v>219</v>
      </c>
      <c r="I11" s="111"/>
      <c r="J11" s="111" t="s">
        <v>220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ht="14.25" spans="1:254">
      <c r="A12" s="74"/>
      <c r="B12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" s="75">
        <v>4</v>
      </c>
      <c r="D12" s="86">
        <f t="shared" si="1"/>
        <v>12</v>
      </c>
      <c r="E12" s="86">
        <f t="shared" si="2"/>
        <v>61</v>
      </c>
      <c r="F12" s="86">
        <f t="shared" si="3"/>
        <v>73</v>
      </c>
      <c r="G12" s="77" t="str">
        <f t="shared" si="4"/>
        <v>01 00 70 41 </v>
      </c>
      <c r="H12" s="96" t="s">
        <v>221</v>
      </c>
      <c r="I12" s="111"/>
      <c r="J12" s="111" t="s">
        <v>222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ht="14.25" spans="1:254">
      <c r="A13" s="74"/>
      <c r="B13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" s="75">
        <v>4</v>
      </c>
      <c r="D13" s="86">
        <f t="shared" si="1"/>
        <v>12</v>
      </c>
      <c r="E13" s="86">
        <f t="shared" si="2"/>
        <v>73</v>
      </c>
      <c r="F13" s="86">
        <f t="shared" si="3"/>
        <v>85</v>
      </c>
      <c r="G13" s="77" t="str">
        <f t="shared" si="4"/>
        <v>01 00 70 41 </v>
      </c>
      <c r="H13" s="96" t="s">
        <v>223</v>
      </c>
      <c r="I13" s="111"/>
      <c r="J13" s="113" t="s">
        <v>224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ht="14.25" spans="1:254">
      <c r="A14" s="74"/>
      <c r="B14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" s="75">
        <v>2</v>
      </c>
      <c r="D14" s="86">
        <f t="shared" si="1"/>
        <v>6</v>
      </c>
      <c r="E14" s="86">
        <f t="shared" si="2"/>
        <v>85</v>
      </c>
      <c r="F14" s="86">
        <f t="shared" si="3"/>
        <v>91</v>
      </c>
      <c r="G14" s="77" t="str">
        <f t="shared" si="4"/>
        <v>16 00 </v>
      </c>
      <c r="H14" s="96" t="s">
        <v>225</v>
      </c>
      <c r="I14" s="111"/>
      <c r="J14" s="111" t="s">
        <v>226</v>
      </c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ht="14.25" spans="1:254">
      <c r="A15" s="74"/>
      <c r="B15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" s="75">
        <v>2</v>
      </c>
      <c r="D15" s="86">
        <f t="shared" si="1"/>
        <v>6</v>
      </c>
      <c r="E15" s="86">
        <f t="shared" si="2"/>
        <v>91</v>
      </c>
      <c r="F15" s="86">
        <f t="shared" si="3"/>
        <v>97</v>
      </c>
      <c r="G15" s="77" t="str">
        <f t="shared" si="4"/>
        <v>05 00 </v>
      </c>
      <c r="H15" s="96" t="s">
        <v>227</v>
      </c>
      <c r="I15" s="111"/>
      <c r="J15" s="111" t="s">
        <v>228</v>
      </c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ht="14.25" spans="1:254">
      <c r="A16" s="74"/>
      <c r="B16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" s="75">
        <v>2</v>
      </c>
      <c r="D16" s="86">
        <f t="shared" si="1"/>
        <v>6</v>
      </c>
      <c r="E16" s="86">
        <f t="shared" si="2"/>
        <v>97</v>
      </c>
      <c r="F16" s="86">
        <f t="shared" si="3"/>
        <v>103</v>
      </c>
      <c r="G16" s="77" t="str">
        <f t="shared" si="4"/>
        <v>64 00 </v>
      </c>
      <c r="H16" s="96" t="s">
        <v>229</v>
      </c>
      <c r="I16" s="111"/>
      <c r="J16" s="111" t="s">
        <v>230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ht="14.25" spans="1:254">
      <c r="A17" s="74"/>
      <c r="B17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" s="75">
        <v>1</v>
      </c>
      <c r="D17" s="86">
        <f t="shared" si="1"/>
        <v>3</v>
      </c>
      <c r="E17" s="86">
        <f t="shared" si="2"/>
        <v>103</v>
      </c>
      <c r="F17" s="86">
        <f t="shared" si="3"/>
        <v>106</v>
      </c>
      <c r="G17" s="77" t="str">
        <f t="shared" si="4"/>
        <v>02 </v>
      </c>
      <c r="H17" s="96" t="s">
        <v>231</v>
      </c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ht="14.25" spans="1:254">
      <c r="A18" s="74"/>
      <c r="B18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" s="75">
        <v>1</v>
      </c>
      <c r="D18" s="86">
        <f t="shared" si="1"/>
        <v>3</v>
      </c>
      <c r="E18" s="86">
        <f t="shared" si="2"/>
        <v>106</v>
      </c>
      <c r="F18" s="86">
        <f t="shared" si="3"/>
        <v>109</v>
      </c>
      <c r="G18" s="77" t="str">
        <f t="shared" si="4"/>
        <v>37 </v>
      </c>
      <c r="H18" s="96" t="s">
        <v>232</v>
      </c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ht="14.25" spans="1:254">
      <c r="A19" s="74">
        <v>2</v>
      </c>
      <c r="B19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" s="75">
        <v>4</v>
      </c>
      <c r="D19" s="86">
        <f t="shared" si="1"/>
        <v>12</v>
      </c>
      <c r="E19" s="86">
        <f t="shared" si="2"/>
        <v>109</v>
      </c>
      <c r="F19" s="86">
        <f t="shared" si="3"/>
        <v>121</v>
      </c>
      <c r="G19" s="77" t="str">
        <f t="shared" si="4"/>
        <v>14 15 16 17 </v>
      </c>
      <c r="H19" s="96" t="s">
        <v>215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ht="14.25" spans="1:254">
      <c r="A20" s="74"/>
      <c r="B20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" s="75">
        <v>4</v>
      </c>
      <c r="D20" s="86">
        <f t="shared" si="1"/>
        <v>12</v>
      </c>
      <c r="E20" s="86">
        <f t="shared" si="2"/>
        <v>121</v>
      </c>
      <c r="F20" s="86">
        <f t="shared" si="3"/>
        <v>133</v>
      </c>
      <c r="G20" s="77" t="str">
        <f t="shared" si="4"/>
        <v>18 19 1A 1B </v>
      </c>
      <c r="H20" s="96" t="s">
        <v>217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ht="14.25" spans="1:254">
      <c r="A21" s="74"/>
      <c r="B21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" s="75">
        <v>4</v>
      </c>
      <c r="D21" s="86">
        <f t="shared" si="1"/>
        <v>12</v>
      </c>
      <c r="E21" s="86">
        <f t="shared" si="2"/>
        <v>133</v>
      </c>
      <c r="F21" s="86">
        <f t="shared" si="3"/>
        <v>145</v>
      </c>
      <c r="G21" s="77" t="str">
        <f t="shared" si="4"/>
        <v>1C 1D 1E 1F </v>
      </c>
      <c r="H21" s="96" t="s">
        <v>219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ht="14.25" spans="1:254">
      <c r="A22" s="74"/>
      <c r="B22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2" s="75">
        <v>4</v>
      </c>
      <c r="D22" s="86">
        <f t="shared" si="1"/>
        <v>12</v>
      </c>
      <c r="E22" s="86">
        <f t="shared" si="2"/>
        <v>145</v>
      </c>
      <c r="F22" s="86">
        <f t="shared" si="3"/>
        <v>157</v>
      </c>
      <c r="G22" s="77" t="str">
        <f t="shared" si="4"/>
        <v>20 21 22 23 </v>
      </c>
      <c r="H22" s="96" t="s">
        <v>221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ht="14.25" spans="1:254">
      <c r="A23" s="74"/>
      <c r="B23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3" s="75">
        <v>4</v>
      </c>
      <c r="D23" s="86">
        <f t="shared" si="1"/>
        <v>12</v>
      </c>
      <c r="E23" s="86">
        <f t="shared" si="2"/>
        <v>157</v>
      </c>
      <c r="F23" s="86">
        <f t="shared" si="3"/>
        <v>169</v>
      </c>
      <c r="G23" s="77" t="str">
        <f t="shared" si="4"/>
        <v>00 00 C8 41 </v>
      </c>
      <c r="H23" s="96" t="s">
        <v>223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1"/>
      <c r="IT23" s="111"/>
    </row>
    <row r="24" ht="14.25" spans="1:254">
      <c r="A24" s="74"/>
      <c r="B24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4" s="75">
        <v>2</v>
      </c>
      <c r="D24" s="86">
        <f t="shared" si="1"/>
        <v>6</v>
      </c>
      <c r="E24" s="86">
        <f t="shared" si="2"/>
        <v>169</v>
      </c>
      <c r="F24" s="86">
        <f t="shared" si="3"/>
        <v>175</v>
      </c>
      <c r="G24" s="77" t="str">
        <f t="shared" si="4"/>
        <v>00 00 </v>
      </c>
      <c r="H24" s="96" t="s">
        <v>225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</row>
    <row r="25" ht="14.25" spans="1:254">
      <c r="A25" s="74"/>
      <c r="B25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5" s="75">
        <v>2</v>
      </c>
      <c r="D25" s="86">
        <f t="shared" si="1"/>
        <v>6</v>
      </c>
      <c r="E25" s="86">
        <f t="shared" si="2"/>
        <v>175</v>
      </c>
      <c r="F25" s="86">
        <f t="shared" si="3"/>
        <v>181</v>
      </c>
      <c r="G25" s="77" t="str">
        <f t="shared" si="4"/>
        <v>80 40 </v>
      </c>
      <c r="H25" s="96" t="s">
        <v>227</v>
      </c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  <c r="CD25" s="123"/>
      <c r="CE25" s="123"/>
      <c r="CF25" s="123"/>
      <c r="CG25" s="123"/>
      <c r="CH25" s="123"/>
      <c r="CI25" s="123"/>
      <c r="CJ25" s="123"/>
      <c r="CK25" s="123"/>
      <c r="CL25" s="123"/>
      <c r="CM25" s="123"/>
      <c r="CN25" s="123"/>
      <c r="CO25" s="123"/>
      <c r="CP25" s="123"/>
      <c r="CQ25" s="123"/>
      <c r="CR25" s="123"/>
      <c r="CS25" s="123"/>
      <c r="CT25" s="123"/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123"/>
      <c r="DP25" s="123"/>
      <c r="DQ25" s="123"/>
      <c r="DR25" s="123"/>
      <c r="DS25" s="123"/>
      <c r="DT25" s="123"/>
      <c r="DU25" s="123"/>
      <c r="DV25" s="123"/>
      <c r="DW25" s="123"/>
      <c r="DX25" s="123"/>
      <c r="DY25" s="123"/>
      <c r="DZ25" s="123"/>
      <c r="EA25" s="123"/>
      <c r="EB25" s="123"/>
      <c r="EC25" s="123"/>
      <c r="ED25" s="123"/>
      <c r="EE25" s="123"/>
      <c r="EF25" s="123"/>
      <c r="EG25" s="123"/>
      <c r="EH25" s="123"/>
      <c r="EI25" s="123"/>
      <c r="EJ25" s="123"/>
      <c r="EK25" s="123"/>
      <c r="EL25" s="123"/>
      <c r="EM25" s="123"/>
      <c r="EN25" s="123"/>
      <c r="EO25" s="123"/>
      <c r="EP25" s="123"/>
      <c r="EQ25" s="123"/>
      <c r="ER25" s="123"/>
      <c r="ES25" s="123"/>
      <c r="ET25" s="123"/>
      <c r="EU25" s="123"/>
      <c r="EV25" s="123"/>
      <c r="EW25" s="123"/>
      <c r="EX25" s="123"/>
      <c r="EY25" s="123"/>
      <c r="EZ25" s="123"/>
      <c r="FA25" s="123"/>
      <c r="FB25" s="123"/>
      <c r="FC25" s="123"/>
      <c r="FD25" s="123"/>
      <c r="FE25" s="123"/>
      <c r="FF25" s="123"/>
      <c r="FG25" s="123"/>
      <c r="FH25" s="123"/>
      <c r="FI25" s="123"/>
      <c r="FJ25" s="123"/>
      <c r="FK25" s="123"/>
      <c r="FL25" s="123"/>
      <c r="FM25" s="123"/>
      <c r="FN25" s="123"/>
      <c r="FO25" s="123"/>
      <c r="FP25" s="123"/>
      <c r="FQ25" s="123"/>
      <c r="FR25" s="123"/>
      <c r="FS25" s="123"/>
      <c r="FT25" s="123"/>
      <c r="FU25" s="123"/>
      <c r="FV25" s="123"/>
      <c r="FW25" s="123"/>
      <c r="FX25" s="123"/>
      <c r="FY25" s="123"/>
      <c r="FZ25" s="123"/>
      <c r="GA25" s="123"/>
      <c r="GB25" s="123"/>
      <c r="GC25" s="123"/>
      <c r="GD25" s="123"/>
      <c r="GE25" s="123"/>
      <c r="GF25" s="123"/>
      <c r="GG25" s="123"/>
      <c r="GH25" s="123"/>
      <c r="GI25" s="123"/>
      <c r="GJ25" s="123"/>
      <c r="GK25" s="123"/>
      <c r="GL25" s="123"/>
      <c r="GM25" s="123"/>
      <c r="GN25" s="123"/>
      <c r="GO25" s="123"/>
      <c r="GP25" s="123"/>
      <c r="GQ25" s="123"/>
      <c r="GR25" s="123"/>
      <c r="GS25" s="123"/>
      <c r="GT25" s="123"/>
      <c r="GU25" s="123"/>
      <c r="GV25" s="123"/>
      <c r="GW25" s="123"/>
      <c r="GX25" s="123"/>
      <c r="GY25" s="123"/>
      <c r="GZ25" s="123"/>
      <c r="HA25" s="123"/>
      <c r="HB25" s="123"/>
      <c r="HC25" s="123"/>
      <c r="HD25" s="123"/>
      <c r="HE25" s="123"/>
      <c r="HF25" s="123"/>
      <c r="HG25" s="123"/>
      <c r="HH25" s="123"/>
      <c r="HI25" s="123"/>
      <c r="HJ25" s="123"/>
      <c r="HK25" s="123"/>
      <c r="HL25" s="123"/>
      <c r="HM25" s="123"/>
      <c r="HN25" s="123"/>
      <c r="HO25" s="123"/>
      <c r="HP25" s="123"/>
      <c r="HQ25" s="123"/>
      <c r="HR25" s="123"/>
      <c r="HS25" s="123"/>
      <c r="HT25" s="123"/>
      <c r="HU25" s="123"/>
      <c r="HV25" s="123"/>
      <c r="HW25" s="123"/>
      <c r="HX25" s="123"/>
      <c r="HY25" s="123"/>
      <c r="HZ25" s="123"/>
      <c r="IA25" s="123"/>
      <c r="IB25" s="123"/>
      <c r="IC25" s="123"/>
      <c r="ID25" s="123"/>
      <c r="IE25" s="123"/>
      <c r="IF25" s="123"/>
      <c r="IG25" s="123"/>
      <c r="IH25" s="123"/>
      <c r="II25" s="123"/>
      <c r="IJ25" s="123"/>
      <c r="IK25" s="123"/>
      <c r="IL25" s="123"/>
      <c r="IM25" s="123"/>
      <c r="IN25" s="123"/>
      <c r="IO25" s="123"/>
      <c r="IP25" s="123"/>
      <c r="IQ25" s="123"/>
      <c r="IR25" s="123"/>
      <c r="IS25" s="123"/>
      <c r="IT25" s="123"/>
    </row>
    <row r="26" ht="14.25" spans="1:254">
      <c r="A26" s="74"/>
      <c r="B26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6" s="75">
        <v>2</v>
      </c>
      <c r="D26" s="86">
        <f t="shared" si="1"/>
        <v>6</v>
      </c>
      <c r="E26" s="86">
        <f t="shared" si="2"/>
        <v>181</v>
      </c>
      <c r="F26" s="86">
        <f t="shared" si="3"/>
        <v>187</v>
      </c>
      <c r="G26" s="77" t="str">
        <f t="shared" si="4"/>
        <v>00 00 </v>
      </c>
      <c r="H26" s="96" t="s">
        <v>229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23"/>
      <c r="CT26" s="123"/>
      <c r="CU26" s="123"/>
      <c r="CV26" s="123"/>
      <c r="CW26" s="123"/>
      <c r="CX26" s="123"/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123"/>
      <c r="DP26" s="123"/>
      <c r="DQ26" s="123"/>
      <c r="DR26" s="123"/>
      <c r="DS26" s="123"/>
      <c r="DT26" s="123"/>
      <c r="DU26" s="123"/>
      <c r="DV26" s="123"/>
      <c r="DW26" s="123"/>
      <c r="DX26" s="123"/>
      <c r="DY26" s="123"/>
      <c r="DZ26" s="123"/>
      <c r="EA26" s="123"/>
      <c r="EB26" s="123"/>
      <c r="EC26" s="123"/>
      <c r="ED26" s="123"/>
      <c r="EE26" s="123"/>
      <c r="EF26" s="123"/>
      <c r="EG26" s="123"/>
      <c r="EH26" s="123"/>
      <c r="EI26" s="123"/>
      <c r="EJ26" s="123"/>
      <c r="EK26" s="123"/>
      <c r="EL26" s="123"/>
      <c r="EM26" s="123"/>
      <c r="EN26" s="123"/>
      <c r="EO26" s="123"/>
      <c r="EP26" s="123"/>
      <c r="EQ26" s="123"/>
      <c r="ER26" s="123"/>
      <c r="ES26" s="123"/>
      <c r="ET26" s="123"/>
      <c r="EU26" s="123"/>
      <c r="EV26" s="123"/>
      <c r="EW26" s="123"/>
      <c r="EX26" s="123"/>
      <c r="EY26" s="123"/>
      <c r="EZ26" s="123"/>
      <c r="FA26" s="123"/>
      <c r="FB26" s="123"/>
      <c r="FC26" s="123"/>
      <c r="FD26" s="123"/>
      <c r="FE26" s="123"/>
      <c r="FF26" s="123"/>
      <c r="FG26" s="123"/>
      <c r="FH26" s="123"/>
      <c r="FI26" s="123"/>
      <c r="FJ26" s="123"/>
      <c r="FK26" s="123"/>
      <c r="FL26" s="123"/>
      <c r="FM26" s="123"/>
      <c r="FN26" s="123"/>
      <c r="FO26" s="123"/>
      <c r="FP26" s="123"/>
      <c r="FQ26" s="123"/>
      <c r="FR26" s="123"/>
      <c r="FS26" s="123"/>
      <c r="FT26" s="123"/>
      <c r="FU26" s="123"/>
      <c r="FV26" s="123"/>
      <c r="FW26" s="123"/>
      <c r="FX26" s="123"/>
      <c r="FY26" s="123"/>
      <c r="FZ26" s="123"/>
      <c r="GA26" s="123"/>
      <c r="GB26" s="123"/>
      <c r="GC26" s="123"/>
      <c r="GD26" s="123"/>
      <c r="GE26" s="123"/>
      <c r="GF26" s="123"/>
      <c r="GG26" s="123"/>
      <c r="GH26" s="123"/>
      <c r="GI26" s="123"/>
      <c r="GJ26" s="123"/>
      <c r="GK26" s="123"/>
      <c r="GL26" s="123"/>
      <c r="GM26" s="123"/>
      <c r="GN26" s="123"/>
      <c r="GO26" s="123"/>
      <c r="GP26" s="123"/>
      <c r="GQ26" s="123"/>
      <c r="GR26" s="123"/>
      <c r="GS26" s="123"/>
      <c r="GT26" s="123"/>
      <c r="GU26" s="123"/>
      <c r="GV26" s="123"/>
      <c r="GW26" s="123"/>
      <c r="GX26" s="123"/>
      <c r="GY26" s="123"/>
      <c r="GZ26" s="123"/>
      <c r="HA26" s="123"/>
      <c r="HB26" s="123"/>
      <c r="HC26" s="123"/>
      <c r="HD26" s="123"/>
      <c r="HE26" s="123"/>
      <c r="HF26" s="123"/>
      <c r="HG26" s="123"/>
      <c r="HH26" s="123"/>
      <c r="HI26" s="123"/>
      <c r="HJ26" s="123"/>
      <c r="HK26" s="123"/>
      <c r="HL26" s="123"/>
      <c r="HM26" s="123"/>
      <c r="HN26" s="123"/>
      <c r="HO26" s="123"/>
      <c r="HP26" s="123"/>
      <c r="HQ26" s="123"/>
      <c r="HR26" s="123"/>
      <c r="HS26" s="123"/>
      <c r="HT26" s="123"/>
      <c r="HU26" s="123"/>
      <c r="HV26" s="123"/>
      <c r="HW26" s="123"/>
      <c r="HX26" s="123"/>
      <c r="HY26" s="123"/>
      <c r="HZ26" s="123"/>
      <c r="IA26" s="123"/>
      <c r="IB26" s="123"/>
      <c r="IC26" s="123"/>
      <c r="ID26" s="123"/>
      <c r="IE26" s="123"/>
      <c r="IF26" s="123"/>
      <c r="IG26" s="123"/>
      <c r="IH26" s="123"/>
      <c r="II26" s="123"/>
      <c r="IJ26" s="123"/>
      <c r="IK26" s="123"/>
      <c r="IL26" s="123"/>
      <c r="IM26" s="123"/>
      <c r="IN26" s="123"/>
      <c r="IO26" s="123"/>
      <c r="IP26" s="123"/>
      <c r="IQ26" s="123"/>
      <c r="IR26" s="123"/>
      <c r="IS26" s="123"/>
      <c r="IT26" s="123"/>
    </row>
    <row r="27" ht="14.25" spans="1:254">
      <c r="A27" s="74"/>
      <c r="B27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7" s="75">
        <v>1</v>
      </c>
      <c r="D27" s="86">
        <f t="shared" si="1"/>
        <v>3</v>
      </c>
      <c r="E27" s="86">
        <f t="shared" si="2"/>
        <v>187</v>
      </c>
      <c r="F27" s="86">
        <f t="shared" si="3"/>
        <v>190</v>
      </c>
      <c r="G27" s="77" t="str">
        <f t="shared" si="4"/>
        <v>20 </v>
      </c>
      <c r="H27" s="96" t="s">
        <v>233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123"/>
      <c r="DQ27" s="123"/>
      <c r="DR27" s="123"/>
      <c r="DS27" s="123"/>
      <c r="DT27" s="123"/>
      <c r="DU27" s="123"/>
      <c r="DV27" s="123"/>
      <c r="DW27" s="123"/>
      <c r="DX27" s="123"/>
      <c r="DY27" s="123"/>
      <c r="DZ27" s="123"/>
      <c r="EA27" s="123"/>
      <c r="EB27" s="123"/>
      <c r="EC27" s="123"/>
      <c r="ED27" s="123"/>
      <c r="EE27" s="123"/>
      <c r="EF27" s="123"/>
      <c r="EG27" s="123"/>
      <c r="EH27" s="123"/>
      <c r="EI27" s="123"/>
      <c r="EJ27" s="123"/>
      <c r="EK27" s="123"/>
      <c r="EL27" s="123"/>
      <c r="EM27" s="123"/>
      <c r="EN27" s="123"/>
      <c r="EO27" s="123"/>
      <c r="EP27" s="123"/>
      <c r="EQ27" s="123"/>
      <c r="ER27" s="123"/>
      <c r="ES27" s="123"/>
      <c r="ET27" s="123"/>
      <c r="EU27" s="123"/>
      <c r="EV27" s="123"/>
      <c r="EW27" s="123"/>
      <c r="EX27" s="123"/>
      <c r="EY27" s="123"/>
      <c r="EZ27" s="123"/>
      <c r="FA27" s="123"/>
      <c r="FB27" s="123"/>
      <c r="FC27" s="123"/>
      <c r="FD27" s="123"/>
      <c r="FE27" s="123"/>
      <c r="FF27" s="123"/>
      <c r="FG27" s="123"/>
      <c r="FH27" s="123"/>
      <c r="FI27" s="123"/>
      <c r="FJ27" s="123"/>
      <c r="FK27" s="123"/>
      <c r="FL27" s="123"/>
      <c r="FM27" s="123"/>
      <c r="FN27" s="123"/>
      <c r="FO27" s="123"/>
      <c r="FP27" s="123"/>
      <c r="FQ27" s="123"/>
      <c r="FR27" s="123"/>
      <c r="FS27" s="123"/>
      <c r="FT27" s="123"/>
      <c r="FU27" s="123"/>
      <c r="FV27" s="123"/>
      <c r="FW27" s="123"/>
      <c r="FX27" s="123"/>
      <c r="FY27" s="123"/>
      <c r="FZ27" s="123"/>
      <c r="GA27" s="123"/>
      <c r="GB27" s="123"/>
      <c r="GC27" s="123"/>
      <c r="GD27" s="123"/>
      <c r="GE27" s="123"/>
      <c r="GF27" s="123"/>
      <c r="GG27" s="123"/>
      <c r="GH27" s="123"/>
      <c r="GI27" s="123"/>
      <c r="GJ27" s="123"/>
      <c r="GK27" s="123"/>
      <c r="GL27" s="123"/>
      <c r="GM27" s="123"/>
      <c r="GN27" s="123"/>
      <c r="GO27" s="123"/>
      <c r="GP27" s="123"/>
      <c r="GQ27" s="123"/>
      <c r="GR27" s="123"/>
      <c r="GS27" s="123"/>
      <c r="GT27" s="123"/>
      <c r="GU27" s="123"/>
      <c r="GV27" s="123"/>
      <c r="GW27" s="123"/>
      <c r="GX27" s="123"/>
      <c r="GY27" s="123"/>
      <c r="GZ27" s="123"/>
      <c r="HA27" s="123"/>
      <c r="HB27" s="123"/>
      <c r="HC27" s="123"/>
      <c r="HD27" s="123"/>
      <c r="HE27" s="123"/>
      <c r="HF27" s="123"/>
      <c r="HG27" s="123"/>
      <c r="HH27" s="123"/>
      <c r="HI27" s="123"/>
      <c r="HJ27" s="123"/>
      <c r="HK27" s="123"/>
      <c r="HL27" s="123"/>
      <c r="HM27" s="123"/>
      <c r="HN27" s="123"/>
      <c r="HO27" s="123"/>
      <c r="HP27" s="123"/>
      <c r="HQ27" s="123"/>
      <c r="HR27" s="123"/>
      <c r="HS27" s="123"/>
      <c r="HT27" s="123"/>
      <c r="HU27" s="123"/>
      <c r="HV27" s="123"/>
      <c r="HW27" s="123"/>
      <c r="HX27" s="123"/>
      <c r="HY27" s="123"/>
      <c r="HZ27" s="123"/>
      <c r="IA27" s="123"/>
      <c r="IB27" s="123"/>
      <c r="IC27" s="123"/>
      <c r="ID27" s="123"/>
      <c r="IE27" s="123"/>
      <c r="IF27" s="123"/>
      <c r="IG27" s="123"/>
      <c r="IH27" s="123"/>
      <c r="II27" s="123"/>
      <c r="IJ27" s="123"/>
      <c r="IK27" s="123"/>
      <c r="IL27" s="123"/>
      <c r="IM27" s="123"/>
      <c r="IN27" s="123"/>
      <c r="IO27" s="123"/>
      <c r="IP27" s="123"/>
      <c r="IQ27" s="123"/>
      <c r="IR27" s="123"/>
      <c r="IS27" s="123"/>
      <c r="IT27" s="123"/>
    </row>
    <row r="28" ht="14.25" spans="1:254">
      <c r="A28" s="74"/>
      <c r="B28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8" s="75">
        <v>1</v>
      </c>
      <c r="D28" s="86">
        <f t="shared" si="1"/>
        <v>3</v>
      </c>
      <c r="E28" s="86">
        <f t="shared" si="2"/>
        <v>190</v>
      </c>
      <c r="F28" s="86">
        <f t="shared" si="3"/>
        <v>193</v>
      </c>
      <c r="G28" s="77" t="str">
        <f t="shared" si="4"/>
        <v>41 </v>
      </c>
      <c r="H28" s="96" t="s">
        <v>232</v>
      </c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23"/>
      <c r="CT28" s="123"/>
      <c r="CU28" s="123"/>
      <c r="CV28" s="123"/>
      <c r="CW28" s="123"/>
      <c r="CX28" s="123"/>
      <c r="CY28" s="123"/>
      <c r="CZ28" s="123"/>
      <c r="DA28" s="123"/>
      <c r="DB28" s="123"/>
      <c r="DC28" s="123"/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  <c r="DN28" s="123"/>
      <c r="DO28" s="123"/>
      <c r="DP28" s="123"/>
      <c r="DQ28" s="123"/>
      <c r="DR28" s="123"/>
      <c r="DS28" s="123"/>
      <c r="DT28" s="123"/>
      <c r="DU28" s="123"/>
      <c r="DV28" s="123"/>
      <c r="DW28" s="123"/>
      <c r="DX28" s="123"/>
      <c r="DY28" s="123"/>
      <c r="DZ28" s="123"/>
      <c r="EA28" s="123"/>
      <c r="EB28" s="123"/>
      <c r="EC28" s="123"/>
      <c r="ED28" s="123"/>
      <c r="EE28" s="123"/>
      <c r="EF28" s="123"/>
      <c r="EG28" s="123"/>
      <c r="EH28" s="123"/>
      <c r="EI28" s="123"/>
      <c r="EJ28" s="123"/>
      <c r="EK28" s="123"/>
      <c r="EL28" s="123"/>
      <c r="EM28" s="123"/>
      <c r="EN28" s="123"/>
      <c r="EO28" s="123"/>
      <c r="EP28" s="123"/>
      <c r="EQ28" s="123"/>
      <c r="ER28" s="123"/>
      <c r="ES28" s="123"/>
      <c r="ET28" s="123"/>
      <c r="EU28" s="123"/>
      <c r="EV28" s="123"/>
      <c r="EW28" s="123"/>
      <c r="EX28" s="123"/>
      <c r="EY28" s="123"/>
      <c r="EZ28" s="123"/>
      <c r="FA28" s="123"/>
      <c r="FB28" s="123"/>
      <c r="FC28" s="123"/>
      <c r="FD28" s="123"/>
      <c r="FE28" s="123"/>
      <c r="FF28" s="123"/>
      <c r="FG28" s="123"/>
      <c r="FH28" s="123"/>
      <c r="FI28" s="123"/>
      <c r="FJ28" s="123"/>
      <c r="FK28" s="123"/>
      <c r="FL28" s="123"/>
      <c r="FM28" s="123"/>
      <c r="FN28" s="123"/>
      <c r="FO28" s="123"/>
      <c r="FP28" s="123"/>
      <c r="FQ28" s="123"/>
      <c r="FR28" s="123"/>
      <c r="FS28" s="123"/>
      <c r="FT28" s="123"/>
      <c r="FU28" s="123"/>
      <c r="FV28" s="123"/>
      <c r="FW28" s="123"/>
      <c r="FX28" s="123"/>
      <c r="FY28" s="123"/>
      <c r="FZ28" s="123"/>
      <c r="GA28" s="123"/>
      <c r="GB28" s="123"/>
      <c r="GC28" s="123"/>
      <c r="GD28" s="123"/>
      <c r="GE28" s="123"/>
      <c r="GF28" s="123"/>
      <c r="GG28" s="123"/>
      <c r="GH28" s="123"/>
      <c r="GI28" s="123"/>
      <c r="GJ28" s="123"/>
      <c r="GK28" s="123"/>
      <c r="GL28" s="123"/>
      <c r="GM28" s="123"/>
      <c r="GN28" s="123"/>
      <c r="GO28" s="123"/>
      <c r="GP28" s="123"/>
      <c r="GQ28" s="123"/>
      <c r="GR28" s="123"/>
      <c r="GS28" s="123"/>
      <c r="GT28" s="123"/>
      <c r="GU28" s="123"/>
      <c r="GV28" s="123"/>
      <c r="GW28" s="123"/>
      <c r="GX28" s="123"/>
      <c r="GY28" s="123"/>
      <c r="GZ28" s="123"/>
      <c r="HA28" s="123"/>
      <c r="HB28" s="123"/>
      <c r="HC28" s="123"/>
      <c r="HD28" s="123"/>
      <c r="HE28" s="123"/>
      <c r="HF28" s="123"/>
      <c r="HG28" s="123"/>
      <c r="HH28" s="123"/>
      <c r="HI28" s="123"/>
      <c r="HJ28" s="123"/>
      <c r="HK28" s="123"/>
      <c r="HL28" s="123"/>
      <c r="HM28" s="123"/>
      <c r="HN28" s="123"/>
      <c r="HO28" s="123"/>
      <c r="HP28" s="123"/>
      <c r="HQ28" s="123"/>
      <c r="HR28" s="123"/>
      <c r="HS28" s="123"/>
      <c r="HT28" s="123"/>
      <c r="HU28" s="123"/>
      <c r="HV28" s="123"/>
      <c r="HW28" s="123"/>
      <c r="HX28" s="123"/>
      <c r="HY28" s="123"/>
      <c r="HZ28" s="123"/>
      <c r="IA28" s="123"/>
      <c r="IB28" s="123"/>
      <c r="IC28" s="123"/>
      <c r="ID28" s="123"/>
      <c r="IE28" s="123"/>
      <c r="IF28" s="123"/>
      <c r="IG28" s="123"/>
      <c r="IH28" s="123"/>
      <c r="II28" s="123"/>
      <c r="IJ28" s="123"/>
      <c r="IK28" s="123"/>
      <c r="IL28" s="123"/>
      <c r="IM28" s="123"/>
      <c r="IN28" s="123"/>
      <c r="IO28" s="123"/>
      <c r="IP28" s="123"/>
      <c r="IQ28" s="123"/>
      <c r="IR28" s="123"/>
      <c r="IS28" s="123"/>
      <c r="IT28" s="123"/>
    </row>
    <row r="29" ht="14.25" spans="1:254">
      <c r="A29" s="74">
        <v>3</v>
      </c>
      <c r="B29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9" s="75">
        <v>4</v>
      </c>
      <c r="D29" s="86">
        <f t="shared" si="1"/>
        <v>12</v>
      </c>
      <c r="E29" s="86">
        <f t="shared" si="2"/>
        <v>193</v>
      </c>
      <c r="F29" s="86">
        <f t="shared" si="3"/>
        <v>205</v>
      </c>
      <c r="G29" s="77" t="str">
        <f t="shared" si="4"/>
        <v>01 00 70 41 </v>
      </c>
      <c r="H29" s="96" t="s">
        <v>215</v>
      </c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23"/>
      <c r="CT29" s="123"/>
      <c r="CU29" s="123"/>
      <c r="CV29" s="123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123"/>
      <c r="DQ29" s="123"/>
      <c r="DR29" s="123"/>
      <c r="DS29" s="123"/>
      <c r="DT29" s="123"/>
      <c r="DU29" s="123"/>
      <c r="DV29" s="123"/>
      <c r="DW29" s="123"/>
      <c r="DX29" s="123"/>
      <c r="DY29" s="123"/>
      <c r="DZ29" s="123"/>
      <c r="EA29" s="123"/>
      <c r="EB29" s="123"/>
      <c r="EC29" s="123"/>
      <c r="ED29" s="123"/>
      <c r="EE29" s="123"/>
      <c r="EF29" s="123"/>
      <c r="EG29" s="123"/>
      <c r="EH29" s="123"/>
      <c r="EI29" s="123"/>
      <c r="EJ29" s="123"/>
      <c r="EK29" s="123"/>
      <c r="EL29" s="123"/>
      <c r="EM29" s="123"/>
      <c r="EN29" s="123"/>
      <c r="EO29" s="123"/>
      <c r="EP29" s="123"/>
      <c r="EQ29" s="123"/>
      <c r="ER29" s="123"/>
      <c r="ES29" s="123"/>
      <c r="ET29" s="123"/>
      <c r="EU29" s="123"/>
      <c r="EV29" s="123"/>
      <c r="EW29" s="123"/>
      <c r="EX29" s="123"/>
      <c r="EY29" s="123"/>
      <c r="EZ29" s="123"/>
      <c r="FA29" s="123"/>
      <c r="FB29" s="123"/>
      <c r="FC29" s="123"/>
      <c r="FD29" s="123"/>
      <c r="FE29" s="123"/>
      <c r="FF29" s="123"/>
      <c r="FG29" s="123"/>
      <c r="FH29" s="123"/>
      <c r="FI29" s="123"/>
      <c r="FJ29" s="123"/>
      <c r="FK29" s="123"/>
      <c r="FL29" s="123"/>
      <c r="FM29" s="123"/>
      <c r="FN29" s="123"/>
      <c r="FO29" s="123"/>
      <c r="FP29" s="123"/>
      <c r="FQ29" s="123"/>
      <c r="FR29" s="123"/>
      <c r="FS29" s="123"/>
      <c r="FT29" s="123"/>
      <c r="FU29" s="123"/>
      <c r="FV29" s="123"/>
      <c r="FW29" s="123"/>
      <c r="FX29" s="123"/>
      <c r="FY29" s="123"/>
      <c r="FZ29" s="123"/>
      <c r="GA29" s="123"/>
      <c r="GB29" s="123"/>
      <c r="GC29" s="123"/>
      <c r="GD29" s="123"/>
      <c r="GE29" s="123"/>
      <c r="GF29" s="123"/>
      <c r="GG29" s="123"/>
      <c r="GH29" s="123"/>
      <c r="GI29" s="123"/>
      <c r="GJ29" s="123"/>
      <c r="GK29" s="123"/>
      <c r="GL29" s="123"/>
      <c r="GM29" s="123"/>
      <c r="GN29" s="123"/>
      <c r="GO29" s="123"/>
      <c r="GP29" s="123"/>
      <c r="GQ29" s="123"/>
      <c r="GR29" s="123"/>
      <c r="GS29" s="123"/>
      <c r="GT29" s="123"/>
      <c r="GU29" s="123"/>
      <c r="GV29" s="123"/>
      <c r="GW29" s="123"/>
      <c r="GX29" s="123"/>
      <c r="GY29" s="123"/>
      <c r="GZ29" s="123"/>
      <c r="HA29" s="123"/>
      <c r="HB29" s="123"/>
      <c r="HC29" s="123"/>
      <c r="HD29" s="123"/>
      <c r="HE29" s="123"/>
      <c r="HF29" s="123"/>
      <c r="HG29" s="123"/>
      <c r="HH29" s="123"/>
      <c r="HI29" s="123"/>
      <c r="HJ29" s="123"/>
      <c r="HK29" s="123"/>
      <c r="HL29" s="123"/>
      <c r="HM29" s="123"/>
      <c r="HN29" s="123"/>
      <c r="HO29" s="123"/>
      <c r="HP29" s="123"/>
      <c r="HQ29" s="123"/>
      <c r="HR29" s="123"/>
      <c r="HS29" s="123"/>
      <c r="HT29" s="123"/>
      <c r="HU29" s="123"/>
      <c r="HV29" s="123"/>
      <c r="HW29" s="123"/>
      <c r="HX29" s="123"/>
      <c r="HY29" s="123"/>
      <c r="HZ29" s="123"/>
      <c r="IA29" s="123"/>
      <c r="IB29" s="123"/>
      <c r="IC29" s="123"/>
      <c r="ID29" s="123"/>
      <c r="IE29" s="123"/>
      <c r="IF29" s="123"/>
      <c r="IG29" s="123"/>
      <c r="IH29" s="123"/>
      <c r="II29" s="123"/>
      <c r="IJ29" s="123"/>
      <c r="IK29" s="123"/>
      <c r="IL29" s="123"/>
      <c r="IM29" s="123"/>
      <c r="IN29" s="123"/>
      <c r="IO29" s="123"/>
      <c r="IP29" s="123"/>
      <c r="IQ29" s="123"/>
      <c r="IR29" s="123"/>
      <c r="IS29" s="123"/>
      <c r="IT29" s="123"/>
    </row>
    <row r="30" ht="14.25" spans="1:254">
      <c r="A30" s="74"/>
      <c r="B30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0" s="75">
        <v>4</v>
      </c>
      <c r="D30" s="86">
        <f t="shared" si="1"/>
        <v>12</v>
      </c>
      <c r="E30" s="86">
        <f t="shared" si="2"/>
        <v>205</v>
      </c>
      <c r="F30" s="86">
        <f t="shared" si="3"/>
        <v>217</v>
      </c>
      <c r="G30" s="77" t="str">
        <f t="shared" si="4"/>
        <v>01 00 70 41 </v>
      </c>
      <c r="H30" s="96" t="s">
        <v>217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ht="14.25" spans="1:254">
      <c r="A31" s="74"/>
      <c r="B31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1" s="75">
        <v>4</v>
      </c>
      <c r="D31" s="86">
        <f t="shared" si="1"/>
        <v>12</v>
      </c>
      <c r="E31" s="86">
        <f t="shared" si="2"/>
        <v>217</v>
      </c>
      <c r="F31" s="86">
        <f t="shared" si="3"/>
        <v>229</v>
      </c>
      <c r="G31" s="77" t="str">
        <f t="shared" si="4"/>
        <v>50 00 05 00 </v>
      </c>
      <c r="H31" s="96" t="s">
        <v>219</v>
      </c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ht="14.25" spans="1:254">
      <c r="A32" s="74"/>
      <c r="B32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2" s="75">
        <v>4</v>
      </c>
      <c r="D32" s="86">
        <f t="shared" si="1"/>
        <v>12</v>
      </c>
      <c r="E32" s="86">
        <f t="shared" si="2"/>
        <v>229</v>
      </c>
      <c r="F32" s="86">
        <f t="shared" si="3"/>
        <v>241</v>
      </c>
      <c r="G32" s="77" t="str">
        <f t="shared" si="4"/>
        <v>64 00 02 37 </v>
      </c>
      <c r="H32" s="96" t="s">
        <v>221</v>
      </c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ht="14.25" spans="1:254">
      <c r="A33" s="74"/>
      <c r="B33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3" s="75">
        <v>4</v>
      </c>
      <c r="D33" s="86">
        <f t="shared" si="1"/>
        <v>12</v>
      </c>
      <c r="E33" s="86">
        <f t="shared" si="2"/>
        <v>241</v>
      </c>
      <c r="F33" s="86">
        <f t="shared" si="3"/>
        <v>253</v>
      </c>
      <c r="G33" s="77" t="str">
        <f t="shared" si="4"/>
        <v>40 41 42 43 </v>
      </c>
      <c r="H33" s="96" t="s">
        <v>223</v>
      </c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  <row r="34" ht="14.25" spans="1:254">
      <c r="A34" s="74"/>
      <c r="B34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4" s="75">
        <v>2</v>
      </c>
      <c r="D34" s="86">
        <f t="shared" si="1"/>
        <v>6</v>
      </c>
      <c r="E34" s="86">
        <f t="shared" si="2"/>
        <v>253</v>
      </c>
      <c r="F34" s="86">
        <f t="shared" si="3"/>
        <v>259</v>
      </c>
      <c r="G34" s="77" t="str">
        <f t="shared" si="4"/>
        <v>44 45 </v>
      </c>
      <c r="H34" s="96" t="s">
        <v>225</v>
      </c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6"/>
      <c r="IT34" s="116"/>
    </row>
    <row r="35" ht="14.25" spans="1:254">
      <c r="A35" s="74"/>
      <c r="B35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5" s="75">
        <v>2</v>
      </c>
      <c r="D35" s="86">
        <f t="shared" si="1"/>
        <v>6</v>
      </c>
      <c r="E35" s="86">
        <f t="shared" si="2"/>
        <v>259</v>
      </c>
      <c r="F35" s="86">
        <f t="shared" si="3"/>
        <v>265</v>
      </c>
      <c r="G35" s="77" t="str">
        <f t="shared" si="4"/>
        <v>46 47 </v>
      </c>
      <c r="H35" s="96" t="s">
        <v>227</v>
      </c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6"/>
      <c r="IT35" s="116"/>
    </row>
    <row r="36" ht="14.25" spans="1:254">
      <c r="A36" s="74"/>
      <c r="B36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6" s="75">
        <v>2</v>
      </c>
      <c r="D36" s="86">
        <f t="shared" si="1"/>
        <v>6</v>
      </c>
      <c r="E36" s="86">
        <f t="shared" si="2"/>
        <v>265</v>
      </c>
      <c r="F36" s="86">
        <f t="shared" si="3"/>
        <v>271</v>
      </c>
      <c r="G36" s="77" t="str">
        <f t="shared" si="4"/>
        <v>48 49 </v>
      </c>
      <c r="H36" s="96" t="s">
        <v>229</v>
      </c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6"/>
      <c r="IT36" s="116"/>
    </row>
    <row r="37" ht="14.25" spans="1:254">
      <c r="A37" s="74"/>
      <c r="B37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7" s="75">
        <v>1</v>
      </c>
      <c r="D37" s="86">
        <f t="shared" si="1"/>
        <v>3</v>
      </c>
      <c r="E37" s="86">
        <f t="shared" si="2"/>
        <v>271</v>
      </c>
      <c r="F37" s="86">
        <f t="shared" si="3"/>
        <v>274</v>
      </c>
      <c r="G37" s="77" t="str">
        <f t="shared" si="4"/>
        <v>4A </v>
      </c>
      <c r="H37" s="96" t="s">
        <v>234</v>
      </c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6"/>
      <c r="IT37" s="116"/>
    </row>
    <row r="38" ht="14.25" spans="1:254">
      <c r="A38" s="74"/>
      <c r="B38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8" s="75">
        <v>1</v>
      </c>
      <c r="D38" s="86">
        <f t="shared" si="1"/>
        <v>3</v>
      </c>
      <c r="E38" s="86">
        <f t="shared" si="2"/>
        <v>274</v>
      </c>
      <c r="F38" s="86">
        <f t="shared" si="3"/>
        <v>277</v>
      </c>
      <c r="G38" s="77" t="str">
        <f t="shared" si="4"/>
        <v>4B </v>
      </c>
      <c r="H38" s="96" t="s">
        <v>232</v>
      </c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6"/>
      <c r="IT38" s="116"/>
    </row>
    <row r="39" ht="14.25" spans="1:254">
      <c r="A39" s="74">
        <v>4</v>
      </c>
      <c r="B39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39" s="75">
        <v>4</v>
      </c>
      <c r="D39" s="86">
        <f t="shared" si="1"/>
        <v>12</v>
      </c>
      <c r="E39" s="86">
        <f t="shared" si="2"/>
        <v>277</v>
      </c>
      <c r="F39" s="86">
        <f t="shared" si="3"/>
        <v>289</v>
      </c>
      <c r="G39" s="77" t="str">
        <f t="shared" si="4"/>
        <v>4C 4D 4E 4F </v>
      </c>
      <c r="H39" s="96" t="s">
        <v>215</v>
      </c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6"/>
      <c r="IT39" s="116"/>
    </row>
    <row r="40" ht="14.25" spans="1:254">
      <c r="A40" s="74"/>
      <c r="B40" s="85" t="str">
        <f t="shared" si="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0" s="75">
        <v>4</v>
      </c>
      <c r="D40" s="86">
        <f t="shared" si="1"/>
        <v>12</v>
      </c>
      <c r="E40" s="86">
        <f t="shared" si="2"/>
        <v>289</v>
      </c>
      <c r="F40" s="86">
        <f t="shared" si="3"/>
        <v>301</v>
      </c>
      <c r="G40" s="77" t="str">
        <f t="shared" si="4"/>
        <v>00 00 C8 41 </v>
      </c>
      <c r="H40" s="96" t="s">
        <v>217</v>
      </c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24"/>
      <c r="EJ40" s="124"/>
      <c r="EK40" s="124"/>
      <c r="EL40" s="124"/>
      <c r="EM40" s="124"/>
      <c r="EN40" s="124"/>
      <c r="EO40" s="124"/>
      <c r="EP40" s="124"/>
      <c r="EQ40" s="124"/>
      <c r="ER40" s="124"/>
      <c r="ES40" s="124"/>
      <c r="ET40" s="124"/>
      <c r="EU40" s="124"/>
      <c r="EV40" s="124"/>
      <c r="EW40" s="124"/>
      <c r="EX40" s="124"/>
      <c r="EY40" s="124"/>
      <c r="EZ40" s="124"/>
      <c r="FA40" s="124"/>
      <c r="FB40" s="124"/>
      <c r="FC40" s="124"/>
      <c r="FD40" s="124"/>
      <c r="FE40" s="124"/>
      <c r="FF40" s="124"/>
      <c r="FG40" s="124"/>
      <c r="FH40" s="124"/>
      <c r="FI40" s="124"/>
      <c r="FJ40" s="124"/>
      <c r="FK40" s="124"/>
      <c r="FL40" s="124"/>
      <c r="FM40" s="124"/>
      <c r="FN40" s="124"/>
      <c r="FO40" s="124"/>
      <c r="FP40" s="124"/>
      <c r="FQ40" s="124"/>
      <c r="FR40" s="124"/>
      <c r="FS40" s="124"/>
      <c r="FT40" s="124"/>
      <c r="FU40" s="124"/>
      <c r="FV40" s="124"/>
      <c r="FW40" s="124"/>
      <c r="FX40" s="124"/>
      <c r="FY40" s="124"/>
      <c r="FZ40" s="124"/>
      <c r="GA40" s="124"/>
      <c r="GB40" s="124"/>
      <c r="GC40" s="124"/>
      <c r="GD40" s="124"/>
      <c r="GE40" s="124"/>
      <c r="GF40" s="124"/>
      <c r="GG40" s="124"/>
      <c r="GH40" s="124"/>
      <c r="GI40" s="124"/>
      <c r="GJ40" s="124"/>
      <c r="GK40" s="124"/>
      <c r="GL40" s="124"/>
      <c r="GM40" s="124"/>
      <c r="GN40" s="124"/>
      <c r="GO40" s="124"/>
      <c r="GP40" s="124"/>
      <c r="GQ40" s="124"/>
      <c r="GR40" s="124"/>
      <c r="GS40" s="124"/>
      <c r="GT40" s="124"/>
      <c r="GU40" s="124"/>
      <c r="GV40" s="124"/>
      <c r="GW40" s="124"/>
      <c r="GX40" s="124"/>
      <c r="GY40" s="124"/>
      <c r="GZ40" s="124"/>
      <c r="HA40" s="124"/>
      <c r="HB40" s="124"/>
      <c r="HC40" s="124"/>
      <c r="HD40" s="124"/>
      <c r="HE40" s="124"/>
      <c r="HF40" s="124"/>
      <c r="HG40" s="124"/>
      <c r="HH40" s="124"/>
      <c r="HI40" s="124"/>
      <c r="HJ40" s="124"/>
      <c r="HK40" s="124"/>
      <c r="HL40" s="124"/>
      <c r="HM40" s="124"/>
      <c r="HN40" s="124"/>
      <c r="HO40" s="124"/>
      <c r="HP40" s="124"/>
      <c r="HQ40" s="124"/>
      <c r="HR40" s="124"/>
      <c r="HS40" s="124"/>
      <c r="HT40" s="124"/>
      <c r="HU40" s="124"/>
      <c r="HV40" s="124"/>
      <c r="HW40" s="124"/>
      <c r="HX40" s="124"/>
      <c r="HY40" s="124"/>
      <c r="HZ40" s="124"/>
      <c r="IA40" s="124"/>
      <c r="IB40" s="124"/>
      <c r="IC40" s="124"/>
      <c r="ID40" s="124"/>
      <c r="IE40" s="124"/>
      <c r="IF40" s="124"/>
      <c r="IG40" s="124"/>
      <c r="IH40" s="124"/>
      <c r="II40" s="124"/>
      <c r="IJ40" s="124"/>
      <c r="IK40" s="124"/>
      <c r="IL40" s="124"/>
      <c r="IM40" s="124"/>
      <c r="IN40" s="124"/>
      <c r="IO40" s="124"/>
      <c r="IP40" s="124"/>
      <c r="IQ40" s="124"/>
      <c r="IR40" s="124"/>
      <c r="IS40" s="124"/>
      <c r="IT40" s="124"/>
    </row>
    <row r="41" ht="14.25" spans="1:254">
      <c r="A41" s="74"/>
      <c r="B41" s="85" t="str">
        <f t="shared" ref="B41:B72" si="5">B40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1" s="75">
        <v>4</v>
      </c>
      <c r="D41" s="86">
        <f t="shared" ref="D41:D72" si="6">C41*3</f>
        <v>12</v>
      </c>
      <c r="E41" s="86">
        <f t="shared" ref="E41:E72" si="7">F40</f>
        <v>301</v>
      </c>
      <c r="F41" s="86">
        <f t="shared" ref="F41:F72" si="8">E41+D41</f>
        <v>313</v>
      </c>
      <c r="G41" s="77" t="str">
        <f t="shared" si="4"/>
        <v>00 00 80 3F </v>
      </c>
      <c r="H41" s="96" t="s">
        <v>219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6"/>
      <c r="IT41" s="116"/>
    </row>
    <row r="42" ht="14.25" spans="1:254">
      <c r="A42" s="74"/>
      <c r="B42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2" s="75">
        <v>4</v>
      </c>
      <c r="D42" s="86">
        <f t="shared" si="6"/>
        <v>12</v>
      </c>
      <c r="E42" s="86">
        <f t="shared" si="7"/>
        <v>313</v>
      </c>
      <c r="F42" s="86">
        <f t="shared" si="8"/>
        <v>325</v>
      </c>
      <c r="G42" s="77" t="str">
        <f t="shared" si="4"/>
        <v>00 00 20 41 </v>
      </c>
      <c r="H42" s="96" t="s">
        <v>221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6"/>
      <c r="IT42" s="116"/>
    </row>
    <row r="43" ht="14.25" spans="1:254">
      <c r="A43" s="74"/>
      <c r="B43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3" s="75">
        <v>4</v>
      </c>
      <c r="D43" s="86">
        <f t="shared" si="6"/>
        <v>12</v>
      </c>
      <c r="E43" s="86">
        <f t="shared" si="7"/>
        <v>325</v>
      </c>
      <c r="F43" s="86">
        <f t="shared" si="8"/>
        <v>337</v>
      </c>
      <c r="G43" s="77" t="str">
        <f t="shared" si="4"/>
        <v>01 00 70 41 </v>
      </c>
      <c r="H43" s="96" t="s">
        <v>223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6"/>
      <c r="IT43" s="116"/>
    </row>
    <row r="44" ht="14.25" spans="1:254">
      <c r="A44" s="74"/>
      <c r="B44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4" s="75">
        <v>2</v>
      </c>
      <c r="D44" s="86">
        <f t="shared" si="6"/>
        <v>6</v>
      </c>
      <c r="E44" s="86">
        <f t="shared" si="7"/>
        <v>337</v>
      </c>
      <c r="F44" s="86">
        <f t="shared" si="8"/>
        <v>343</v>
      </c>
      <c r="G44" s="77" t="str">
        <f t="shared" si="4"/>
        <v>01 00 </v>
      </c>
      <c r="H44" s="96" t="s">
        <v>225</v>
      </c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6"/>
      <c r="IT44" s="116"/>
    </row>
    <row r="45" ht="14.25" spans="1:254">
      <c r="A45" s="74"/>
      <c r="B45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5" s="75">
        <v>2</v>
      </c>
      <c r="D45" s="86">
        <f t="shared" si="6"/>
        <v>6</v>
      </c>
      <c r="E45" s="86">
        <f t="shared" si="7"/>
        <v>343</v>
      </c>
      <c r="F45" s="86">
        <f t="shared" si="8"/>
        <v>349</v>
      </c>
      <c r="G45" s="77" t="str">
        <f t="shared" si="4"/>
        <v>70 41 </v>
      </c>
      <c r="H45" s="96" t="s">
        <v>227</v>
      </c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6"/>
      <c r="IT45" s="116"/>
    </row>
    <row r="46" ht="14.25" spans="1:254">
      <c r="A46" s="74"/>
      <c r="B46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6" s="75">
        <v>2</v>
      </c>
      <c r="D46" s="86">
        <f t="shared" si="6"/>
        <v>6</v>
      </c>
      <c r="E46" s="86">
        <f t="shared" si="7"/>
        <v>349</v>
      </c>
      <c r="F46" s="86">
        <f t="shared" si="8"/>
        <v>355</v>
      </c>
      <c r="G46" s="77" t="str">
        <f t="shared" si="4"/>
        <v>50 00 </v>
      </c>
      <c r="H46" s="96" t="s">
        <v>229</v>
      </c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6"/>
      <c r="IT46" s="116"/>
    </row>
    <row r="47" ht="14.25" spans="1:254">
      <c r="A47" s="74"/>
      <c r="B47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7" s="75">
        <v>1</v>
      </c>
      <c r="D47" s="86">
        <f t="shared" si="6"/>
        <v>3</v>
      </c>
      <c r="E47" s="86">
        <f t="shared" si="7"/>
        <v>355</v>
      </c>
      <c r="F47" s="86">
        <f t="shared" si="8"/>
        <v>358</v>
      </c>
      <c r="G47" s="77" t="str">
        <f t="shared" si="4"/>
        <v>05 </v>
      </c>
      <c r="H47" s="96" t="s">
        <v>235</v>
      </c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6"/>
      <c r="IT47" s="116"/>
    </row>
    <row r="48" ht="14.25" spans="1:254">
      <c r="A48" s="74"/>
      <c r="B48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8" s="75">
        <v>1</v>
      </c>
      <c r="D48" s="86">
        <f t="shared" si="6"/>
        <v>3</v>
      </c>
      <c r="E48" s="86">
        <f t="shared" si="7"/>
        <v>358</v>
      </c>
      <c r="F48" s="86">
        <f t="shared" si="8"/>
        <v>361</v>
      </c>
      <c r="G48" s="77" t="str">
        <f t="shared" si="4"/>
        <v>00 </v>
      </c>
      <c r="H48" s="96" t="s">
        <v>232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6"/>
      <c r="IT48" s="116"/>
    </row>
    <row r="49" ht="14.25" spans="1:254">
      <c r="A49" s="74">
        <v>5</v>
      </c>
      <c r="B49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49" s="75">
        <v>4</v>
      </c>
      <c r="D49" s="86">
        <f t="shared" si="6"/>
        <v>12</v>
      </c>
      <c r="E49" s="86">
        <f t="shared" si="7"/>
        <v>361</v>
      </c>
      <c r="F49" s="86">
        <f t="shared" si="8"/>
        <v>373</v>
      </c>
      <c r="G49" s="77" t="str">
        <f t="shared" si="4"/>
        <v>64 00 02 37 </v>
      </c>
      <c r="H49" s="96" t="s">
        <v>215</v>
      </c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6"/>
      <c r="IT49" s="116"/>
    </row>
    <row r="50" ht="14.25" spans="1:254">
      <c r="A50" s="74"/>
      <c r="B50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0" s="75">
        <v>4</v>
      </c>
      <c r="D50" s="86">
        <f t="shared" si="6"/>
        <v>12</v>
      </c>
      <c r="E50" s="86">
        <f t="shared" si="7"/>
        <v>373</v>
      </c>
      <c r="F50" s="86">
        <f t="shared" si="8"/>
        <v>385</v>
      </c>
      <c r="G50" s="77" t="str">
        <f t="shared" si="4"/>
        <v>6C 6D 6E 6F </v>
      </c>
      <c r="H50" s="96" t="s">
        <v>217</v>
      </c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6"/>
      <c r="IT50" s="116"/>
    </row>
    <row r="51" ht="14.25" spans="1:254">
      <c r="A51" s="74"/>
      <c r="B51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1" s="75">
        <v>4</v>
      </c>
      <c r="D51" s="86">
        <f t="shared" si="6"/>
        <v>12</v>
      </c>
      <c r="E51" s="86">
        <f t="shared" si="7"/>
        <v>385</v>
      </c>
      <c r="F51" s="86">
        <f t="shared" si="8"/>
        <v>397</v>
      </c>
      <c r="G51" s="77" t="str">
        <f t="shared" si="4"/>
        <v>70 71 72 73 </v>
      </c>
      <c r="H51" s="96" t="s">
        <v>219</v>
      </c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6"/>
      <c r="IT51" s="116"/>
    </row>
    <row r="52" ht="14.25" spans="1:254">
      <c r="A52" s="74"/>
      <c r="B52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2" s="75">
        <v>4</v>
      </c>
      <c r="D52" s="86">
        <f t="shared" si="6"/>
        <v>12</v>
      </c>
      <c r="E52" s="86">
        <f t="shared" si="7"/>
        <v>397</v>
      </c>
      <c r="F52" s="86">
        <f t="shared" si="8"/>
        <v>409</v>
      </c>
      <c r="G52" s="77" t="str">
        <f t="shared" si="4"/>
        <v>74 75 76 77 </v>
      </c>
      <c r="H52" s="96" t="s">
        <v>221</v>
      </c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6"/>
      <c r="IT52" s="116"/>
    </row>
    <row r="53" ht="14.25" spans="1:254">
      <c r="A53" s="74"/>
      <c r="B53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3" s="75">
        <v>4</v>
      </c>
      <c r="D53" s="86">
        <f t="shared" si="6"/>
        <v>12</v>
      </c>
      <c r="E53" s="86">
        <f t="shared" si="7"/>
        <v>409</v>
      </c>
      <c r="F53" s="86">
        <f t="shared" si="8"/>
        <v>421</v>
      </c>
      <c r="G53" s="77" t="str">
        <f t="shared" si="4"/>
        <v>78 79 7A 7B </v>
      </c>
      <c r="H53" s="96" t="s">
        <v>223</v>
      </c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6"/>
      <c r="IT53" s="116"/>
    </row>
    <row r="54" ht="14.25" spans="1:254">
      <c r="A54" s="74"/>
      <c r="B54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4" s="75">
        <v>2</v>
      </c>
      <c r="D54" s="86">
        <f t="shared" si="6"/>
        <v>6</v>
      </c>
      <c r="E54" s="86">
        <f t="shared" si="7"/>
        <v>421</v>
      </c>
      <c r="F54" s="86">
        <f t="shared" si="8"/>
        <v>427</v>
      </c>
      <c r="G54" s="77" t="str">
        <f t="shared" si="4"/>
        <v>00 00 </v>
      </c>
      <c r="H54" s="96" t="s">
        <v>225</v>
      </c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6"/>
      <c r="IT54" s="116"/>
    </row>
    <row r="55" ht="14.25" spans="1:254">
      <c r="A55" s="74"/>
      <c r="B55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5" s="75">
        <v>2</v>
      </c>
      <c r="D55" s="86">
        <f t="shared" si="6"/>
        <v>6</v>
      </c>
      <c r="E55" s="86">
        <f t="shared" si="7"/>
        <v>427</v>
      </c>
      <c r="F55" s="86">
        <f t="shared" si="8"/>
        <v>433</v>
      </c>
      <c r="G55" s="77" t="str">
        <f t="shared" si="4"/>
        <v>7A 43 </v>
      </c>
      <c r="H55" s="96" t="s">
        <v>227</v>
      </c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6"/>
      <c r="IT55" s="116"/>
    </row>
    <row r="56" ht="14.25" spans="1:254">
      <c r="A56" s="74"/>
      <c r="B56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6" s="75">
        <v>2</v>
      </c>
      <c r="D56" s="86">
        <f t="shared" si="6"/>
        <v>6</v>
      </c>
      <c r="E56" s="86">
        <f t="shared" si="7"/>
        <v>433</v>
      </c>
      <c r="F56" s="86">
        <f t="shared" si="8"/>
        <v>439</v>
      </c>
      <c r="G56" s="77" t="str">
        <f t="shared" si="4"/>
        <v>00 00 </v>
      </c>
      <c r="H56" s="96" t="s">
        <v>229</v>
      </c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6"/>
      <c r="IT56" s="116"/>
    </row>
    <row r="57" ht="14.25" spans="1:254">
      <c r="A57" s="74"/>
      <c r="B57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7" s="75">
        <v>1</v>
      </c>
      <c r="D57" s="86">
        <f t="shared" si="6"/>
        <v>3</v>
      </c>
      <c r="E57" s="86">
        <f t="shared" si="7"/>
        <v>439</v>
      </c>
      <c r="F57" s="86">
        <f t="shared" si="8"/>
        <v>442</v>
      </c>
      <c r="G57" s="77" t="str">
        <f t="shared" si="4"/>
        <v>00 </v>
      </c>
      <c r="H57" s="96" t="s">
        <v>236</v>
      </c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6"/>
      <c r="IT57" s="116"/>
    </row>
    <row r="58" ht="14.25" spans="1:254">
      <c r="A58" s="74"/>
      <c r="B58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8" s="75">
        <v>1</v>
      </c>
      <c r="D58" s="86">
        <f t="shared" si="6"/>
        <v>3</v>
      </c>
      <c r="E58" s="86">
        <f t="shared" si="7"/>
        <v>442</v>
      </c>
      <c r="F58" s="86">
        <f t="shared" si="8"/>
        <v>445</v>
      </c>
      <c r="G58" s="77" t="str">
        <f t="shared" si="4"/>
        <v>00 </v>
      </c>
      <c r="H58" s="96" t="s">
        <v>232</v>
      </c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6"/>
      <c r="IT58" s="116"/>
    </row>
    <row r="59" ht="14.25" spans="1:254">
      <c r="A59" s="74">
        <v>6</v>
      </c>
      <c r="B59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59" s="75">
        <v>4</v>
      </c>
      <c r="D59" s="86">
        <f t="shared" si="6"/>
        <v>12</v>
      </c>
      <c r="E59" s="86">
        <f t="shared" si="7"/>
        <v>445</v>
      </c>
      <c r="F59" s="86">
        <f t="shared" si="8"/>
        <v>457</v>
      </c>
      <c r="G59" s="77" t="str">
        <f t="shared" si="4"/>
        <v>00 00 7A 43 </v>
      </c>
      <c r="H59" s="96" t="s">
        <v>215</v>
      </c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6"/>
      <c r="IT59" s="116"/>
    </row>
    <row r="60" ht="14.25" spans="1:254">
      <c r="A60" s="74"/>
      <c r="B60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0" s="75">
        <v>4</v>
      </c>
      <c r="D60" s="86">
        <f t="shared" si="6"/>
        <v>12</v>
      </c>
      <c r="E60" s="86">
        <f t="shared" si="7"/>
        <v>457</v>
      </c>
      <c r="F60" s="86">
        <f t="shared" si="8"/>
        <v>469</v>
      </c>
      <c r="G60" s="77" t="str">
        <f t="shared" si="4"/>
        <v>01 00 70 41 </v>
      </c>
      <c r="H60" s="96" t="s">
        <v>217</v>
      </c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6"/>
      <c r="IT60" s="116"/>
    </row>
    <row r="61" ht="14.25" spans="1:254">
      <c r="A61" s="74"/>
      <c r="B61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1" s="75">
        <v>4</v>
      </c>
      <c r="D61" s="86">
        <f t="shared" si="6"/>
        <v>12</v>
      </c>
      <c r="E61" s="86">
        <f t="shared" si="7"/>
        <v>469</v>
      </c>
      <c r="F61" s="86">
        <f t="shared" si="8"/>
        <v>481</v>
      </c>
      <c r="G61" s="77" t="str">
        <f t="shared" si="4"/>
        <v>01 00 70 41 </v>
      </c>
      <c r="H61" s="96" t="s">
        <v>219</v>
      </c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6"/>
      <c r="IT61" s="116"/>
    </row>
    <row r="62" ht="14.25" spans="1:254">
      <c r="A62" s="74"/>
      <c r="B62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2" s="75">
        <v>4</v>
      </c>
      <c r="D62" s="86">
        <f t="shared" si="6"/>
        <v>12</v>
      </c>
      <c r="E62" s="86">
        <f t="shared" si="7"/>
        <v>481</v>
      </c>
      <c r="F62" s="86">
        <f t="shared" si="8"/>
        <v>493</v>
      </c>
      <c r="G62" s="77" t="str">
        <f t="shared" ref="G62:G121" si="9">MID(B62,E62,D62)</f>
        <v>90 91 00 00 </v>
      </c>
      <c r="H62" s="96" t="s">
        <v>221</v>
      </c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6"/>
      <c r="IT62" s="116"/>
    </row>
    <row r="63" ht="14.25" spans="1:254">
      <c r="A63" s="74"/>
      <c r="B63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3" s="75">
        <v>4</v>
      </c>
      <c r="D63" s="86">
        <f t="shared" si="6"/>
        <v>12</v>
      </c>
      <c r="E63" s="86">
        <f t="shared" si="7"/>
        <v>493</v>
      </c>
      <c r="F63" s="86">
        <f t="shared" si="8"/>
        <v>505</v>
      </c>
      <c r="G63" s="77" t="str">
        <f t="shared" si="9"/>
        <v>0F 00 00 97 </v>
      </c>
      <c r="H63" s="96" t="s">
        <v>223</v>
      </c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6"/>
      <c r="IT63" s="116"/>
    </row>
    <row r="64" ht="14.25" spans="1:254">
      <c r="A64" s="74"/>
      <c r="B64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4" s="75">
        <v>2</v>
      </c>
      <c r="D64" s="86">
        <f t="shared" si="6"/>
        <v>6</v>
      </c>
      <c r="E64" s="86">
        <f t="shared" si="7"/>
        <v>505</v>
      </c>
      <c r="F64" s="86">
        <f t="shared" si="8"/>
        <v>511</v>
      </c>
      <c r="G64" s="77" t="str">
        <f t="shared" si="9"/>
        <v>98 99 </v>
      </c>
      <c r="H64" s="96" t="s">
        <v>225</v>
      </c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6"/>
      <c r="IT64" s="116"/>
    </row>
    <row r="65" ht="14.25" spans="1:254">
      <c r="A65" s="74"/>
      <c r="B65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5" s="75">
        <v>2</v>
      </c>
      <c r="D65" s="86">
        <f t="shared" si="6"/>
        <v>6</v>
      </c>
      <c r="E65" s="86">
        <f t="shared" si="7"/>
        <v>511</v>
      </c>
      <c r="F65" s="86">
        <f t="shared" si="8"/>
        <v>517</v>
      </c>
      <c r="G65" s="77" t="str">
        <f t="shared" si="9"/>
        <v>9A 9B </v>
      </c>
      <c r="H65" s="96" t="s">
        <v>227</v>
      </c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6"/>
      <c r="IT65" s="116"/>
    </row>
    <row r="66" ht="14.25" spans="1:254">
      <c r="A66" s="74"/>
      <c r="B66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6" s="75">
        <v>2</v>
      </c>
      <c r="D66" s="86">
        <f t="shared" si="6"/>
        <v>6</v>
      </c>
      <c r="E66" s="86">
        <f t="shared" si="7"/>
        <v>517</v>
      </c>
      <c r="F66" s="86">
        <f t="shared" si="8"/>
        <v>523</v>
      </c>
      <c r="G66" s="77" t="str">
        <f t="shared" si="9"/>
        <v>9C 9D </v>
      </c>
      <c r="H66" s="96" t="s">
        <v>229</v>
      </c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6"/>
      <c r="IT66" s="116"/>
    </row>
    <row r="67" ht="14.25" spans="1:254">
      <c r="A67" s="74"/>
      <c r="B67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7" s="75">
        <v>1</v>
      </c>
      <c r="D67" s="86">
        <f t="shared" si="6"/>
        <v>3</v>
      </c>
      <c r="E67" s="86">
        <f t="shared" si="7"/>
        <v>523</v>
      </c>
      <c r="F67" s="86">
        <f t="shared" si="8"/>
        <v>526</v>
      </c>
      <c r="G67" s="77" t="str">
        <f t="shared" si="9"/>
        <v>9E </v>
      </c>
      <c r="H67" s="96" t="s">
        <v>237</v>
      </c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6"/>
      <c r="IT67" s="116"/>
    </row>
    <row r="68" ht="14.25" spans="1:254">
      <c r="A68" s="74"/>
      <c r="B68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8" s="75">
        <v>1</v>
      </c>
      <c r="D68" s="86">
        <f t="shared" si="6"/>
        <v>3</v>
      </c>
      <c r="E68" s="86">
        <f t="shared" si="7"/>
        <v>526</v>
      </c>
      <c r="F68" s="86">
        <f t="shared" si="8"/>
        <v>529</v>
      </c>
      <c r="G68" s="77" t="str">
        <f t="shared" si="9"/>
        <v>9F </v>
      </c>
      <c r="H68" s="96" t="s">
        <v>232</v>
      </c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6"/>
      <c r="IT68" s="116"/>
    </row>
    <row r="69" ht="14.25" spans="1:254">
      <c r="A69" s="74">
        <v>7</v>
      </c>
      <c r="B69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69" s="75">
        <v>4</v>
      </c>
      <c r="D69" s="86">
        <f t="shared" si="6"/>
        <v>12</v>
      </c>
      <c r="E69" s="86">
        <f t="shared" si="7"/>
        <v>529</v>
      </c>
      <c r="F69" s="86">
        <f t="shared" si="8"/>
        <v>541</v>
      </c>
      <c r="G69" s="77" t="str">
        <f t="shared" si="9"/>
        <v>A0 A1 A2 A3 </v>
      </c>
      <c r="H69" s="96" t="s">
        <v>215</v>
      </c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6"/>
      <c r="IT69" s="116"/>
    </row>
    <row r="70" ht="14.25" spans="1:254">
      <c r="A70" s="74"/>
      <c r="B70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0" s="75">
        <v>4</v>
      </c>
      <c r="D70" s="86">
        <f t="shared" si="6"/>
        <v>12</v>
      </c>
      <c r="E70" s="86">
        <f t="shared" si="7"/>
        <v>541</v>
      </c>
      <c r="F70" s="86">
        <f t="shared" si="8"/>
        <v>553</v>
      </c>
      <c r="G70" s="77" t="str">
        <f t="shared" si="9"/>
        <v>A4 A5 A6 A7 </v>
      </c>
      <c r="H70" s="96" t="s">
        <v>217</v>
      </c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6"/>
      <c r="IT70" s="116"/>
    </row>
    <row r="71" ht="14.25" spans="1:254">
      <c r="A71" s="74"/>
      <c r="B71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1" s="75">
        <v>4</v>
      </c>
      <c r="D71" s="86">
        <f t="shared" si="6"/>
        <v>12</v>
      </c>
      <c r="E71" s="86">
        <f t="shared" si="7"/>
        <v>553</v>
      </c>
      <c r="F71" s="86">
        <f t="shared" si="8"/>
        <v>565</v>
      </c>
      <c r="G71" s="77" t="str">
        <f t="shared" si="9"/>
        <v>00 00 7A 43 </v>
      </c>
      <c r="H71" s="96" t="s">
        <v>219</v>
      </c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6"/>
      <c r="IT71" s="116"/>
    </row>
    <row r="72" ht="14.25" spans="1:254">
      <c r="A72" s="74"/>
      <c r="B72" s="85" t="str">
        <f t="shared" si="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2" s="75">
        <v>4</v>
      </c>
      <c r="D72" s="86">
        <f t="shared" si="6"/>
        <v>12</v>
      </c>
      <c r="E72" s="86">
        <f t="shared" si="7"/>
        <v>565</v>
      </c>
      <c r="F72" s="86">
        <f t="shared" si="8"/>
        <v>577</v>
      </c>
      <c r="G72" s="77" t="str">
        <f t="shared" si="9"/>
        <v>00 00 00 00 </v>
      </c>
      <c r="H72" s="96" t="s">
        <v>221</v>
      </c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6"/>
      <c r="IT72" s="116"/>
    </row>
    <row r="73" ht="14.25" spans="1:254">
      <c r="A73" s="74"/>
      <c r="B73" s="85" t="str">
        <f t="shared" ref="B73:B92" si="10">B72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3" s="75">
        <v>4</v>
      </c>
      <c r="D73" s="86">
        <f t="shared" ref="D73:D92" si="11">C73*3</f>
        <v>12</v>
      </c>
      <c r="E73" s="86">
        <f t="shared" ref="E73:E92" si="12">F72</f>
        <v>577</v>
      </c>
      <c r="F73" s="86">
        <f t="shared" ref="F73:F92" si="13">E73+D73</f>
        <v>589</v>
      </c>
      <c r="G73" s="77" t="str">
        <f t="shared" si="9"/>
        <v>00 00 7A 43 </v>
      </c>
      <c r="H73" s="96" t="s">
        <v>223</v>
      </c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6"/>
      <c r="IT73" s="116"/>
    </row>
    <row r="74" ht="14.25" spans="1:254">
      <c r="A74" s="74"/>
      <c r="B74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4" s="75">
        <v>2</v>
      </c>
      <c r="D74" s="86">
        <f t="shared" si="11"/>
        <v>6</v>
      </c>
      <c r="E74" s="86">
        <f t="shared" si="12"/>
        <v>589</v>
      </c>
      <c r="F74" s="86">
        <f t="shared" si="13"/>
        <v>595</v>
      </c>
      <c r="G74" s="77" t="str">
        <f t="shared" si="9"/>
        <v>01 00 </v>
      </c>
      <c r="H74" s="96" t="s">
        <v>225</v>
      </c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6"/>
      <c r="IT74" s="116"/>
    </row>
    <row r="75" ht="14.25" spans="1:254">
      <c r="A75" s="74"/>
      <c r="B75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5" s="75">
        <v>2</v>
      </c>
      <c r="D75" s="86">
        <f t="shared" si="11"/>
        <v>6</v>
      </c>
      <c r="E75" s="86">
        <f t="shared" si="12"/>
        <v>595</v>
      </c>
      <c r="F75" s="86">
        <f t="shared" si="13"/>
        <v>601</v>
      </c>
      <c r="G75" s="77" t="str">
        <f t="shared" si="9"/>
        <v>70 41 </v>
      </c>
      <c r="H75" s="96" t="s">
        <v>227</v>
      </c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6"/>
      <c r="IT75" s="116"/>
    </row>
    <row r="76" ht="14.25" spans="1:254">
      <c r="A76" s="74"/>
      <c r="B76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6" s="75">
        <v>2</v>
      </c>
      <c r="D76" s="86">
        <f t="shared" si="11"/>
        <v>6</v>
      </c>
      <c r="E76" s="86">
        <f t="shared" si="12"/>
        <v>601</v>
      </c>
      <c r="F76" s="86">
        <f t="shared" si="13"/>
        <v>607</v>
      </c>
      <c r="G76" s="77" t="str">
        <f t="shared" si="9"/>
        <v>01 00 </v>
      </c>
      <c r="H76" s="96" t="s">
        <v>229</v>
      </c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6"/>
      <c r="IT76" s="116"/>
    </row>
    <row r="77" ht="14.25" spans="1:254">
      <c r="A77" s="74"/>
      <c r="B77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7" s="75">
        <v>1</v>
      </c>
      <c r="D77" s="86">
        <f t="shared" si="11"/>
        <v>3</v>
      </c>
      <c r="E77" s="86">
        <f t="shared" si="12"/>
        <v>607</v>
      </c>
      <c r="F77" s="86">
        <f t="shared" si="13"/>
        <v>610</v>
      </c>
      <c r="G77" s="77" t="str">
        <f t="shared" si="9"/>
        <v>70 </v>
      </c>
      <c r="H77" s="96" t="s">
        <v>238</v>
      </c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6"/>
      <c r="IT77" s="116"/>
    </row>
    <row r="78" ht="14.25" spans="1:254">
      <c r="A78" s="74"/>
      <c r="B78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8" s="75">
        <v>1</v>
      </c>
      <c r="D78" s="86">
        <f t="shared" si="11"/>
        <v>3</v>
      </c>
      <c r="E78" s="86">
        <f t="shared" si="12"/>
        <v>610</v>
      </c>
      <c r="F78" s="86">
        <f t="shared" si="13"/>
        <v>613</v>
      </c>
      <c r="G78" s="77" t="str">
        <f t="shared" si="9"/>
        <v>41 </v>
      </c>
      <c r="H78" s="96" t="s">
        <v>232</v>
      </c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6"/>
      <c r="IT78" s="116"/>
    </row>
    <row r="79" ht="14.25" spans="1:254">
      <c r="A79" s="74">
        <v>8</v>
      </c>
      <c r="B79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79" s="75">
        <v>4</v>
      </c>
      <c r="D79" s="86">
        <f t="shared" si="11"/>
        <v>12</v>
      </c>
      <c r="E79" s="86">
        <f t="shared" si="12"/>
        <v>613</v>
      </c>
      <c r="F79" s="86">
        <f t="shared" si="13"/>
        <v>625</v>
      </c>
      <c r="G79" s="77" t="str">
        <f t="shared" si="9"/>
        <v>BC BD 00 00 </v>
      </c>
      <c r="H79" s="96" t="s">
        <v>215</v>
      </c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6"/>
      <c r="IT79" s="116"/>
    </row>
    <row r="80" ht="14.25" spans="1:254">
      <c r="A80" s="74"/>
      <c r="B80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0" s="75">
        <v>4</v>
      </c>
      <c r="D80" s="86">
        <f t="shared" si="11"/>
        <v>12</v>
      </c>
      <c r="E80" s="86">
        <f t="shared" si="12"/>
        <v>625</v>
      </c>
      <c r="F80" s="86">
        <f t="shared" si="13"/>
        <v>637</v>
      </c>
      <c r="G80" s="77" t="str">
        <f t="shared" si="9"/>
        <v>0F 00 00 C3 </v>
      </c>
      <c r="H80" s="96" t="s">
        <v>217</v>
      </c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6"/>
      <c r="IT80" s="116"/>
    </row>
    <row r="81" ht="14.25" spans="1:254">
      <c r="A81" s="74"/>
      <c r="B81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1" s="75">
        <v>4</v>
      </c>
      <c r="D81" s="86">
        <f t="shared" si="11"/>
        <v>12</v>
      </c>
      <c r="E81" s="86">
        <f t="shared" si="12"/>
        <v>637</v>
      </c>
      <c r="F81" s="86">
        <f t="shared" si="13"/>
        <v>649</v>
      </c>
      <c r="G81" s="77" t="str">
        <f t="shared" si="9"/>
        <v>C4 C5 C6 C7 </v>
      </c>
      <c r="H81" s="96" t="s">
        <v>219</v>
      </c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6"/>
      <c r="IT81" s="116"/>
    </row>
    <row r="82" ht="14.25" spans="1:254">
      <c r="A82" s="74"/>
      <c r="B82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2" s="75">
        <v>4</v>
      </c>
      <c r="D82" s="86">
        <f t="shared" si="11"/>
        <v>12</v>
      </c>
      <c r="E82" s="86">
        <f t="shared" si="12"/>
        <v>649</v>
      </c>
      <c r="F82" s="86">
        <f t="shared" si="13"/>
        <v>661</v>
      </c>
      <c r="G82" s="77" t="str">
        <f t="shared" si="9"/>
        <v>C8 C9 CA CB </v>
      </c>
      <c r="H82" s="96" t="s">
        <v>221</v>
      </c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6"/>
      <c r="IT82" s="116"/>
    </row>
    <row r="83" ht="14.25" spans="1:254">
      <c r="A83" s="74"/>
      <c r="B83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3" s="75">
        <v>4</v>
      </c>
      <c r="D83" s="86">
        <f t="shared" si="11"/>
        <v>12</v>
      </c>
      <c r="E83" s="86">
        <f t="shared" si="12"/>
        <v>661</v>
      </c>
      <c r="F83" s="86">
        <f t="shared" si="13"/>
        <v>673</v>
      </c>
      <c r="G83" s="77" t="str">
        <f t="shared" si="9"/>
        <v>CC CD CE CF </v>
      </c>
      <c r="H83" s="96" t="s">
        <v>223</v>
      </c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6"/>
      <c r="IT83" s="116"/>
    </row>
    <row r="84" ht="14.25" spans="1:254">
      <c r="A84" s="74"/>
      <c r="B84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4" s="75">
        <v>2</v>
      </c>
      <c r="D84" s="86">
        <f t="shared" si="11"/>
        <v>6</v>
      </c>
      <c r="E84" s="86">
        <f t="shared" si="12"/>
        <v>673</v>
      </c>
      <c r="F84" s="86">
        <f t="shared" si="13"/>
        <v>679</v>
      </c>
      <c r="G84" s="77" t="str">
        <f t="shared" si="9"/>
        <v>D0 D1 </v>
      </c>
      <c r="H84" s="96" t="s">
        <v>225</v>
      </c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6"/>
      <c r="IT84" s="116"/>
    </row>
    <row r="85" ht="14.25" spans="1:254">
      <c r="A85" s="74"/>
      <c r="B85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5" s="75">
        <v>2</v>
      </c>
      <c r="D85" s="86">
        <f t="shared" si="11"/>
        <v>6</v>
      </c>
      <c r="E85" s="86">
        <f t="shared" si="12"/>
        <v>679</v>
      </c>
      <c r="F85" s="86">
        <f t="shared" si="13"/>
        <v>685</v>
      </c>
      <c r="G85" s="77" t="str">
        <f t="shared" si="9"/>
        <v>D2 D3 </v>
      </c>
      <c r="H85" s="96" t="s">
        <v>227</v>
      </c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  <c r="IF85" s="111"/>
      <c r="IG85" s="111"/>
      <c r="IH85" s="111"/>
      <c r="II85" s="111"/>
      <c r="IJ85" s="111"/>
      <c r="IK85" s="111"/>
      <c r="IL85" s="111"/>
      <c r="IM85" s="111"/>
      <c r="IN85" s="111"/>
      <c r="IO85" s="111"/>
      <c r="IP85" s="111"/>
      <c r="IQ85" s="111"/>
      <c r="IR85" s="111"/>
      <c r="IS85" s="116"/>
      <c r="IT85" s="116"/>
    </row>
    <row r="86" ht="14.25" spans="1:254">
      <c r="A86" s="74"/>
      <c r="B86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6" s="75">
        <v>2</v>
      </c>
      <c r="D86" s="86">
        <f t="shared" si="11"/>
        <v>6</v>
      </c>
      <c r="E86" s="86">
        <f t="shared" si="12"/>
        <v>685</v>
      </c>
      <c r="F86" s="86">
        <f t="shared" si="13"/>
        <v>691</v>
      </c>
      <c r="G86" s="77" t="str">
        <f t="shared" si="9"/>
        <v>00 00 </v>
      </c>
      <c r="H86" s="96" t="s">
        <v>229</v>
      </c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  <c r="IF86" s="111"/>
      <c r="IG86" s="111"/>
      <c r="IH86" s="111"/>
      <c r="II86" s="111"/>
      <c r="IJ86" s="111"/>
      <c r="IK86" s="111"/>
      <c r="IL86" s="111"/>
      <c r="IM86" s="111"/>
      <c r="IN86" s="111"/>
      <c r="IO86" s="111"/>
      <c r="IP86" s="111"/>
      <c r="IQ86" s="111"/>
      <c r="IR86" s="111"/>
      <c r="IS86" s="116"/>
      <c r="IT86" s="116"/>
    </row>
    <row r="87" ht="14.25" spans="1:254">
      <c r="A87" s="74"/>
      <c r="B87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7" s="75">
        <v>1</v>
      </c>
      <c r="D87" s="86">
        <f t="shared" si="11"/>
        <v>3</v>
      </c>
      <c r="E87" s="86">
        <f t="shared" si="12"/>
        <v>691</v>
      </c>
      <c r="F87" s="86">
        <f t="shared" si="13"/>
        <v>694</v>
      </c>
      <c r="G87" s="77" t="str">
        <f t="shared" si="9"/>
        <v>7A </v>
      </c>
      <c r="H87" s="96" t="s">
        <v>239</v>
      </c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  <c r="IF87" s="111"/>
      <c r="IG87" s="111"/>
      <c r="IH87" s="111"/>
      <c r="II87" s="111"/>
      <c r="IJ87" s="111"/>
      <c r="IK87" s="111"/>
      <c r="IL87" s="111"/>
      <c r="IM87" s="111"/>
      <c r="IN87" s="111"/>
      <c r="IO87" s="111"/>
      <c r="IP87" s="111"/>
      <c r="IQ87" s="111"/>
      <c r="IR87" s="111"/>
      <c r="IS87" s="116"/>
      <c r="IT87" s="116"/>
    </row>
    <row r="88" ht="14.25" spans="1:254">
      <c r="A88" s="74"/>
      <c r="B88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8" s="75">
        <v>1</v>
      </c>
      <c r="D88" s="86">
        <f t="shared" si="11"/>
        <v>3</v>
      </c>
      <c r="E88" s="86">
        <f t="shared" si="12"/>
        <v>694</v>
      </c>
      <c r="F88" s="86">
        <f t="shared" si="13"/>
        <v>697</v>
      </c>
      <c r="G88" s="77" t="str">
        <f t="shared" si="9"/>
        <v>43 </v>
      </c>
      <c r="H88" s="96" t="s">
        <v>232</v>
      </c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  <c r="IF88" s="111"/>
      <c r="IG88" s="111"/>
      <c r="IH88" s="111"/>
      <c r="II88" s="111"/>
      <c r="IJ88" s="111"/>
      <c r="IK88" s="111"/>
      <c r="IL88" s="111"/>
      <c r="IM88" s="111"/>
      <c r="IN88" s="111"/>
      <c r="IO88" s="111"/>
      <c r="IP88" s="111"/>
      <c r="IQ88" s="111"/>
      <c r="IR88" s="111"/>
      <c r="IS88" s="116"/>
      <c r="IT88" s="116"/>
    </row>
    <row r="89" ht="14.25" spans="1:254">
      <c r="A89" s="74">
        <v>9</v>
      </c>
      <c r="B89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89" s="75">
        <v>4</v>
      </c>
      <c r="D89" s="86">
        <f t="shared" si="11"/>
        <v>12</v>
      </c>
      <c r="E89" s="86">
        <f t="shared" si="12"/>
        <v>697</v>
      </c>
      <c r="F89" s="86">
        <f t="shared" si="13"/>
        <v>709</v>
      </c>
      <c r="G89" s="77" t="str">
        <f t="shared" si="9"/>
        <v>00 00 00 00 </v>
      </c>
      <c r="H89" s="96" t="s">
        <v>215</v>
      </c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  <c r="HC89" s="111"/>
      <c r="HD89" s="111"/>
      <c r="HE89" s="111"/>
      <c r="HF89" s="111"/>
      <c r="HG89" s="111"/>
      <c r="HH89" s="111"/>
      <c r="HI89" s="111"/>
      <c r="HJ89" s="111"/>
      <c r="HK89" s="111"/>
      <c r="HL89" s="111"/>
      <c r="HM89" s="111"/>
      <c r="HN89" s="111"/>
      <c r="HO89" s="111"/>
      <c r="HP89" s="111"/>
      <c r="HQ89" s="111"/>
      <c r="HR89" s="111"/>
      <c r="HS89" s="111"/>
      <c r="HT89" s="111"/>
      <c r="HU89" s="111"/>
      <c r="HV89" s="111"/>
      <c r="HW89" s="111"/>
      <c r="HX89" s="111"/>
      <c r="HY89" s="111"/>
      <c r="HZ89" s="111"/>
      <c r="IA89" s="111"/>
      <c r="IB89" s="111"/>
      <c r="IC89" s="111"/>
      <c r="ID89" s="111"/>
      <c r="IE89" s="111"/>
      <c r="IF89" s="111"/>
      <c r="IG89" s="111"/>
      <c r="IH89" s="111"/>
      <c r="II89" s="111"/>
      <c r="IJ89" s="111"/>
      <c r="IK89" s="111"/>
      <c r="IL89" s="111"/>
      <c r="IM89" s="111"/>
      <c r="IN89" s="111"/>
      <c r="IO89" s="111"/>
      <c r="IP89" s="111"/>
      <c r="IQ89" s="111"/>
      <c r="IR89" s="111"/>
      <c r="IS89" s="116"/>
      <c r="IT89" s="116"/>
    </row>
    <row r="90" ht="14.25" spans="1:254">
      <c r="A90" s="74"/>
      <c r="B90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0" s="75">
        <v>4</v>
      </c>
      <c r="D90" s="86">
        <f t="shared" si="11"/>
        <v>12</v>
      </c>
      <c r="E90" s="86">
        <f t="shared" si="12"/>
        <v>709</v>
      </c>
      <c r="F90" s="86">
        <f t="shared" si="13"/>
        <v>721</v>
      </c>
      <c r="G90" s="77" t="str">
        <f t="shared" si="9"/>
        <v>00 00 7A 43 </v>
      </c>
      <c r="H90" s="96" t="s">
        <v>217</v>
      </c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  <c r="IF90" s="111"/>
      <c r="IG90" s="111"/>
      <c r="IH90" s="111"/>
      <c r="II90" s="111"/>
      <c r="IJ90" s="111"/>
      <c r="IK90" s="111"/>
      <c r="IL90" s="111"/>
      <c r="IM90" s="111"/>
      <c r="IN90" s="111"/>
      <c r="IO90" s="111"/>
      <c r="IP90" s="111"/>
      <c r="IQ90" s="111"/>
      <c r="IR90" s="111"/>
      <c r="IS90" s="116"/>
      <c r="IT90" s="116"/>
    </row>
    <row r="91" ht="14.25" spans="1:254">
      <c r="A91" s="74"/>
      <c r="B91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1" s="75">
        <v>4</v>
      </c>
      <c r="D91" s="86">
        <f t="shared" si="11"/>
        <v>12</v>
      </c>
      <c r="E91" s="86">
        <f t="shared" si="12"/>
        <v>721</v>
      </c>
      <c r="F91" s="86">
        <f t="shared" si="13"/>
        <v>733</v>
      </c>
      <c r="G91" s="77" t="str">
        <f t="shared" si="9"/>
        <v>01 00 70 41 </v>
      </c>
      <c r="H91" s="96" t="s">
        <v>219</v>
      </c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  <c r="IF91" s="111"/>
      <c r="IG91" s="111"/>
      <c r="IH91" s="111"/>
      <c r="II91" s="111"/>
      <c r="IJ91" s="111"/>
      <c r="IK91" s="111"/>
      <c r="IL91" s="111"/>
      <c r="IM91" s="111"/>
      <c r="IN91" s="111"/>
      <c r="IO91" s="111"/>
      <c r="IP91" s="111"/>
      <c r="IQ91" s="111"/>
      <c r="IR91" s="111"/>
      <c r="IS91" s="116"/>
      <c r="IT91" s="116"/>
    </row>
    <row r="92" ht="14.25" spans="1:254">
      <c r="A92" s="74"/>
      <c r="B92" s="85" t="str">
        <f t="shared" si="1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2" s="75">
        <v>4</v>
      </c>
      <c r="D92" s="86">
        <f t="shared" si="11"/>
        <v>12</v>
      </c>
      <c r="E92" s="86">
        <f t="shared" si="12"/>
        <v>733</v>
      </c>
      <c r="F92" s="86">
        <f t="shared" si="13"/>
        <v>745</v>
      </c>
      <c r="G92" s="77" t="str">
        <f t="shared" si="9"/>
        <v>01 00 70 41 </v>
      </c>
      <c r="H92" s="96" t="s">
        <v>221</v>
      </c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  <c r="IF92" s="111"/>
      <c r="IG92" s="111"/>
      <c r="IH92" s="111"/>
      <c r="II92" s="111"/>
      <c r="IJ92" s="111"/>
      <c r="IK92" s="111"/>
      <c r="IL92" s="111"/>
      <c r="IM92" s="111"/>
      <c r="IN92" s="111"/>
      <c r="IO92" s="111"/>
      <c r="IP92" s="111"/>
      <c r="IQ92" s="111"/>
      <c r="IR92" s="111"/>
      <c r="IS92" s="116"/>
      <c r="IT92" s="116"/>
    </row>
    <row r="93" ht="14.25" spans="1:254">
      <c r="A93" s="74"/>
      <c r="B93" s="85" t="str">
        <f t="shared" ref="B93:B112" si="14">B92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3" s="75">
        <v>4</v>
      </c>
      <c r="D93" s="86">
        <f t="shared" ref="D93:D134" si="15">C93*3</f>
        <v>12</v>
      </c>
      <c r="E93" s="86">
        <f t="shared" ref="E93:E134" si="16">F92</f>
        <v>745</v>
      </c>
      <c r="F93" s="86">
        <f t="shared" ref="F93:F134" si="17">E93+D93</f>
        <v>757</v>
      </c>
      <c r="G93" s="77" t="str">
        <f t="shared" ref="G93:G134" si="18">MID(B93,E93,D93)</f>
        <v>E8 E9 00 00 </v>
      </c>
      <c r="H93" s="96" t="s">
        <v>223</v>
      </c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  <c r="IF93" s="111"/>
      <c r="IG93" s="111"/>
      <c r="IH93" s="111"/>
      <c r="II93" s="111"/>
      <c r="IJ93" s="111"/>
      <c r="IK93" s="111"/>
      <c r="IL93" s="111"/>
      <c r="IM93" s="111"/>
      <c r="IN93" s="111"/>
      <c r="IO93" s="111"/>
      <c r="IP93" s="111"/>
      <c r="IQ93" s="111"/>
      <c r="IR93" s="111"/>
      <c r="IS93" s="116"/>
      <c r="IT93" s="116"/>
    </row>
    <row r="94" ht="14.25" spans="1:254">
      <c r="A94" s="74"/>
      <c r="B94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4" s="75">
        <v>2</v>
      </c>
      <c r="D94" s="86">
        <f t="shared" si="15"/>
        <v>6</v>
      </c>
      <c r="E94" s="86">
        <f t="shared" si="16"/>
        <v>757</v>
      </c>
      <c r="F94" s="86">
        <f t="shared" si="17"/>
        <v>763</v>
      </c>
      <c r="G94" s="77" t="str">
        <f t="shared" si="18"/>
        <v>0F 00 </v>
      </c>
      <c r="H94" s="96" t="s">
        <v>225</v>
      </c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  <c r="IF94" s="111"/>
      <c r="IG94" s="111"/>
      <c r="IH94" s="111"/>
      <c r="II94" s="111"/>
      <c r="IJ94" s="111"/>
      <c r="IK94" s="111"/>
      <c r="IL94" s="111"/>
      <c r="IM94" s="111"/>
      <c r="IN94" s="111"/>
      <c r="IO94" s="111"/>
      <c r="IP94" s="111"/>
      <c r="IQ94" s="111"/>
      <c r="IR94" s="111"/>
      <c r="IS94" s="116"/>
      <c r="IT94" s="116"/>
    </row>
    <row r="95" ht="14.25" spans="1:254">
      <c r="A95" s="74"/>
      <c r="B95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5" s="75">
        <v>2</v>
      </c>
      <c r="D95" s="86">
        <f t="shared" si="15"/>
        <v>6</v>
      </c>
      <c r="E95" s="86">
        <f t="shared" si="16"/>
        <v>763</v>
      </c>
      <c r="F95" s="86">
        <f t="shared" si="17"/>
        <v>769</v>
      </c>
      <c r="G95" s="77" t="str">
        <f t="shared" si="18"/>
        <v>EE EF </v>
      </c>
      <c r="H95" s="96" t="s">
        <v>227</v>
      </c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  <c r="IF95" s="111"/>
      <c r="IG95" s="111"/>
      <c r="IH95" s="111"/>
      <c r="II95" s="111"/>
      <c r="IJ95" s="111"/>
      <c r="IK95" s="111"/>
      <c r="IL95" s="111"/>
      <c r="IM95" s="111"/>
      <c r="IN95" s="111"/>
      <c r="IO95" s="111"/>
      <c r="IP95" s="111"/>
      <c r="IQ95" s="111"/>
      <c r="IR95" s="111"/>
      <c r="IS95" s="116"/>
      <c r="IT95" s="116"/>
    </row>
    <row r="96" ht="14.25" spans="1:254">
      <c r="A96" s="74"/>
      <c r="B96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6" s="75">
        <v>2</v>
      </c>
      <c r="D96" s="86">
        <f t="shared" si="15"/>
        <v>6</v>
      </c>
      <c r="E96" s="86">
        <f t="shared" si="16"/>
        <v>769</v>
      </c>
      <c r="F96" s="86">
        <f t="shared" si="17"/>
        <v>775</v>
      </c>
      <c r="G96" s="77" t="str">
        <f t="shared" si="18"/>
        <v>F0 F1 </v>
      </c>
      <c r="H96" s="96" t="s">
        <v>229</v>
      </c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  <c r="IF96" s="111"/>
      <c r="IG96" s="111"/>
      <c r="IH96" s="111"/>
      <c r="II96" s="111"/>
      <c r="IJ96" s="111"/>
      <c r="IK96" s="111"/>
      <c r="IL96" s="111"/>
      <c r="IM96" s="111"/>
      <c r="IN96" s="111"/>
      <c r="IO96" s="111"/>
      <c r="IP96" s="111"/>
      <c r="IQ96" s="111"/>
      <c r="IR96" s="111"/>
      <c r="IS96" s="116"/>
      <c r="IT96" s="116"/>
    </row>
    <row r="97" ht="14.25" spans="1:254">
      <c r="A97" s="74"/>
      <c r="B97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7" s="75">
        <v>1</v>
      </c>
      <c r="D97" s="86">
        <f t="shared" si="15"/>
        <v>3</v>
      </c>
      <c r="E97" s="86">
        <f t="shared" si="16"/>
        <v>775</v>
      </c>
      <c r="F97" s="86">
        <f t="shared" si="17"/>
        <v>778</v>
      </c>
      <c r="G97" s="77" t="str">
        <f t="shared" si="18"/>
        <v>F2 </v>
      </c>
      <c r="H97" s="96" t="s">
        <v>240</v>
      </c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  <c r="IF97" s="111"/>
      <c r="IG97" s="111"/>
      <c r="IH97" s="111"/>
      <c r="II97" s="111"/>
      <c r="IJ97" s="111"/>
      <c r="IK97" s="111"/>
      <c r="IL97" s="111"/>
      <c r="IM97" s="111"/>
      <c r="IN97" s="111"/>
      <c r="IO97" s="111"/>
      <c r="IP97" s="111"/>
      <c r="IQ97" s="111"/>
      <c r="IR97" s="111"/>
      <c r="IS97" s="116"/>
      <c r="IT97" s="116"/>
    </row>
    <row r="98" ht="14.25" spans="1:254">
      <c r="A98" s="74"/>
      <c r="B98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8" s="75">
        <v>1</v>
      </c>
      <c r="D98" s="86">
        <f t="shared" si="15"/>
        <v>3</v>
      </c>
      <c r="E98" s="86">
        <f t="shared" si="16"/>
        <v>778</v>
      </c>
      <c r="F98" s="86">
        <f t="shared" si="17"/>
        <v>781</v>
      </c>
      <c r="G98" s="77" t="str">
        <f t="shared" si="18"/>
        <v>F3 </v>
      </c>
      <c r="H98" s="96" t="s">
        <v>232</v>
      </c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  <c r="IF98" s="111"/>
      <c r="IG98" s="111"/>
      <c r="IH98" s="111"/>
      <c r="II98" s="111"/>
      <c r="IJ98" s="111"/>
      <c r="IK98" s="111"/>
      <c r="IL98" s="111"/>
      <c r="IM98" s="111"/>
      <c r="IN98" s="111"/>
      <c r="IO98" s="111"/>
      <c r="IP98" s="111"/>
      <c r="IQ98" s="111"/>
      <c r="IR98" s="111"/>
      <c r="IS98" s="116"/>
      <c r="IT98" s="116"/>
    </row>
    <row r="99" ht="14.25" spans="1:254">
      <c r="A99" s="74">
        <v>10</v>
      </c>
      <c r="B99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99" s="75">
        <v>4</v>
      </c>
      <c r="D99" s="86">
        <f t="shared" si="15"/>
        <v>12</v>
      </c>
      <c r="E99" s="86">
        <f t="shared" si="16"/>
        <v>781</v>
      </c>
      <c r="F99" s="86">
        <f t="shared" si="17"/>
        <v>793</v>
      </c>
      <c r="G99" s="77" t="str">
        <f t="shared" si="18"/>
        <v>F4 F5 F6 F7 </v>
      </c>
      <c r="H99" s="96" t="s">
        <v>215</v>
      </c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1"/>
      <c r="EI99" s="111"/>
      <c r="EJ99" s="111"/>
      <c r="EK99" s="111"/>
      <c r="EL99" s="111"/>
      <c r="EM99" s="111"/>
      <c r="EN99" s="111"/>
      <c r="EO99" s="111"/>
      <c r="EP99" s="111"/>
      <c r="EQ99" s="111"/>
      <c r="ER99" s="111"/>
      <c r="ES99" s="111"/>
      <c r="ET99" s="111"/>
      <c r="EU99" s="111"/>
      <c r="EV99" s="111"/>
      <c r="EW99" s="111"/>
      <c r="EX99" s="111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  <c r="FK99" s="111"/>
      <c r="FL99" s="111"/>
      <c r="FM99" s="111"/>
      <c r="FN99" s="111"/>
      <c r="FO99" s="111"/>
      <c r="FP99" s="111"/>
      <c r="FQ99" s="111"/>
      <c r="FR99" s="111"/>
      <c r="FS99" s="111"/>
      <c r="FT99" s="111"/>
      <c r="FU99" s="111"/>
      <c r="FV99" s="111"/>
      <c r="FW99" s="111"/>
      <c r="FX99" s="111"/>
      <c r="FY99" s="111"/>
      <c r="FZ99" s="111"/>
      <c r="GA99" s="111"/>
      <c r="GB99" s="111"/>
      <c r="GC99" s="111"/>
      <c r="GD99" s="111"/>
      <c r="GE99" s="111"/>
      <c r="GF99" s="111"/>
      <c r="GG99" s="111"/>
      <c r="GH99" s="111"/>
      <c r="GI99" s="111"/>
      <c r="GJ99" s="111"/>
      <c r="GK99" s="111"/>
      <c r="GL99" s="111"/>
      <c r="GM99" s="111"/>
      <c r="GN99" s="111"/>
      <c r="GO99" s="111"/>
      <c r="GP99" s="111"/>
      <c r="GQ99" s="111"/>
      <c r="GR99" s="111"/>
      <c r="GS99" s="111"/>
      <c r="GT99" s="111"/>
      <c r="GU99" s="111"/>
      <c r="GV99" s="111"/>
      <c r="GW99" s="111"/>
      <c r="GX99" s="111"/>
      <c r="GY99" s="111"/>
      <c r="GZ99" s="111"/>
      <c r="HA99" s="111"/>
      <c r="HB99" s="111"/>
      <c r="HC99" s="111"/>
      <c r="HD99" s="111"/>
      <c r="HE99" s="111"/>
      <c r="HF99" s="111"/>
      <c r="HG99" s="111"/>
      <c r="HH99" s="111"/>
      <c r="HI99" s="111"/>
      <c r="HJ99" s="111"/>
      <c r="HK99" s="111"/>
      <c r="HL99" s="111"/>
      <c r="HM99" s="111"/>
      <c r="HN99" s="111"/>
      <c r="HO99" s="111"/>
      <c r="HP99" s="111"/>
      <c r="HQ99" s="111"/>
      <c r="HR99" s="111"/>
      <c r="HS99" s="111"/>
      <c r="HT99" s="111"/>
      <c r="HU99" s="111"/>
      <c r="HV99" s="111"/>
      <c r="HW99" s="111"/>
      <c r="HX99" s="111"/>
      <c r="HY99" s="111"/>
      <c r="HZ99" s="111"/>
      <c r="IA99" s="111"/>
      <c r="IB99" s="111"/>
      <c r="IC99" s="111"/>
      <c r="ID99" s="111"/>
      <c r="IE99" s="111"/>
      <c r="IF99" s="111"/>
      <c r="IG99" s="111"/>
      <c r="IH99" s="111"/>
      <c r="II99" s="111"/>
      <c r="IJ99" s="111"/>
      <c r="IK99" s="111"/>
      <c r="IL99" s="111"/>
      <c r="IM99" s="111"/>
      <c r="IN99" s="111"/>
      <c r="IO99" s="111"/>
      <c r="IP99" s="111"/>
      <c r="IQ99" s="111"/>
      <c r="IR99" s="111"/>
      <c r="IS99" s="116"/>
      <c r="IT99" s="116"/>
    </row>
    <row r="100" ht="14.25" spans="1:254">
      <c r="A100" s="74"/>
      <c r="B100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0" s="75">
        <v>4</v>
      </c>
      <c r="D100" s="86">
        <f t="shared" si="15"/>
        <v>12</v>
      </c>
      <c r="E100" s="86">
        <f t="shared" si="16"/>
        <v>793</v>
      </c>
      <c r="F100" s="86">
        <f t="shared" si="17"/>
        <v>805</v>
      </c>
      <c r="G100" s="77" t="str">
        <f t="shared" si="18"/>
        <v>F8 F9 FA FB </v>
      </c>
      <c r="H100" s="96" t="s">
        <v>217</v>
      </c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  <c r="IF100" s="111"/>
      <c r="IG100" s="111"/>
      <c r="IH100" s="111"/>
      <c r="II100" s="111"/>
      <c r="IJ100" s="111"/>
      <c r="IK100" s="111"/>
      <c r="IL100" s="111"/>
      <c r="IM100" s="111"/>
      <c r="IN100" s="111"/>
      <c r="IO100" s="111"/>
      <c r="IP100" s="111"/>
      <c r="IQ100" s="111"/>
      <c r="IR100" s="111"/>
      <c r="IS100" s="116"/>
      <c r="IT100" s="116"/>
    </row>
    <row r="101" ht="14.25" spans="1:254">
      <c r="A101" s="74"/>
      <c r="B101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1" s="75">
        <v>4</v>
      </c>
      <c r="D101" s="86">
        <f t="shared" si="15"/>
        <v>12</v>
      </c>
      <c r="E101" s="86">
        <f t="shared" si="16"/>
        <v>805</v>
      </c>
      <c r="F101" s="86">
        <f t="shared" si="17"/>
        <v>817</v>
      </c>
      <c r="G101" s="77" t="str">
        <f t="shared" si="18"/>
        <v>FC FD FE FF </v>
      </c>
      <c r="H101" s="96" t="s">
        <v>219</v>
      </c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  <c r="EW101" s="111"/>
      <c r="EX101" s="111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  <c r="FQ101" s="111"/>
      <c r="FR101" s="111"/>
      <c r="FS101" s="111"/>
      <c r="FT101" s="111"/>
      <c r="FU101" s="111"/>
      <c r="FV101" s="111"/>
      <c r="FW101" s="111"/>
      <c r="FX101" s="111"/>
      <c r="FY101" s="111"/>
      <c r="FZ101" s="111"/>
      <c r="GA101" s="111"/>
      <c r="GB101" s="111"/>
      <c r="GC101" s="111"/>
      <c r="GD101" s="111"/>
      <c r="GE101" s="111"/>
      <c r="GF101" s="111"/>
      <c r="GG101" s="111"/>
      <c r="GH101" s="111"/>
      <c r="GI101" s="111"/>
      <c r="GJ101" s="111"/>
      <c r="GK101" s="111"/>
      <c r="GL101" s="111"/>
      <c r="GM101" s="111"/>
      <c r="GN101" s="111"/>
      <c r="GO101" s="111"/>
      <c r="GP101" s="111"/>
      <c r="GQ101" s="111"/>
      <c r="GR101" s="111"/>
      <c r="GS101" s="111"/>
      <c r="GT101" s="111"/>
      <c r="GU101" s="111"/>
      <c r="GV101" s="111"/>
      <c r="GW101" s="111"/>
      <c r="GX101" s="111"/>
      <c r="GY101" s="111"/>
      <c r="GZ101" s="111"/>
      <c r="HA101" s="111"/>
      <c r="HB101" s="111"/>
      <c r="HC101" s="111"/>
      <c r="HD101" s="111"/>
      <c r="HE101" s="111"/>
      <c r="HF101" s="111"/>
      <c r="HG101" s="111"/>
      <c r="HH101" s="111"/>
      <c r="HI101" s="111"/>
      <c r="HJ101" s="111"/>
      <c r="HK101" s="111"/>
      <c r="HL101" s="111"/>
      <c r="HM101" s="111"/>
      <c r="HN101" s="111"/>
      <c r="HO101" s="111"/>
      <c r="HP101" s="111"/>
      <c r="HQ101" s="111"/>
      <c r="HR101" s="111"/>
      <c r="HS101" s="111"/>
      <c r="HT101" s="111"/>
      <c r="HU101" s="111"/>
      <c r="HV101" s="111"/>
      <c r="HW101" s="111"/>
      <c r="HX101" s="111"/>
      <c r="HY101" s="111"/>
      <c r="HZ101" s="111"/>
      <c r="IA101" s="111"/>
      <c r="IB101" s="111"/>
      <c r="IC101" s="111"/>
      <c r="ID101" s="111"/>
      <c r="IE101" s="111"/>
      <c r="IF101" s="111"/>
      <c r="IG101" s="111"/>
      <c r="IH101" s="111"/>
      <c r="II101" s="111"/>
      <c r="IJ101" s="111"/>
      <c r="IK101" s="111"/>
      <c r="IL101" s="111"/>
      <c r="IM101" s="111"/>
      <c r="IN101" s="111"/>
      <c r="IO101" s="111"/>
      <c r="IP101" s="111"/>
      <c r="IQ101" s="111"/>
      <c r="IR101" s="111"/>
      <c r="IS101" s="116"/>
      <c r="IT101" s="116"/>
    </row>
    <row r="102" ht="14.25" spans="1:254">
      <c r="A102" s="74"/>
      <c r="B102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2" s="75">
        <v>4</v>
      </c>
      <c r="D102" s="86">
        <f t="shared" si="15"/>
        <v>12</v>
      </c>
      <c r="E102" s="86">
        <f t="shared" si="16"/>
        <v>817</v>
      </c>
      <c r="F102" s="86">
        <f t="shared" si="17"/>
        <v>829</v>
      </c>
      <c r="G102" s="77" t="str">
        <f t="shared" si="18"/>
        <v>00 00 C8 41 </v>
      </c>
      <c r="H102" s="96" t="s">
        <v>221</v>
      </c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1"/>
      <c r="EI102" s="111"/>
      <c r="EJ102" s="111"/>
      <c r="EK102" s="111"/>
      <c r="EL102" s="111"/>
      <c r="EM102" s="111"/>
      <c r="EN102" s="111"/>
      <c r="EO102" s="111"/>
      <c r="EP102" s="111"/>
      <c r="EQ102" s="111"/>
      <c r="ER102" s="111"/>
      <c r="ES102" s="111"/>
      <c r="ET102" s="111"/>
      <c r="EU102" s="111"/>
      <c r="EV102" s="111"/>
      <c r="EW102" s="111"/>
      <c r="EX102" s="111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  <c r="FK102" s="111"/>
      <c r="FL102" s="111"/>
      <c r="FM102" s="111"/>
      <c r="FN102" s="111"/>
      <c r="FO102" s="111"/>
      <c r="FP102" s="111"/>
      <c r="FQ102" s="111"/>
      <c r="FR102" s="111"/>
      <c r="FS102" s="111"/>
      <c r="FT102" s="111"/>
      <c r="FU102" s="111"/>
      <c r="FV102" s="111"/>
      <c r="FW102" s="111"/>
      <c r="FX102" s="111"/>
      <c r="FY102" s="111"/>
      <c r="FZ102" s="111"/>
      <c r="GA102" s="111"/>
      <c r="GB102" s="111"/>
      <c r="GC102" s="111"/>
      <c r="GD102" s="111"/>
      <c r="GE102" s="111"/>
      <c r="GF102" s="111"/>
      <c r="GG102" s="111"/>
      <c r="GH102" s="111"/>
      <c r="GI102" s="111"/>
      <c r="GJ102" s="111"/>
      <c r="GK102" s="111"/>
      <c r="GL102" s="111"/>
      <c r="GM102" s="111"/>
      <c r="GN102" s="111"/>
      <c r="GO102" s="111"/>
      <c r="GP102" s="111"/>
      <c r="GQ102" s="111"/>
      <c r="GR102" s="111"/>
      <c r="GS102" s="111"/>
      <c r="GT102" s="111"/>
      <c r="GU102" s="111"/>
      <c r="GV102" s="111"/>
      <c r="GW102" s="111"/>
      <c r="GX102" s="111"/>
      <c r="GY102" s="111"/>
      <c r="GZ102" s="111"/>
      <c r="HA102" s="111"/>
      <c r="HB102" s="111"/>
      <c r="HC102" s="111"/>
      <c r="HD102" s="111"/>
      <c r="HE102" s="111"/>
      <c r="HF102" s="111"/>
      <c r="HG102" s="111"/>
      <c r="HH102" s="111"/>
      <c r="HI102" s="111"/>
      <c r="HJ102" s="111"/>
      <c r="HK102" s="111"/>
      <c r="HL102" s="111"/>
      <c r="HM102" s="111"/>
      <c r="HN102" s="111"/>
      <c r="HO102" s="111"/>
      <c r="HP102" s="111"/>
      <c r="HQ102" s="111"/>
      <c r="HR102" s="111"/>
      <c r="HS102" s="111"/>
      <c r="HT102" s="111"/>
      <c r="HU102" s="111"/>
      <c r="HV102" s="111"/>
      <c r="HW102" s="111"/>
      <c r="HX102" s="111"/>
      <c r="HY102" s="111"/>
      <c r="HZ102" s="111"/>
      <c r="IA102" s="111"/>
      <c r="IB102" s="111"/>
      <c r="IC102" s="111"/>
      <c r="ID102" s="111"/>
      <c r="IE102" s="111"/>
      <c r="IF102" s="111"/>
      <c r="IG102" s="111"/>
      <c r="IH102" s="111"/>
      <c r="II102" s="111"/>
      <c r="IJ102" s="111"/>
      <c r="IK102" s="111"/>
      <c r="IL102" s="111"/>
      <c r="IM102" s="111"/>
      <c r="IN102" s="111"/>
      <c r="IO102" s="111"/>
      <c r="IP102" s="111"/>
      <c r="IQ102" s="111"/>
      <c r="IR102" s="111"/>
      <c r="IS102" s="116"/>
      <c r="IT102" s="116"/>
    </row>
    <row r="103" ht="14.25" spans="1:254">
      <c r="A103" s="74"/>
      <c r="B103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3" s="75">
        <v>4</v>
      </c>
      <c r="D103" s="86">
        <f t="shared" si="15"/>
        <v>12</v>
      </c>
      <c r="E103" s="86">
        <f t="shared" si="16"/>
        <v>829</v>
      </c>
      <c r="F103" s="86">
        <f t="shared" si="17"/>
        <v>841</v>
      </c>
      <c r="G103" s="77" t="str">
        <f t="shared" si="18"/>
        <v>00 01 02 03 </v>
      </c>
      <c r="H103" s="96" t="s">
        <v>223</v>
      </c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  <c r="GF103" s="111"/>
      <c r="GG103" s="111"/>
      <c r="GH103" s="111"/>
      <c r="GI103" s="111"/>
      <c r="GJ103" s="111"/>
      <c r="GK103" s="111"/>
      <c r="GL103" s="111"/>
      <c r="GM103" s="111"/>
      <c r="GN103" s="111"/>
      <c r="GO103" s="111"/>
      <c r="GP103" s="111"/>
      <c r="GQ103" s="111"/>
      <c r="GR103" s="111"/>
      <c r="GS103" s="111"/>
      <c r="GT103" s="111"/>
      <c r="GU103" s="111"/>
      <c r="GV103" s="111"/>
      <c r="GW103" s="111"/>
      <c r="GX103" s="111"/>
      <c r="GY103" s="111"/>
      <c r="GZ103" s="111"/>
      <c r="HA103" s="111"/>
      <c r="HB103" s="111"/>
      <c r="HC103" s="111"/>
      <c r="HD103" s="111"/>
      <c r="HE103" s="111"/>
      <c r="HF103" s="111"/>
      <c r="HG103" s="111"/>
      <c r="HH103" s="111"/>
      <c r="HI103" s="111"/>
      <c r="HJ103" s="111"/>
      <c r="HK103" s="111"/>
      <c r="HL103" s="111"/>
      <c r="HM103" s="111"/>
      <c r="HN103" s="111"/>
      <c r="HO103" s="111"/>
      <c r="HP103" s="111"/>
      <c r="HQ103" s="111"/>
      <c r="HR103" s="111"/>
      <c r="HS103" s="111"/>
      <c r="HT103" s="111"/>
      <c r="HU103" s="111"/>
      <c r="HV103" s="111"/>
      <c r="HW103" s="111"/>
      <c r="HX103" s="111"/>
      <c r="HY103" s="111"/>
      <c r="HZ103" s="111"/>
      <c r="IA103" s="111"/>
      <c r="IB103" s="111"/>
      <c r="IC103" s="111"/>
      <c r="ID103" s="111"/>
      <c r="IE103" s="111"/>
      <c r="IF103" s="111"/>
      <c r="IG103" s="111"/>
      <c r="IH103" s="111"/>
      <c r="II103" s="111"/>
      <c r="IJ103" s="111"/>
      <c r="IK103" s="111"/>
      <c r="IL103" s="111"/>
      <c r="IM103" s="111"/>
      <c r="IN103" s="111"/>
      <c r="IO103" s="111"/>
      <c r="IP103" s="111"/>
      <c r="IQ103" s="111"/>
      <c r="IR103" s="111"/>
      <c r="IS103" s="116"/>
      <c r="IT103" s="116"/>
    </row>
    <row r="104" ht="14.25" spans="1:254">
      <c r="A104" s="74"/>
      <c r="B104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4" s="75">
        <v>2</v>
      </c>
      <c r="D104" s="86">
        <f t="shared" si="15"/>
        <v>6</v>
      </c>
      <c r="E104" s="86">
        <f t="shared" si="16"/>
        <v>841</v>
      </c>
      <c r="F104" s="86">
        <f t="shared" si="17"/>
        <v>847</v>
      </c>
      <c r="G104" s="77" t="str">
        <f t="shared" si="18"/>
        <v>08 09 </v>
      </c>
      <c r="H104" s="96" t="s">
        <v>225</v>
      </c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  <c r="IF104" s="111"/>
      <c r="IG104" s="111"/>
      <c r="IH104" s="111"/>
      <c r="II104" s="111"/>
      <c r="IJ104" s="111"/>
      <c r="IK104" s="111"/>
      <c r="IL104" s="111"/>
      <c r="IM104" s="111"/>
      <c r="IN104" s="111"/>
      <c r="IO104" s="111"/>
      <c r="IP104" s="111"/>
      <c r="IQ104" s="111"/>
      <c r="IR104" s="111"/>
      <c r="IS104" s="116"/>
      <c r="IT104" s="116"/>
    </row>
    <row r="105" ht="14.25" spans="1:254">
      <c r="A105" s="74"/>
      <c r="B105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5" s="75">
        <v>2</v>
      </c>
      <c r="D105" s="86">
        <f t="shared" si="15"/>
        <v>6</v>
      </c>
      <c r="E105" s="86">
        <f t="shared" si="16"/>
        <v>847</v>
      </c>
      <c r="F105" s="86">
        <f t="shared" si="17"/>
        <v>853</v>
      </c>
      <c r="G105" s="77" t="str">
        <f t="shared" si="18"/>
        <v>0A 0B </v>
      </c>
      <c r="H105" s="96" t="s">
        <v>227</v>
      </c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  <c r="IF105" s="111"/>
      <c r="IG105" s="111"/>
      <c r="IH105" s="111"/>
      <c r="II105" s="111"/>
      <c r="IJ105" s="111"/>
      <c r="IK105" s="111"/>
      <c r="IL105" s="111"/>
      <c r="IM105" s="111"/>
      <c r="IN105" s="111"/>
      <c r="IO105" s="111"/>
      <c r="IP105" s="111"/>
      <c r="IQ105" s="111"/>
      <c r="IR105" s="111"/>
      <c r="IS105" s="116"/>
      <c r="IT105" s="116"/>
    </row>
    <row r="106" ht="14.25" spans="1:254">
      <c r="A106" s="74"/>
      <c r="B106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6" s="75">
        <v>2</v>
      </c>
      <c r="D106" s="86">
        <f t="shared" si="15"/>
        <v>6</v>
      </c>
      <c r="E106" s="86">
        <f t="shared" si="16"/>
        <v>853</v>
      </c>
      <c r="F106" s="86">
        <f t="shared" si="17"/>
        <v>859</v>
      </c>
      <c r="G106" s="77" t="str">
        <f t="shared" si="18"/>
        <v>01 00 </v>
      </c>
      <c r="H106" s="96" t="s">
        <v>229</v>
      </c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  <c r="IF106" s="111"/>
      <c r="IG106" s="111"/>
      <c r="IH106" s="111"/>
      <c r="II106" s="111"/>
      <c r="IJ106" s="111"/>
      <c r="IK106" s="111"/>
      <c r="IL106" s="111"/>
      <c r="IM106" s="111"/>
      <c r="IN106" s="111"/>
      <c r="IO106" s="111"/>
      <c r="IP106" s="111"/>
      <c r="IQ106" s="111"/>
      <c r="IR106" s="111"/>
      <c r="IS106" s="116"/>
      <c r="IT106" s="116"/>
    </row>
    <row r="107" ht="14.25" spans="1:254">
      <c r="A107" s="74"/>
      <c r="B107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7" s="75">
        <v>1</v>
      </c>
      <c r="D107" s="86">
        <f t="shared" si="15"/>
        <v>3</v>
      </c>
      <c r="E107" s="86">
        <f t="shared" si="16"/>
        <v>859</v>
      </c>
      <c r="F107" s="86">
        <f t="shared" si="17"/>
        <v>862</v>
      </c>
      <c r="G107" s="77" t="str">
        <f t="shared" si="18"/>
        <v>70 </v>
      </c>
      <c r="H107" s="96" t="s">
        <v>241</v>
      </c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1"/>
      <c r="EV107" s="111"/>
      <c r="EW107" s="111"/>
      <c r="EX107" s="111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  <c r="FK107" s="111"/>
      <c r="FL107" s="111"/>
      <c r="FM107" s="111"/>
      <c r="FN107" s="111"/>
      <c r="FO107" s="111"/>
      <c r="FP107" s="111"/>
      <c r="FQ107" s="111"/>
      <c r="FR107" s="111"/>
      <c r="FS107" s="111"/>
      <c r="FT107" s="111"/>
      <c r="FU107" s="111"/>
      <c r="FV107" s="111"/>
      <c r="FW107" s="111"/>
      <c r="FX107" s="111"/>
      <c r="FY107" s="111"/>
      <c r="FZ107" s="111"/>
      <c r="GA107" s="111"/>
      <c r="GB107" s="111"/>
      <c r="GC107" s="111"/>
      <c r="GD107" s="111"/>
      <c r="GE107" s="111"/>
      <c r="GF107" s="111"/>
      <c r="GG107" s="111"/>
      <c r="GH107" s="111"/>
      <c r="GI107" s="111"/>
      <c r="GJ107" s="111"/>
      <c r="GK107" s="111"/>
      <c r="GL107" s="111"/>
      <c r="GM107" s="111"/>
      <c r="GN107" s="111"/>
      <c r="GO107" s="111"/>
      <c r="GP107" s="111"/>
      <c r="GQ107" s="111"/>
      <c r="GR107" s="111"/>
      <c r="GS107" s="111"/>
      <c r="GT107" s="111"/>
      <c r="GU107" s="111"/>
      <c r="GV107" s="111"/>
      <c r="GW107" s="111"/>
      <c r="GX107" s="111"/>
      <c r="GY107" s="111"/>
      <c r="GZ107" s="111"/>
      <c r="HA107" s="111"/>
      <c r="HB107" s="111"/>
      <c r="HC107" s="111"/>
      <c r="HD107" s="111"/>
      <c r="HE107" s="111"/>
      <c r="HF107" s="111"/>
      <c r="HG107" s="111"/>
      <c r="HH107" s="111"/>
      <c r="HI107" s="111"/>
      <c r="HJ107" s="111"/>
      <c r="HK107" s="111"/>
      <c r="HL107" s="111"/>
      <c r="HM107" s="111"/>
      <c r="HN107" s="111"/>
      <c r="HO107" s="111"/>
      <c r="HP107" s="111"/>
      <c r="HQ107" s="111"/>
      <c r="HR107" s="111"/>
      <c r="HS107" s="111"/>
      <c r="HT107" s="111"/>
      <c r="HU107" s="111"/>
      <c r="HV107" s="111"/>
      <c r="HW107" s="111"/>
      <c r="HX107" s="111"/>
      <c r="HY107" s="111"/>
      <c r="HZ107" s="111"/>
      <c r="IA107" s="111"/>
      <c r="IB107" s="111"/>
      <c r="IC107" s="111"/>
      <c r="ID107" s="111"/>
      <c r="IE107" s="111"/>
      <c r="IF107" s="111"/>
      <c r="IG107" s="111"/>
      <c r="IH107" s="111"/>
      <c r="II107" s="111"/>
      <c r="IJ107" s="111"/>
      <c r="IK107" s="111"/>
      <c r="IL107" s="111"/>
      <c r="IM107" s="111"/>
      <c r="IN107" s="111"/>
      <c r="IO107" s="111"/>
      <c r="IP107" s="111"/>
      <c r="IQ107" s="111"/>
      <c r="IR107" s="111"/>
      <c r="IS107" s="116"/>
      <c r="IT107" s="116"/>
    </row>
    <row r="108" ht="14.25" spans="1:254">
      <c r="A108" s="74"/>
      <c r="B108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8" s="75">
        <v>1</v>
      </c>
      <c r="D108" s="86">
        <f t="shared" si="15"/>
        <v>3</v>
      </c>
      <c r="E108" s="86">
        <f t="shared" si="16"/>
        <v>862</v>
      </c>
      <c r="F108" s="86">
        <f t="shared" si="17"/>
        <v>865</v>
      </c>
      <c r="G108" s="77" t="str">
        <f t="shared" si="18"/>
        <v>41 </v>
      </c>
      <c r="H108" s="96" t="s">
        <v>232</v>
      </c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1"/>
      <c r="EV108" s="111"/>
      <c r="EW108" s="111"/>
      <c r="EX108" s="111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  <c r="FK108" s="111"/>
      <c r="FL108" s="111"/>
      <c r="FM108" s="111"/>
      <c r="FN108" s="111"/>
      <c r="FO108" s="111"/>
      <c r="FP108" s="111"/>
      <c r="FQ108" s="111"/>
      <c r="FR108" s="111"/>
      <c r="FS108" s="111"/>
      <c r="FT108" s="111"/>
      <c r="FU108" s="111"/>
      <c r="FV108" s="111"/>
      <c r="FW108" s="111"/>
      <c r="FX108" s="111"/>
      <c r="FY108" s="111"/>
      <c r="FZ108" s="111"/>
      <c r="GA108" s="111"/>
      <c r="GB108" s="111"/>
      <c r="GC108" s="111"/>
      <c r="GD108" s="111"/>
      <c r="GE108" s="111"/>
      <c r="GF108" s="111"/>
      <c r="GG108" s="111"/>
      <c r="GH108" s="111"/>
      <c r="GI108" s="111"/>
      <c r="GJ108" s="111"/>
      <c r="GK108" s="111"/>
      <c r="GL108" s="111"/>
      <c r="GM108" s="111"/>
      <c r="GN108" s="111"/>
      <c r="GO108" s="111"/>
      <c r="GP108" s="111"/>
      <c r="GQ108" s="111"/>
      <c r="GR108" s="111"/>
      <c r="GS108" s="111"/>
      <c r="GT108" s="111"/>
      <c r="GU108" s="111"/>
      <c r="GV108" s="111"/>
      <c r="GW108" s="111"/>
      <c r="GX108" s="111"/>
      <c r="GY108" s="111"/>
      <c r="GZ108" s="111"/>
      <c r="HA108" s="111"/>
      <c r="HB108" s="111"/>
      <c r="HC108" s="111"/>
      <c r="HD108" s="111"/>
      <c r="HE108" s="111"/>
      <c r="HF108" s="111"/>
      <c r="HG108" s="111"/>
      <c r="HH108" s="111"/>
      <c r="HI108" s="111"/>
      <c r="HJ108" s="111"/>
      <c r="HK108" s="111"/>
      <c r="HL108" s="111"/>
      <c r="HM108" s="111"/>
      <c r="HN108" s="111"/>
      <c r="HO108" s="111"/>
      <c r="HP108" s="111"/>
      <c r="HQ108" s="111"/>
      <c r="HR108" s="111"/>
      <c r="HS108" s="111"/>
      <c r="HT108" s="111"/>
      <c r="HU108" s="111"/>
      <c r="HV108" s="111"/>
      <c r="HW108" s="111"/>
      <c r="HX108" s="111"/>
      <c r="HY108" s="111"/>
      <c r="HZ108" s="111"/>
      <c r="IA108" s="111"/>
      <c r="IB108" s="111"/>
      <c r="IC108" s="111"/>
      <c r="ID108" s="111"/>
      <c r="IE108" s="111"/>
      <c r="IF108" s="111"/>
      <c r="IG108" s="111"/>
      <c r="IH108" s="111"/>
      <c r="II108" s="111"/>
      <c r="IJ108" s="111"/>
      <c r="IK108" s="111"/>
      <c r="IL108" s="111"/>
      <c r="IM108" s="111"/>
      <c r="IN108" s="111"/>
      <c r="IO108" s="111"/>
      <c r="IP108" s="111"/>
      <c r="IQ108" s="111"/>
      <c r="IR108" s="111"/>
      <c r="IS108" s="116"/>
      <c r="IT108" s="116"/>
    </row>
    <row r="109" ht="14.25" spans="1:254">
      <c r="A109" s="74">
        <v>11</v>
      </c>
      <c r="B109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09" s="75">
        <v>4</v>
      </c>
      <c r="D109" s="86">
        <f t="shared" si="15"/>
        <v>12</v>
      </c>
      <c r="E109" s="86">
        <f t="shared" si="16"/>
        <v>865</v>
      </c>
      <c r="F109" s="86">
        <f t="shared" si="17"/>
        <v>877</v>
      </c>
      <c r="G109" s="77" t="str">
        <f t="shared" si="18"/>
        <v>01 00 70 41 </v>
      </c>
      <c r="H109" s="96" t="s">
        <v>215</v>
      </c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1"/>
      <c r="EV109" s="111"/>
      <c r="EW109" s="111"/>
      <c r="EX109" s="111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/>
      <c r="FQ109" s="111"/>
      <c r="FR109" s="111"/>
      <c r="FS109" s="111"/>
      <c r="FT109" s="111"/>
      <c r="FU109" s="111"/>
      <c r="FV109" s="111"/>
      <c r="FW109" s="111"/>
      <c r="FX109" s="111"/>
      <c r="FY109" s="111"/>
      <c r="FZ109" s="111"/>
      <c r="GA109" s="111"/>
      <c r="GB109" s="111"/>
      <c r="GC109" s="111"/>
      <c r="GD109" s="111"/>
      <c r="GE109" s="111"/>
      <c r="GF109" s="111"/>
      <c r="GG109" s="111"/>
      <c r="GH109" s="111"/>
      <c r="GI109" s="111"/>
      <c r="GJ109" s="111"/>
      <c r="GK109" s="111"/>
      <c r="GL109" s="111"/>
      <c r="GM109" s="111"/>
      <c r="GN109" s="111"/>
      <c r="GO109" s="111"/>
      <c r="GP109" s="111"/>
      <c r="GQ109" s="111"/>
      <c r="GR109" s="111"/>
      <c r="GS109" s="111"/>
      <c r="GT109" s="111"/>
      <c r="GU109" s="111"/>
      <c r="GV109" s="111"/>
      <c r="GW109" s="111"/>
      <c r="GX109" s="111"/>
      <c r="GY109" s="111"/>
      <c r="GZ109" s="111"/>
      <c r="HA109" s="111"/>
      <c r="HB109" s="111"/>
      <c r="HC109" s="111"/>
      <c r="HD109" s="111"/>
      <c r="HE109" s="111"/>
      <c r="HF109" s="111"/>
      <c r="HG109" s="111"/>
      <c r="HH109" s="111"/>
      <c r="HI109" s="111"/>
      <c r="HJ109" s="111"/>
      <c r="HK109" s="111"/>
      <c r="HL109" s="111"/>
      <c r="HM109" s="111"/>
      <c r="HN109" s="111"/>
      <c r="HO109" s="111"/>
      <c r="HP109" s="111"/>
      <c r="HQ109" s="111"/>
      <c r="HR109" s="111"/>
      <c r="HS109" s="111"/>
      <c r="HT109" s="111"/>
      <c r="HU109" s="111"/>
      <c r="HV109" s="111"/>
      <c r="HW109" s="111"/>
      <c r="HX109" s="111"/>
      <c r="HY109" s="111"/>
      <c r="HZ109" s="111"/>
      <c r="IA109" s="111"/>
      <c r="IB109" s="111"/>
      <c r="IC109" s="111"/>
      <c r="ID109" s="111"/>
      <c r="IE109" s="111"/>
      <c r="IF109" s="111"/>
      <c r="IG109" s="111"/>
      <c r="IH109" s="111"/>
      <c r="II109" s="111"/>
      <c r="IJ109" s="111"/>
      <c r="IK109" s="111"/>
      <c r="IL109" s="111"/>
      <c r="IM109" s="111"/>
      <c r="IN109" s="111"/>
      <c r="IO109" s="111"/>
      <c r="IP109" s="111"/>
      <c r="IQ109" s="111"/>
      <c r="IR109" s="111"/>
      <c r="IS109" s="116"/>
      <c r="IT109" s="116"/>
    </row>
    <row r="110" ht="14.25" spans="1:254">
      <c r="A110" s="74"/>
      <c r="B110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0" s="75">
        <v>4</v>
      </c>
      <c r="D110" s="86">
        <f t="shared" si="15"/>
        <v>12</v>
      </c>
      <c r="E110" s="86">
        <f t="shared" si="16"/>
        <v>877</v>
      </c>
      <c r="F110" s="86">
        <f t="shared" si="17"/>
        <v>889</v>
      </c>
      <c r="G110" s="77" t="str">
        <f t="shared" si="18"/>
        <v>14 15 16 17 </v>
      </c>
      <c r="H110" s="96" t="s">
        <v>217</v>
      </c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1"/>
      <c r="EV110" s="111"/>
      <c r="EW110" s="111"/>
      <c r="EX110" s="111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/>
      <c r="FQ110" s="111"/>
      <c r="FR110" s="111"/>
      <c r="FS110" s="111"/>
      <c r="FT110" s="111"/>
      <c r="FU110" s="111"/>
      <c r="FV110" s="111"/>
      <c r="FW110" s="111"/>
      <c r="FX110" s="111"/>
      <c r="FY110" s="111"/>
      <c r="FZ110" s="111"/>
      <c r="GA110" s="111"/>
      <c r="GB110" s="111"/>
      <c r="GC110" s="111"/>
      <c r="GD110" s="111"/>
      <c r="GE110" s="111"/>
      <c r="GF110" s="111"/>
      <c r="GG110" s="111"/>
      <c r="GH110" s="111"/>
      <c r="GI110" s="111"/>
      <c r="GJ110" s="111"/>
      <c r="GK110" s="111"/>
      <c r="GL110" s="111"/>
      <c r="GM110" s="111"/>
      <c r="GN110" s="111"/>
      <c r="GO110" s="111"/>
      <c r="GP110" s="111"/>
      <c r="GQ110" s="111"/>
      <c r="GR110" s="111"/>
      <c r="GS110" s="111"/>
      <c r="GT110" s="111"/>
      <c r="GU110" s="111"/>
      <c r="GV110" s="111"/>
      <c r="GW110" s="111"/>
      <c r="GX110" s="111"/>
      <c r="GY110" s="111"/>
      <c r="GZ110" s="111"/>
      <c r="HA110" s="111"/>
      <c r="HB110" s="111"/>
      <c r="HC110" s="111"/>
      <c r="HD110" s="111"/>
      <c r="HE110" s="111"/>
      <c r="HF110" s="111"/>
      <c r="HG110" s="111"/>
      <c r="HH110" s="111"/>
      <c r="HI110" s="111"/>
      <c r="HJ110" s="111"/>
      <c r="HK110" s="111"/>
      <c r="HL110" s="111"/>
      <c r="HM110" s="111"/>
      <c r="HN110" s="111"/>
      <c r="HO110" s="111"/>
      <c r="HP110" s="111"/>
      <c r="HQ110" s="111"/>
      <c r="HR110" s="111"/>
      <c r="HS110" s="111"/>
      <c r="HT110" s="111"/>
      <c r="HU110" s="111"/>
      <c r="HV110" s="111"/>
      <c r="HW110" s="111"/>
      <c r="HX110" s="111"/>
      <c r="HY110" s="111"/>
      <c r="HZ110" s="111"/>
      <c r="IA110" s="111"/>
      <c r="IB110" s="111"/>
      <c r="IC110" s="111"/>
      <c r="ID110" s="111"/>
      <c r="IE110" s="111"/>
      <c r="IF110" s="111"/>
      <c r="IG110" s="111"/>
      <c r="IH110" s="111"/>
      <c r="II110" s="111"/>
      <c r="IJ110" s="111"/>
      <c r="IK110" s="111"/>
      <c r="IL110" s="111"/>
      <c r="IM110" s="111"/>
      <c r="IN110" s="111"/>
      <c r="IO110" s="111"/>
      <c r="IP110" s="111"/>
      <c r="IQ110" s="111"/>
      <c r="IR110" s="111"/>
      <c r="IS110" s="116"/>
      <c r="IT110" s="116"/>
    </row>
    <row r="111" ht="14.25" spans="1:254">
      <c r="A111" s="74"/>
      <c r="B111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1" s="75">
        <v>4</v>
      </c>
      <c r="D111" s="86">
        <f t="shared" si="15"/>
        <v>12</v>
      </c>
      <c r="E111" s="86">
        <f t="shared" si="16"/>
        <v>889</v>
      </c>
      <c r="F111" s="86">
        <f t="shared" si="17"/>
        <v>901</v>
      </c>
      <c r="G111" s="77" t="str">
        <f t="shared" si="18"/>
        <v>18 19 1A 1B </v>
      </c>
      <c r="H111" s="96" t="s">
        <v>219</v>
      </c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1"/>
      <c r="EI111" s="111"/>
      <c r="EJ111" s="111"/>
      <c r="EK111" s="111"/>
      <c r="EL111" s="111"/>
      <c r="EM111" s="111"/>
      <c r="EN111" s="111"/>
      <c r="EO111" s="111"/>
      <c r="EP111" s="111"/>
      <c r="EQ111" s="111"/>
      <c r="ER111" s="111"/>
      <c r="ES111" s="111"/>
      <c r="ET111" s="111"/>
      <c r="EU111" s="111"/>
      <c r="EV111" s="111"/>
      <c r="EW111" s="111"/>
      <c r="EX111" s="111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/>
      <c r="FQ111" s="111"/>
      <c r="FR111" s="111"/>
      <c r="FS111" s="111"/>
      <c r="FT111" s="111"/>
      <c r="FU111" s="111"/>
      <c r="FV111" s="111"/>
      <c r="FW111" s="111"/>
      <c r="FX111" s="111"/>
      <c r="FY111" s="111"/>
      <c r="FZ111" s="111"/>
      <c r="GA111" s="111"/>
      <c r="GB111" s="111"/>
      <c r="GC111" s="111"/>
      <c r="GD111" s="111"/>
      <c r="GE111" s="111"/>
      <c r="GF111" s="111"/>
      <c r="GG111" s="111"/>
      <c r="GH111" s="111"/>
      <c r="GI111" s="111"/>
      <c r="GJ111" s="111"/>
      <c r="GK111" s="111"/>
      <c r="GL111" s="111"/>
      <c r="GM111" s="111"/>
      <c r="GN111" s="111"/>
      <c r="GO111" s="111"/>
      <c r="GP111" s="111"/>
      <c r="GQ111" s="111"/>
      <c r="GR111" s="111"/>
      <c r="GS111" s="111"/>
      <c r="GT111" s="111"/>
      <c r="GU111" s="111"/>
      <c r="GV111" s="111"/>
      <c r="GW111" s="111"/>
      <c r="GX111" s="111"/>
      <c r="GY111" s="111"/>
      <c r="GZ111" s="111"/>
      <c r="HA111" s="111"/>
      <c r="HB111" s="111"/>
      <c r="HC111" s="111"/>
      <c r="HD111" s="111"/>
      <c r="HE111" s="111"/>
      <c r="HF111" s="111"/>
      <c r="HG111" s="111"/>
      <c r="HH111" s="111"/>
      <c r="HI111" s="111"/>
      <c r="HJ111" s="111"/>
      <c r="HK111" s="111"/>
      <c r="HL111" s="111"/>
      <c r="HM111" s="111"/>
      <c r="HN111" s="111"/>
      <c r="HO111" s="111"/>
      <c r="HP111" s="111"/>
      <c r="HQ111" s="111"/>
      <c r="HR111" s="111"/>
      <c r="HS111" s="111"/>
      <c r="HT111" s="111"/>
      <c r="HU111" s="111"/>
      <c r="HV111" s="111"/>
      <c r="HW111" s="111"/>
      <c r="HX111" s="111"/>
      <c r="HY111" s="111"/>
      <c r="HZ111" s="111"/>
      <c r="IA111" s="111"/>
      <c r="IB111" s="111"/>
      <c r="IC111" s="111"/>
      <c r="ID111" s="111"/>
      <c r="IE111" s="111"/>
      <c r="IF111" s="111"/>
      <c r="IG111" s="111"/>
      <c r="IH111" s="111"/>
      <c r="II111" s="111"/>
      <c r="IJ111" s="111"/>
      <c r="IK111" s="111"/>
      <c r="IL111" s="111"/>
      <c r="IM111" s="111"/>
      <c r="IN111" s="111"/>
      <c r="IO111" s="111"/>
      <c r="IP111" s="111"/>
      <c r="IQ111" s="111"/>
      <c r="IR111" s="111"/>
      <c r="IS111" s="116"/>
      <c r="IT111" s="116"/>
    </row>
    <row r="112" ht="14.25" spans="1:254">
      <c r="A112" s="74"/>
      <c r="B112" s="85" t="str">
        <f t="shared" si="14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2" s="75">
        <v>4</v>
      </c>
      <c r="D112" s="86">
        <f t="shared" si="15"/>
        <v>12</v>
      </c>
      <c r="E112" s="86">
        <f t="shared" si="16"/>
        <v>901</v>
      </c>
      <c r="F112" s="86">
        <f t="shared" si="17"/>
        <v>913</v>
      </c>
      <c r="G112" s="77" t="str">
        <f t="shared" si="18"/>
        <v>1C 1D 1E 1F </v>
      </c>
      <c r="H112" s="96" t="s">
        <v>221</v>
      </c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1"/>
      <c r="EI112" s="111"/>
      <c r="EJ112" s="111"/>
      <c r="EK112" s="111"/>
      <c r="EL112" s="111"/>
      <c r="EM112" s="111"/>
      <c r="EN112" s="111"/>
      <c r="EO112" s="111"/>
      <c r="EP112" s="111"/>
      <c r="EQ112" s="111"/>
      <c r="ER112" s="111"/>
      <c r="ES112" s="111"/>
      <c r="ET112" s="111"/>
      <c r="EU112" s="111"/>
      <c r="EV112" s="111"/>
      <c r="EW112" s="111"/>
      <c r="EX112" s="111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/>
      <c r="FQ112" s="111"/>
      <c r="FR112" s="111"/>
      <c r="FS112" s="111"/>
      <c r="FT112" s="111"/>
      <c r="FU112" s="111"/>
      <c r="FV112" s="111"/>
      <c r="FW112" s="111"/>
      <c r="FX112" s="111"/>
      <c r="FY112" s="111"/>
      <c r="FZ112" s="111"/>
      <c r="GA112" s="111"/>
      <c r="GB112" s="111"/>
      <c r="GC112" s="111"/>
      <c r="GD112" s="111"/>
      <c r="GE112" s="111"/>
      <c r="GF112" s="111"/>
      <c r="GG112" s="111"/>
      <c r="GH112" s="111"/>
      <c r="GI112" s="111"/>
      <c r="GJ112" s="111"/>
      <c r="GK112" s="111"/>
      <c r="GL112" s="111"/>
      <c r="GM112" s="111"/>
      <c r="GN112" s="111"/>
      <c r="GO112" s="111"/>
      <c r="GP112" s="111"/>
      <c r="GQ112" s="111"/>
      <c r="GR112" s="111"/>
      <c r="GS112" s="111"/>
      <c r="GT112" s="111"/>
      <c r="GU112" s="111"/>
      <c r="GV112" s="111"/>
      <c r="GW112" s="111"/>
      <c r="GX112" s="111"/>
      <c r="GY112" s="111"/>
      <c r="GZ112" s="111"/>
      <c r="HA112" s="111"/>
      <c r="HB112" s="111"/>
      <c r="HC112" s="111"/>
      <c r="HD112" s="111"/>
      <c r="HE112" s="111"/>
      <c r="HF112" s="111"/>
      <c r="HG112" s="111"/>
      <c r="HH112" s="111"/>
      <c r="HI112" s="111"/>
      <c r="HJ112" s="111"/>
      <c r="HK112" s="111"/>
      <c r="HL112" s="111"/>
      <c r="HM112" s="111"/>
      <c r="HN112" s="111"/>
      <c r="HO112" s="111"/>
      <c r="HP112" s="111"/>
      <c r="HQ112" s="111"/>
      <c r="HR112" s="111"/>
      <c r="HS112" s="111"/>
      <c r="HT112" s="111"/>
      <c r="HU112" s="111"/>
      <c r="HV112" s="111"/>
      <c r="HW112" s="111"/>
      <c r="HX112" s="111"/>
      <c r="HY112" s="111"/>
      <c r="HZ112" s="111"/>
      <c r="IA112" s="111"/>
      <c r="IB112" s="111"/>
      <c r="IC112" s="111"/>
      <c r="ID112" s="111"/>
      <c r="IE112" s="111"/>
      <c r="IF112" s="111"/>
      <c r="IG112" s="111"/>
      <c r="IH112" s="111"/>
      <c r="II112" s="111"/>
      <c r="IJ112" s="111"/>
      <c r="IK112" s="111"/>
      <c r="IL112" s="111"/>
      <c r="IM112" s="111"/>
      <c r="IN112" s="111"/>
      <c r="IO112" s="111"/>
      <c r="IP112" s="111"/>
      <c r="IQ112" s="111"/>
      <c r="IR112" s="111"/>
      <c r="IS112" s="116"/>
      <c r="IT112" s="116"/>
    </row>
    <row r="113" ht="14.25" spans="1:254">
      <c r="A113" s="74"/>
      <c r="B113" s="85" t="str">
        <f t="shared" ref="B113:B134" si="19">B112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3" s="75">
        <v>4</v>
      </c>
      <c r="D113" s="86">
        <f t="shared" si="15"/>
        <v>12</v>
      </c>
      <c r="E113" s="86">
        <f t="shared" si="16"/>
        <v>913</v>
      </c>
      <c r="F113" s="86">
        <f t="shared" si="17"/>
        <v>925</v>
      </c>
      <c r="G113" s="77" t="str">
        <f t="shared" si="18"/>
        <v>20 21 22 23 </v>
      </c>
      <c r="H113" s="96" t="s">
        <v>223</v>
      </c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1"/>
      <c r="EI113" s="111"/>
      <c r="EJ113" s="111"/>
      <c r="EK113" s="111"/>
      <c r="EL113" s="111"/>
      <c r="EM113" s="111"/>
      <c r="EN113" s="111"/>
      <c r="EO113" s="111"/>
      <c r="EP113" s="111"/>
      <c r="EQ113" s="111"/>
      <c r="ER113" s="111"/>
      <c r="ES113" s="111"/>
      <c r="ET113" s="111"/>
      <c r="EU113" s="111"/>
      <c r="EV113" s="111"/>
      <c r="EW113" s="111"/>
      <c r="EX113" s="111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  <c r="FK113" s="111"/>
      <c r="FL113" s="111"/>
      <c r="FM113" s="111"/>
      <c r="FN113" s="111"/>
      <c r="FO113" s="111"/>
      <c r="FP113" s="111"/>
      <c r="FQ113" s="111"/>
      <c r="FR113" s="111"/>
      <c r="FS113" s="111"/>
      <c r="FT113" s="111"/>
      <c r="FU113" s="111"/>
      <c r="FV113" s="111"/>
      <c r="FW113" s="111"/>
      <c r="FX113" s="111"/>
      <c r="FY113" s="111"/>
      <c r="FZ113" s="111"/>
      <c r="GA113" s="111"/>
      <c r="GB113" s="111"/>
      <c r="GC113" s="111"/>
      <c r="GD113" s="111"/>
      <c r="GE113" s="111"/>
      <c r="GF113" s="111"/>
      <c r="GG113" s="111"/>
      <c r="GH113" s="111"/>
      <c r="GI113" s="111"/>
      <c r="GJ113" s="111"/>
      <c r="GK113" s="111"/>
      <c r="GL113" s="111"/>
      <c r="GM113" s="111"/>
      <c r="GN113" s="111"/>
      <c r="GO113" s="111"/>
      <c r="GP113" s="111"/>
      <c r="GQ113" s="111"/>
      <c r="GR113" s="111"/>
      <c r="GS113" s="111"/>
      <c r="GT113" s="111"/>
      <c r="GU113" s="111"/>
      <c r="GV113" s="111"/>
      <c r="GW113" s="111"/>
      <c r="GX113" s="111"/>
      <c r="GY113" s="111"/>
      <c r="GZ113" s="111"/>
      <c r="HA113" s="111"/>
      <c r="HB113" s="111"/>
      <c r="HC113" s="111"/>
      <c r="HD113" s="111"/>
      <c r="HE113" s="111"/>
      <c r="HF113" s="111"/>
      <c r="HG113" s="111"/>
      <c r="HH113" s="111"/>
      <c r="HI113" s="111"/>
      <c r="HJ113" s="111"/>
      <c r="HK113" s="111"/>
      <c r="HL113" s="111"/>
      <c r="HM113" s="111"/>
      <c r="HN113" s="111"/>
      <c r="HO113" s="111"/>
      <c r="HP113" s="111"/>
      <c r="HQ113" s="111"/>
      <c r="HR113" s="111"/>
      <c r="HS113" s="111"/>
      <c r="HT113" s="111"/>
      <c r="HU113" s="111"/>
      <c r="HV113" s="111"/>
      <c r="HW113" s="111"/>
      <c r="HX113" s="111"/>
      <c r="HY113" s="111"/>
      <c r="HZ113" s="111"/>
      <c r="IA113" s="111"/>
      <c r="IB113" s="111"/>
      <c r="IC113" s="111"/>
      <c r="ID113" s="111"/>
      <c r="IE113" s="111"/>
      <c r="IF113" s="111"/>
      <c r="IG113" s="111"/>
      <c r="IH113" s="111"/>
      <c r="II113" s="111"/>
      <c r="IJ113" s="111"/>
      <c r="IK113" s="111"/>
      <c r="IL113" s="111"/>
      <c r="IM113" s="111"/>
      <c r="IN113" s="111"/>
      <c r="IO113" s="111"/>
      <c r="IP113" s="111"/>
      <c r="IQ113" s="111"/>
      <c r="IR113" s="111"/>
      <c r="IS113" s="116"/>
      <c r="IT113" s="116"/>
    </row>
    <row r="114" ht="14.25" spans="1:254">
      <c r="A114" s="74"/>
      <c r="B114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4" s="75">
        <v>2</v>
      </c>
      <c r="D114" s="86">
        <f t="shared" si="15"/>
        <v>6</v>
      </c>
      <c r="E114" s="86">
        <f t="shared" si="16"/>
        <v>925</v>
      </c>
      <c r="F114" s="86">
        <f t="shared" si="17"/>
        <v>931</v>
      </c>
      <c r="G114" s="77" t="str">
        <f t="shared" si="18"/>
        <v>24 25 </v>
      </c>
      <c r="H114" s="96" t="s">
        <v>225</v>
      </c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1"/>
      <c r="EI114" s="111"/>
      <c r="EJ114" s="111"/>
      <c r="EK114" s="111"/>
      <c r="EL114" s="111"/>
      <c r="EM114" s="111"/>
      <c r="EN114" s="111"/>
      <c r="EO114" s="111"/>
      <c r="EP114" s="111"/>
      <c r="EQ114" s="111"/>
      <c r="ER114" s="111"/>
      <c r="ES114" s="111"/>
      <c r="ET114" s="111"/>
      <c r="EU114" s="111"/>
      <c r="EV114" s="111"/>
      <c r="EW114" s="111"/>
      <c r="EX114" s="111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/>
      <c r="FQ114" s="111"/>
      <c r="FR114" s="111"/>
      <c r="FS114" s="111"/>
      <c r="FT114" s="111"/>
      <c r="FU114" s="111"/>
      <c r="FV114" s="111"/>
      <c r="FW114" s="111"/>
      <c r="FX114" s="111"/>
      <c r="FY114" s="111"/>
      <c r="FZ114" s="111"/>
      <c r="GA114" s="111"/>
      <c r="GB114" s="111"/>
      <c r="GC114" s="111"/>
      <c r="GD114" s="111"/>
      <c r="GE114" s="111"/>
      <c r="GF114" s="111"/>
      <c r="GG114" s="111"/>
      <c r="GH114" s="111"/>
      <c r="GI114" s="111"/>
      <c r="GJ114" s="111"/>
      <c r="GK114" s="111"/>
      <c r="GL114" s="111"/>
      <c r="GM114" s="111"/>
      <c r="GN114" s="111"/>
      <c r="GO114" s="111"/>
      <c r="GP114" s="111"/>
      <c r="GQ114" s="111"/>
      <c r="GR114" s="111"/>
      <c r="GS114" s="111"/>
      <c r="GT114" s="111"/>
      <c r="GU114" s="111"/>
      <c r="GV114" s="111"/>
      <c r="GW114" s="111"/>
      <c r="GX114" s="111"/>
      <c r="GY114" s="111"/>
      <c r="GZ114" s="111"/>
      <c r="HA114" s="111"/>
      <c r="HB114" s="111"/>
      <c r="HC114" s="111"/>
      <c r="HD114" s="111"/>
      <c r="HE114" s="111"/>
      <c r="HF114" s="111"/>
      <c r="HG114" s="111"/>
      <c r="HH114" s="111"/>
      <c r="HI114" s="111"/>
      <c r="HJ114" s="111"/>
      <c r="HK114" s="111"/>
      <c r="HL114" s="111"/>
      <c r="HM114" s="111"/>
      <c r="HN114" s="111"/>
      <c r="HO114" s="111"/>
      <c r="HP114" s="111"/>
      <c r="HQ114" s="111"/>
      <c r="HR114" s="111"/>
      <c r="HS114" s="111"/>
      <c r="HT114" s="111"/>
      <c r="HU114" s="111"/>
      <c r="HV114" s="111"/>
      <c r="HW114" s="111"/>
      <c r="HX114" s="111"/>
      <c r="HY114" s="111"/>
      <c r="HZ114" s="111"/>
      <c r="IA114" s="111"/>
      <c r="IB114" s="111"/>
      <c r="IC114" s="111"/>
      <c r="ID114" s="111"/>
      <c r="IE114" s="111"/>
      <c r="IF114" s="111"/>
      <c r="IG114" s="111"/>
      <c r="IH114" s="111"/>
      <c r="II114" s="111"/>
      <c r="IJ114" s="111"/>
      <c r="IK114" s="111"/>
      <c r="IL114" s="111"/>
      <c r="IM114" s="111"/>
      <c r="IN114" s="111"/>
      <c r="IO114" s="111"/>
      <c r="IP114" s="111"/>
      <c r="IQ114" s="111"/>
      <c r="IR114" s="111"/>
      <c r="IS114" s="116"/>
      <c r="IT114" s="116"/>
    </row>
    <row r="115" ht="14.25" spans="1:254">
      <c r="A115" s="74"/>
      <c r="B115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5" s="75">
        <v>2</v>
      </c>
      <c r="D115" s="86">
        <f t="shared" si="15"/>
        <v>6</v>
      </c>
      <c r="E115" s="86">
        <f t="shared" si="16"/>
        <v>931</v>
      </c>
      <c r="F115" s="86">
        <f t="shared" si="17"/>
        <v>937</v>
      </c>
      <c r="G115" s="77" t="str">
        <f t="shared" si="18"/>
        <v>26 27 </v>
      </c>
      <c r="H115" s="96" t="s">
        <v>227</v>
      </c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1"/>
      <c r="EI115" s="111"/>
      <c r="EJ115" s="111"/>
      <c r="EK115" s="111"/>
      <c r="EL115" s="111"/>
      <c r="EM115" s="111"/>
      <c r="EN115" s="111"/>
      <c r="EO115" s="111"/>
      <c r="EP115" s="111"/>
      <c r="EQ115" s="111"/>
      <c r="ER115" s="111"/>
      <c r="ES115" s="111"/>
      <c r="ET115" s="111"/>
      <c r="EU115" s="111"/>
      <c r="EV115" s="111"/>
      <c r="EW115" s="111"/>
      <c r="EX115" s="111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/>
      <c r="FQ115" s="111"/>
      <c r="FR115" s="111"/>
      <c r="FS115" s="111"/>
      <c r="FT115" s="111"/>
      <c r="FU115" s="111"/>
      <c r="FV115" s="111"/>
      <c r="FW115" s="111"/>
      <c r="FX115" s="111"/>
      <c r="FY115" s="111"/>
      <c r="FZ115" s="111"/>
      <c r="GA115" s="111"/>
      <c r="GB115" s="111"/>
      <c r="GC115" s="111"/>
      <c r="GD115" s="111"/>
      <c r="GE115" s="111"/>
      <c r="GF115" s="111"/>
      <c r="GG115" s="111"/>
      <c r="GH115" s="111"/>
      <c r="GI115" s="111"/>
      <c r="GJ115" s="111"/>
      <c r="GK115" s="111"/>
      <c r="GL115" s="111"/>
      <c r="GM115" s="111"/>
      <c r="GN115" s="111"/>
      <c r="GO115" s="111"/>
      <c r="GP115" s="111"/>
      <c r="GQ115" s="111"/>
      <c r="GR115" s="111"/>
      <c r="GS115" s="111"/>
      <c r="GT115" s="111"/>
      <c r="GU115" s="111"/>
      <c r="GV115" s="111"/>
      <c r="GW115" s="111"/>
      <c r="GX115" s="111"/>
      <c r="GY115" s="111"/>
      <c r="GZ115" s="111"/>
      <c r="HA115" s="111"/>
      <c r="HB115" s="111"/>
      <c r="HC115" s="111"/>
      <c r="HD115" s="111"/>
      <c r="HE115" s="111"/>
      <c r="HF115" s="111"/>
      <c r="HG115" s="111"/>
      <c r="HH115" s="111"/>
      <c r="HI115" s="111"/>
      <c r="HJ115" s="111"/>
      <c r="HK115" s="111"/>
      <c r="HL115" s="111"/>
      <c r="HM115" s="111"/>
      <c r="HN115" s="111"/>
      <c r="HO115" s="111"/>
      <c r="HP115" s="111"/>
      <c r="HQ115" s="111"/>
      <c r="HR115" s="111"/>
      <c r="HS115" s="111"/>
      <c r="HT115" s="111"/>
      <c r="HU115" s="111"/>
      <c r="HV115" s="111"/>
      <c r="HW115" s="111"/>
      <c r="HX115" s="111"/>
      <c r="HY115" s="111"/>
      <c r="HZ115" s="111"/>
      <c r="IA115" s="111"/>
      <c r="IB115" s="111"/>
      <c r="IC115" s="111"/>
      <c r="ID115" s="111"/>
      <c r="IE115" s="111"/>
      <c r="IF115" s="111"/>
      <c r="IG115" s="111"/>
      <c r="IH115" s="111"/>
      <c r="II115" s="111"/>
      <c r="IJ115" s="111"/>
      <c r="IK115" s="111"/>
      <c r="IL115" s="111"/>
      <c r="IM115" s="111"/>
      <c r="IN115" s="111"/>
      <c r="IO115" s="111"/>
      <c r="IP115" s="111"/>
      <c r="IQ115" s="111"/>
      <c r="IR115" s="111"/>
      <c r="IS115" s="116"/>
      <c r="IT115" s="116"/>
    </row>
    <row r="116" ht="14.25" spans="1:254">
      <c r="A116" s="74"/>
      <c r="B116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6" s="75">
        <v>2</v>
      </c>
      <c r="D116" s="86">
        <f t="shared" si="15"/>
        <v>6</v>
      </c>
      <c r="E116" s="86">
        <f t="shared" si="16"/>
        <v>937</v>
      </c>
      <c r="F116" s="86">
        <f t="shared" si="17"/>
        <v>943</v>
      </c>
      <c r="G116" s="77" t="str">
        <f t="shared" si="18"/>
        <v>28 29 </v>
      </c>
      <c r="H116" s="96" t="s">
        <v>229</v>
      </c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/>
      <c r="FQ116" s="111"/>
      <c r="FR116" s="111"/>
      <c r="FS116" s="111"/>
      <c r="FT116" s="111"/>
      <c r="FU116" s="111"/>
      <c r="FV116" s="111"/>
      <c r="FW116" s="111"/>
      <c r="FX116" s="111"/>
      <c r="FY116" s="111"/>
      <c r="FZ116" s="111"/>
      <c r="GA116" s="111"/>
      <c r="GB116" s="111"/>
      <c r="GC116" s="111"/>
      <c r="GD116" s="111"/>
      <c r="GE116" s="111"/>
      <c r="GF116" s="111"/>
      <c r="GG116" s="111"/>
      <c r="GH116" s="111"/>
      <c r="GI116" s="111"/>
      <c r="GJ116" s="111"/>
      <c r="GK116" s="111"/>
      <c r="GL116" s="111"/>
      <c r="GM116" s="111"/>
      <c r="GN116" s="111"/>
      <c r="GO116" s="111"/>
      <c r="GP116" s="111"/>
      <c r="GQ116" s="111"/>
      <c r="GR116" s="111"/>
      <c r="GS116" s="111"/>
      <c r="GT116" s="111"/>
      <c r="GU116" s="111"/>
      <c r="GV116" s="111"/>
      <c r="GW116" s="111"/>
      <c r="GX116" s="111"/>
      <c r="GY116" s="111"/>
      <c r="GZ116" s="111"/>
      <c r="HA116" s="111"/>
      <c r="HB116" s="111"/>
      <c r="HC116" s="111"/>
      <c r="HD116" s="111"/>
      <c r="HE116" s="111"/>
      <c r="HF116" s="111"/>
      <c r="HG116" s="111"/>
      <c r="HH116" s="111"/>
      <c r="HI116" s="111"/>
      <c r="HJ116" s="111"/>
      <c r="HK116" s="111"/>
      <c r="HL116" s="111"/>
      <c r="HM116" s="111"/>
      <c r="HN116" s="111"/>
      <c r="HO116" s="111"/>
      <c r="HP116" s="111"/>
      <c r="HQ116" s="111"/>
      <c r="HR116" s="111"/>
      <c r="HS116" s="111"/>
      <c r="HT116" s="111"/>
      <c r="HU116" s="111"/>
      <c r="HV116" s="111"/>
      <c r="HW116" s="111"/>
      <c r="HX116" s="111"/>
      <c r="HY116" s="111"/>
      <c r="HZ116" s="111"/>
      <c r="IA116" s="111"/>
      <c r="IB116" s="111"/>
      <c r="IC116" s="111"/>
      <c r="ID116" s="111"/>
      <c r="IE116" s="111"/>
      <c r="IF116" s="111"/>
      <c r="IG116" s="111"/>
      <c r="IH116" s="111"/>
      <c r="II116" s="111"/>
      <c r="IJ116" s="111"/>
      <c r="IK116" s="111"/>
      <c r="IL116" s="111"/>
      <c r="IM116" s="111"/>
      <c r="IN116" s="111"/>
      <c r="IO116" s="111"/>
      <c r="IP116" s="111"/>
      <c r="IQ116" s="111"/>
      <c r="IR116" s="111"/>
      <c r="IS116" s="116"/>
      <c r="IT116" s="116"/>
    </row>
    <row r="117" ht="14.25" spans="1:254">
      <c r="A117" s="74"/>
      <c r="B117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7" s="75">
        <v>1</v>
      </c>
      <c r="D117" s="86">
        <f t="shared" si="15"/>
        <v>3</v>
      </c>
      <c r="E117" s="86">
        <f t="shared" si="16"/>
        <v>943</v>
      </c>
      <c r="F117" s="86">
        <f t="shared" si="17"/>
        <v>946</v>
      </c>
      <c r="G117" s="77" t="str">
        <f t="shared" si="18"/>
        <v>2A </v>
      </c>
      <c r="H117" s="96" t="s">
        <v>242</v>
      </c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  <c r="ET117" s="111"/>
      <c r="EU117" s="111"/>
      <c r="EV117" s="111"/>
      <c r="EW117" s="111"/>
      <c r="EX117" s="111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/>
      <c r="FQ117" s="111"/>
      <c r="FR117" s="111"/>
      <c r="FS117" s="111"/>
      <c r="FT117" s="111"/>
      <c r="FU117" s="111"/>
      <c r="FV117" s="111"/>
      <c r="FW117" s="111"/>
      <c r="FX117" s="111"/>
      <c r="FY117" s="111"/>
      <c r="FZ117" s="111"/>
      <c r="GA117" s="111"/>
      <c r="GB117" s="111"/>
      <c r="GC117" s="111"/>
      <c r="GD117" s="111"/>
      <c r="GE117" s="111"/>
      <c r="GF117" s="111"/>
      <c r="GG117" s="111"/>
      <c r="GH117" s="111"/>
      <c r="GI117" s="111"/>
      <c r="GJ117" s="111"/>
      <c r="GK117" s="111"/>
      <c r="GL117" s="111"/>
      <c r="GM117" s="111"/>
      <c r="GN117" s="111"/>
      <c r="GO117" s="111"/>
      <c r="GP117" s="111"/>
      <c r="GQ117" s="111"/>
      <c r="GR117" s="111"/>
      <c r="GS117" s="111"/>
      <c r="GT117" s="111"/>
      <c r="GU117" s="111"/>
      <c r="GV117" s="111"/>
      <c r="GW117" s="111"/>
      <c r="GX117" s="111"/>
      <c r="GY117" s="111"/>
      <c r="GZ117" s="111"/>
      <c r="HA117" s="111"/>
      <c r="HB117" s="111"/>
      <c r="HC117" s="111"/>
      <c r="HD117" s="111"/>
      <c r="HE117" s="111"/>
      <c r="HF117" s="111"/>
      <c r="HG117" s="111"/>
      <c r="HH117" s="111"/>
      <c r="HI117" s="111"/>
      <c r="HJ117" s="111"/>
      <c r="HK117" s="111"/>
      <c r="HL117" s="111"/>
      <c r="HM117" s="111"/>
      <c r="HN117" s="111"/>
      <c r="HO117" s="111"/>
      <c r="HP117" s="111"/>
      <c r="HQ117" s="111"/>
      <c r="HR117" s="111"/>
      <c r="HS117" s="111"/>
      <c r="HT117" s="111"/>
      <c r="HU117" s="111"/>
      <c r="HV117" s="111"/>
      <c r="HW117" s="111"/>
      <c r="HX117" s="111"/>
      <c r="HY117" s="111"/>
      <c r="HZ117" s="111"/>
      <c r="IA117" s="111"/>
      <c r="IB117" s="111"/>
      <c r="IC117" s="111"/>
      <c r="ID117" s="111"/>
      <c r="IE117" s="111"/>
      <c r="IF117" s="111"/>
      <c r="IG117" s="111"/>
      <c r="IH117" s="111"/>
      <c r="II117" s="111"/>
      <c r="IJ117" s="111"/>
      <c r="IK117" s="111"/>
      <c r="IL117" s="111"/>
      <c r="IM117" s="111"/>
      <c r="IN117" s="111"/>
      <c r="IO117" s="111"/>
      <c r="IP117" s="111"/>
      <c r="IQ117" s="111"/>
      <c r="IR117" s="111"/>
      <c r="IS117" s="116"/>
      <c r="IT117" s="116"/>
    </row>
    <row r="118" ht="14.25" spans="1:254">
      <c r="A118" s="74"/>
      <c r="B118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8" s="75">
        <v>1</v>
      </c>
      <c r="D118" s="86">
        <f t="shared" si="15"/>
        <v>3</v>
      </c>
      <c r="E118" s="86">
        <f t="shared" si="16"/>
        <v>946</v>
      </c>
      <c r="F118" s="86">
        <f t="shared" si="17"/>
        <v>949</v>
      </c>
      <c r="G118" s="77" t="str">
        <f t="shared" si="18"/>
        <v>2B </v>
      </c>
      <c r="H118" s="96" t="s">
        <v>232</v>
      </c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  <c r="ET118" s="111"/>
      <c r="EU118" s="111"/>
      <c r="EV118" s="111"/>
      <c r="EW118" s="111"/>
      <c r="EX118" s="111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  <c r="FK118" s="111"/>
      <c r="FL118" s="111"/>
      <c r="FM118" s="111"/>
      <c r="FN118" s="111"/>
      <c r="FO118" s="111"/>
      <c r="FP118" s="111"/>
      <c r="FQ118" s="111"/>
      <c r="FR118" s="111"/>
      <c r="FS118" s="111"/>
      <c r="FT118" s="111"/>
      <c r="FU118" s="111"/>
      <c r="FV118" s="111"/>
      <c r="FW118" s="111"/>
      <c r="FX118" s="111"/>
      <c r="FY118" s="111"/>
      <c r="FZ118" s="111"/>
      <c r="GA118" s="111"/>
      <c r="GB118" s="111"/>
      <c r="GC118" s="111"/>
      <c r="GD118" s="111"/>
      <c r="GE118" s="111"/>
      <c r="GF118" s="111"/>
      <c r="GG118" s="111"/>
      <c r="GH118" s="111"/>
      <c r="GI118" s="111"/>
      <c r="GJ118" s="111"/>
      <c r="GK118" s="111"/>
      <c r="GL118" s="111"/>
      <c r="GM118" s="111"/>
      <c r="GN118" s="111"/>
      <c r="GO118" s="111"/>
      <c r="GP118" s="111"/>
      <c r="GQ118" s="111"/>
      <c r="GR118" s="111"/>
      <c r="GS118" s="111"/>
      <c r="GT118" s="111"/>
      <c r="GU118" s="111"/>
      <c r="GV118" s="111"/>
      <c r="GW118" s="111"/>
      <c r="GX118" s="111"/>
      <c r="GY118" s="111"/>
      <c r="GZ118" s="111"/>
      <c r="HA118" s="111"/>
      <c r="HB118" s="111"/>
      <c r="HC118" s="111"/>
      <c r="HD118" s="111"/>
      <c r="HE118" s="111"/>
      <c r="HF118" s="111"/>
      <c r="HG118" s="111"/>
      <c r="HH118" s="111"/>
      <c r="HI118" s="111"/>
      <c r="HJ118" s="111"/>
      <c r="HK118" s="111"/>
      <c r="HL118" s="111"/>
      <c r="HM118" s="111"/>
      <c r="HN118" s="111"/>
      <c r="HO118" s="111"/>
      <c r="HP118" s="111"/>
      <c r="HQ118" s="111"/>
      <c r="HR118" s="111"/>
      <c r="HS118" s="111"/>
      <c r="HT118" s="111"/>
      <c r="HU118" s="111"/>
      <c r="HV118" s="111"/>
      <c r="HW118" s="111"/>
      <c r="HX118" s="111"/>
      <c r="HY118" s="111"/>
      <c r="HZ118" s="111"/>
      <c r="IA118" s="111"/>
      <c r="IB118" s="111"/>
      <c r="IC118" s="111"/>
      <c r="ID118" s="111"/>
      <c r="IE118" s="111"/>
      <c r="IF118" s="111"/>
      <c r="IG118" s="111"/>
      <c r="IH118" s="111"/>
      <c r="II118" s="111"/>
      <c r="IJ118" s="111"/>
      <c r="IK118" s="111"/>
      <c r="IL118" s="111"/>
      <c r="IM118" s="111"/>
      <c r="IN118" s="111"/>
      <c r="IO118" s="111"/>
      <c r="IP118" s="111"/>
      <c r="IQ118" s="111"/>
      <c r="IR118" s="111"/>
      <c r="IS118" s="116"/>
      <c r="IT118" s="116"/>
    </row>
    <row r="119" ht="14.25" spans="1:254">
      <c r="A119" s="74">
        <v>12</v>
      </c>
      <c r="B119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19" s="75">
        <v>4</v>
      </c>
      <c r="D119" s="86">
        <f t="shared" si="15"/>
        <v>12</v>
      </c>
      <c r="E119" s="86">
        <f t="shared" si="16"/>
        <v>949</v>
      </c>
      <c r="F119" s="86">
        <f t="shared" si="17"/>
        <v>961</v>
      </c>
      <c r="G119" s="77" t="str">
        <f t="shared" si="18"/>
        <v>00 00 C8 41 </v>
      </c>
      <c r="H119" s="96" t="s">
        <v>215</v>
      </c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  <c r="ET119" s="111"/>
      <c r="EU119" s="111"/>
      <c r="EV119" s="111"/>
      <c r="EW119" s="111"/>
      <c r="EX119" s="111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  <c r="FK119" s="111"/>
      <c r="FL119" s="111"/>
      <c r="FM119" s="111"/>
      <c r="FN119" s="111"/>
      <c r="FO119" s="111"/>
      <c r="FP119" s="111"/>
      <c r="FQ119" s="111"/>
      <c r="FR119" s="111"/>
      <c r="FS119" s="111"/>
      <c r="FT119" s="111"/>
      <c r="FU119" s="111"/>
      <c r="FV119" s="111"/>
      <c r="FW119" s="111"/>
      <c r="FX119" s="111"/>
      <c r="FY119" s="111"/>
      <c r="FZ119" s="111"/>
      <c r="GA119" s="111"/>
      <c r="GB119" s="111"/>
      <c r="GC119" s="111"/>
      <c r="GD119" s="111"/>
      <c r="GE119" s="111"/>
      <c r="GF119" s="111"/>
      <c r="GG119" s="111"/>
      <c r="GH119" s="111"/>
      <c r="GI119" s="111"/>
      <c r="GJ119" s="111"/>
      <c r="GK119" s="111"/>
      <c r="GL119" s="111"/>
      <c r="GM119" s="111"/>
      <c r="GN119" s="111"/>
      <c r="GO119" s="111"/>
      <c r="GP119" s="111"/>
      <c r="GQ119" s="111"/>
      <c r="GR119" s="111"/>
      <c r="GS119" s="111"/>
      <c r="GT119" s="111"/>
      <c r="GU119" s="111"/>
      <c r="GV119" s="111"/>
      <c r="GW119" s="111"/>
      <c r="GX119" s="111"/>
      <c r="GY119" s="111"/>
      <c r="GZ119" s="111"/>
      <c r="HA119" s="111"/>
      <c r="HB119" s="111"/>
      <c r="HC119" s="111"/>
      <c r="HD119" s="111"/>
      <c r="HE119" s="111"/>
      <c r="HF119" s="111"/>
      <c r="HG119" s="111"/>
      <c r="HH119" s="111"/>
      <c r="HI119" s="111"/>
      <c r="HJ119" s="111"/>
      <c r="HK119" s="111"/>
      <c r="HL119" s="111"/>
      <c r="HM119" s="111"/>
      <c r="HN119" s="111"/>
      <c r="HO119" s="111"/>
      <c r="HP119" s="111"/>
      <c r="HQ119" s="111"/>
      <c r="HR119" s="111"/>
      <c r="HS119" s="111"/>
      <c r="HT119" s="111"/>
      <c r="HU119" s="111"/>
      <c r="HV119" s="111"/>
      <c r="HW119" s="111"/>
      <c r="HX119" s="111"/>
      <c r="HY119" s="111"/>
      <c r="HZ119" s="111"/>
      <c r="IA119" s="111"/>
      <c r="IB119" s="111"/>
      <c r="IC119" s="111"/>
      <c r="ID119" s="111"/>
      <c r="IE119" s="111"/>
      <c r="IF119" s="111"/>
      <c r="IG119" s="111"/>
      <c r="IH119" s="111"/>
      <c r="II119" s="111"/>
      <c r="IJ119" s="111"/>
      <c r="IK119" s="111"/>
      <c r="IL119" s="111"/>
      <c r="IM119" s="111"/>
      <c r="IN119" s="111"/>
      <c r="IO119" s="111"/>
      <c r="IP119" s="111"/>
      <c r="IQ119" s="111"/>
      <c r="IR119" s="111"/>
      <c r="IS119" s="116"/>
      <c r="IT119" s="116"/>
    </row>
    <row r="120" ht="14.25" spans="1:254">
      <c r="A120" s="74"/>
      <c r="B120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0" s="75">
        <v>4</v>
      </c>
      <c r="D120" s="86">
        <f t="shared" si="15"/>
        <v>12</v>
      </c>
      <c r="E120" s="86">
        <f t="shared" si="16"/>
        <v>961</v>
      </c>
      <c r="F120" s="86">
        <f t="shared" si="17"/>
        <v>973</v>
      </c>
      <c r="G120" s="77" t="str">
        <f t="shared" si="18"/>
        <v>2C 2D 2E 2F </v>
      </c>
      <c r="H120" s="96" t="s">
        <v>217</v>
      </c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1"/>
      <c r="EI120" s="111"/>
      <c r="EJ120" s="111"/>
      <c r="EK120" s="111"/>
      <c r="EL120" s="111"/>
      <c r="EM120" s="111"/>
      <c r="EN120" s="111"/>
      <c r="EO120" s="111"/>
      <c r="EP120" s="111"/>
      <c r="EQ120" s="111"/>
      <c r="ER120" s="111"/>
      <c r="ES120" s="111"/>
      <c r="ET120" s="111"/>
      <c r="EU120" s="111"/>
      <c r="EV120" s="111"/>
      <c r="EW120" s="111"/>
      <c r="EX120" s="111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  <c r="FK120" s="111"/>
      <c r="FL120" s="111"/>
      <c r="FM120" s="111"/>
      <c r="FN120" s="111"/>
      <c r="FO120" s="111"/>
      <c r="FP120" s="111"/>
      <c r="FQ120" s="111"/>
      <c r="FR120" s="111"/>
      <c r="FS120" s="111"/>
      <c r="FT120" s="111"/>
      <c r="FU120" s="111"/>
      <c r="FV120" s="111"/>
      <c r="FW120" s="111"/>
      <c r="FX120" s="111"/>
      <c r="FY120" s="111"/>
      <c r="FZ120" s="111"/>
      <c r="GA120" s="111"/>
      <c r="GB120" s="111"/>
      <c r="GC120" s="111"/>
      <c r="GD120" s="111"/>
      <c r="GE120" s="111"/>
      <c r="GF120" s="111"/>
      <c r="GG120" s="111"/>
      <c r="GH120" s="111"/>
      <c r="GI120" s="111"/>
      <c r="GJ120" s="111"/>
      <c r="GK120" s="111"/>
      <c r="GL120" s="111"/>
      <c r="GM120" s="111"/>
      <c r="GN120" s="111"/>
      <c r="GO120" s="111"/>
      <c r="GP120" s="111"/>
      <c r="GQ120" s="111"/>
      <c r="GR120" s="111"/>
      <c r="GS120" s="111"/>
      <c r="GT120" s="111"/>
      <c r="GU120" s="111"/>
      <c r="GV120" s="111"/>
      <c r="GW120" s="111"/>
      <c r="GX120" s="111"/>
      <c r="GY120" s="111"/>
      <c r="GZ120" s="111"/>
      <c r="HA120" s="111"/>
      <c r="HB120" s="111"/>
      <c r="HC120" s="111"/>
      <c r="HD120" s="111"/>
      <c r="HE120" s="111"/>
      <c r="HF120" s="111"/>
      <c r="HG120" s="111"/>
      <c r="HH120" s="111"/>
      <c r="HI120" s="111"/>
      <c r="HJ120" s="111"/>
      <c r="HK120" s="111"/>
      <c r="HL120" s="111"/>
      <c r="HM120" s="111"/>
      <c r="HN120" s="111"/>
      <c r="HO120" s="111"/>
      <c r="HP120" s="111"/>
      <c r="HQ120" s="111"/>
      <c r="HR120" s="111"/>
      <c r="HS120" s="111"/>
      <c r="HT120" s="111"/>
      <c r="HU120" s="111"/>
      <c r="HV120" s="111"/>
      <c r="HW120" s="111"/>
      <c r="HX120" s="111"/>
      <c r="HY120" s="111"/>
      <c r="HZ120" s="111"/>
      <c r="IA120" s="111"/>
      <c r="IB120" s="111"/>
      <c r="IC120" s="111"/>
      <c r="ID120" s="111"/>
      <c r="IE120" s="111"/>
      <c r="IF120" s="111"/>
      <c r="IG120" s="111"/>
      <c r="IH120" s="111"/>
      <c r="II120" s="111"/>
      <c r="IJ120" s="111"/>
      <c r="IK120" s="111"/>
      <c r="IL120" s="111"/>
      <c r="IM120" s="111"/>
      <c r="IN120" s="111"/>
      <c r="IO120" s="111"/>
      <c r="IP120" s="111"/>
      <c r="IQ120" s="111"/>
      <c r="IR120" s="111"/>
      <c r="IS120" s="116"/>
      <c r="IT120" s="116"/>
    </row>
    <row r="121" ht="14.25" spans="1:254">
      <c r="A121" s="74"/>
      <c r="B121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1" s="75">
        <v>4</v>
      </c>
      <c r="D121" s="86">
        <f t="shared" si="15"/>
        <v>12</v>
      </c>
      <c r="E121" s="86">
        <f t="shared" si="16"/>
        <v>973</v>
      </c>
      <c r="F121" s="86">
        <f t="shared" si="17"/>
        <v>985</v>
      </c>
      <c r="G121" s="77" t="str">
        <f t="shared" si="18"/>
        <v>34 35 36 37 </v>
      </c>
      <c r="H121" s="96" t="s">
        <v>219</v>
      </c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1"/>
      <c r="EI121" s="111"/>
      <c r="EJ121" s="111"/>
      <c r="EK121" s="111"/>
      <c r="EL121" s="111"/>
      <c r="EM121" s="111"/>
      <c r="EN121" s="111"/>
      <c r="EO121" s="111"/>
      <c r="EP121" s="111"/>
      <c r="EQ121" s="111"/>
      <c r="ER121" s="111"/>
      <c r="ES121" s="111"/>
      <c r="ET121" s="111"/>
      <c r="EU121" s="111"/>
      <c r="EV121" s="111"/>
      <c r="EW121" s="111"/>
      <c r="EX121" s="111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  <c r="FK121" s="111"/>
      <c r="FL121" s="111"/>
      <c r="FM121" s="111"/>
      <c r="FN121" s="111"/>
      <c r="FO121" s="111"/>
      <c r="FP121" s="111"/>
      <c r="FQ121" s="111"/>
      <c r="FR121" s="111"/>
      <c r="FS121" s="111"/>
      <c r="FT121" s="111"/>
      <c r="FU121" s="111"/>
      <c r="FV121" s="111"/>
      <c r="FW121" s="111"/>
      <c r="FX121" s="111"/>
      <c r="FY121" s="111"/>
      <c r="FZ121" s="111"/>
      <c r="GA121" s="111"/>
      <c r="GB121" s="111"/>
      <c r="GC121" s="111"/>
      <c r="GD121" s="111"/>
      <c r="GE121" s="111"/>
      <c r="GF121" s="111"/>
      <c r="GG121" s="111"/>
      <c r="GH121" s="111"/>
      <c r="GI121" s="111"/>
      <c r="GJ121" s="111"/>
      <c r="GK121" s="111"/>
      <c r="GL121" s="111"/>
      <c r="GM121" s="111"/>
      <c r="GN121" s="111"/>
      <c r="GO121" s="111"/>
      <c r="GP121" s="111"/>
      <c r="GQ121" s="111"/>
      <c r="GR121" s="111"/>
      <c r="GS121" s="111"/>
      <c r="GT121" s="111"/>
      <c r="GU121" s="111"/>
      <c r="GV121" s="111"/>
      <c r="GW121" s="111"/>
      <c r="GX121" s="111"/>
      <c r="GY121" s="111"/>
      <c r="GZ121" s="111"/>
      <c r="HA121" s="111"/>
      <c r="HB121" s="111"/>
      <c r="HC121" s="111"/>
      <c r="HD121" s="111"/>
      <c r="HE121" s="111"/>
      <c r="HF121" s="111"/>
      <c r="HG121" s="111"/>
      <c r="HH121" s="111"/>
      <c r="HI121" s="111"/>
      <c r="HJ121" s="111"/>
      <c r="HK121" s="111"/>
      <c r="HL121" s="111"/>
      <c r="HM121" s="111"/>
      <c r="HN121" s="111"/>
      <c r="HO121" s="111"/>
      <c r="HP121" s="111"/>
      <c r="HQ121" s="111"/>
      <c r="HR121" s="111"/>
      <c r="HS121" s="111"/>
      <c r="HT121" s="111"/>
      <c r="HU121" s="111"/>
      <c r="HV121" s="111"/>
      <c r="HW121" s="111"/>
      <c r="HX121" s="111"/>
      <c r="HY121" s="111"/>
      <c r="HZ121" s="111"/>
      <c r="IA121" s="111"/>
      <c r="IB121" s="111"/>
      <c r="IC121" s="111"/>
      <c r="ID121" s="111"/>
      <c r="IE121" s="111"/>
      <c r="IF121" s="111"/>
      <c r="IG121" s="111"/>
      <c r="IH121" s="111"/>
      <c r="II121" s="111"/>
      <c r="IJ121" s="111"/>
      <c r="IK121" s="111"/>
      <c r="IL121" s="111"/>
      <c r="IM121" s="111"/>
      <c r="IN121" s="111"/>
      <c r="IO121" s="111"/>
      <c r="IP121" s="111"/>
      <c r="IQ121" s="111"/>
      <c r="IR121" s="111"/>
      <c r="IS121" s="116"/>
      <c r="IT121" s="116"/>
    </row>
    <row r="122" ht="14.25" spans="1:254">
      <c r="A122" s="74"/>
      <c r="B122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2" s="75">
        <v>4</v>
      </c>
      <c r="D122" s="86">
        <f t="shared" si="15"/>
        <v>12</v>
      </c>
      <c r="E122" s="86">
        <f t="shared" si="16"/>
        <v>985</v>
      </c>
      <c r="F122" s="86">
        <f t="shared" si="17"/>
        <v>997</v>
      </c>
      <c r="G122" s="77" t="str">
        <f t="shared" si="18"/>
        <v>01 00 70 41 </v>
      </c>
      <c r="H122" s="96" t="s">
        <v>221</v>
      </c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1"/>
      <c r="EI122" s="111"/>
      <c r="EJ122" s="111"/>
      <c r="EK122" s="111"/>
      <c r="EL122" s="111"/>
      <c r="EM122" s="111"/>
      <c r="EN122" s="111"/>
      <c r="EO122" s="111"/>
      <c r="EP122" s="111"/>
      <c r="EQ122" s="111"/>
      <c r="ER122" s="111"/>
      <c r="ES122" s="111"/>
      <c r="ET122" s="111"/>
      <c r="EU122" s="111"/>
      <c r="EV122" s="111"/>
      <c r="EW122" s="111"/>
      <c r="EX122" s="111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/>
      <c r="FQ122" s="111"/>
      <c r="FR122" s="111"/>
      <c r="FS122" s="111"/>
      <c r="FT122" s="111"/>
      <c r="FU122" s="111"/>
      <c r="FV122" s="111"/>
      <c r="FW122" s="111"/>
      <c r="FX122" s="111"/>
      <c r="FY122" s="111"/>
      <c r="FZ122" s="111"/>
      <c r="GA122" s="111"/>
      <c r="GB122" s="111"/>
      <c r="GC122" s="111"/>
      <c r="GD122" s="111"/>
      <c r="GE122" s="111"/>
      <c r="GF122" s="111"/>
      <c r="GG122" s="111"/>
      <c r="GH122" s="111"/>
      <c r="GI122" s="111"/>
      <c r="GJ122" s="111"/>
      <c r="GK122" s="111"/>
      <c r="GL122" s="111"/>
      <c r="GM122" s="111"/>
      <c r="GN122" s="111"/>
      <c r="GO122" s="111"/>
      <c r="GP122" s="111"/>
      <c r="GQ122" s="111"/>
      <c r="GR122" s="111"/>
      <c r="GS122" s="111"/>
      <c r="GT122" s="111"/>
      <c r="GU122" s="111"/>
      <c r="GV122" s="111"/>
      <c r="GW122" s="111"/>
      <c r="GX122" s="111"/>
      <c r="GY122" s="111"/>
      <c r="GZ122" s="111"/>
      <c r="HA122" s="111"/>
      <c r="HB122" s="111"/>
      <c r="HC122" s="111"/>
      <c r="HD122" s="111"/>
      <c r="HE122" s="111"/>
      <c r="HF122" s="111"/>
      <c r="HG122" s="111"/>
      <c r="HH122" s="111"/>
      <c r="HI122" s="111"/>
      <c r="HJ122" s="111"/>
      <c r="HK122" s="111"/>
      <c r="HL122" s="111"/>
      <c r="HM122" s="111"/>
      <c r="HN122" s="111"/>
      <c r="HO122" s="111"/>
      <c r="HP122" s="111"/>
      <c r="HQ122" s="111"/>
      <c r="HR122" s="111"/>
      <c r="HS122" s="111"/>
      <c r="HT122" s="111"/>
      <c r="HU122" s="111"/>
      <c r="HV122" s="111"/>
      <c r="HW122" s="111"/>
      <c r="HX122" s="111"/>
      <c r="HY122" s="111"/>
      <c r="HZ122" s="111"/>
      <c r="IA122" s="111"/>
      <c r="IB122" s="111"/>
      <c r="IC122" s="111"/>
      <c r="ID122" s="111"/>
      <c r="IE122" s="111"/>
      <c r="IF122" s="111"/>
      <c r="IG122" s="111"/>
      <c r="IH122" s="111"/>
      <c r="II122" s="111"/>
      <c r="IJ122" s="111"/>
      <c r="IK122" s="111"/>
      <c r="IL122" s="111"/>
      <c r="IM122" s="111"/>
      <c r="IN122" s="111"/>
      <c r="IO122" s="111"/>
      <c r="IP122" s="111"/>
      <c r="IQ122" s="111"/>
      <c r="IR122" s="111"/>
      <c r="IS122" s="116"/>
      <c r="IT122" s="116"/>
    </row>
    <row r="123" ht="14.25" spans="1:254">
      <c r="A123" s="74"/>
      <c r="B123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3" s="75">
        <v>4</v>
      </c>
      <c r="D123" s="86">
        <f t="shared" si="15"/>
        <v>12</v>
      </c>
      <c r="E123" s="86">
        <f t="shared" si="16"/>
        <v>997</v>
      </c>
      <c r="F123" s="86">
        <f t="shared" si="17"/>
        <v>1009</v>
      </c>
      <c r="G123" s="77" t="str">
        <f t="shared" si="18"/>
        <v>01 00 70 41 </v>
      </c>
      <c r="H123" s="96" t="s">
        <v>223</v>
      </c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  <c r="DZ123" s="111"/>
      <c r="EA123" s="111"/>
      <c r="EB123" s="111"/>
      <c r="EC123" s="111"/>
      <c r="ED123" s="111"/>
      <c r="EE123" s="111"/>
      <c r="EF123" s="111"/>
      <c r="EG123" s="111"/>
      <c r="EH123" s="111"/>
      <c r="EI123" s="111"/>
      <c r="EJ123" s="111"/>
      <c r="EK123" s="111"/>
      <c r="EL123" s="111"/>
      <c r="EM123" s="111"/>
      <c r="EN123" s="111"/>
      <c r="EO123" s="111"/>
      <c r="EP123" s="111"/>
      <c r="EQ123" s="111"/>
      <c r="ER123" s="111"/>
      <c r="ES123" s="111"/>
      <c r="ET123" s="111"/>
      <c r="EU123" s="111"/>
      <c r="EV123" s="111"/>
      <c r="EW123" s="111"/>
      <c r="EX123" s="111"/>
      <c r="EY123" s="111"/>
      <c r="EZ123" s="111"/>
      <c r="FA123" s="111"/>
      <c r="FB123" s="111"/>
      <c r="FC123" s="111"/>
      <c r="FD123" s="111"/>
      <c r="FE123" s="111"/>
      <c r="FF123" s="111"/>
      <c r="FG123" s="111"/>
      <c r="FH123" s="111"/>
      <c r="FI123" s="111"/>
      <c r="FJ123" s="111"/>
      <c r="FK123" s="111"/>
      <c r="FL123" s="111"/>
      <c r="FM123" s="111"/>
      <c r="FN123" s="111"/>
      <c r="FO123" s="111"/>
      <c r="FP123" s="111"/>
      <c r="FQ123" s="111"/>
      <c r="FR123" s="111"/>
      <c r="FS123" s="111"/>
      <c r="FT123" s="111"/>
      <c r="FU123" s="111"/>
      <c r="FV123" s="111"/>
      <c r="FW123" s="111"/>
      <c r="FX123" s="111"/>
      <c r="FY123" s="111"/>
      <c r="FZ123" s="111"/>
      <c r="GA123" s="111"/>
      <c r="GB123" s="111"/>
      <c r="GC123" s="111"/>
      <c r="GD123" s="111"/>
      <c r="GE123" s="111"/>
      <c r="GF123" s="111"/>
      <c r="GG123" s="111"/>
      <c r="GH123" s="111"/>
      <c r="GI123" s="111"/>
      <c r="GJ123" s="111"/>
      <c r="GK123" s="111"/>
      <c r="GL123" s="111"/>
      <c r="GM123" s="111"/>
      <c r="GN123" s="111"/>
      <c r="GO123" s="111"/>
      <c r="GP123" s="111"/>
      <c r="GQ123" s="111"/>
      <c r="GR123" s="111"/>
      <c r="GS123" s="111"/>
      <c r="GT123" s="111"/>
      <c r="GU123" s="111"/>
      <c r="GV123" s="111"/>
      <c r="GW123" s="111"/>
      <c r="GX123" s="111"/>
      <c r="GY123" s="111"/>
      <c r="GZ123" s="111"/>
      <c r="HA123" s="111"/>
      <c r="HB123" s="111"/>
      <c r="HC123" s="111"/>
      <c r="HD123" s="111"/>
      <c r="HE123" s="111"/>
      <c r="HF123" s="111"/>
      <c r="HG123" s="111"/>
      <c r="HH123" s="111"/>
      <c r="HI123" s="111"/>
      <c r="HJ123" s="111"/>
      <c r="HK123" s="111"/>
      <c r="HL123" s="111"/>
      <c r="HM123" s="111"/>
      <c r="HN123" s="111"/>
      <c r="HO123" s="111"/>
      <c r="HP123" s="111"/>
      <c r="HQ123" s="111"/>
      <c r="HR123" s="111"/>
      <c r="HS123" s="111"/>
      <c r="HT123" s="111"/>
      <c r="HU123" s="111"/>
      <c r="HV123" s="111"/>
      <c r="HW123" s="111"/>
      <c r="HX123" s="111"/>
      <c r="HY123" s="111"/>
      <c r="HZ123" s="111"/>
      <c r="IA123" s="111"/>
      <c r="IB123" s="111"/>
      <c r="IC123" s="111"/>
      <c r="ID123" s="111"/>
      <c r="IE123" s="111"/>
      <c r="IF123" s="111"/>
      <c r="IG123" s="111"/>
      <c r="IH123" s="111"/>
      <c r="II123" s="111"/>
      <c r="IJ123" s="111"/>
      <c r="IK123" s="111"/>
      <c r="IL123" s="111"/>
      <c r="IM123" s="111"/>
      <c r="IN123" s="111"/>
      <c r="IO123" s="111"/>
      <c r="IP123" s="111"/>
      <c r="IQ123" s="111"/>
      <c r="IR123" s="111"/>
      <c r="IS123" s="116"/>
      <c r="IT123" s="116"/>
    </row>
    <row r="124" ht="14.25" spans="1:254">
      <c r="A124" s="74"/>
      <c r="B124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4" s="75">
        <v>2</v>
      </c>
      <c r="D124" s="86">
        <f t="shared" si="15"/>
        <v>6</v>
      </c>
      <c r="E124" s="86">
        <f t="shared" si="16"/>
        <v>1009</v>
      </c>
      <c r="F124" s="86">
        <f t="shared" si="17"/>
        <v>1015</v>
      </c>
      <c r="G124" s="77" t="str">
        <f t="shared" si="18"/>
        <v>40 41 </v>
      </c>
      <c r="H124" s="96" t="s">
        <v>225</v>
      </c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1"/>
      <c r="EI124" s="111"/>
      <c r="EJ124" s="111"/>
      <c r="EK124" s="111"/>
      <c r="EL124" s="111"/>
      <c r="EM124" s="111"/>
      <c r="EN124" s="111"/>
      <c r="EO124" s="111"/>
      <c r="EP124" s="111"/>
      <c r="EQ124" s="111"/>
      <c r="ER124" s="111"/>
      <c r="ES124" s="111"/>
      <c r="ET124" s="111"/>
      <c r="EU124" s="111"/>
      <c r="EV124" s="111"/>
      <c r="EW124" s="111"/>
      <c r="EX124" s="111"/>
      <c r="EY124" s="111"/>
      <c r="EZ124" s="111"/>
      <c r="FA124" s="111"/>
      <c r="FB124" s="111"/>
      <c r="FC124" s="111"/>
      <c r="FD124" s="111"/>
      <c r="FE124" s="111"/>
      <c r="FF124" s="111"/>
      <c r="FG124" s="111"/>
      <c r="FH124" s="111"/>
      <c r="FI124" s="111"/>
      <c r="FJ124" s="111"/>
      <c r="FK124" s="111"/>
      <c r="FL124" s="111"/>
      <c r="FM124" s="111"/>
      <c r="FN124" s="111"/>
      <c r="FO124" s="111"/>
      <c r="FP124" s="111"/>
      <c r="FQ124" s="111"/>
      <c r="FR124" s="111"/>
      <c r="FS124" s="111"/>
      <c r="FT124" s="111"/>
      <c r="FU124" s="111"/>
      <c r="FV124" s="111"/>
      <c r="FW124" s="111"/>
      <c r="FX124" s="111"/>
      <c r="FY124" s="111"/>
      <c r="FZ124" s="111"/>
      <c r="GA124" s="111"/>
      <c r="GB124" s="111"/>
      <c r="GC124" s="111"/>
      <c r="GD124" s="111"/>
      <c r="GE124" s="111"/>
      <c r="GF124" s="111"/>
      <c r="GG124" s="111"/>
      <c r="GH124" s="111"/>
      <c r="GI124" s="111"/>
      <c r="GJ124" s="111"/>
      <c r="GK124" s="111"/>
      <c r="GL124" s="111"/>
      <c r="GM124" s="111"/>
      <c r="GN124" s="111"/>
      <c r="GO124" s="111"/>
      <c r="GP124" s="111"/>
      <c r="GQ124" s="111"/>
      <c r="GR124" s="111"/>
      <c r="GS124" s="111"/>
      <c r="GT124" s="111"/>
      <c r="GU124" s="111"/>
      <c r="GV124" s="111"/>
      <c r="GW124" s="111"/>
      <c r="GX124" s="111"/>
      <c r="GY124" s="111"/>
      <c r="GZ124" s="111"/>
      <c r="HA124" s="111"/>
      <c r="HB124" s="111"/>
      <c r="HC124" s="111"/>
      <c r="HD124" s="111"/>
      <c r="HE124" s="111"/>
      <c r="HF124" s="111"/>
      <c r="HG124" s="111"/>
      <c r="HH124" s="111"/>
      <c r="HI124" s="111"/>
      <c r="HJ124" s="111"/>
      <c r="HK124" s="111"/>
      <c r="HL124" s="111"/>
      <c r="HM124" s="111"/>
      <c r="HN124" s="111"/>
      <c r="HO124" s="111"/>
      <c r="HP124" s="111"/>
      <c r="HQ124" s="111"/>
      <c r="HR124" s="111"/>
      <c r="HS124" s="111"/>
      <c r="HT124" s="111"/>
      <c r="HU124" s="111"/>
      <c r="HV124" s="111"/>
      <c r="HW124" s="111"/>
      <c r="HX124" s="111"/>
      <c r="HY124" s="111"/>
      <c r="HZ124" s="111"/>
      <c r="IA124" s="111"/>
      <c r="IB124" s="111"/>
      <c r="IC124" s="111"/>
      <c r="ID124" s="111"/>
      <c r="IE124" s="111"/>
      <c r="IF124" s="111"/>
      <c r="IG124" s="111"/>
      <c r="IH124" s="111"/>
      <c r="II124" s="111"/>
      <c r="IJ124" s="111"/>
      <c r="IK124" s="111"/>
      <c r="IL124" s="111"/>
      <c r="IM124" s="111"/>
      <c r="IN124" s="111"/>
      <c r="IO124" s="111"/>
      <c r="IP124" s="111"/>
      <c r="IQ124" s="111"/>
      <c r="IR124" s="111"/>
      <c r="IS124" s="116"/>
      <c r="IT124" s="116"/>
    </row>
    <row r="125" ht="14.25" spans="1:254">
      <c r="A125" s="74"/>
      <c r="B125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5" s="75">
        <v>2</v>
      </c>
      <c r="D125" s="86">
        <f t="shared" si="15"/>
        <v>6</v>
      </c>
      <c r="E125" s="86">
        <f t="shared" si="16"/>
        <v>1015</v>
      </c>
      <c r="F125" s="86">
        <f t="shared" si="17"/>
        <v>1021</v>
      </c>
      <c r="G125" s="77" t="str">
        <f t="shared" si="18"/>
        <v>00 00 </v>
      </c>
      <c r="H125" s="96" t="s">
        <v>227</v>
      </c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  <c r="DZ125" s="111"/>
      <c r="EA125" s="111"/>
      <c r="EB125" s="111"/>
      <c r="EC125" s="111"/>
      <c r="ED125" s="111"/>
      <c r="EE125" s="111"/>
      <c r="EF125" s="111"/>
      <c r="EG125" s="111"/>
      <c r="EH125" s="111"/>
      <c r="EI125" s="111"/>
      <c r="EJ125" s="111"/>
      <c r="EK125" s="111"/>
      <c r="EL125" s="111"/>
      <c r="EM125" s="111"/>
      <c r="EN125" s="111"/>
      <c r="EO125" s="111"/>
      <c r="EP125" s="111"/>
      <c r="EQ125" s="111"/>
      <c r="ER125" s="111"/>
      <c r="ES125" s="111"/>
      <c r="ET125" s="111"/>
      <c r="EU125" s="111"/>
      <c r="EV125" s="111"/>
      <c r="EW125" s="111"/>
      <c r="EX125" s="111"/>
      <c r="EY125" s="111"/>
      <c r="EZ125" s="111"/>
      <c r="FA125" s="111"/>
      <c r="FB125" s="111"/>
      <c r="FC125" s="111"/>
      <c r="FD125" s="111"/>
      <c r="FE125" s="111"/>
      <c r="FF125" s="111"/>
      <c r="FG125" s="111"/>
      <c r="FH125" s="111"/>
      <c r="FI125" s="111"/>
      <c r="FJ125" s="111"/>
      <c r="FK125" s="111"/>
      <c r="FL125" s="111"/>
      <c r="FM125" s="111"/>
      <c r="FN125" s="111"/>
      <c r="FO125" s="111"/>
      <c r="FP125" s="111"/>
      <c r="FQ125" s="111"/>
      <c r="FR125" s="111"/>
      <c r="FS125" s="111"/>
      <c r="FT125" s="111"/>
      <c r="FU125" s="111"/>
      <c r="FV125" s="111"/>
      <c r="FW125" s="111"/>
      <c r="FX125" s="111"/>
      <c r="FY125" s="111"/>
      <c r="FZ125" s="111"/>
      <c r="GA125" s="111"/>
      <c r="GB125" s="111"/>
      <c r="GC125" s="111"/>
      <c r="GD125" s="111"/>
      <c r="GE125" s="111"/>
      <c r="GF125" s="111"/>
      <c r="GG125" s="111"/>
      <c r="GH125" s="111"/>
      <c r="GI125" s="111"/>
      <c r="GJ125" s="111"/>
      <c r="GK125" s="111"/>
      <c r="GL125" s="111"/>
      <c r="GM125" s="111"/>
      <c r="GN125" s="111"/>
      <c r="GO125" s="111"/>
      <c r="GP125" s="111"/>
      <c r="GQ125" s="111"/>
      <c r="GR125" s="111"/>
      <c r="GS125" s="111"/>
      <c r="GT125" s="111"/>
      <c r="GU125" s="111"/>
      <c r="GV125" s="111"/>
      <c r="GW125" s="111"/>
      <c r="GX125" s="111"/>
      <c r="GY125" s="111"/>
      <c r="GZ125" s="111"/>
      <c r="HA125" s="111"/>
      <c r="HB125" s="111"/>
      <c r="HC125" s="111"/>
      <c r="HD125" s="111"/>
      <c r="HE125" s="111"/>
      <c r="HF125" s="111"/>
      <c r="HG125" s="111"/>
      <c r="HH125" s="111"/>
      <c r="HI125" s="111"/>
      <c r="HJ125" s="111"/>
      <c r="HK125" s="111"/>
      <c r="HL125" s="111"/>
      <c r="HM125" s="111"/>
      <c r="HN125" s="111"/>
      <c r="HO125" s="111"/>
      <c r="HP125" s="111"/>
      <c r="HQ125" s="111"/>
      <c r="HR125" s="111"/>
      <c r="HS125" s="111"/>
      <c r="HT125" s="111"/>
      <c r="HU125" s="111"/>
      <c r="HV125" s="111"/>
      <c r="HW125" s="111"/>
      <c r="HX125" s="111"/>
      <c r="HY125" s="111"/>
      <c r="HZ125" s="111"/>
      <c r="IA125" s="111"/>
      <c r="IB125" s="111"/>
      <c r="IC125" s="111"/>
      <c r="ID125" s="111"/>
      <c r="IE125" s="111"/>
      <c r="IF125" s="111"/>
      <c r="IG125" s="111"/>
      <c r="IH125" s="111"/>
      <c r="II125" s="111"/>
      <c r="IJ125" s="111"/>
      <c r="IK125" s="111"/>
      <c r="IL125" s="111"/>
      <c r="IM125" s="111"/>
      <c r="IN125" s="111"/>
      <c r="IO125" s="111"/>
      <c r="IP125" s="111"/>
      <c r="IQ125" s="111"/>
      <c r="IR125" s="111"/>
      <c r="IS125" s="116"/>
      <c r="IT125" s="116"/>
    </row>
    <row r="126" ht="14.25" spans="1:254">
      <c r="A126" s="74"/>
      <c r="B126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6" s="75">
        <v>2</v>
      </c>
      <c r="D126" s="86">
        <f t="shared" si="15"/>
        <v>6</v>
      </c>
      <c r="E126" s="86">
        <f t="shared" si="16"/>
        <v>1021</v>
      </c>
      <c r="F126" s="86">
        <f t="shared" si="17"/>
        <v>1027</v>
      </c>
      <c r="G126" s="77" t="str">
        <f t="shared" si="18"/>
        <v>0F 27 </v>
      </c>
      <c r="H126" s="96" t="s">
        <v>229</v>
      </c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111"/>
      <c r="DY126" s="111"/>
      <c r="DZ126" s="111"/>
      <c r="EA126" s="111"/>
      <c r="EB126" s="111"/>
      <c r="EC126" s="111"/>
      <c r="ED126" s="111"/>
      <c r="EE126" s="111"/>
      <c r="EF126" s="111"/>
      <c r="EG126" s="111"/>
      <c r="EH126" s="111"/>
      <c r="EI126" s="111"/>
      <c r="EJ126" s="111"/>
      <c r="EK126" s="111"/>
      <c r="EL126" s="111"/>
      <c r="EM126" s="111"/>
      <c r="EN126" s="111"/>
      <c r="EO126" s="111"/>
      <c r="EP126" s="111"/>
      <c r="EQ126" s="111"/>
      <c r="ER126" s="111"/>
      <c r="ES126" s="111"/>
      <c r="ET126" s="111"/>
      <c r="EU126" s="111"/>
      <c r="EV126" s="111"/>
      <c r="EW126" s="111"/>
      <c r="EX126" s="111"/>
      <c r="EY126" s="111"/>
      <c r="EZ126" s="111"/>
      <c r="FA126" s="111"/>
      <c r="FB126" s="111"/>
      <c r="FC126" s="111"/>
      <c r="FD126" s="111"/>
      <c r="FE126" s="111"/>
      <c r="FF126" s="111"/>
      <c r="FG126" s="111"/>
      <c r="FH126" s="111"/>
      <c r="FI126" s="111"/>
      <c r="FJ126" s="111"/>
      <c r="FK126" s="111"/>
      <c r="FL126" s="111"/>
      <c r="FM126" s="111"/>
      <c r="FN126" s="111"/>
      <c r="FO126" s="111"/>
      <c r="FP126" s="111"/>
      <c r="FQ126" s="111"/>
      <c r="FR126" s="111"/>
      <c r="FS126" s="111"/>
      <c r="FT126" s="111"/>
      <c r="FU126" s="111"/>
      <c r="FV126" s="111"/>
      <c r="FW126" s="111"/>
      <c r="FX126" s="111"/>
      <c r="FY126" s="111"/>
      <c r="FZ126" s="111"/>
      <c r="GA126" s="111"/>
      <c r="GB126" s="111"/>
      <c r="GC126" s="111"/>
      <c r="GD126" s="111"/>
      <c r="GE126" s="111"/>
      <c r="GF126" s="111"/>
      <c r="GG126" s="111"/>
      <c r="GH126" s="111"/>
      <c r="GI126" s="111"/>
      <c r="GJ126" s="111"/>
      <c r="GK126" s="111"/>
      <c r="GL126" s="111"/>
      <c r="GM126" s="111"/>
      <c r="GN126" s="111"/>
      <c r="GO126" s="111"/>
      <c r="GP126" s="111"/>
      <c r="GQ126" s="111"/>
      <c r="GR126" s="111"/>
      <c r="GS126" s="111"/>
      <c r="GT126" s="111"/>
      <c r="GU126" s="111"/>
      <c r="GV126" s="111"/>
      <c r="GW126" s="111"/>
      <c r="GX126" s="111"/>
      <c r="GY126" s="111"/>
      <c r="GZ126" s="111"/>
      <c r="HA126" s="111"/>
      <c r="HB126" s="111"/>
      <c r="HC126" s="111"/>
      <c r="HD126" s="111"/>
      <c r="HE126" s="111"/>
      <c r="HF126" s="111"/>
      <c r="HG126" s="111"/>
      <c r="HH126" s="111"/>
      <c r="HI126" s="111"/>
      <c r="HJ126" s="111"/>
      <c r="HK126" s="111"/>
      <c r="HL126" s="111"/>
      <c r="HM126" s="111"/>
      <c r="HN126" s="111"/>
      <c r="HO126" s="111"/>
      <c r="HP126" s="111"/>
      <c r="HQ126" s="111"/>
      <c r="HR126" s="111"/>
      <c r="HS126" s="111"/>
      <c r="HT126" s="111"/>
      <c r="HU126" s="111"/>
      <c r="HV126" s="111"/>
      <c r="HW126" s="111"/>
      <c r="HX126" s="111"/>
      <c r="HY126" s="111"/>
      <c r="HZ126" s="111"/>
      <c r="IA126" s="111"/>
      <c r="IB126" s="111"/>
      <c r="IC126" s="111"/>
      <c r="ID126" s="111"/>
      <c r="IE126" s="111"/>
      <c r="IF126" s="111"/>
      <c r="IG126" s="111"/>
      <c r="IH126" s="111"/>
      <c r="II126" s="111"/>
      <c r="IJ126" s="111"/>
      <c r="IK126" s="111"/>
      <c r="IL126" s="111"/>
      <c r="IM126" s="111"/>
      <c r="IN126" s="111"/>
      <c r="IO126" s="111"/>
      <c r="IP126" s="111"/>
      <c r="IQ126" s="111"/>
      <c r="IR126" s="111"/>
      <c r="IS126" s="116"/>
      <c r="IT126" s="116"/>
    </row>
    <row r="127" ht="14.25" spans="1:254">
      <c r="A127" s="74"/>
      <c r="B127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7" s="75">
        <v>1</v>
      </c>
      <c r="D127" s="86">
        <f t="shared" si="15"/>
        <v>3</v>
      </c>
      <c r="E127" s="86">
        <f t="shared" si="16"/>
        <v>1027</v>
      </c>
      <c r="F127" s="86">
        <f t="shared" si="17"/>
        <v>1030</v>
      </c>
      <c r="G127" s="77" t="str">
        <f t="shared" si="18"/>
        <v>46 </v>
      </c>
      <c r="H127" s="96" t="s">
        <v>243</v>
      </c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  <c r="DZ127" s="111"/>
      <c r="EA127" s="111"/>
      <c r="EB127" s="111"/>
      <c r="EC127" s="111"/>
      <c r="ED127" s="111"/>
      <c r="EE127" s="111"/>
      <c r="EF127" s="111"/>
      <c r="EG127" s="111"/>
      <c r="EH127" s="111"/>
      <c r="EI127" s="111"/>
      <c r="EJ127" s="111"/>
      <c r="EK127" s="111"/>
      <c r="EL127" s="111"/>
      <c r="EM127" s="111"/>
      <c r="EN127" s="111"/>
      <c r="EO127" s="111"/>
      <c r="EP127" s="111"/>
      <c r="EQ127" s="111"/>
      <c r="ER127" s="111"/>
      <c r="ES127" s="111"/>
      <c r="ET127" s="111"/>
      <c r="EU127" s="111"/>
      <c r="EV127" s="111"/>
      <c r="EW127" s="111"/>
      <c r="EX127" s="111"/>
      <c r="EY127" s="111"/>
      <c r="EZ127" s="111"/>
      <c r="FA127" s="111"/>
      <c r="FB127" s="111"/>
      <c r="FC127" s="111"/>
      <c r="FD127" s="111"/>
      <c r="FE127" s="111"/>
      <c r="FF127" s="111"/>
      <c r="FG127" s="111"/>
      <c r="FH127" s="111"/>
      <c r="FI127" s="111"/>
      <c r="FJ127" s="111"/>
      <c r="FK127" s="111"/>
      <c r="FL127" s="111"/>
      <c r="FM127" s="111"/>
      <c r="FN127" s="111"/>
      <c r="FO127" s="111"/>
      <c r="FP127" s="111"/>
      <c r="FQ127" s="111"/>
      <c r="FR127" s="111"/>
      <c r="FS127" s="111"/>
      <c r="FT127" s="111"/>
      <c r="FU127" s="111"/>
      <c r="FV127" s="111"/>
      <c r="FW127" s="111"/>
      <c r="FX127" s="111"/>
      <c r="FY127" s="111"/>
      <c r="FZ127" s="111"/>
      <c r="GA127" s="111"/>
      <c r="GB127" s="111"/>
      <c r="GC127" s="111"/>
      <c r="GD127" s="111"/>
      <c r="GE127" s="111"/>
      <c r="GF127" s="111"/>
      <c r="GG127" s="111"/>
      <c r="GH127" s="111"/>
      <c r="GI127" s="111"/>
      <c r="GJ127" s="111"/>
      <c r="GK127" s="111"/>
      <c r="GL127" s="111"/>
      <c r="GM127" s="111"/>
      <c r="GN127" s="111"/>
      <c r="GO127" s="111"/>
      <c r="GP127" s="111"/>
      <c r="GQ127" s="111"/>
      <c r="GR127" s="111"/>
      <c r="GS127" s="111"/>
      <c r="GT127" s="111"/>
      <c r="GU127" s="111"/>
      <c r="GV127" s="111"/>
      <c r="GW127" s="111"/>
      <c r="GX127" s="111"/>
      <c r="GY127" s="111"/>
      <c r="GZ127" s="111"/>
      <c r="HA127" s="111"/>
      <c r="HB127" s="111"/>
      <c r="HC127" s="111"/>
      <c r="HD127" s="111"/>
      <c r="HE127" s="111"/>
      <c r="HF127" s="111"/>
      <c r="HG127" s="111"/>
      <c r="HH127" s="111"/>
      <c r="HI127" s="111"/>
      <c r="HJ127" s="111"/>
      <c r="HK127" s="111"/>
      <c r="HL127" s="111"/>
      <c r="HM127" s="111"/>
      <c r="HN127" s="111"/>
      <c r="HO127" s="111"/>
      <c r="HP127" s="111"/>
      <c r="HQ127" s="111"/>
      <c r="HR127" s="111"/>
      <c r="HS127" s="111"/>
      <c r="HT127" s="111"/>
      <c r="HU127" s="111"/>
      <c r="HV127" s="111"/>
      <c r="HW127" s="111"/>
      <c r="HX127" s="111"/>
      <c r="HY127" s="111"/>
      <c r="HZ127" s="111"/>
      <c r="IA127" s="111"/>
      <c r="IB127" s="111"/>
      <c r="IC127" s="111"/>
      <c r="ID127" s="111"/>
      <c r="IE127" s="111"/>
      <c r="IF127" s="111"/>
      <c r="IG127" s="111"/>
      <c r="IH127" s="111"/>
      <c r="II127" s="111"/>
      <c r="IJ127" s="111"/>
      <c r="IK127" s="111"/>
      <c r="IL127" s="111"/>
      <c r="IM127" s="111"/>
      <c r="IN127" s="111"/>
      <c r="IO127" s="111"/>
      <c r="IP127" s="111"/>
      <c r="IQ127" s="111"/>
      <c r="IR127" s="111"/>
      <c r="IS127" s="116"/>
      <c r="IT127" s="116"/>
    </row>
    <row r="128" ht="14.25" spans="1:254">
      <c r="A128" s="74"/>
      <c r="B128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8" s="75">
        <v>1</v>
      </c>
      <c r="D128" s="86">
        <f t="shared" si="15"/>
        <v>3</v>
      </c>
      <c r="E128" s="86">
        <f t="shared" si="16"/>
        <v>1030</v>
      </c>
      <c r="F128" s="86">
        <f t="shared" si="17"/>
        <v>1033</v>
      </c>
      <c r="G128" s="77" t="str">
        <f t="shared" si="18"/>
        <v>47 </v>
      </c>
      <c r="H128" s="96" t="s">
        <v>232</v>
      </c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1"/>
      <c r="DM128" s="111"/>
      <c r="DN128" s="111"/>
      <c r="DO128" s="111"/>
      <c r="DP128" s="111"/>
      <c r="DQ128" s="111"/>
      <c r="DR128" s="111"/>
      <c r="DS128" s="111"/>
      <c r="DT128" s="111"/>
      <c r="DU128" s="111"/>
      <c r="DV128" s="111"/>
      <c r="DW128" s="111"/>
      <c r="DX128" s="111"/>
      <c r="DY128" s="111"/>
      <c r="DZ128" s="111"/>
      <c r="EA128" s="111"/>
      <c r="EB128" s="111"/>
      <c r="EC128" s="111"/>
      <c r="ED128" s="111"/>
      <c r="EE128" s="111"/>
      <c r="EF128" s="111"/>
      <c r="EG128" s="111"/>
      <c r="EH128" s="111"/>
      <c r="EI128" s="111"/>
      <c r="EJ128" s="111"/>
      <c r="EK128" s="111"/>
      <c r="EL128" s="111"/>
      <c r="EM128" s="111"/>
      <c r="EN128" s="111"/>
      <c r="EO128" s="111"/>
      <c r="EP128" s="111"/>
      <c r="EQ128" s="111"/>
      <c r="ER128" s="111"/>
      <c r="ES128" s="111"/>
      <c r="ET128" s="111"/>
      <c r="EU128" s="111"/>
      <c r="EV128" s="111"/>
      <c r="EW128" s="111"/>
      <c r="EX128" s="111"/>
      <c r="EY128" s="111"/>
      <c r="EZ128" s="111"/>
      <c r="FA128" s="111"/>
      <c r="FB128" s="111"/>
      <c r="FC128" s="111"/>
      <c r="FD128" s="111"/>
      <c r="FE128" s="111"/>
      <c r="FF128" s="111"/>
      <c r="FG128" s="111"/>
      <c r="FH128" s="111"/>
      <c r="FI128" s="111"/>
      <c r="FJ128" s="111"/>
      <c r="FK128" s="111"/>
      <c r="FL128" s="111"/>
      <c r="FM128" s="111"/>
      <c r="FN128" s="111"/>
      <c r="FO128" s="111"/>
      <c r="FP128" s="111"/>
      <c r="FQ128" s="111"/>
      <c r="FR128" s="111"/>
      <c r="FS128" s="111"/>
      <c r="FT128" s="111"/>
      <c r="FU128" s="111"/>
      <c r="FV128" s="111"/>
      <c r="FW128" s="111"/>
      <c r="FX128" s="111"/>
      <c r="FY128" s="111"/>
      <c r="FZ128" s="111"/>
      <c r="GA128" s="111"/>
      <c r="GB128" s="111"/>
      <c r="GC128" s="111"/>
      <c r="GD128" s="111"/>
      <c r="GE128" s="111"/>
      <c r="GF128" s="111"/>
      <c r="GG128" s="111"/>
      <c r="GH128" s="111"/>
      <c r="GI128" s="111"/>
      <c r="GJ128" s="111"/>
      <c r="GK128" s="111"/>
      <c r="GL128" s="111"/>
      <c r="GM128" s="111"/>
      <c r="GN128" s="111"/>
      <c r="GO128" s="111"/>
      <c r="GP128" s="111"/>
      <c r="GQ128" s="111"/>
      <c r="GR128" s="111"/>
      <c r="GS128" s="111"/>
      <c r="GT128" s="111"/>
      <c r="GU128" s="111"/>
      <c r="GV128" s="111"/>
      <c r="GW128" s="111"/>
      <c r="GX128" s="111"/>
      <c r="GY128" s="111"/>
      <c r="GZ128" s="111"/>
      <c r="HA128" s="111"/>
      <c r="HB128" s="111"/>
      <c r="HC128" s="111"/>
      <c r="HD128" s="111"/>
      <c r="HE128" s="111"/>
      <c r="HF128" s="111"/>
      <c r="HG128" s="111"/>
      <c r="HH128" s="111"/>
      <c r="HI128" s="111"/>
      <c r="HJ128" s="111"/>
      <c r="HK128" s="111"/>
      <c r="HL128" s="111"/>
      <c r="HM128" s="111"/>
      <c r="HN128" s="111"/>
      <c r="HO128" s="111"/>
      <c r="HP128" s="111"/>
      <c r="HQ128" s="111"/>
      <c r="HR128" s="111"/>
      <c r="HS128" s="111"/>
      <c r="HT128" s="111"/>
      <c r="HU128" s="111"/>
      <c r="HV128" s="111"/>
      <c r="HW128" s="111"/>
      <c r="HX128" s="111"/>
      <c r="HY128" s="111"/>
      <c r="HZ128" s="111"/>
      <c r="IA128" s="111"/>
      <c r="IB128" s="111"/>
      <c r="IC128" s="111"/>
      <c r="ID128" s="111"/>
      <c r="IE128" s="111"/>
      <c r="IF128" s="111"/>
      <c r="IG128" s="111"/>
      <c r="IH128" s="111"/>
      <c r="II128" s="111"/>
      <c r="IJ128" s="111"/>
      <c r="IK128" s="111"/>
      <c r="IL128" s="111"/>
      <c r="IM128" s="111"/>
      <c r="IN128" s="111"/>
      <c r="IO128" s="111"/>
      <c r="IP128" s="111"/>
      <c r="IQ128" s="111"/>
      <c r="IR128" s="111"/>
      <c r="IS128" s="116"/>
      <c r="IT128" s="116"/>
    </row>
    <row r="129" ht="14.25" spans="1:254">
      <c r="A129" s="74">
        <v>13</v>
      </c>
      <c r="B129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29" s="75">
        <v>4</v>
      </c>
      <c r="D129" s="86">
        <f t="shared" si="15"/>
        <v>12</v>
      </c>
      <c r="E129" s="86">
        <f t="shared" si="16"/>
        <v>1033</v>
      </c>
      <c r="F129" s="86">
        <f t="shared" si="17"/>
        <v>1045</v>
      </c>
      <c r="G129" s="77" t="str">
        <f t="shared" si="18"/>
        <v>48 49 4A 4B </v>
      </c>
      <c r="H129" s="96" t="s">
        <v>215</v>
      </c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111"/>
      <c r="CX129" s="111"/>
      <c r="CY129" s="111"/>
      <c r="CZ129" s="111"/>
      <c r="DA129" s="111"/>
      <c r="DB129" s="111"/>
      <c r="DC129" s="111"/>
      <c r="DD129" s="111"/>
      <c r="DE129" s="111"/>
      <c r="DF129" s="111"/>
      <c r="DG129" s="111"/>
      <c r="DH129" s="111"/>
      <c r="DI129" s="111"/>
      <c r="DJ129" s="111"/>
      <c r="DK129" s="111"/>
      <c r="DL129" s="111"/>
      <c r="DM129" s="111"/>
      <c r="DN129" s="111"/>
      <c r="DO129" s="111"/>
      <c r="DP129" s="111"/>
      <c r="DQ129" s="111"/>
      <c r="DR129" s="111"/>
      <c r="DS129" s="111"/>
      <c r="DT129" s="111"/>
      <c r="DU129" s="111"/>
      <c r="DV129" s="111"/>
      <c r="DW129" s="111"/>
      <c r="DX129" s="111"/>
      <c r="DY129" s="111"/>
      <c r="DZ129" s="111"/>
      <c r="EA129" s="111"/>
      <c r="EB129" s="111"/>
      <c r="EC129" s="111"/>
      <c r="ED129" s="111"/>
      <c r="EE129" s="111"/>
      <c r="EF129" s="111"/>
      <c r="EG129" s="111"/>
      <c r="EH129" s="111"/>
      <c r="EI129" s="111"/>
      <c r="EJ129" s="111"/>
      <c r="EK129" s="111"/>
      <c r="EL129" s="111"/>
      <c r="EM129" s="111"/>
      <c r="EN129" s="111"/>
      <c r="EO129" s="111"/>
      <c r="EP129" s="111"/>
      <c r="EQ129" s="111"/>
      <c r="ER129" s="111"/>
      <c r="ES129" s="111"/>
      <c r="ET129" s="111"/>
      <c r="EU129" s="111"/>
      <c r="EV129" s="111"/>
      <c r="EW129" s="111"/>
      <c r="EX129" s="111"/>
      <c r="EY129" s="111"/>
      <c r="EZ129" s="111"/>
      <c r="FA129" s="111"/>
      <c r="FB129" s="111"/>
      <c r="FC129" s="111"/>
      <c r="FD129" s="111"/>
      <c r="FE129" s="111"/>
      <c r="FF129" s="111"/>
      <c r="FG129" s="111"/>
      <c r="FH129" s="111"/>
      <c r="FI129" s="111"/>
      <c r="FJ129" s="111"/>
      <c r="FK129" s="111"/>
      <c r="FL129" s="111"/>
      <c r="FM129" s="111"/>
      <c r="FN129" s="111"/>
      <c r="FO129" s="111"/>
      <c r="FP129" s="111"/>
      <c r="FQ129" s="111"/>
      <c r="FR129" s="111"/>
      <c r="FS129" s="111"/>
      <c r="FT129" s="111"/>
      <c r="FU129" s="111"/>
      <c r="FV129" s="111"/>
      <c r="FW129" s="111"/>
      <c r="FX129" s="111"/>
      <c r="FY129" s="111"/>
      <c r="FZ129" s="111"/>
      <c r="GA129" s="111"/>
      <c r="GB129" s="111"/>
      <c r="GC129" s="111"/>
      <c r="GD129" s="111"/>
      <c r="GE129" s="111"/>
      <c r="GF129" s="111"/>
      <c r="GG129" s="111"/>
      <c r="GH129" s="111"/>
      <c r="GI129" s="111"/>
      <c r="GJ129" s="111"/>
      <c r="GK129" s="111"/>
      <c r="GL129" s="111"/>
      <c r="GM129" s="111"/>
      <c r="GN129" s="111"/>
      <c r="GO129" s="111"/>
      <c r="GP129" s="111"/>
      <c r="GQ129" s="111"/>
      <c r="GR129" s="111"/>
      <c r="GS129" s="111"/>
      <c r="GT129" s="111"/>
      <c r="GU129" s="111"/>
      <c r="GV129" s="111"/>
      <c r="GW129" s="111"/>
      <c r="GX129" s="111"/>
      <c r="GY129" s="111"/>
      <c r="GZ129" s="111"/>
      <c r="HA129" s="111"/>
      <c r="HB129" s="111"/>
      <c r="HC129" s="111"/>
      <c r="HD129" s="111"/>
      <c r="HE129" s="111"/>
      <c r="HF129" s="111"/>
      <c r="HG129" s="111"/>
      <c r="HH129" s="111"/>
      <c r="HI129" s="111"/>
      <c r="HJ129" s="111"/>
      <c r="HK129" s="111"/>
      <c r="HL129" s="111"/>
      <c r="HM129" s="111"/>
      <c r="HN129" s="111"/>
      <c r="HO129" s="111"/>
      <c r="HP129" s="111"/>
      <c r="HQ129" s="111"/>
      <c r="HR129" s="111"/>
      <c r="HS129" s="111"/>
      <c r="HT129" s="111"/>
      <c r="HU129" s="111"/>
      <c r="HV129" s="111"/>
      <c r="HW129" s="111"/>
      <c r="HX129" s="111"/>
      <c r="HY129" s="111"/>
      <c r="HZ129" s="111"/>
      <c r="IA129" s="111"/>
      <c r="IB129" s="111"/>
      <c r="IC129" s="111"/>
      <c r="ID129" s="111"/>
      <c r="IE129" s="111"/>
      <c r="IF129" s="111"/>
      <c r="IG129" s="111"/>
      <c r="IH129" s="111"/>
      <c r="II129" s="111"/>
      <c r="IJ129" s="111"/>
      <c r="IK129" s="111"/>
      <c r="IL129" s="111"/>
      <c r="IM129" s="111"/>
      <c r="IN129" s="111"/>
      <c r="IO129" s="111"/>
      <c r="IP129" s="111"/>
      <c r="IQ129" s="111"/>
      <c r="IR129" s="111"/>
      <c r="IS129" s="116"/>
      <c r="IT129" s="116"/>
    </row>
    <row r="130" ht="14.25" spans="1:254">
      <c r="A130" s="74"/>
      <c r="B130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0" s="75">
        <v>4</v>
      </c>
      <c r="D130" s="86">
        <f t="shared" si="15"/>
        <v>12</v>
      </c>
      <c r="E130" s="86">
        <f t="shared" si="16"/>
        <v>1045</v>
      </c>
      <c r="F130" s="86">
        <f t="shared" si="17"/>
        <v>1057</v>
      </c>
      <c r="G130" s="77" t="str">
        <f t="shared" si="18"/>
        <v>4C 4D 4E 4F </v>
      </c>
      <c r="H130" s="96" t="s">
        <v>217</v>
      </c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111"/>
      <c r="CX130" s="111"/>
      <c r="CY130" s="111"/>
      <c r="CZ130" s="111"/>
      <c r="DA130" s="111"/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  <c r="DZ130" s="111"/>
      <c r="EA130" s="111"/>
      <c r="EB130" s="111"/>
      <c r="EC130" s="111"/>
      <c r="ED130" s="111"/>
      <c r="EE130" s="111"/>
      <c r="EF130" s="111"/>
      <c r="EG130" s="111"/>
      <c r="EH130" s="111"/>
      <c r="EI130" s="111"/>
      <c r="EJ130" s="111"/>
      <c r="EK130" s="111"/>
      <c r="EL130" s="111"/>
      <c r="EM130" s="111"/>
      <c r="EN130" s="111"/>
      <c r="EO130" s="111"/>
      <c r="EP130" s="111"/>
      <c r="EQ130" s="111"/>
      <c r="ER130" s="111"/>
      <c r="ES130" s="111"/>
      <c r="ET130" s="111"/>
      <c r="EU130" s="111"/>
      <c r="EV130" s="111"/>
      <c r="EW130" s="111"/>
      <c r="EX130" s="111"/>
      <c r="EY130" s="111"/>
      <c r="EZ130" s="111"/>
      <c r="FA130" s="111"/>
      <c r="FB130" s="111"/>
      <c r="FC130" s="111"/>
      <c r="FD130" s="111"/>
      <c r="FE130" s="111"/>
      <c r="FF130" s="111"/>
      <c r="FG130" s="111"/>
      <c r="FH130" s="111"/>
      <c r="FI130" s="111"/>
      <c r="FJ130" s="111"/>
      <c r="FK130" s="111"/>
      <c r="FL130" s="111"/>
      <c r="FM130" s="111"/>
      <c r="FN130" s="111"/>
      <c r="FO130" s="111"/>
      <c r="FP130" s="111"/>
      <c r="FQ130" s="111"/>
      <c r="FR130" s="111"/>
      <c r="FS130" s="111"/>
      <c r="FT130" s="111"/>
      <c r="FU130" s="111"/>
      <c r="FV130" s="111"/>
      <c r="FW130" s="111"/>
      <c r="FX130" s="111"/>
      <c r="FY130" s="111"/>
      <c r="FZ130" s="111"/>
      <c r="GA130" s="111"/>
      <c r="GB130" s="111"/>
      <c r="GC130" s="111"/>
      <c r="GD130" s="111"/>
      <c r="GE130" s="111"/>
      <c r="GF130" s="111"/>
      <c r="GG130" s="111"/>
      <c r="GH130" s="111"/>
      <c r="GI130" s="111"/>
      <c r="GJ130" s="111"/>
      <c r="GK130" s="111"/>
      <c r="GL130" s="111"/>
      <c r="GM130" s="111"/>
      <c r="GN130" s="111"/>
      <c r="GO130" s="111"/>
      <c r="GP130" s="111"/>
      <c r="GQ130" s="111"/>
      <c r="GR130" s="111"/>
      <c r="GS130" s="111"/>
      <c r="GT130" s="111"/>
      <c r="GU130" s="111"/>
      <c r="GV130" s="111"/>
      <c r="GW130" s="111"/>
      <c r="GX130" s="111"/>
      <c r="GY130" s="111"/>
      <c r="GZ130" s="111"/>
      <c r="HA130" s="111"/>
      <c r="HB130" s="111"/>
      <c r="HC130" s="111"/>
      <c r="HD130" s="111"/>
      <c r="HE130" s="111"/>
      <c r="HF130" s="111"/>
      <c r="HG130" s="111"/>
      <c r="HH130" s="111"/>
      <c r="HI130" s="111"/>
      <c r="HJ130" s="111"/>
      <c r="HK130" s="111"/>
      <c r="HL130" s="111"/>
      <c r="HM130" s="111"/>
      <c r="HN130" s="111"/>
      <c r="HO130" s="111"/>
      <c r="HP130" s="111"/>
      <c r="HQ130" s="111"/>
      <c r="HR130" s="111"/>
      <c r="HS130" s="111"/>
      <c r="HT130" s="111"/>
      <c r="HU130" s="111"/>
      <c r="HV130" s="111"/>
      <c r="HW130" s="111"/>
      <c r="HX130" s="111"/>
      <c r="HY130" s="111"/>
      <c r="HZ130" s="111"/>
      <c r="IA130" s="111"/>
      <c r="IB130" s="111"/>
      <c r="IC130" s="111"/>
      <c r="ID130" s="111"/>
      <c r="IE130" s="111"/>
      <c r="IF130" s="111"/>
      <c r="IG130" s="111"/>
      <c r="IH130" s="111"/>
      <c r="II130" s="111"/>
      <c r="IJ130" s="111"/>
      <c r="IK130" s="111"/>
      <c r="IL130" s="111"/>
      <c r="IM130" s="111"/>
      <c r="IN130" s="111"/>
      <c r="IO130" s="111"/>
      <c r="IP130" s="111"/>
      <c r="IQ130" s="111"/>
      <c r="IR130" s="111"/>
      <c r="IS130" s="116"/>
      <c r="IT130" s="116"/>
    </row>
    <row r="131" ht="14.25" spans="1:254">
      <c r="A131" s="74"/>
      <c r="B131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1" s="75">
        <v>4</v>
      </c>
      <c r="D131" s="86">
        <f t="shared" si="15"/>
        <v>12</v>
      </c>
      <c r="E131" s="86">
        <f t="shared" si="16"/>
        <v>1057</v>
      </c>
      <c r="F131" s="86">
        <f t="shared" si="17"/>
        <v>1069</v>
      </c>
      <c r="G131" s="77" t="str">
        <f t="shared" si="18"/>
        <v>50 51 52 53 </v>
      </c>
      <c r="H131" s="96" t="s">
        <v>219</v>
      </c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111"/>
      <c r="CX131" s="111"/>
      <c r="CY131" s="111"/>
      <c r="CZ131" s="111"/>
      <c r="DA131" s="111"/>
      <c r="DB131" s="111"/>
      <c r="DC131" s="111"/>
      <c r="DD131" s="111"/>
      <c r="DE131" s="111"/>
      <c r="DF131" s="111"/>
      <c r="DG131" s="111"/>
      <c r="DH131" s="111"/>
      <c r="DI131" s="111"/>
      <c r="DJ131" s="111"/>
      <c r="DK131" s="111"/>
      <c r="DL131" s="111"/>
      <c r="DM131" s="111"/>
      <c r="DN131" s="111"/>
      <c r="DO131" s="111"/>
      <c r="DP131" s="111"/>
      <c r="DQ131" s="111"/>
      <c r="DR131" s="111"/>
      <c r="DS131" s="111"/>
      <c r="DT131" s="111"/>
      <c r="DU131" s="111"/>
      <c r="DV131" s="111"/>
      <c r="DW131" s="111"/>
      <c r="DX131" s="111"/>
      <c r="DY131" s="111"/>
      <c r="DZ131" s="111"/>
      <c r="EA131" s="111"/>
      <c r="EB131" s="111"/>
      <c r="EC131" s="111"/>
      <c r="ED131" s="111"/>
      <c r="EE131" s="111"/>
      <c r="EF131" s="111"/>
      <c r="EG131" s="111"/>
      <c r="EH131" s="111"/>
      <c r="EI131" s="111"/>
      <c r="EJ131" s="111"/>
      <c r="EK131" s="111"/>
      <c r="EL131" s="111"/>
      <c r="EM131" s="111"/>
      <c r="EN131" s="111"/>
      <c r="EO131" s="111"/>
      <c r="EP131" s="111"/>
      <c r="EQ131" s="111"/>
      <c r="ER131" s="111"/>
      <c r="ES131" s="111"/>
      <c r="ET131" s="111"/>
      <c r="EU131" s="111"/>
      <c r="EV131" s="111"/>
      <c r="EW131" s="111"/>
      <c r="EX131" s="111"/>
      <c r="EY131" s="111"/>
      <c r="EZ131" s="111"/>
      <c r="FA131" s="111"/>
      <c r="FB131" s="111"/>
      <c r="FC131" s="111"/>
      <c r="FD131" s="111"/>
      <c r="FE131" s="111"/>
      <c r="FF131" s="111"/>
      <c r="FG131" s="111"/>
      <c r="FH131" s="111"/>
      <c r="FI131" s="111"/>
      <c r="FJ131" s="111"/>
      <c r="FK131" s="111"/>
      <c r="FL131" s="111"/>
      <c r="FM131" s="111"/>
      <c r="FN131" s="111"/>
      <c r="FO131" s="111"/>
      <c r="FP131" s="111"/>
      <c r="FQ131" s="111"/>
      <c r="FR131" s="111"/>
      <c r="FS131" s="111"/>
      <c r="FT131" s="111"/>
      <c r="FU131" s="111"/>
      <c r="FV131" s="111"/>
      <c r="FW131" s="111"/>
      <c r="FX131" s="111"/>
      <c r="FY131" s="111"/>
      <c r="FZ131" s="111"/>
      <c r="GA131" s="111"/>
      <c r="GB131" s="111"/>
      <c r="GC131" s="111"/>
      <c r="GD131" s="111"/>
      <c r="GE131" s="111"/>
      <c r="GF131" s="111"/>
      <c r="GG131" s="111"/>
      <c r="GH131" s="111"/>
      <c r="GI131" s="111"/>
      <c r="GJ131" s="111"/>
      <c r="GK131" s="111"/>
      <c r="GL131" s="111"/>
      <c r="GM131" s="111"/>
      <c r="GN131" s="111"/>
      <c r="GO131" s="111"/>
      <c r="GP131" s="111"/>
      <c r="GQ131" s="111"/>
      <c r="GR131" s="111"/>
      <c r="GS131" s="111"/>
      <c r="GT131" s="111"/>
      <c r="GU131" s="111"/>
      <c r="GV131" s="111"/>
      <c r="GW131" s="111"/>
      <c r="GX131" s="111"/>
      <c r="GY131" s="111"/>
      <c r="GZ131" s="111"/>
      <c r="HA131" s="111"/>
      <c r="HB131" s="111"/>
      <c r="HC131" s="111"/>
      <c r="HD131" s="111"/>
      <c r="HE131" s="111"/>
      <c r="HF131" s="111"/>
      <c r="HG131" s="111"/>
      <c r="HH131" s="111"/>
      <c r="HI131" s="111"/>
      <c r="HJ131" s="111"/>
      <c r="HK131" s="111"/>
      <c r="HL131" s="111"/>
      <c r="HM131" s="111"/>
      <c r="HN131" s="111"/>
      <c r="HO131" s="111"/>
      <c r="HP131" s="111"/>
      <c r="HQ131" s="111"/>
      <c r="HR131" s="111"/>
      <c r="HS131" s="111"/>
      <c r="HT131" s="111"/>
      <c r="HU131" s="111"/>
      <c r="HV131" s="111"/>
      <c r="HW131" s="111"/>
      <c r="HX131" s="111"/>
      <c r="HY131" s="111"/>
      <c r="HZ131" s="111"/>
      <c r="IA131" s="111"/>
      <c r="IB131" s="111"/>
      <c r="IC131" s="111"/>
      <c r="ID131" s="111"/>
      <c r="IE131" s="111"/>
      <c r="IF131" s="111"/>
      <c r="IG131" s="111"/>
      <c r="IH131" s="111"/>
      <c r="II131" s="111"/>
      <c r="IJ131" s="111"/>
      <c r="IK131" s="111"/>
      <c r="IL131" s="111"/>
      <c r="IM131" s="111"/>
      <c r="IN131" s="111"/>
      <c r="IO131" s="111"/>
      <c r="IP131" s="111"/>
      <c r="IQ131" s="111"/>
      <c r="IR131" s="111"/>
      <c r="IS131" s="116"/>
      <c r="IT131" s="116"/>
    </row>
    <row r="132" ht="14.25" spans="1:254">
      <c r="A132" s="74"/>
      <c r="B132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2" s="75">
        <v>4</v>
      </c>
      <c r="D132" s="86">
        <f t="shared" si="15"/>
        <v>12</v>
      </c>
      <c r="E132" s="86">
        <f t="shared" si="16"/>
        <v>1069</v>
      </c>
      <c r="F132" s="86">
        <f t="shared" si="17"/>
        <v>1081</v>
      </c>
      <c r="G132" s="77" t="str">
        <f t="shared" si="18"/>
        <v>54 55 56 57 </v>
      </c>
      <c r="H132" s="96" t="s">
        <v>221</v>
      </c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111"/>
      <c r="CX132" s="111"/>
      <c r="CY132" s="111"/>
      <c r="CZ132" s="111"/>
      <c r="DA132" s="111"/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  <c r="IF132" s="111"/>
      <c r="IG132" s="111"/>
      <c r="IH132" s="111"/>
      <c r="II132" s="111"/>
      <c r="IJ132" s="111"/>
      <c r="IK132" s="111"/>
      <c r="IL132" s="111"/>
      <c r="IM132" s="111"/>
      <c r="IN132" s="111"/>
      <c r="IO132" s="111"/>
      <c r="IP132" s="111"/>
      <c r="IQ132" s="111"/>
      <c r="IR132" s="111"/>
      <c r="IS132" s="116"/>
      <c r="IT132" s="116"/>
    </row>
    <row r="133" ht="14.25" spans="1:254">
      <c r="A133" s="74"/>
      <c r="B133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3" s="75">
        <v>4</v>
      </c>
      <c r="D133" s="86">
        <f t="shared" si="15"/>
        <v>12</v>
      </c>
      <c r="E133" s="86">
        <f t="shared" si="16"/>
        <v>1081</v>
      </c>
      <c r="F133" s="86">
        <f t="shared" si="17"/>
        <v>1093</v>
      </c>
      <c r="G133" s="77" t="str">
        <f t="shared" si="18"/>
        <v>00 00 7A 43 </v>
      </c>
      <c r="H133" s="96" t="s">
        <v>223</v>
      </c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111"/>
      <c r="CX133" s="111"/>
      <c r="CY133" s="111"/>
      <c r="CZ133" s="111"/>
      <c r="DA133" s="111"/>
      <c r="DB133" s="111"/>
      <c r="DC133" s="111"/>
      <c r="DD133" s="111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  <c r="IF133" s="111"/>
      <c r="IG133" s="111"/>
      <c r="IH133" s="111"/>
      <c r="II133" s="111"/>
      <c r="IJ133" s="111"/>
      <c r="IK133" s="111"/>
      <c r="IL133" s="111"/>
      <c r="IM133" s="111"/>
      <c r="IN133" s="111"/>
      <c r="IO133" s="111"/>
      <c r="IP133" s="111"/>
      <c r="IQ133" s="111"/>
      <c r="IR133" s="111"/>
      <c r="IS133" s="116"/>
      <c r="IT133" s="116"/>
    </row>
    <row r="134" ht="14.25" spans="1:254">
      <c r="A134" s="74"/>
      <c r="B134" s="85" t="str">
        <f t="shared" si="19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4" s="75">
        <v>2</v>
      </c>
      <c r="D134" s="86">
        <f t="shared" si="15"/>
        <v>6</v>
      </c>
      <c r="E134" s="86">
        <f t="shared" si="16"/>
        <v>1093</v>
      </c>
      <c r="F134" s="86">
        <f t="shared" si="17"/>
        <v>1099</v>
      </c>
      <c r="G134" s="77" t="str">
        <f t="shared" si="18"/>
        <v>00 00 </v>
      </c>
      <c r="H134" s="96" t="s">
        <v>225</v>
      </c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  <c r="DD134" s="111"/>
      <c r="DE134" s="111"/>
      <c r="DF134" s="111"/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  <c r="DZ134" s="111"/>
      <c r="EA134" s="111"/>
      <c r="EB134" s="111"/>
      <c r="EC134" s="111"/>
      <c r="ED134" s="111"/>
      <c r="EE134" s="111"/>
      <c r="EF134" s="111"/>
      <c r="EG134" s="111"/>
      <c r="EH134" s="111"/>
      <c r="EI134" s="111"/>
      <c r="EJ134" s="111"/>
      <c r="EK134" s="111"/>
      <c r="EL134" s="111"/>
      <c r="EM134" s="111"/>
      <c r="EN134" s="111"/>
      <c r="EO134" s="111"/>
      <c r="EP134" s="111"/>
      <c r="EQ134" s="111"/>
      <c r="ER134" s="111"/>
      <c r="ES134" s="111"/>
      <c r="ET134" s="111"/>
      <c r="EU134" s="111"/>
      <c r="EV134" s="111"/>
      <c r="EW134" s="111"/>
      <c r="EX134" s="111"/>
      <c r="EY134" s="111"/>
      <c r="EZ134" s="111"/>
      <c r="FA134" s="111"/>
      <c r="FB134" s="111"/>
      <c r="FC134" s="111"/>
      <c r="FD134" s="111"/>
      <c r="FE134" s="111"/>
      <c r="FF134" s="111"/>
      <c r="FG134" s="111"/>
      <c r="FH134" s="111"/>
      <c r="FI134" s="111"/>
      <c r="FJ134" s="111"/>
      <c r="FK134" s="111"/>
      <c r="FL134" s="111"/>
      <c r="FM134" s="111"/>
      <c r="FN134" s="111"/>
      <c r="FO134" s="111"/>
      <c r="FP134" s="111"/>
      <c r="FQ134" s="111"/>
      <c r="FR134" s="111"/>
      <c r="FS134" s="111"/>
      <c r="FT134" s="111"/>
      <c r="FU134" s="111"/>
      <c r="FV134" s="111"/>
      <c r="FW134" s="111"/>
      <c r="FX134" s="111"/>
      <c r="FY134" s="111"/>
      <c r="FZ134" s="111"/>
      <c r="GA134" s="111"/>
      <c r="GB134" s="111"/>
      <c r="GC134" s="111"/>
      <c r="GD134" s="111"/>
      <c r="GE134" s="111"/>
      <c r="GF134" s="111"/>
      <c r="GG134" s="111"/>
      <c r="GH134" s="111"/>
      <c r="GI134" s="111"/>
      <c r="GJ134" s="111"/>
      <c r="GK134" s="111"/>
      <c r="GL134" s="111"/>
      <c r="GM134" s="111"/>
      <c r="GN134" s="111"/>
      <c r="GO134" s="111"/>
      <c r="GP134" s="111"/>
      <c r="GQ134" s="111"/>
      <c r="GR134" s="111"/>
      <c r="GS134" s="111"/>
      <c r="GT134" s="111"/>
      <c r="GU134" s="111"/>
      <c r="GV134" s="111"/>
      <c r="GW134" s="111"/>
      <c r="GX134" s="111"/>
      <c r="GY134" s="111"/>
      <c r="GZ134" s="111"/>
      <c r="HA134" s="111"/>
      <c r="HB134" s="111"/>
      <c r="HC134" s="111"/>
      <c r="HD134" s="111"/>
      <c r="HE134" s="111"/>
      <c r="HF134" s="111"/>
      <c r="HG134" s="111"/>
      <c r="HH134" s="111"/>
      <c r="HI134" s="111"/>
      <c r="HJ134" s="111"/>
      <c r="HK134" s="111"/>
      <c r="HL134" s="111"/>
      <c r="HM134" s="111"/>
      <c r="HN134" s="111"/>
      <c r="HO134" s="111"/>
      <c r="HP134" s="111"/>
      <c r="HQ134" s="111"/>
      <c r="HR134" s="111"/>
      <c r="HS134" s="111"/>
      <c r="HT134" s="111"/>
      <c r="HU134" s="111"/>
      <c r="HV134" s="111"/>
      <c r="HW134" s="111"/>
      <c r="HX134" s="111"/>
      <c r="HY134" s="111"/>
      <c r="HZ134" s="111"/>
      <c r="IA134" s="111"/>
      <c r="IB134" s="111"/>
      <c r="IC134" s="111"/>
      <c r="ID134" s="111"/>
      <c r="IE134" s="111"/>
      <c r="IF134" s="111"/>
      <c r="IG134" s="111"/>
      <c r="IH134" s="111"/>
      <c r="II134" s="111"/>
      <c r="IJ134" s="111"/>
      <c r="IK134" s="111"/>
      <c r="IL134" s="111"/>
      <c r="IM134" s="111"/>
      <c r="IN134" s="111"/>
      <c r="IO134" s="111"/>
      <c r="IP134" s="111"/>
      <c r="IQ134" s="111"/>
      <c r="IR134" s="111"/>
      <c r="IS134" s="116"/>
      <c r="IT134" s="116"/>
    </row>
    <row r="135" ht="14.25" spans="1:254">
      <c r="A135" s="74"/>
      <c r="B135" s="85" t="str">
        <f t="shared" ref="B135:B166" si="20">B134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5" s="75">
        <v>2</v>
      </c>
      <c r="D135" s="86">
        <f t="shared" ref="D135:D166" si="21">C135*3</f>
        <v>6</v>
      </c>
      <c r="E135" s="86">
        <f t="shared" ref="E135:E166" si="22">F134</f>
        <v>1099</v>
      </c>
      <c r="F135" s="86">
        <f t="shared" ref="F135:F166" si="23">E135+D135</f>
        <v>1105</v>
      </c>
      <c r="G135" s="77" t="str">
        <f t="shared" ref="G135:G166" si="24">MID(B135,E135,D135)</f>
        <v>00 00 </v>
      </c>
      <c r="H135" s="96" t="s">
        <v>227</v>
      </c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  <c r="DD135" s="111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6"/>
      <c r="IT135" s="116"/>
    </row>
    <row r="136" ht="14.25" spans="1:254">
      <c r="A136" s="74"/>
      <c r="B136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6" s="75">
        <v>2</v>
      </c>
      <c r="D136" s="86">
        <f t="shared" si="21"/>
        <v>6</v>
      </c>
      <c r="E136" s="86">
        <f t="shared" si="22"/>
        <v>1105</v>
      </c>
      <c r="F136" s="86">
        <f t="shared" si="23"/>
        <v>1111</v>
      </c>
      <c r="G136" s="77" t="str">
        <f t="shared" si="24"/>
        <v>00 00 </v>
      </c>
      <c r="H136" s="96" t="s">
        <v>229</v>
      </c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6"/>
      <c r="IT136" s="116"/>
    </row>
    <row r="137" ht="14.25" spans="1:254">
      <c r="A137" s="74"/>
      <c r="B137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7" s="75">
        <v>1</v>
      </c>
      <c r="D137" s="86">
        <f t="shared" si="21"/>
        <v>3</v>
      </c>
      <c r="E137" s="86">
        <f t="shared" si="22"/>
        <v>1111</v>
      </c>
      <c r="F137" s="86">
        <f t="shared" si="23"/>
        <v>1114</v>
      </c>
      <c r="G137" s="77" t="str">
        <f t="shared" si="24"/>
        <v>7A </v>
      </c>
      <c r="H137" s="96" t="s">
        <v>244</v>
      </c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111"/>
      <c r="CX137" s="111"/>
      <c r="CY137" s="111"/>
      <c r="CZ137" s="111"/>
      <c r="DA137" s="111"/>
      <c r="DB137" s="111"/>
      <c r="DC137" s="111"/>
      <c r="DD137" s="111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  <c r="IF137" s="111"/>
      <c r="IG137" s="111"/>
      <c r="IH137" s="111"/>
      <c r="II137" s="111"/>
      <c r="IJ137" s="111"/>
      <c r="IK137" s="111"/>
      <c r="IL137" s="111"/>
      <c r="IM137" s="111"/>
      <c r="IN137" s="111"/>
      <c r="IO137" s="111"/>
      <c r="IP137" s="111"/>
      <c r="IQ137" s="111"/>
      <c r="IR137" s="111"/>
      <c r="IS137" s="116"/>
      <c r="IT137" s="116"/>
    </row>
    <row r="138" ht="14.25" spans="1:254">
      <c r="A138" s="74"/>
      <c r="B138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8" s="75">
        <v>1</v>
      </c>
      <c r="D138" s="86">
        <f t="shared" si="21"/>
        <v>3</v>
      </c>
      <c r="E138" s="86">
        <f t="shared" si="22"/>
        <v>1114</v>
      </c>
      <c r="F138" s="86">
        <f t="shared" si="23"/>
        <v>1117</v>
      </c>
      <c r="G138" s="77" t="str">
        <f t="shared" si="24"/>
        <v>43 </v>
      </c>
      <c r="H138" s="96" t="s">
        <v>232</v>
      </c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111"/>
      <c r="CX138" s="111"/>
      <c r="CY138" s="111"/>
      <c r="CZ138" s="111"/>
      <c r="DA138" s="111"/>
      <c r="DB138" s="111"/>
      <c r="DC138" s="111"/>
      <c r="DD138" s="111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  <c r="IF138" s="111"/>
      <c r="IG138" s="111"/>
      <c r="IH138" s="111"/>
      <c r="II138" s="111"/>
      <c r="IJ138" s="111"/>
      <c r="IK138" s="111"/>
      <c r="IL138" s="111"/>
      <c r="IM138" s="111"/>
      <c r="IN138" s="111"/>
      <c r="IO138" s="111"/>
      <c r="IP138" s="111"/>
      <c r="IQ138" s="111"/>
      <c r="IR138" s="111"/>
      <c r="IS138" s="116"/>
      <c r="IT138" s="116"/>
    </row>
    <row r="139" ht="14.25" spans="1:254">
      <c r="A139" s="74">
        <v>14</v>
      </c>
      <c r="B139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39" s="75">
        <v>4</v>
      </c>
      <c r="D139" s="86">
        <f t="shared" si="21"/>
        <v>12</v>
      </c>
      <c r="E139" s="86">
        <f t="shared" si="22"/>
        <v>1117</v>
      </c>
      <c r="F139" s="86">
        <f t="shared" si="23"/>
        <v>1129</v>
      </c>
      <c r="G139" s="77" t="str">
        <f t="shared" si="24"/>
        <v>01 00 70 41 </v>
      </c>
      <c r="H139" s="96" t="s">
        <v>215</v>
      </c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111"/>
      <c r="CX139" s="111"/>
      <c r="CY139" s="111"/>
      <c r="CZ139" s="111"/>
      <c r="DA139" s="111"/>
      <c r="DB139" s="111"/>
      <c r="DC139" s="111"/>
      <c r="DD139" s="111"/>
      <c r="DE139" s="111"/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  <c r="DZ139" s="111"/>
      <c r="EA139" s="111"/>
      <c r="EB139" s="111"/>
      <c r="EC139" s="111"/>
      <c r="ED139" s="111"/>
      <c r="EE139" s="111"/>
      <c r="EF139" s="111"/>
      <c r="EG139" s="111"/>
      <c r="EH139" s="111"/>
      <c r="EI139" s="111"/>
      <c r="EJ139" s="111"/>
      <c r="EK139" s="111"/>
      <c r="EL139" s="111"/>
      <c r="EM139" s="111"/>
      <c r="EN139" s="111"/>
      <c r="EO139" s="111"/>
      <c r="EP139" s="111"/>
      <c r="EQ139" s="111"/>
      <c r="ER139" s="111"/>
      <c r="ES139" s="111"/>
      <c r="ET139" s="111"/>
      <c r="EU139" s="111"/>
      <c r="EV139" s="111"/>
      <c r="EW139" s="111"/>
      <c r="EX139" s="111"/>
      <c r="EY139" s="111"/>
      <c r="EZ139" s="111"/>
      <c r="FA139" s="111"/>
      <c r="FB139" s="111"/>
      <c r="FC139" s="111"/>
      <c r="FD139" s="111"/>
      <c r="FE139" s="111"/>
      <c r="FF139" s="111"/>
      <c r="FG139" s="111"/>
      <c r="FH139" s="111"/>
      <c r="FI139" s="111"/>
      <c r="FJ139" s="111"/>
      <c r="FK139" s="111"/>
      <c r="FL139" s="111"/>
      <c r="FM139" s="111"/>
      <c r="FN139" s="111"/>
      <c r="FO139" s="111"/>
      <c r="FP139" s="111"/>
      <c r="FQ139" s="111"/>
      <c r="FR139" s="111"/>
      <c r="FS139" s="111"/>
      <c r="FT139" s="111"/>
      <c r="FU139" s="111"/>
      <c r="FV139" s="111"/>
      <c r="FW139" s="111"/>
      <c r="FX139" s="111"/>
      <c r="FY139" s="111"/>
      <c r="FZ139" s="111"/>
      <c r="GA139" s="111"/>
      <c r="GB139" s="111"/>
      <c r="GC139" s="111"/>
      <c r="GD139" s="111"/>
      <c r="GE139" s="111"/>
      <c r="GF139" s="111"/>
      <c r="GG139" s="111"/>
      <c r="GH139" s="111"/>
      <c r="GI139" s="111"/>
      <c r="GJ139" s="111"/>
      <c r="GK139" s="111"/>
      <c r="GL139" s="111"/>
      <c r="GM139" s="111"/>
      <c r="GN139" s="111"/>
      <c r="GO139" s="111"/>
      <c r="GP139" s="111"/>
      <c r="GQ139" s="111"/>
      <c r="GR139" s="111"/>
      <c r="GS139" s="111"/>
      <c r="GT139" s="111"/>
      <c r="GU139" s="111"/>
      <c r="GV139" s="111"/>
      <c r="GW139" s="111"/>
      <c r="GX139" s="111"/>
      <c r="GY139" s="111"/>
      <c r="GZ139" s="111"/>
      <c r="HA139" s="111"/>
      <c r="HB139" s="111"/>
      <c r="HC139" s="111"/>
      <c r="HD139" s="111"/>
      <c r="HE139" s="111"/>
      <c r="HF139" s="111"/>
      <c r="HG139" s="111"/>
      <c r="HH139" s="111"/>
      <c r="HI139" s="111"/>
      <c r="HJ139" s="111"/>
      <c r="HK139" s="111"/>
      <c r="HL139" s="111"/>
      <c r="HM139" s="111"/>
      <c r="HN139" s="111"/>
      <c r="HO139" s="111"/>
      <c r="HP139" s="111"/>
      <c r="HQ139" s="111"/>
      <c r="HR139" s="111"/>
      <c r="HS139" s="111"/>
      <c r="HT139" s="111"/>
      <c r="HU139" s="111"/>
      <c r="HV139" s="111"/>
      <c r="HW139" s="111"/>
      <c r="HX139" s="111"/>
      <c r="HY139" s="111"/>
      <c r="HZ139" s="111"/>
      <c r="IA139" s="111"/>
      <c r="IB139" s="111"/>
      <c r="IC139" s="111"/>
      <c r="ID139" s="111"/>
      <c r="IE139" s="111"/>
      <c r="IF139" s="111"/>
      <c r="IG139" s="111"/>
      <c r="IH139" s="111"/>
      <c r="II139" s="111"/>
      <c r="IJ139" s="111"/>
      <c r="IK139" s="111"/>
      <c r="IL139" s="111"/>
      <c r="IM139" s="111"/>
      <c r="IN139" s="111"/>
      <c r="IO139" s="111"/>
      <c r="IP139" s="111"/>
      <c r="IQ139" s="111"/>
      <c r="IR139" s="111"/>
      <c r="IS139" s="116"/>
      <c r="IT139" s="116"/>
    </row>
    <row r="140" ht="14.25" spans="1:254">
      <c r="A140" s="74"/>
      <c r="B140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0" s="75">
        <v>4</v>
      </c>
      <c r="D140" s="86">
        <f t="shared" si="21"/>
        <v>12</v>
      </c>
      <c r="E140" s="86">
        <f t="shared" si="22"/>
        <v>1129</v>
      </c>
      <c r="F140" s="86">
        <f t="shared" si="23"/>
        <v>1141</v>
      </c>
      <c r="G140" s="77" t="str">
        <f t="shared" si="24"/>
        <v>01 00 70 41 </v>
      </c>
      <c r="H140" s="96" t="s">
        <v>217</v>
      </c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111"/>
      <c r="CX140" s="111"/>
      <c r="CY140" s="111"/>
      <c r="CZ140" s="111"/>
      <c r="DA140" s="111"/>
      <c r="DB140" s="111"/>
      <c r="DC140" s="111"/>
      <c r="DD140" s="111"/>
      <c r="DE140" s="111"/>
      <c r="DF140" s="111"/>
      <c r="DG140" s="111"/>
      <c r="DH140" s="111"/>
      <c r="DI140" s="111"/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  <c r="DZ140" s="111"/>
      <c r="EA140" s="111"/>
      <c r="EB140" s="111"/>
      <c r="EC140" s="111"/>
      <c r="ED140" s="111"/>
      <c r="EE140" s="111"/>
      <c r="EF140" s="111"/>
      <c r="EG140" s="111"/>
      <c r="EH140" s="111"/>
      <c r="EI140" s="111"/>
      <c r="EJ140" s="111"/>
      <c r="EK140" s="111"/>
      <c r="EL140" s="111"/>
      <c r="EM140" s="111"/>
      <c r="EN140" s="111"/>
      <c r="EO140" s="111"/>
      <c r="EP140" s="111"/>
      <c r="EQ140" s="111"/>
      <c r="ER140" s="111"/>
      <c r="ES140" s="111"/>
      <c r="ET140" s="111"/>
      <c r="EU140" s="111"/>
      <c r="EV140" s="111"/>
      <c r="EW140" s="111"/>
      <c r="EX140" s="111"/>
      <c r="EY140" s="111"/>
      <c r="EZ140" s="111"/>
      <c r="FA140" s="111"/>
      <c r="FB140" s="111"/>
      <c r="FC140" s="111"/>
      <c r="FD140" s="111"/>
      <c r="FE140" s="111"/>
      <c r="FF140" s="111"/>
      <c r="FG140" s="111"/>
      <c r="FH140" s="111"/>
      <c r="FI140" s="111"/>
      <c r="FJ140" s="111"/>
      <c r="FK140" s="111"/>
      <c r="FL140" s="111"/>
      <c r="FM140" s="111"/>
      <c r="FN140" s="111"/>
      <c r="FO140" s="111"/>
      <c r="FP140" s="111"/>
      <c r="FQ140" s="111"/>
      <c r="FR140" s="111"/>
      <c r="FS140" s="111"/>
      <c r="FT140" s="111"/>
      <c r="FU140" s="111"/>
      <c r="FV140" s="111"/>
      <c r="FW140" s="111"/>
      <c r="FX140" s="111"/>
      <c r="FY140" s="111"/>
      <c r="FZ140" s="111"/>
      <c r="GA140" s="111"/>
      <c r="GB140" s="111"/>
      <c r="GC140" s="111"/>
      <c r="GD140" s="111"/>
      <c r="GE140" s="111"/>
      <c r="GF140" s="111"/>
      <c r="GG140" s="111"/>
      <c r="GH140" s="111"/>
      <c r="GI140" s="111"/>
      <c r="GJ140" s="111"/>
      <c r="GK140" s="111"/>
      <c r="GL140" s="111"/>
      <c r="GM140" s="111"/>
      <c r="GN140" s="111"/>
      <c r="GO140" s="111"/>
      <c r="GP140" s="111"/>
      <c r="GQ140" s="111"/>
      <c r="GR140" s="111"/>
      <c r="GS140" s="111"/>
      <c r="GT140" s="111"/>
      <c r="GU140" s="111"/>
      <c r="GV140" s="111"/>
      <c r="GW140" s="111"/>
      <c r="GX140" s="111"/>
      <c r="GY140" s="111"/>
      <c r="GZ140" s="111"/>
      <c r="HA140" s="111"/>
      <c r="HB140" s="111"/>
      <c r="HC140" s="111"/>
      <c r="HD140" s="111"/>
      <c r="HE140" s="111"/>
      <c r="HF140" s="111"/>
      <c r="HG140" s="111"/>
      <c r="HH140" s="111"/>
      <c r="HI140" s="111"/>
      <c r="HJ140" s="111"/>
      <c r="HK140" s="111"/>
      <c r="HL140" s="111"/>
      <c r="HM140" s="111"/>
      <c r="HN140" s="111"/>
      <c r="HO140" s="111"/>
      <c r="HP140" s="111"/>
      <c r="HQ140" s="111"/>
      <c r="HR140" s="111"/>
      <c r="HS140" s="111"/>
      <c r="HT140" s="111"/>
      <c r="HU140" s="111"/>
      <c r="HV140" s="111"/>
      <c r="HW140" s="111"/>
      <c r="HX140" s="111"/>
      <c r="HY140" s="111"/>
      <c r="HZ140" s="111"/>
      <c r="IA140" s="111"/>
      <c r="IB140" s="111"/>
      <c r="IC140" s="111"/>
      <c r="ID140" s="111"/>
      <c r="IE140" s="111"/>
      <c r="IF140" s="111"/>
      <c r="IG140" s="111"/>
      <c r="IH140" s="111"/>
      <c r="II140" s="111"/>
      <c r="IJ140" s="111"/>
      <c r="IK140" s="111"/>
      <c r="IL140" s="111"/>
      <c r="IM140" s="111"/>
      <c r="IN140" s="111"/>
      <c r="IO140" s="111"/>
      <c r="IP140" s="111"/>
      <c r="IQ140" s="111"/>
      <c r="IR140" s="111"/>
      <c r="IS140" s="116"/>
      <c r="IT140" s="116"/>
    </row>
    <row r="141" ht="14.25" spans="1:254">
      <c r="A141" s="74"/>
      <c r="B141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1" s="75">
        <v>4</v>
      </c>
      <c r="D141" s="86">
        <f t="shared" si="21"/>
        <v>12</v>
      </c>
      <c r="E141" s="86">
        <f t="shared" si="22"/>
        <v>1141</v>
      </c>
      <c r="F141" s="86">
        <f t="shared" si="23"/>
        <v>1153</v>
      </c>
      <c r="G141" s="77" t="str">
        <f t="shared" si="24"/>
        <v>6C 6D 00 00 </v>
      </c>
      <c r="H141" s="96" t="s">
        <v>219</v>
      </c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1"/>
      <c r="CZ141" s="111"/>
      <c r="DA141" s="111"/>
      <c r="DB141" s="111"/>
      <c r="DC141" s="111"/>
      <c r="DD141" s="111"/>
      <c r="DE141" s="111"/>
      <c r="DF141" s="111"/>
      <c r="DG141" s="111"/>
      <c r="DH141" s="111"/>
      <c r="DI141" s="111"/>
      <c r="DJ141" s="111"/>
      <c r="DK141" s="111"/>
      <c r="DL141" s="111"/>
      <c r="DM141" s="111"/>
      <c r="DN141" s="111"/>
      <c r="DO141" s="111"/>
      <c r="DP141" s="111"/>
      <c r="DQ141" s="111"/>
      <c r="DR141" s="111"/>
      <c r="DS141" s="111"/>
      <c r="DT141" s="111"/>
      <c r="DU141" s="111"/>
      <c r="DV141" s="111"/>
      <c r="DW141" s="111"/>
      <c r="DX141" s="111"/>
      <c r="DY141" s="111"/>
      <c r="DZ141" s="111"/>
      <c r="EA141" s="111"/>
      <c r="EB141" s="111"/>
      <c r="EC141" s="111"/>
      <c r="ED141" s="111"/>
      <c r="EE141" s="111"/>
      <c r="EF141" s="111"/>
      <c r="EG141" s="111"/>
      <c r="EH141" s="111"/>
      <c r="EI141" s="111"/>
      <c r="EJ141" s="111"/>
      <c r="EK141" s="111"/>
      <c r="EL141" s="111"/>
      <c r="EM141" s="111"/>
      <c r="EN141" s="111"/>
      <c r="EO141" s="111"/>
      <c r="EP141" s="111"/>
      <c r="EQ141" s="111"/>
      <c r="ER141" s="111"/>
      <c r="ES141" s="111"/>
      <c r="ET141" s="111"/>
      <c r="EU141" s="111"/>
      <c r="EV141" s="111"/>
      <c r="EW141" s="111"/>
      <c r="EX141" s="111"/>
      <c r="EY141" s="111"/>
      <c r="EZ141" s="111"/>
      <c r="FA141" s="111"/>
      <c r="FB141" s="111"/>
      <c r="FC141" s="111"/>
      <c r="FD141" s="111"/>
      <c r="FE141" s="111"/>
      <c r="FF141" s="111"/>
      <c r="FG141" s="111"/>
      <c r="FH141" s="111"/>
      <c r="FI141" s="111"/>
      <c r="FJ141" s="111"/>
      <c r="FK141" s="111"/>
      <c r="FL141" s="111"/>
      <c r="FM141" s="111"/>
      <c r="FN141" s="111"/>
      <c r="FO141" s="111"/>
      <c r="FP141" s="111"/>
      <c r="FQ141" s="111"/>
      <c r="FR141" s="111"/>
      <c r="FS141" s="111"/>
      <c r="FT141" s="111"/>
      <c r="FU141" s="111"/>
      <c r="FV141" s="111"/>
      <c r="FW141" s="111"/>
      <c r="FX141" s="111"/>
      <c r="FY141" s="111"/>
      <c r="FZ141" s="111"/>
      <c r="GA141" s="111"/>
      <c r="GB141" s="111"/>
      <c r="GC141" s="111"/>
      <c r="GD141" s="111"/>
      <c r="GE141" s="111"/>
      <c r="GF141" s="111"/>
      <c r="GG141" s="111"/>
      <c r="GH141" s="111"/>
      <c r="GI141" s="111"/>
      <c r="GJ141" s="111"/>
      <c r="GK141" s="111"/>
      <c r="GL141" s="111"/>
      <c r="GM141" s="111"/>
      <c r="GN141" s="111"/>
      <c r="GO141" s="111"/>
      <c r="GP141" s="111"/>
      <c r="GQ141" s="111"/>
      <c r="GR141" s="111"/>
      <c r="GS141" s="111"/>
      <c r="GT141" s="111"/>
      <c r="GU141" s="111"/>
      <c r="GV141" s="111"/>
      <c r="GW141" s="111"/>
      <c r="GX141" s="111"/>
      <c r="GY141" s="111"/>
      <c r="GZ141" s="111"/>
      <c r="HA141" s="111"/>
      <c r="HB141" s="111"/>
      <c r="HC141" s="111"/>
      <c r="HD141" s="111"/>
      <c r="HE141" s="111"/>
      <c r="HF141" s="111"/>
      <c r="HG141" s="111"/>
      <c r="HH141" s="111"/>
      <c r="HI141" s="111"/>
      <c r="HJ141" s="111"/>
      <c r="HK141" s="111"/>
      <c r="HL141" s="111"/>
      <c r="HM141" s="111"/>
      <c r="HN141" s="111"/>
      <c r="HO141" s="111"/>
      <c r="HP141" s="111"/>
      <c r="HQ141" s="111"/>
      <c r="HR141" s="111"/>
      <c r="HS141" s="111"/>
      <c r="HT141" s="111"/>
      <c r="HU141" s="111"/>
      <c r="HV141" s="111"/>
      <c r="HW141" s="111"/>
      <c r="HX141" s="111"/>
      <c r="HY141" s="111"/>
      <c r="HZ141" s="111"/>
      <c r="IA141" s="111"/>
      <c r="IB141" s="111"/>
      <c r="IC141" s="111"/>
      <c r="ID141" s="111"/>
      <c r="IE141" s="111"/>
      <c r="IF141" s="111"/>
      <c r="IG141" s="111"/>
      <c r="IH141" s="111"/>
      <c r="II141" s="111"/>
      <c r="IJ141" s="111"/>
      <c r="IK141" s="111"/>
      <c r="IL141" s="111"/>
      <c r="IM141" s="111"/>
      <c r="IN141" s="111"/>
      <c r="IO141" s="111"/>
      <c r="IP141" s="111"/>
      <c r="IQ141" s="111"/>
      <c r="IR141" s="111"/>
      <c r="IS141" s="116"/>
      <c r="IT141" s="116"/>
    </row>
    <row r="142" ht="14.25" spans="1:254">
      <c r="A142" s="74"/>
      <c r="B142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2" s="75">
        <v>4</v>
      </c>
      <c r="D142" s="86">
        <f t="shared" si="21"/>
        <v>12</v>
      </c>
      <c r="E142" s="86">
        <f t="shared" si="22"/>
        <v>1153</v>
      </c>
      <c r="F142" s="86">
        <f t="shared" si="23"/>
        <v>1165</v>
      </c>
      <c r="G142" s="77" t="str">
        <f t="shared" si="24"/>
        <v>0F 27 72 73 </v>
      </c>
      <c r="H142" s="96" t="s">
        <v>221</v>
      </c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  <c r="CU142" s="111"/>
      <c r="CV142" s="111"/>
      <c r="CW142" s="111"/>
      <c r="CX142" s="111"/>
      <c r="CY142" s="111"/>
      <c r="CZ142" s="111"/>
      <c r="DA142" s="111"/>
      <c r="DB142" s="111"/>
      <c r="DC142" s="111"/>
      <c r="DD142" s="111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  <c r="IF142" s="111"/>
      <c r="IG142" s="111"/>
      <c r="IH142" s="111"/>
      <c r="II142" s="111"/>
      <c r="IJ142" s="111"/>
      <c r="IK142" s="111"/>
      <c r="IL142" s="111"/>
      <c r="IM142" s="111"/>
      <c r="IN142" s="111"/>
      <c r="IO142" s="111"/>
      <c r="IP142" s="111"/>
      <c r="IQ142" s="111"/>
      <c r="IR142" s="111"/>
      <c r="IS142" s="116"/>
      <c r="IT142" s="116"/>
    </row>
    <row r="143" ht="14.25" spans="1:254">
      <c r="A143" s="74"/>
      <c r="B143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3" s="75">
        <v>4</v>
      </c>
      <c r="D143" s="86">
        <f t="shared" si="21"/>
        <v>12</v>
      </c>
      <c r="E143" s="86">
        <f t="shared" si="22"/>
        <v>1165</v>
      </c>
      <c r="F143" s="86">
        <f t="shared" si="23"/>
        <v>1177</v>
      </c>
      <c r="G143" s="77" t="str">
        <f t="shared" si="24"/>
        <v>74 75 76 77 </v>
      </c>
      <c r="H143" s="96" t="s">
        <v>223</v>
      </c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111"/>
      <c r="CX143" s="111"/>
      <c r="CY143" s="111"/>
      <c r="CZ143" s="111"/>
      <c r="DA143" s="111"/>
      <c r="DB143" s="111"/>
      <c r="DC143" s="111"/>
      <c r="DD143" s="111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  <c r="IF143" s="111"/>
      <c r="IG143" s="111"/>
      <c r="IH143" s="111"/>
      <c r="II143" s="111"/>
      <c r="IJ143" s="111"/>
      <c r="IK143" s="111"/>
      <c r="IL143" s="111"/>
      <c r="IM143" s="111"/>
      <c r="IN143" s="111"/>
      <c r="IO143" s="111"/>
      <c r="IP143" s="111"/>
      <c r="IQ143" s="111"/>
      <c r="IR143" s="111"/>
      <c r="IS143" s="116"/>
      <c r="IT143" s="116"/>
    </row>
    <row r="144" ht="14.25" spans="1:254">
      <c r="A144" s="74"/>
      <c r="B144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4" s="75">
        <v>2</v>
      </c>
      <c r="D144" s="86">
        <f t="shared" si="21"/>
        <v>6</v>
      </c>
      <c r="E144" s="86">
        <f t="shared" si="22"/>
        <v>1177</v>
      </c>
      <c r="F144" s="86">
        <f t="shared" si="23"/>
        <v>1183</v>
      </c>
      <c r="G144" s="77" t="str">
        <f t="shared" si="24"/>
        <v>78 79 </v>
      </c>
      <c r="H144" s="96" t="s">
        <v>225</v>
      </c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111"/>
      <c r="CX144" s="111"/>
      <c r="CY144" s="111"/>
      <c r="CZ144" s="111"/>
      <c r="DA144" s="111"/>
      <c r="DB144" s="111"/>
      <c r="DC144" s="111"/>
      <c r="DD144" s="111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  <c r="IF144" s="111"/>
      <c r="IG144" s="111"/>
      <c r="IH144" s="111"/>
      <c r="II144" s="111"/>
      <c r="IJ144" s="111"/>
      <c r="IK144" s="111"/>
      <c r="IL144" s="111"/>
      <c r="IM144" s="111"/>
      <c r="IN144" s="111"/>
      <c r="IO144" s="111"/>
      <c r="IP144" s="111"/>
      <c r="IQ144" s="111"/>
      <c r="IR144" s="111"/>
      <c r="IS144" s="116"/>
      <c r="IT144" s="116"/>
    </row>
    <row r="145" ht="14.25" spans="1:254">
      <c r="A145" s="74"/>
      <c r="B145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5" s="75">
        <v>2</v>
      </c>
      <c r="D145" s="86">
        <f t="shared" si="21"/>
        <v>6</v>
      </c>
      <c r="E145" s="86">
        <f t="shared" si="22"/>
        <v>1183</v>
      </c>
      <c r="F145" s="86">
        <f t="shared" si="23"/>
        <v>1189</v>
      </c>
      <c r="G145" s="77" t="str">
        <f t="shared" si="24"/>
        <v>7A 7B </v>
      </c>
      <c r="H145" s="96" t="s">
        <v>227</v>
      </c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111"/>
      <c r="CX145" s="111"/>
      <c r="CY145" s="111"/>
      <c r="CZ145" s="111"/>
      <c r="DA145" s="111"/>
      <c r="DB145" s="111"/>
      <c r="DC145" s="111"/>
      <c r="DD145" s="111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  <c r="IF145" s="111"/>
      <c r="IG145" s="111"/>
      <c r="IH145" s="111"/>
      <c r="II145" s="111"/>
      <c r="IJ145" s="111"/>
      <c r="IK145" s="111"/>
      <c r="IL145" s="111"/>
      <c r="IM145" s="111"/>
      <c r="IN145" s="111"/>
      <c r="IO145" s="111"/>
      <c r="IP145" s="111"/>
      <c r="IQ145" s="111"/>
      <c r="IR145" s="111"/>
      <c r="IS145" s="116"/>
      <c r="IT145" s="116"/>
    </row>
    <row r="146" ht="14.25" spans="1:254">
      <c r="A146" s="74"/>
      <c r="B146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6" s="75">
        <v>2</v>
      </c>
      <c r="D146" s="86">
        <f t="shared" si="21"/>
        <v>6</v>
      </c>
      <c r="E146" s="86">
        <f t="shared" si="22"/>
        <v>1189</v>
      </c>
      <c r="F146" s="86">
        <f t="shared" si="23"/>
        <v>1195</v>
      </c>
      <c r="G146" s="77" t="str">
        <f t="shared" si="24"/>
        <v>7C 7D </v>
      </c>
      <c r="H146" s="96" t="s">
        <v>229</v>
      </c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111"/>
      <c r="CX146" s="111"/>
      <c r="CY146" s="111"/>
      <c r="CZ146" s="111"/>
      <c r="DA146" s="111"/>
      <c r="DB146" s="111"/>
      <c r="DC146" s="111"/>
      <c r="DD146" s="111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  <c r="IF146" s="111"/>
      <c r="IG146" s="111"/>
      <c r="IH146" s="111"/>
      <c r="II146" s="111"/>
      <c r="IJ146" s="111"/>
      <c r="IK146" s="111"/>
      <c r="IL146" s="111"/>
      <c r="IM146" s="111"/>
      <c r="IN146" s="111"/>
      <c r="IO146" s="111"/>
      <c r="IP146" s="111"/>
      <c r="IQ146" s="111"/>
      <c r="IR146" s="111"/>
      <c r="IS146" s="116"/>
      <c r="IT146" s="116"/>
    </row>
    <row r="147" ht="14.25" spans="1:254">
      <c r="A147" s="74"/>
      <c r="B147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7" s="75">
        <v>1</v>
      </c>
      <c r="D147" s="86">
        <f t="shared" si="21"/>
        <v>3</v>
      </c>
      <c r="E147" s="86">
        <f t="shared" si="22"/>
        <v>1195</v>
      </c>
      <c r="F147" s="86">
        <f t="shared" si="23"/>
        <v>1198</v>
      </c>
      <c r="G147" s="77" t="str">
        <f t="shared" si="24"/>
        <v>7E </v>
      </c>
      <c r="H147" s="96" t="s">
        <v>245</v>
      </c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/>
      <c r="CW147" s="111"/>
      <c r="CX147" s="111"/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  <c r="FK147" s="111"/>
      <c r="FL147" s="111"/>
      <c r="FM147" s="111"/>
      <c r="FN147" s="111"/>
      <c r="FO147" s="111"/>
      <c r="FP147" s="111"/>
      <c r="FQ147" s="111"/>
      <c r="FR147" s="111"/>
      <c r="FS147" s="111"/>
      <c r="FT147" s="111"/>
      <c r="FU147" s="111"/>
      <c r="FV147" s="111"/>
      <c r="FW147" s="111"/>
      <c r="FX147" s="111"/>
      <c r="FY147" s="11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  <c r="IF147" s="111"/>
      <c r="IG147" s="111"/>
      <c r="IH147" s="111"/>
      <c r="II147" s="111"/>
      <c r="IJ147" s="111"/>
      <c r="IK147" s="111"/>
      <c r="IL147" s="111"/>
      <c r="IM147" s="111"/>
      <c r="IN147" s="111"/>
      <c r="IO147" s="111"/>
      <c r="IP147" s="111"/>
      <c r="IQ147" s="111"/>
      <c r="IR147" s="111"/>
      <c r="IS147" s="116"/>
      <c r="IT147" s="116"/>
    </row>
    <row r="148" ht="14.25" spans="1:254">
      <c r="A148" s="74"/>
      <c r="B148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8" s="75">
        <v>1</v>
      </c>
      <c r="D148" s="86">
        <f t="shared" si="21"/>
        <v>3</v>
      </c>
      <c r="E148" s="86">
        <f t="shared" si="22"/>
        <v>1198</v>
      </c>
      <c r="F148" s="86">
        <f t="shared" si="23"/>
        <v>1201</v>
      </c>
      <c r="G148" s="77" t="str">
        <f t="shared" si="24"/>
        <v>7F </v>
      </c>
      <c r="H148" s="96" t="s">
        <v>232</v>
      </c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111"/>
      <c r="CX148" s="111"/>
      <c r="CY148" s="111"/>
      <c r="CZ148" s="111"/>
      <c r="DA148" s="111"/>
      <c r="DB148" s="111"/>
      <c r="DC148" s="111"/>
      <c r="DD148" s="111"/>
      <c r="DE148" s="111"/>
      <c r="DF148" s="111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  <c r="FK148" s="111"/>
      <c r="FL148" s="111"/>
      <c r="FM148" s="111"/>
      <c r="FN148" s="111"/>
      <c r="FO148" s="111"/>
      <c r="FP148" s="111"/>
      <c r="FQ148" s="111"/>
      <c r="FR148" s="111"/>
      <c r="FS148" s="111"/>
      <c r="FT148" s="111"/>
      <c r="FU148" s="111"/>
      <c r="FV148" s="111"/>
      <c r="FW148" s="111"/>
      <c r="FX148" s="111"/>
      <c r="FY148" s="111"/>
      <c r="FZ148" s="111"/>
      <c r="GA148" s="111"/>
      <c r="GB148" s="111"/>
      <c r="GC148" s="111"/>
      <c r="GD148" s="111"/>
      <c r="GE148" s="111"/>
      <c r="GF148" s="111"/>
      <c r="GG148" s="111"/>
      <c r="GH148" s="111"/>
      <c r="GI148" s="111"/>
      <c r="GJ148" s="111"/>
      <c r="GK148" s="111"/>
      <c r="GL148" s="111"/>
      <c r="GM148" s="111"/>
      <c r="GN148" s="111"/>
      <c r="GO148" s="111"/>
      <c r="GP148" s="111"/>
      <c r="GQ148" s="111"/>
      <c r="GR148" s="111"/>
      <c r="GS148" s="111"/>
      <c r="GT148" s="111"/>
      <c r="GU148" s="111"/>
      <c r="GV148" s="111"/>
      <c r="GW148" s="111"/>
      <c r="GX148" s="111"/>
      <c r="GY148" s="111"/>
      <c r="GZ148" s="111"/>
      <c r="HA148" s="111"/>
      <c r="HB148" s="111"/>
      <c r="HC148" s="111"/>
      <c r="HD148" s="111"/>
      <c r="HE148" s="111"/>
      <c r="HF148" s="111"/>
      <c r="HG148" s="111"/>
      <c r="HH148" s="111"/>
      <c r="HI148" s="111"/>
      <c r="HJ148" s="111"/>
      <c r="HK148" s="111"/>
      <c r="HL148" s="111"/>
      <c r="HM148" s="111"/>
      <c r="HN148" s="111"/>
      <c r="HO148" s="111"/>
      <c r="HP148" s="111"/>
      <c r="HQ148" s="111"/>
      <c r="HR148" s="111"/>
      <c r="HS148" s="111"/>
      <c r="HT148" s="111"/>
      <c r="HU148" s="111"/>
      <c r="HV148" s="111"/>
      <c r="HW148" s="111"/>
      <c r="HX148" s="111"/>
      <c r="HY148" s="111"/>
      <c r="HZ148" s="111"/>
      <c r="IA148" s="111"/>
      <c r="IB148" s="111"/>
      <c r="IC148" s="111"/>
      <c r="ID148" s="111"/>
      <c r="IE148" s="111"/>
      <c r="IF148" s="111"/>
      <c r="IG148" s="111"/>
      <c r="IH148" s="111"/>
      <c r="II148" s="111"/>
      <c r="IJ148" s="111"/>
      <c r="IK148" s="111"/>
      <c r="IL148" s="111"/>
      <c r="IM148" s="111"/>
      <c r="IN148" s="111"/>
      <c r="IO148" s="111"/>
      <c r="IP148" s="111"/>
      <c r="IQ148" s="111"/>
      <c r="IR148" s="111"/>
      <c r="IS148" s="116"/>
      <c r="IT148" s="116"/>
    </row>
    <row r="149" ht="14.25" spans="1:254">
      <c r="A149" s="74">
        <v>15</v>
      </c>
      <c r="B149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49" s="75">
        <v>4</v>
      </c>
      <c r="D149" s="86">
        <f t="shared" si="21"/>
        <v>12</v>
      </c>
      <c r="E149" s="86">
        <f t="shared" si="22"/>
        <v>1201</v>
      </c>
      <c r="F149" s="86">
        <f t="shared" si="23"/>
        <v>1213</v>
      </c>
      <c r="G149" s="77" t="str">
        <f t="shared" si="24"/>
        <v>80 81 82 83 </v>
      </c>
      <c r="H149" s="96" t="s">
        <v>215</v>
      </c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  <c r="CU149" s="111"/>
      <c r="CV149" s="111"/>
      <c r="CW149" s="111"/>
      <c r="CX149" s="111"/>
      <c r="CY149" s="111"/>
      <c r="CZ149" s="111"/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  <c r="FK149" s="111"/>
      <c r="FL149" s="111"/>
      <c r="FM149" s="111"/>
      <c r="FN149" s="111"/>
      <c r="FO149" s="111"/>
      <c r="FP149" s="111"/>
      <c r="FQ149" s="111"/>
      <c r="FR149" s="111"/>
      <c r="FS149" s="111"/>
      <c r="FT149" s="111"/>
      <c r="FU149" s="111"/>
      <c r="FV149" s="111"/>
      <c r="FW149" s="111"/>
      <c r="FX149" s="111"/>
      <c r="FY149" s="111"/>
      <c r="FZ149" s="111"/>
      <c r="GA149" s="111"/>
      <c r="GB149" s="111"/>
      <c r="GC149" s="111"/>
      <c r="GD149" s="111"/>
      <c r="GE149" s="111"/>
      <c r="GF149" s="111"/>
      <c r="GG149" s="111"/>
      <c r="GH149" s="111"/>
      <c r="GI149" s="111"/>
      <c r="GJ149" s="111"/>
      <c r="GK149" s="111"/>
      <c r="GL149" s="111"/>
      <c r="GM149" s="111"/>
      <c r="GN149" s="111"/>
      <c r="GO149" s="111"/>
      <c r="GP149" s="111"/>
      <c r="GQ149" s="111"/>
      <c r="GR149" s="111"/>
      <c r="GS149" s="111"/>
      <c r="GT149" s="111"/>
      <c r="GU149" s="111"/>
      <c r="GV149" s="111"/>
      <c r="GW149" s="111"/>
      <c r="GX149" s="111"/>
      <c r="GY149" s="111"/>
      <c r="GZ149" s="111"/>
      <c r="HA149" s="111"/>
      <c r="HB149" s="111"/>
      <c r="HC149" s="111"/>
      <c r="HD149" s="111"/>
      <c r="HE149" s="111"/>
      <c r="HF149" s="111"/>
      <c r="HG149" s="111"/>
      <c r="HH149" s="111"/>
      <c r="HI149" s="111"/>
      <c r="HJ149" s="111"/>
      <c r="HK149" s="111"/>
      <c r="HL149" s="111"/>
      <c r="HM149" s="111"/>
      <c r="HN149" s="111"/>
      <c r="HO149" s="111"/>
      <c r="HP149" s="111"/>
      <c r="HQ149" s="111"/>
      <c r="HR149" s="111"/>
      <c r="HS149" s="111"/>
      <c r="HT149" s="111"/>
      <c r="HU149" s="111"/>
      <c r="HV149" s="111"/>
      <c r="HW149" s="111"/>
      <c r="HX149" s="111"/>
      <c r="HY149" s="111"/>
      <c r="HZ149" s="111"/>
      <c r="IA149" s="111"/>
      <c r="IB149" s="111"/>
      <c r="IC149" s="111"/>
      <c r="ID149" s="111"/>
      <c r="IE149" s="111"/>
      <c r="IF149" s="111"/>
      <c r="IG149" s="111"/>
      <c r="IH149" s="111"/>
      <c r="II149" s="111"/>
      <c r="IJ149" s="111"/>
      <c r="IK149" s="111"/>
      <c r="IL149" s="111"/>
      <c r="IM149" s="111"/>
      <c r="IN149" s="111"/>
      <c r="IO149" s="111"/>
      <c r="IP149" s="111"/>
      <c r="IQ149" s="111"/>
      <c r="IR149" s="111"/>
      <c r="IS149" s="116"/>
      <c r="IT149" s="116"/>
    </row>
    <row r="150" ht="14.25" spans="1:254">
      <c r="A150" s="74"/>
      <c r="B150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0" s="75">
        <v>4</v>
      </c>
      <c r="D150" s="86">
        <f t="shared" si="21"/>
        <v>12</v>
      </c>
      <c r="E150" s="86">
        <f t="shared" si="22"/>
        <v>1213</v>
      </c>
      <c r="F150" s="86">
        <f t="shared" si="23"/>
        <v>1225</v>
      </c>
      <c r="G150" s="77" t="str">
        <f t="shared" si="24"/>
        <v>00 00 7A 43 </v>
      </c>
      <c r="H150" s="96" t="s">
        <v>217</v>
      </c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/>
      <c r="CW150" s="111"/>
      <c r="CX150" s="111"/>
      <c r="CY150" s="111"/>
      <c r="CZ150" s="111"/>
      <c r="DA150" s="111"/>
      <c r="DB150" s="111"/>
      <c r="DC150" s="111"/>
      <c r="DD150" s="111"/>
      <c r="DE150" s="111"/>
      <c r="DF150" s="111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  <c r="FK150" s="111"/>
      <c r="FL150" s="111"/>
      <c r="FM150" s="111"/>
      <c r="FN150" s="111"/>
      <c r="FO150" s="111"/>
      <c r="FP150" s="111"/>
      <c r="FQ150" s="111"/>
      <c r="FR150" s="111"/>
      <c r="FS150" s="111"/>
      <c r="FT150" s="111"/>
      <c r="FU150" s="111"/>
      <c r="FV150" s="111"/>
      <c r="FW150" s="111"/>
      <c r="FX150" s="111"/>
      <c r="FY150" s="111"/>
      <c r="FZ150" s="111"/>
      <c r="GA150" s="111"/>
      <c r="GB150" s="111"/>
      <c r="GC150" s="111"/>
      <c r="GD150" s="111"/>
      <c r="GE150" s="111"/>
      <c r="GF150" s="111"/>
      <c r="GG150" s="111"/>
      <c r="GH150" s="111"/>
      <c r="GI150" s="111"/>
      <c r="GJ150" s="111"/>
      <c r="GK150" s="111"/>
      <c r="GL150" s="111"/>
      <c r="GM150" s="111"/>
      <c r="GN150" s="111"/>
      <c r="GO150" s="111"/>
      <c r="GP150" s="111"/>
      <c r="GQ150" s="111"/>
      <c r="GR150" s="111"/>
      <c r="GS150" s="111"/>
      <c r="GT150" s="111"/>
      <c r="GU150" s="111"/>
      <c r="GV150" s="111"/>
      <c r="GW150" s="111"/>
      <c r="GX150" s="111"/>
      <c r="GY150" s="111"/>
      <c r="GZ150" s="111"/>
      <c r="HA150" s="111"/>
      <c r="HB150" s="111"/>
      <c r="HC150" s="111"/>
      <c r="HD150" s="111"/>
      <c r="HE150" s="111"/>
      <c r="HF150" s="111"/>
      <c r="HG150" s="111"/>
      <c r="HH150" s="111"/>
      <c r="HI150" s="111"/>
      <c r="HJ150" s="111"/>
      <c r="HK150" s="111"/>
      <c r="HL150" s="111"/>
      <c r="HM150" s="111"/>
      <c r="HN150" s="111"/>
      <c r="HO150" s="111"/>
      <c r="HP150" s="111"/>
      <c r="HQ150" s="111"/>
      <c r="HR150" s="111"/>
      <c r="HS150" s="111"/>
      <c r="HT150" s="111"/>
      <c r="HU150" s="111"/>
      <c r="HV150" s="111"/>
      <c r="HW150" s="111"/>
      <c r="HX150" s="111"/>
      <c r="HY150" s="111"/>
      <c r="HZ150" s="111"/>
      <c r="IA150" s="111"/>
      <c r="IB150" s="111"/>
      <c r="IC150" s="111"/>
      <c r="ID150" s="111"/>
      <c r="IE150" s="111"/>
      <c r="IF150" s="111"/>
      <c r="IG150" s="111"/>
      <c r="IH150" s="111"/>
      <c r="II150" s="111"/>
      <c r="IJ150" s="111"/>
      <c r="IK150" s="111"/>
      <c r="IL150" s="111"/>
      <c r="IM150" s="111"/>
      <c r="IN150" s="111"/>
      <c r="IO150" s="111"/>
      <c r="IP150" s="111"/>
      <c r="IQ150" s="111"/>
      <c r="IR150" s="111"/>
      <c r="IS150" s="116"/>
      <c r="IT150" s="116"/>
    </row>
    <row r="151" ht="14.25" spans="1:254">
      <c r="A151" s="74"/>
      <c r="B151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1" s="75">
        <v>4</v>
      </c>
      <c r="D151" s="86">
        <f t="shared" si="21"/>
        <v>12</v>
      </c>
      <c r="E151" s="86">
        <f t="shared" si="22"/>
        <v>1225</v>
      </c>
      <c r="F151" s="86">
        <f t="shared" si="23"/>
        <v>1237</v>
      </c>
      <c r="G151" s="77" t="str">
        <f t="shared" si="24"/>
        <v>00 00 00 00 </v>
      </c>
      <c r="H151" s="96" t="s">
        <v>219</v>
      </c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/>
      <c r="CV151" s="111"/>
      <c r="CW151" s="111"/>
      <c r="CX151" s="111"/>
      <c r="CY151" s="111"/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  <c r="FK151" s="111"/>
      <c r="FL151" s="111"/>
      <c r="FM151" s="111"/>
      <c r="FN151" s="111"/>
      <c r="FO151" s="111"/>
      <c r="FP151" s="111"/>
      <c r="FQ151" s="111"/>
      <c r="FR151" s="111"/>
      <c r="FS151" s="111"/>
      <c r="FT151" s="111"/>
      <c r="FU151" s="111"/>
      <c r="FV151" s="111"/>
      <c r="FW151" s="111"/>
      <c r="FX151" s="111"/>
      <c r="FY151" s="111"/>
      <c r="FZ151" s="111"/>
      <c r="GA151" s="111"/>
      <c r="GB151" s="111"/>
      <c r="GC151" s="111"/>
      <c r="GD151" s="111"/>
      <c r="GE151" s="111"/>
      <c r="GF151" s="111"/>
      <c r="GG151" s="111"/>
      <c r="GH151" s="111"/>
      <c r="GI151" s="111"/>
      <c r="GJ151" s="111"/>
      <c r="GK151" s="111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1"/>
      <c r="HD151" s="111"/>
      <c r="HE151" s="111"/>
      <c r="HF151" s="111"/>
      <c r="HG151" s="111"/>
      <c r="HH151" s="111"/>
      <c r="HI151" s="111"/>
      <c r="HJ151" s="111"/>
      <c r="HK151" s="111"/>
      <c r="HL151" s="111"/>
      <c r="HM151" s="111"/>
      <c r="HN151" s="111"/>
      <c r="HO151" s="111"/>
      <c r="HP151" s="111"/>
      <c r="HQ151" s="111"/>
      <c r="HR151" s="111"/>
      <c r="HS151" s="111"/>
      <c r="HT151" s="111"/>
      <c r="HU151" s="111"/>
      <c r="HV151" s="111"/>
      <c r="HW151" s="111"/>
      <c r="HX151" s="111"/>
      <c r="HY151" s="111"/>
      <c r="HZ151" s="111"/>
      <c r="IA151" s="111"/>
      <c r="IB151" s="111"/>
      <c r="IC151" s="111"/>
      <c r="ID151" s="111"/>
      <c r="IE151" s="111"/>
      <c r="IF151" s="111"/>
      <c r="IG151" s="111"/>
      <c r="IH151" s="111"/>
      <c r="II151" s="111"/>
      <c r="IJ151" s="111"/>
      <c r="IK151" s="111"/>
      <c r="IL151" s="111"/>
      <c r="IM151" s="111"/>
      <c r="IN151" s="111"/>
      <c r="IO151" s="111"/>
      <c r="IP151" s="111"/>
      <c r="IQ151" s="111"/>
      <c r="IR151" s="111"/>
      <c r="IS151" s="116"/>
      <c r="IT151" s="116"/>
    </row>
    <row r="152" ht="14.25" spans="1:254">
      <c r="A152" s="74"/>
      <c r="B152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2" s="75">
        <v>4</v>
      </c>
      <c r="D152" s="86">
        <f t="shared" si="21"/>
        <v>12</v>
      </c>
      <c r="E152" s="86">
        <f t="shared" si="22"/>
        <v>1237</v>
      </c>
      <c r="F152" s="86">
        <f t="shared" si="23"/>
        <v>1249</v>
      </c>
      <c r="G152" s="77" t="str">
        <f t="shared" si="24"/>
        <v>00 00 7A 43 </v>
      </c>
      <c r="H152" s="96" t="s">
        <v>221</v>
      </c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  <c r="CU152" s="111"/>
      <c r="CV152" s="111"/>
      <c r="CW152" s="111"/>
      <c r="CX152" s="111"/>
      <c r="CY152" s="111"/>
      <c r="CZ152" s="111"/>
      <c r="DA152" s="111"/>
      <c r="DB152" s="111"/>
      <c r="DC152" s="111"/>
      <c r="DD152" s="111"/>
      <c r="DE152" s="111"/>
      <c r="DF152" s="111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  <c r="FK152" s="111"/>
      <c r="FL152" s="111"/>
      <c r="FM152" s="111"/>
      <c r="FN152" s="111"/>
      <c r="FO152" s="111"/>
      <c r="FP152" s="111"/>
      <c r="FQ152" s="111"/>
      <c r="FR152" s="111"/>
      <c r="FS152" s="111"/>
      <c r="FT152" s="111"/>
      <c r="FU152" s="111"/>
      <c r="FV152" s="111"/>
      <c r="FW152" s="111"/>
      <c r="FX152" s="111"/>
      <c r="FY152" s="111"/>
      <c r="FZ152" s="111"/>
      <c r="GA152" s="111"/>
      <c r="GB152" s="111"/>
      <c r="GC152" s="111"/>
      <c r="GD152" s="111"/>
      <c r="GE152" s="111"/>
      <c r="GF152" s="111"/>
      <c r="GG152" s="111"/>
      <c r="GH152" s="111"/>
      <c r="GI152" s="111"/>
      <c r="GJ152" s="111"/>
      <c r="GK152" s="111"/>
      <c r="GL152" s="111"/>
      <c r="GM152" s="111"/>
      <c r="GN152" s="111"/>
      <c r="GO152" s="111"/>
      <c r="GP152" s="111"/>
      <c r="GQ152" s="111"/>
      <c r="GR152" s="111"/>
      <c r="GS152" s="111"/>
      <c r="GT152" s="111"/>
      <c r="GU152" s="111"/>
      <c r="GV152" s="111"/>
      <c r="GW152" s="111"/>
      <c r="GX152" s="111"/>
      <c r="GY152" s="111"/>
      <c r="GZ152" s="111"/>
      <c r="HA152" s="111"/>
      <c r="HB152" s="111"/>
      <c r="HC152" s="111"/>
      <c r="HD152" s="111"/>
      <c r="HE152" s="111"/>
      <c r="HF152" s="111"/>
      <c r="HG152" s="111"/>
      <c r="HH152" s="111"/>
      <c r="HI152" s="111"/>
      <c r="HJ152" s="111"/>
      <c r="HK152" s="111"/>
      <c r="HL152" s="111"/>
      <c r="HM152" s="111"/>
      <c r="HN152" s="111"/>
      <c r="HO152" s="111"/>
      <c r="HP152" s="111"/>
      <c r="HQ152" s="111"/>
      <c r="HR152" s="111"/>
      <c r="HS152" s="111"/>
      <c r="HT152" s="111"/>
      <c r="HU152" s="111"/>
      <c r="HV152" s="111"/>
      <c r="HW152" s="111"/>
      <c r="HX152" s="111"/>
      <c r="HY152" s="111"/>
      <c r="HZ152" s="111"/>
      <c r="IA152" s="111"/>
      <c r="IB152" s="111"/>
      <c r="IC152" s="111"/>
      <c r="ID152" s="111"/>
      <c r="IE152" s="111"/>
      <c r="IF152" s="111"/>
      <c r="IG152" s="111"/>
      <c r="IH152" s="111"/>
      <c r="II152" s="111"/>
      <c r="IJ152" s="111"/>
      <c r="IK152" s="111"/>
      <c r="IL152" s="111"/>
      <c r="IM152" s="111"/>
      <c r="IN152" s="111"/>
      <c r="IO152" s="111"/>
      <c r="IP152" s="111"/>
      <c r="IQ152" s="111"/>
      <c r="IR152" s="111"/>
      <c r="IS152" s="116"/>
      <c r="IT152" s="116"/>
    </row>
    <row r="153" ht="14.25" spans="1:254">
      <c r="A153" s="74"/>
      <c r="B153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3" s="75">
        <v>4</v>
      </c>
      <c r="D153" s="86">
        <f t="shared" si="21"/>
        <v>12</v>
      </c>
      <c r="E153" s="86">
        <f t="shared" si="22"/>
        <v>1249</v>
      </c>
      <c r="F153" s="86">
        <f t="shared" si="23"/>
        <v>1261</v>
      </c>
      <c r="G153" s="77" t="str">
        <f t="shared" si="24"/>
        <v>01 00 70 41 </v>
      </c>
      <c r="H153" s="96" t="s">
        <v>223</v>
      </c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/>
      <c r="CW153" s="111"/>
      <c r="CX153" s="111"/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  <c r="FK153" s="111"/>
      <c r="FL153" s="111"/>
      <c r="FM153" s="111"/>
      <c r="FN153" s="111"/>
      <c r="FO153" s="111"/>
      <c r="FP153" s="111"/>
      <c r="FQ153" s="111"/>
      <c r="FR153" s="111"/>
      <c r="FS153" s="111"/>
      <c r="FT153" s="111"/>
      <c r="FU153" s="111"/>
      <c r="FV153" s="111"/>
      <c r="FW153" s="111"/>
      <c r="FX153" s="111"/>
      <c r="FY153" s="111"/>
      <c r="FZ153" s="111"/>
      <c r="GA153" s="111"/>
      <c r="GB153" s="111"/>
      <c r="GC153" s="111"/>
      <c r="GD153" s="111"/>
      <c r="GE153" s="111"/>
      <c r="GF153" s="111"/>
      <c r="GG153" s="111"/>
      <c r="GH153" s="111"/>
      <c r="GI153" s="111"/>
      <c r="GJ153" s="111"/>
      <c r="GK153" s="111"/>
      <c r="GL153" s="111"/>
      <c r="GM153" s="111"/>
      <c r="GN153" s="111"/>
      <c r="GO153" s="111"/>
      <c r="GP153" s="111"/>
      <c r="GQ153" s="111"/>
      <c r="GR153" s="111"/>
      <c r="GS153" s="111"/>
      <c r="GT153" s="111"/>
      <c r="GU153" s="111"/>
      <c r="GV153" s="111"/>
      <c r="GW153" s="111"/>
      <c r="GX153" s="111"/>
      <c r="GY153" s="111"/>
      <c r="GZ153" s="111"/>
      <c r="HA153" s="111"/>
      <c r="HB153" s="111"/>
      <c r="HC153" s="111"/>
      <c r="HD153" s="111"/>
      <c r="HE153" s="111"/>
      <c r="HF153" s="111"/>
      <c r="HG153" s="111"/>
      <c r="HH153" s="111"/>
      <c r="HI153" s="111"/>
      <c r="HJ153" s="111"/>
      <c r="HK153" s="111"/>
      <c r="HL153" s="111"/>
      <c r="HM153" s="111"/>
      <c r="HN153" s="111"/>
      <c r="HO153" s="111"/>
      <c r="HP153" s="111"/>
      <c r="HQ153" s="111"/>
      <c r="HR153" s="111"/>
      <c r="HS153" s="111"/>
      <c r="HT153" s="111"/>
      <c r="HU153" s="111"/>
      <c r="HV153" s="111"/>
      <c r="HW153" s="111"/>
      <c r="HX153" s="111"/>
      <c r="HY153" s="111"/>
      <c r="HZ153" s="111"/>
      <c r="IA153" s="111"/>
      <c r="IB153" s="111"/>
      <c r="IC153" s="111"/>
      <c r="ID153" s="111"/>
      <c r="IE153" s="111"/>
      <c r="IF153" s="111"/>
      <c r="IG153" s="111"/>
      <c r="IH153" s="111"/>
      <c r="II153" s="111"/>
      <c r="IJ153" s="111"/>
      <c r="IK153" s="111"/>
      <c r="IL153" s="111"/>
      <c r="IM153" s="111"/>
      <c r="IN153" s="111"/>
      <c r="IO153" s="111"/>
      <c r="IP153" s="111"/>
      <c r="IQ153" s="111"/>
      <c r="IR153" s="111"/>
      <c r="IS153" s="116"/>
      <c r="IT153" s="116"/>
    </row>
    <row r="154" ht="14.25" spans="1:254">
      <c r="A154" s="74"/>
      <c r="B154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4" s="75">
        <v>2</v>
      </c>
      <c r="D154" s="86">
        <f t="shared" si="21"/>
        <v>6</v>
      </c>
      <c r="E154" s="86">
        <f t="shared" si="22"/>
        <v>1261</v>
      </c>
      <c r="F154" s="86">
        <f t="shared" si="23"/>
        <v>1267</v>
      </c>
      <c r="G154" s="77" t="str">
        <f t="shared" si="24"/>
        <v>01 00 </v>
      </c>
      <c r="H154" s="96" t="s">
        <v>225</v>
      </c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/>
      <c r="CV154" s="111"/>
      <c r="CW154" s="111"/>
      <c r="CX154" s="111"/>
      <c r="CY154" s="111"/>
      <c r="CZ154" s="111"/>
      <c r="DA154" s="111"/>
      <c r="DB154" s="111"/>
      <c r="DC154" s="111"/>
      <c r="DD154" s="111"/>
      <c r="DE154" s="111"/>
      <c r="DF154" s="111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  <c r="FK154" s="111"/>
      <c r="FL154" s="111"/>
      <c r="FM154" s="111"/>
      <c r="FN154" s="111"/>
      <c r="FO154" s="111"/>
      <c r="FP154" s="111"/>
      <c r="FQ154" s="111"/>
      <c r="FR154" s="111"/>
      <c r="FS154" s="111"/>
      <c r="FT154" s="111"/>
      <c r="FU154" s="111"/>
      <c r="FV154" s="111"/>
      <c r="FW154" s="111"/>
      <c r="FX154" s="111"/>
      <c r="FY154" s="111"/>
      <c r="FZ154" s="111"/>
      <c r="GA154" s="111"/>
      <c r="GB154" s="111"/>
      <c r="GC154" s="111"/>
      <c r="GD154" s="111"/>
      <c r="GE154" s="111"/>
      <c r="GF154" s="111"/>
      <c r="GG154" s="111"/>
      <c r="GH154" s="111"/>
      <c r="GI154" s="111"/>
      <c r="GJ154" s="111"/>
      <c r="GK154" s="111"/>
      <c r="GL154" s="111"/>
      <c r="GM154" s="111"/>
      <c r="GN154" s="111"/>
      <c r="GO154" s="111"/>
      <c r="GP154" s="111"/>
      <c r="GQ154" s="111"/>
      <c r="GR154" s="111"/>
      <c r="GS154" s="111"/>
      <c r="GT154" s="111"/>
      <c r="GU154" s="111"/>
      <c r="GV154" s="111"/>
      <c r="GW154" s="111"/>
      <c r="GX154" s="111"/>
      <c r="GY154" s="111"/>
      <c r="GZ154" s="111"/>
      <c r="HA154" s="111"/>
      <c r="HB154" s="111"/>
      <c r="HC154" s="111"/>
      <c r="HD154" s="111"/>
      <c r="HE154" s="111"/>
      <c r="HF154" s="111"/>
      <c r="HG154" s="111"/>
      <c r="HH154" s="111"/>
      <c r="HI154" s="111"/>
      <c r="HJ154" s="111"/>
      <c r="HK154" s="111"/>
      <c r="HL154" s="111"/>
      <c r="HM154" s="111"/>
      <c r="HN154" s="111"/>
      <c r="HO154" s="111"/>
      <c r="HP154" s="111"/>
      <c r="HQ154" s="111"/>
      <c r="HR154" s="111"/>
      <c r="HS154" s="111"/>
      <c r="HT154" s="111"/>
      <c r="HU154" s="111"/>
      <c r="HV154" s="111"/>
      <c r="HW154" s="111"/>
      <c r="HX154" s="111"/>
      <c r="HY154" s="111"/>
      <c r="HZ154" s="111"/>
      <c r="IA154" s="111"/>
      <c r="IB154" s="111"/>
      <c r="IC154" s="111"/>
      <c r="ID154" s="111"/>
      <c r="IE154" s="111"/>
      <c r="IF154" s="111"/>
      <c r="IG154" s="111"/>
      <c r="IH154" s="111"/>
      <c r="II154" s="111"/>
      <c r="IJ154" s="111"/>
      <c r="IK154" s="111"/>
      <c r="IL154" s="111"/>
      <c r="IM154" s="111"/>
      <c r="IN154" s="111"/>
      <c r="IO154" s="111"/>
      <c r="IP154" s="111"/>
      <c r="IQ154" s="111"/>
      <c r="IR154" s="111"/>
      <c r="IS154" s="116"/>
      <c r="IT154" s="116"/>
    </row>
    <row r="155" ht="14.25" spans="1:254">
      <c r="A155" s="74"/>
      <c r="B155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5" s="75">
        <v>2</v>
      </c>
      <c r="D155" s="86">
        <f t="shared" si="21"/>
        <v>6</v>
      </c>
      <c r="E155" s="86">
        <f t="shared" si="22"/>
        <v>1267</v>
      </c>
      <c r="F155" s="86">
        <f t="shared" si="23"/>
        <v>1273</v>
      </c>
      <c r="G155" s="77" t="str">
        <f t="shared" si="24"/>
        <v>70 41 </v>
      </c>
      <c r="H155" s="96" t="s">
        <v>227</v>
      </c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111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  <c r="FK155" s="111"/>
      <c r="FL155" s="111"/>
      <c r="FM155" s="111"/>
      <c r="FN155" s="111"/>
      <c r="FO155" s="111"/>
      <c r="FP155" s="111"/>
      <c r="FQ155" s="111"/>
      <c r="FR155" s="111"/>
      <c r="FS155" s="111"/>
      <c r="FT155" s="111"/>
      <c r="FU155" s="111"/>
      <c r="FV155" s="111"/>
      <c r="FW155" s="111"/>
      <c r="FX155" s="111"/>
      <c r="FY155" s="111"/>
      <c r="FZ155" s="111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111"/>
      <c r="GK155" s="111"/>
      <c r="GL155" s="111"/>
      <c r="GM155" s="111"/>
      <c r="GN155" s="111"/>
      <c r="GO155" s="111"/>
      <c r="GP155" s="111"/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1"/>
      <c r="HD155" s="111"/>
      <c r="HE155" s="111"/>
      <c r="HF155" s="111"/>
      <c r="HG155" s="111"/>
      <c r="HH155" s="111"/>
      <c r="HI155" s="111"/>
      <c r="HJ155" s="111"/>
      <c r="HK155" s="111"/>
      <c r="HL155" s="111"/>
      <c r="HM155" s="111"/>
      <c r="HN155" s="111"/>
      <c r="HO155" s="111"/>
      <c r="HP155" s="111"/>
      <c r="HQ155" s="111"/>
      <c r="HR155" s="111"/>
      <c r="HS155" s="111"/>
      <c r="HT155" s="111"/>
      <c r="HU155" s="111"/>
      <c r="HV155" s="111"/>
      <c r="HW155" s="111"/>
      <c r="HX155" s="111"/>
      <c r="HY155" s="111"/>
      <c r="HZ155" s="111"/>
      <c r="IA155" s="111"/>
      <c r="IB155" s="111"/>
      <c r="IC155" s="111"/>
      <c r="ID155" s="111"/>
      <c r="IE155" s="111"/>
      <c r="IF155" s="111"/>
      <c r="IG155" s="111"/>
      <c r="IH155" s="111"/>
      <c r="II155" s="111"/>
      <c r="IJ155" s="111"/>
      <c r="IK155" s="111"/>
      <c r="IL155" s="111"/>
      <c r="IM155" s="111"/>
      <c r="IN155" s="111"/>
      <c r="IO155" s="111"/>
      <c r="IP155" s="111"/>
      <c r="IQ155" s="111"/>
      <c r="IR155" s="111"/>
      <c r="IS155" s="116"/>
      <c r="IT155" s="116"/>
    </row>
    <row r="156" ht="14.25" spans="1:254">
      <c r="A156" s="74"/>
      <c r="B156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6" s="75">
        <v>2</v>
      </c>
      <c r="D156" s="86">
        <f t="shared" si="21"/>
        <v>6</v>
      </c>
      <c r="E156" s="86">
        <f t="shared" si="22"/>
        <v>1273</v>
      </c>
      <c r="F156" s="86">
        <f t="shared" si="23"/>
        <v>1279</v>
      </c>
      <c r="G156" s="77" t="str">
        <f t="shared" si="24"/>
        <v>98 99 </v>
      </c>
      <c r="H156" s="96" t="s">
        <v>229</v>
      </c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  <c r="CU156" s="111"/>
      <c r="CV156" s="111"/>
      <c r="CW156" s="111"/>
      <c r="CX156" s="111"/>
      <c r="CY156" s="111"/>
      <c r="CZ156" s="111"/>
      <c r="DA156" s="111"/>
      <c r="DB156" s="111"/>
      <c r="DC156" s="111"/>
      <c r="DD156" s="111"/>
      <c r="DE156" s="111"/>
      <c r="DF156" s="111"/>
      <c r="DG156" s="111"/>
      <c r="DH156" s="111"/>
      <c r="DI156" s="111"/>
      <c r="DJ156" s="111"/>
      <c r="DK156" s="111"/>
      <c r="DL156" s="111"/>
      <c r="DM156" s="111"/>
      <c r="DN156" s="111"/>
      <c r="DO156" s="111"/>
      <c r="DP156" s="111"/>
      <c r="DQ156" s="111"/>
      <c r="DR156" s="111"/>
      <c r="DS156" s="111"/>
      <c r="DT156" s="111"/>
      <c r="DU156" s="111"/>
      <c r="DV156" s="111"/>
      <c r="DW156" s="111"/>
      <c r="DX156" s="111"/>
      <c r="DY156" s="111"/>
      <c r="DZ156" s="111"/>
      <c r="EA156" s="111"/>
      <c r="EB156" s="111"/>
      <c r="EC156" s="111"/>
      <c r="ED156" s="111"/>
      <c r="EE156" s="111"/>
      <c r="EF156" s="111"/>
      <c r="EG156" s="111"/>
      <c r="EH156" s="111"/>
      <c r="EI156" s="111"/>
      <c r="EJ156" s="111"/>
      <c r="EK156" s="111"/>
      <c r="EL156" s="111"/>
      <c r="EM156" s="111"/>
      <c r="EN156" s="111"/>
      <c r="EO156" s="111"/>
      <c r="EP156" s="111"/>
      <c r="EQ156" s="111"/>
      <c r="ER156" s="111"/>
      <c r="ES156" s="111"/>
      <c r="ET156" s="111"/>
      <c r="EU156" s="111"/>
      <c r="EV156" s="111"/>
      <c r="EW156" s="111"/>
      <c r="EX156" s="111"/>
      <c r="EY156" s="111"/>
      <c r="EZ156" s="111"/>
      <c r="FA156" s="111"/>
      <c r="FB156" s="111"/>
      <c r="FC156" s="111"/>
      <c r="FD156" s="111"/>
      <c r="FE156" s="111"/>
      <c r="FF156" s="111"/>
      <c r="FG156" s="111"/>
      <c r="FH156" s="111"/>
      <c r="FI156" s="111"/>
      <c r="FJ156" s="111"/>
      <c r="FK156" s="111"/>
      <c r="FL156" s="111"/>
      <c r="FM156" s="111"/>
      <c r="FN156" s="111"/>
      <c r="FO156" s="111"/>
      <c r="FP156" s="111"/>
      <c r="FQ156" s="111"/>
      <c r="FR156" s="111"/>
      <c r="FS156" s="111"/>
      <c r="FT156" s="111"/>
      <c r="FU156" s="111"/>
      <c r="FV156" s="111"/>
      <c r="FW156" s="111"/>
      <c r="FX156" s="111"/>
      <c r="FY156" s="111"/>
      <c r="FZ156" s="111"/>
      <c r="GA156" s="111"/>
      <c r="GB156" s="111"/>
      <c r="GC156" s="111"/>
      <c r="GD156" s="111"/>
      <c r="GE156" s="111"/>
      <c r="GF156" s="111"/>
      <c r="GG156" s="111"/>
      <c r="GH156" s="111"/>
      <c r="GI156" s="111"/>
      <c r="GJ156" s="111"/>
      <c r="GK156" s="111"/>
      <c r="GL156" s="111"/>
      <c r="GM156" s="111"/>
      <c r="GN156" s="111"/>
      <c r="GO156" s="111"/>
      <c r="GP156" s="111"/>
      <c r="GQ156" s="111"/>
      <c r="GR156" s="111"/>
      <c r="GS156" s="111"/>
      <c r="GT156" s="111"/>
      <c r="GU156" s="111"/>
      <c r="GV156" s="111"/>
      <c r="GW156" s="111"/>
      <c r="GX156" s="111"/>
      <c r="GY156" s="111"/>
      <c r="GZ156" s="111"/>
      <c r="HA156" s="111"/>
      <c r="HB156" s="111"/>
      <c r="HC156" s="111"/>
      <c r="HD156" s="111"/>
      <c r="HE156" s="111"/>
      <c r="HF156" s="111"/>
      <c r="HG156" s="111"/>
      <c r="HH156" s="111"/>
      <c r="HI156" s="111"/>
      <c r="HJ156" s="111"/>
      <c r="HK156" s="111"/>
      <c r="HL156" s="111"/>
      <c r="HM156" s="111"/>
      <c r="HN156" s="111"/>
      <c r="HO156" s="111"/>
      <c r="HP156" s="111"/>
      <c r="HQ156" s="111"/>
      <c r="HR156" s="111"/>
      <c r="HS156" s="111"/>
      <c r="HT156" s="111"/>
      <c r="HU156" s="111"/>
      <c r="HV156" s="111"/>
      <c r="HW156" s="111"/>
      <c r="HX156" s="111"/>
      <c r="HY156" s="111"/>
      <c r="HZ156" s="111"/>
      <c r="IA156" s="111"/>
      <c r="IB156" s="111"/>
      <c r="IC156" s="111"/>
      <c r="ID156" s="111"/>
      <c r="IE156" s="111"/>
      <c r="IF156" s="111"/>
      <c r="IG156" s="111"/>
      <c r="IH156" s="111"/>
      <c r="II156" s="111"/>
      <c r="IJ156" s="111"/>
      <c r="IK156" s="111"/>
      <c r="IL156" s="111"/>
      <c r="IM156" s="111"/>
      <c r="IN156" s="111"/>
      <c r="IO156" s="111"/>
      <c r="IP156" s="111"/>
      <c r="IQ156" s="111"/>
      <c r="IR156" s="111"/>
      <c r="IS156" s="116"/>
      <c r="IT156" s="116"/>
    </row>
    <row r="157" ht="14.25" spans="1:254">
      <c r="A157" s="74"/>
      <c r="B157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7" s="75">
        <v>1</v>
      </c>
      <c r="D157" s="86">
        <f t="shared" si="21"/>
        <v>3</v>
      </c>
      <c r="E157" s="86">
        <f t="shared" si="22"/>
        <v>1279</v>
      </c>
      <c r="F157" s="86">
        <f t="shared" si="23"/>
        <v>1282</v>
      </c>
      <c r="G157" s="77" t="str">
        <f t="shared" si="24"/>
        <v>00 </v>
      </c>
      <c r="H157" s="96" t="s">
        <v>246</v>
      </c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1"/>
      <c r="BA157" s="111"/>
      <c r="BB157" s="111"/>
      <c r="BC157" s="111"/>
      <c r="BD157" s="111"/>
      <c r="BE157" s="111"/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  <c r="CU157" s="111"/>
      <c r="CV157" s="111"/>
      <c r="CW157" s="111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  <c r="FK157" s="111"/>
      <c r="FL157" s="111"/>
      <c r="FM157" s="111"/>
      <c r="FN157" s="111"/>
      <c r="FO157" s="111"/>
      <c r="FP157" s="111"/>
      <c r="FQ157" s="111"/>
      <c r="FR157" s="111"/>
      <c r="FS157" s="111"/>
      <c r="FT157" s="111"/>
      <c r="FU157" s="111"/>
      <c r="FV157" s="111"/>
      <c r="FW157" s="111"/>
      <c r="FX157" s="111"/>
      <c r="FY157" s="111"/>
      <c r="FZ157" s="111"/>
      <c r="GA157" s="111"/>
      <c r="GB157" s="111"/>
      <c r="GC157" s="111"/>
      <c r="GD157" s="111"/>
      <c r="GE157" s="111"/>
      <c r="GF157" s="111"/>
      <c r="GG157" s="111"/>
      <c r="GH157" s="111"/>
      <c r="GI157" s="111"/>
      <c r="GJ157" s="111"/>
      <c r="GK157" s="111"/>
      <c r="GL157" s="111"/>
      <c r="GM157" s="111"/>
      <c r="GN157" s="111"/>
      <c r="GO157" s="111"/>
      <c r="GP157" s="111"/>
      <c r="GQ157" s="111"/>
      <c r="GR157" s="111"/>
      <c r="GS157" s="111"/>
      <c r="GT157" s="111"/>
      <c r="GU157" s="111"/>
      <c r="GV157" s="111"/>
      <c r="GW157" s="111"/>
      <c r="GX157" s="111"/>
      <c r="GY157" s="111"/>
      <c r="GZ157" s="111"/>
      <c r="HA157" s="111"/>
      <c r="HB157" s="111"/>
      <c r="HC157" s="111"/>
      <c r="HD157" s="111"/>
      <c r="HE157" s="111"/>
      <c r="HF157" s="111"/>
      <c r="HG157" s="111"/>
      <c r="HH157" s="111"/>
      <c r="HI157" s="111"/>
      <c r="HJ157" s="111"/>
      <c r="HK157" s="111"/>
      <c r="HL157" s="111"/>
      <c r="HM157" s="111"/>
      <c r="HN157" s="111"/>
      <c r="HO157" s="111"/>
      <c r="HP157" s="111"/>
      <c r="HQ157" s="111"/>
      <c r="HR157" s="111"/>
      <c r="HS157" s="111"/>
      <c r="HT157" s="111"/>
      <c r="HU157" s="111"/>
      <c r="HV157" s="111"/>
      <c r="HW157" s="111"/>
      <c r="HX157" s="111"/>
      <c r="HY157" s="111"/>
      <c r="HZ157" s="111"/>
      <c r="IA157" s="111"/>
      <c r="IB157" s="111"/>
      <c r="IC157" s="111"/>
      <c r="ID157" s="111"/>
      <c r="IE157" s="111"/>
      <c r="IF157" s="111"/>
      <c r="IG157" s="111"/>
      <c r="IH157" s="111"/>
      <c r="II157" s="111"/>
      <c r="IJ157" s="111"/>
      <c r="IK157" s="111"/>
      <c r="IL157" s="111"/>
      <c r="IM157" s="111"/>
      <c r="IN157" s="111"/>
      <c r="IO157" s="111"/>
      <c r="IP157" s="111"/>
      <c r="IQ157" s="111"/>
      <c r="IR157" s="111"/>
      <c r="IS157" s="116"/>
      <c r="IT157" s="116"/>
    </row>
    <row r="158" ht="14.25" spans="1:254">
      <c r="A158" s="74"/>
      <c r="B158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8" s="75">
        <v>1</v>
      </c>
      <c r="D158" s="86">
        <f t="shared" si="21"/>
        <v>3</v>
      </c>
      <c r="E158" s="86">
        <f t="shared" si="22"/>
        <v>1282</v>
      </c>
      <c r="F158" s="86">
        <f t="shared" si="23"/>
        <v>1285</v>
      </c>
      <c r="G158" s="77" t="str">
        <f t="shared" si="24"/>
        <v>00 </v>
      </c>
      <c r="H158" s="96" t="s">
        <v>232</v>
      </c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111"/>
      <c r="CX158" s="111"/>
      <c r="CY158" s="111"/>
      <c r="CZ158" s="111"/>
      <c r="DA158" s="111"/>
      <c r="DB158" s="111"/>
      <c r="DC158" s="111"/>
      <c r="DD158" s="111"/>
      <c r="DE158" s="111"/>
      <c r="DF158" s="111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  <c r="FK158" s="111"/>
      <c r="FL158" s="111"/>
      <c r="FM158" s="111"/>
      <c r="FN158" s="111"/>
      <c r="FO158" s="111"/>
      <c r="FP158" s="111"/>
      <c r="FQ158" s="111"/>
      <c r="FR158" s="111"/>
      <c r="FS158" s="111"/>
      <c r="FT158" s="111"/>
      <c r="FU158" s="111"/>
      <c r="FV158" s="111"/>
      <c r="FW158" s="111"/>
      <c r="FX158" s="111"/>
      <c r="FY158" s="111"/>
      <c r="FZ158" s="111"/>
      <c r="GA158" s="111"/>
      <c r="GB158" s="111"/>
      <c r="GC158" s="111"/>
      <c r="GD158" s="111"/>
      <c r="GE158" s="111"/>
      <c r="GF158" s="111"/>
      <c r="GG158" s="111"/>
      <c r="GH158" s="111"/>
      <c r="GI158" s="111"/>
      <c r="GJ158" s="111"/>
      <c r="GK158" s="111"/>
      <c r="GL158" s="111"/>
      <c r="GM158" s="111"/>
      <c r="GN158" s="111"/>
      <c r="GO158" s="111"/>
      <c r="GP158" s="111"/>
      <c r="GQ158" s="111"/>
      <c r="GR158" s="111"/>
      <c r="GS158" s="111"/>
      <c r="GT158" s="111"/>
      <c r="GU158" s="111"/>
      <c r="GV158" s="111"/>
      <c r="GW158" s="111"/>
      <c r="GX158" s="111"/>
      <c r="GY158" s="111"/>
      <c r="GZ158" s="111"/>
      <c r="HA158" s="111"/>
      <c r="HB158" s="111"/>
      <c r="HC158" s="111"/>
      <c r="HD158" s="111"/>
      <c r="HE158" s="111"/>
      <c r="HF158" s="111"/>
      <c r="HG158" s="111"/>
      <c r="HH158" s="111"/>
      <c r="HI158" s="111"/>
      <c r="HJ158" s="111"/>
      <c r="HK158" s="111"/>
      <c r="HL158" s="111"/>
      <c r="HM158" s="111"/>
      <c r="HN158" s="111"/>
      <c r="HO158" s="111"/>
      <c r="HP158" s="111"/>
      <c r="HQ158" s="111"/>
      <c r="HR158" s="111"/>
      <c r="HS158" s="111"/>
      <c r="HT158" s="111"/>
      <c r="HU158" s="111"/>
      <c r="HV158" s="111"/>
      <c r="HW158" s="111"/>
      <c r="HX158" s="111"/>
      <c r="HY158" s="111"/>
      <c r="HZ158" s="111"/>
      <c r="IA158" s="111"/>
      <c r="IB158" s="111"/>
      <c r="IC158" s="111"/>
      <c r="ID158" s="111"/>
      <c r="IE158" s="111"/>
      <c r="IF158" s="111"/>
      <c r="IG158" s="111"/>
      <c r="IH158" s="111"/>
      <c r="II158" s="111"/>
      <c r="IJ158" s="111"/>
      <c r="IK158" s="111"/>
      <c r="IL158" s="111"/>
      <c r="IM158" s="111"/>
      <c r="IN158" s="111"/>
      <c r="IO158" s="111"/>
      <c r="IP158" s="111"/>
      <c r="IQ158" s="111"/>
      <c r="IR158" s="111"/>
      <c r="IS158" s="116"/>
      <c r="IT158" s="116"/>
    </row>
    <row r="159" ht="14.25" spans="1:254">
      <c r="A159" s="74">
        <v>16</v>
      </c>
      <c r="B159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59" s="75">
        <v>4</v>
      </c>
      <c r="D159" s="86">
        <f t="shared" si="21"/>
        <v>12</v>
      </c>
      <c r="E159" s="86">
        <f t="shared" si="22"/>
        <v>1285</v>
      </c>
      <c r="F159" s="86">
        <f t="shared" si="23"/>
        <v>1297</v>
      </c>
      <c r="G159" s="77" t="str">
        <f t="shared" si="24"/>
        <v>0F 00 9E 9F </v>
      </c>
      <c r="H159" s="96" t="s">
        <v>215</v>
      </c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  <c r="AW159" s="111"/>
      <c r="AX159" s="111"/>
      <c r="AY159" s="111"/>
      <c r="AZ159" s="111"/>
      <c r="BA159" s="111"/>
      <c r="BB159" s="111"/>
      <c r="BC159" s="111"/>
      <c r="BD159" s="111"/>
      <c r="BE159" s="111"/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/>
      <c r="CB159" s="111"/>
      <c r="CC159" s="111"/>
      <c r="CD159" s="111"/>
      <c r="CE159" s="111"/>
      <c r="CF159" s="111"/>
      <c r="CG159" s="111"/>
      <c r="CH159" s="111"/>
      <c r="CI159" s="111"/>
      <c r="CJ159" s="111"/>
      <c r="CK159" s="111"/>
      <c r="CL159" s="111"/>
      <c r="CM159" s="111"/>
      <c r="CN159" s="111"/>
      <c r="CO159" s="111"/>
      <c r="CP159" s="111"/>
      <c r="CQ159" s="111"/>
      <c r="CR159" s="111"/>
      <c r="CS159" s="111"/>
      <c r="CT159" s="111"/>
      <c r="CU159" s="111"/>
      <c r="CV159" s="111"/>
      <c r="CW159" s="111"/>
      <c r="CX159" s="111"/>
      <c r="CY159" s="111"/>
      <c r="CZ159" s="111"/>
      <c r="DA159" s="111"/>
      <c r="DB159" s="111"/>
      <c r="DC159" s="111"/>
      <c r="DD159" s="111"/>
      <c r="DE159" s="111"/>
      <c r="DF159" s="111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  <c r="FK159" s="111"/>
      <c r="FL159" s="111"/>
      <c r="FM159" s="111"/>
      <c r="FN159" s="111"/>
      <c r="FO159" s="111"/>
      <c r="FP159" s="111"/>
      <c r="FQ159" s="111"/>
      <c r="FR159" s="111"/>
      <c r="FS159" s="111"/>
      <c r="FT159" s="111"/>
      <c r="FU159" s="111"/>
      <c r="FV159" s="111"/>
      <c r="FW159" s="111"/>
      <c r="FX159" s="111"/>
      <c r="FY159" s="111"/>
      <c r="FZ159" s="111"/>
      <c r="GA159" s="111"/>
      <c r="GB159" s="111"/>
      <c r="GC159" s="111"/>
      <c r="GD159" s="111"/>
      <c r="GE159" s="111"/>
      <c r="GF159" s="111"/>
      <c r="GG159" s="111"/>
      <c r="GH159" s="111"/>
      <c r="GI159" s="111"/>
      <c r="GJ159" s="111"/>
      <c r="GK159" s="111"/>
      <c r="GL159" s="111"/>
      <c r="GM159" s="111"/>
      <c r="GN159" s="111"/>
      <c r="GO159" s="111"/>
      <c r="GP159" s="111"/>
      <c r="GQ159" s="111"/>
      <c r="GR159" s="111"/>
      <c r="GS159" s="111"/>
      <c r="GT159" s="111"/>
      <c r="GU159" s="111"/>
      <c r="GV159" s="111"/>
      <c r="GW159" s="111"/>
      <c r="GX159" s="111"/>
      <c r="GY159" s="111"/>
      <c r="GZ159" s="111"/>
      <c r="HA159" s="111"/>
      <c r="HB159" s="111"/>
      <c r="HC159" s="111"/>
      <c r="HD159" s="111"/>
      <c r="HE159" s="111"/>
      <c r="HF159" s="111"/>
      <c r="HG159" s="111"/>
      <c r="HH159" s="111"/>
      <c r="HI159" s="111"/>
      <c r="HJ159" s="111"/>
      <c r="HK159" s="111"/>
      <c r="HL159" s="111"/>
      <c r="HM159" s="111"/>
      <c r="HN159" s="111"/>
      <c r="HO159" s="111"/>
      <c r="HP159" s="111"/>
      <c r="HQ159" s="111"/>
      <c r="HR159" s="111"/>
      <c r="HS159" s="111"/>
      <c r="HT159" s="111"/>
      <c r="HU159" s="111"/>
      <c r="HV159" s="111"/>
      <c r="HW159" s="111"/>
      <c r="HX159" s="111"/>
      <c r="HY159" s="111"/>
      <c r="HZ159" s="111"/>
      <c r="IA159" s="111"/>
      <c r="IB159" s="111"/>
      <c r="IC159" s="111"/>
      <c r="ID159" s="111"/>
      <c r="IE159" s="111"/>
      <c r="IF159" s="111"/>
      <c r="IG159" s="111"/>
      <c r="IH159" s="111"/>
      <c r="II159" s="111"/>
      <c r="IJ159" s="111"/>
      <c r="IK159" s="111"/>
      <c r="IL159" s="111"/>
      <c r="IM159" s="111"/>
      <c r="IN159" s="111"/>
      <c r="IO159" s="111"/>
      <c r="IP159" s="111"/>
      <c r="IQ159" s="111"/>
      <c r="IR159" s="111"/>
      <c r="IS159" s="116"/>
      <c r="IT159" s="116"/>
    </row>
    <row r="160" ht="14.25" spans="1:254">
      <c r="A160" s="74"/>
      <c r="B160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0" s="75">
        <v>4</v>
      </c>
      <c r="D160" s="86">
        <f t="shared" si="21"/>
        <v>12</v>
      </c>
      <c r="E160" s="86">
        <f t="shared" si="22"/>
        <v>1297</v>
      </c>
      <c r="F160" s="86">
        <f t="shared" si="23"/>
        <v>1309</v>
      </c>
      <c r="G160" s="77" t="str">
        <f t="shared" si="24"/>
        <v>A0 A1 A2 A3 </v>
      </c>
      <c r="H160" s="96" t="s">
        <v>217</v>
      </c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1"/>
      <c r="BA160" s="111"/>
      <c r="BB160" s="111"/>
      <c r="BC160" s="111"/>
      <c r="BD160" s="111"/>
      <c r="BE160" s="111"/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  <c r="CU160" s="111"/>
      <c r="CV160" s="111"/>
      <c r="CW160" s="111"/>
      <c r="CX160" s="111"/>
      <c r="CY160" s="111"/>
      <c r="CZ160" s="111"/>
      <c r="DA160" s="111"/>
      <c r="DB160" s="111"/>
      <c r="DC160" s="111"/>
      <c r="DD160" s="111"/>
      <c r="DE160" s="111"/>
      <c r="DF160" s="111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  <c r="FK160" s="111"/>
      <c r="FL160" s="111"/>
      <c r="FM160" s="111"/>
      <c r="FN160" s="111"/>
      <c r="FO160" s="111"/>
      <c r="FP160" s="111"/>
      <c r="FQ160" s="111"/>
      <c r="FR160" s="111"/>
      <c r="FS160" s="111"/>
      <c r="FT160" s="111"/>
      <c r="FU160" s="111"/>
      <c r="FV160" s="111"/>
      <c r="FW160" s="111"/>
      <c r="FX160" s="111"/>
      <c r="FY160" s="111"/>
      <c r="FZ160" s="111"/>
      <c r="GA160" s="111"/>
      <c r="GB160" s="111"/>
      <c r="GC160" s="111"/>
      <c r="GD160" s="111"/>
      <c r="GE160" s="111"/>
      <c r="GF160" s="111"/>
      <c r="GG160" s="111"/>
      <c r="GH160" s="111"/>
      <c r="GI160" s="111"/>
      <c r="GJ160" s="111"/>
      <c r="GK160" s="111"/>
      <c r="GL160" s="111"/>
      <c r="GM160" s="111"/>
      <c r="GN160" s="111"/>
      <c r="GO160" s="111"/>
      <c r="GP160" s="111"/>
      <c r="GQ160" s="111"/>
      <c r="GR160" s="111"/>
      <c r="GS160" s="111"/>
      <c r="GT160" s="111"/>
      <c r="GU160" s="111"/>
      <c r="GV160" s="111"/>
      <c r="GW160" s="111"/>
      <c r="GX160" s="111"/>
      <c r="GY160" s="111"/>
      <c r="GZ160" s="111"/>
      <c r="HA160" s="111"/>
      <c r="HB160" s="111"/>
      <c r="HC160" s="111"/>
      <c r="HD160" s="111"/>
      <c r="HE160" s="111"/>
      <c r="HF160" s="111"/>
      <c r="HG160" s="111"/>
      <c r="HH160" s="111"/>
      <c r="HI160" s="111"/>
      <c r="HJ160" s="111"/>
      <c r="HK160" s="111"/>
      <c r="HL160" s="111"/>
      <c r="HM160" s="111"/>
      <c r="HN160" s="111"/>
      <c r="HO160" s="111"/>
      <c r="HP160" s="111"/>
      <c r="HQ160" s="111"/>
      <c r="HR160" s="111"/>
      <c r="HS160" s="111"/>
      <c r="HT160" s="111"/>
      <c r="HU160" s="111"/>
      <c r="HV160" s="111"/>
      <c r="HW160" s="111"/>
      <c r="HX160" s="111"/>
      <c r="HY160" s="111"/>
      <c r="HZ160" s="111"/>
      <c r="IA160" s="111"/>
      <c r="IB160" s="111"/>
      <c r="IC160" s="111"/>
      <c r="ID160" s="111"/>
      <c r="IE160" s="111"/>
      <c r="IF160" s="111"/>
      <c r="IG160" s="111"/>
      <c r="IH160" s="111"/>
      <c r="II160" s="111"/>
      <c r="IJ160" s="111"/>
      <c r="IK160" s="111"/>
      <c r="IL160" s="111"/>
      <c r="IM160" s="111"/>
      <c r="IN160" s="111"/>
      <c r="IO160" s="111"/>
      <c r="IP160" s="111"/>
      <c r="IQ160" s="111"/>
      <c r="IR160" s="111"/>
      <c r="IS160" s="116"/>
      <c r="IT160" s="116"/>
    </row>
    <row r="161" ht="14.25" spans="1:254">
      <c r="A161" s="74"/>
      <c r="B161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1" s="75">
        <v>4</v>
      </c>
      <c r="D161" s="86">
        <f t="shared" si="21"/>
        <v>12</v>
      </c>
      <c r="E161" s="86">
        <f t="shared" si="22"/>
        <v>1309</v>
      </c>
      <c r="F161" s="86">
        <f t="shared" si="23"/>
        <v>1321</v>
      </c>
      <c r="G161" s="77" t="str">
        <f t="shared" si="24"/>
        <v>A4 A5 A6 A7 </v>
      </c>
      <c r="H161" s="96" t="s">
        <v>219</v>
      </c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/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  <c r="CU161" s="111"/>
      <c r="CV161" s="111"/>
      <c r="CW161" s="111"/>
      <c r="CX161" s="111"/>
      <c r="CY161" s="111"/>
      <c r="CZ161" s="111"/>
      <c r="DA161" s="111"/>
      <c r="DB161" s="111"/>
      <c r="DC161" s="111"/>
      <c r="DD161" s="111"/>
      <c r="DE161" s="111"/>
      <c r="DF161" s="111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  <c r="FK161" s="111"/>
      <c r="FL161" s="111"/>
      <c r="FM161" s="111"/>
      <c r="FN161" s="111"/>
      <c r="FO161" s="111"/>
      <c r="FP161" s="111"/>
      <c r="FQ161" s="111"/>
      <c r="FR161" s="111"/>
      <c r="FS161" s="111"/>
      <c r="FT161" s="111"/>
      <c r="FU161" s="111"/>
      <c r="FV161" s="111"/>
      <c r="FW161" s="111"/>
      <c r="FX161" s="111"/>
      <c r="FY161" s="111"/>
      <c r="FZ161" s="111"/>
      <c r="GA161" s="111"/>
      <c r="GB161" s="111"/>
      <c r="GC161" s="111"/>
      <c r="GD161" s="111"/>
      <c r="GE161" s="111"/>
      <c r="GF161" s="111"/>
      <c r="GG161" s="111"/>
      <c r="GH161" s="111"/>
      <c r="GI161" s="111"/>
      <c r="GJ161" s="111"/>
      <c r="GK161" s="111"/>
      <c r="GL161" s="111"/>
      <c r="GM161" s="111"/>
      <c r="GN161" s="111"/>
      <c r="GO161" s="111"/>
      <c r="GP161" s="111"/>
      <c r="GQ161" s="111"/>
      <c r="GR161" s="111"/>
      <c r="GS161" s="111"/>
      <c r="GT161" s="111"/>
      <c r="GU161" s="111"/>
      <c r="GV161" s="111"/>
      <c r="GW161" s="111"/>
      <c r="GX161" s="111"/>
      <c r="GY161" s="111"/>
      <c r="GZ161" s="111"/>
      <c r="HA161" s="111"/>
      <c r="HB161" s="111"/>
      <c r="HC161" s="111"/>
      <c r="HD161" s="111"/>
      <c r="HE161" s="111"/>
      <c r="HF161" s="111"/>
      <c r="HG161" s="111"/>
      <c r="HH161" s="111"/>
      <c r="HI161" s="111"/>
      <c r="HJ161" s="111"/>
      <c r="HK161" s="111"/>
      <c r="HL161" s="111"/>
      <c r="HM161" s="111"/>
      <c r="HN161" s="111"/>
      <c r="HO161" s="111"/>
      <c r="HP161" s="111"/>
      <c r="HQ161" s="111"/>
      <c r="HR161" s="111"/>
      <c r="HS161" s="111"/>
      <c r="HT161" s="111"/>
      <c r="HU161" s="111"/>
      <c r="HV161" s="111"/>
      <c r="HW161" s="111"/>
      <c r="HX161" s="111"/>
      <c r="HY161" s="111"/>
      <c r="HZ161" s="111"/>
      <c r="IA161" s="111"/>
      <c r="IB161" s="111"/>
      <c r="IC161" s="111"/>
      <c r="ID161" s="111"/>
      <c r="IE161" s="111"/>
      <c r="IF161" s="111"/>
      <c r="IG161" s="111"/>
      <c r="IH161" s="111"/>
      <c r="II161" s="111"/>
      <c r="IJ161" s="111"/>
      <c r="IK161" s="111"/>
      <c r="IL161" s="111"/>
      <c r="IM161" s="111"/>
      <c r="IN161" s="111"/>
      <c r="IO161" s="111"/>
      <c r="IP161" s="111"/>
      <c r="IQ161" s="111"/>
      <c r="IR161" s="111"/>
      <c r="IS161" s="116"/>
      <c r="IT161" s="116"/>
    </row>
    <row r="162" ht="14.25" spans="1:254">
      <c r="A162" s="74"/>
      <c r="B162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2" s="75">
        <v>4</v>
      </c>
      <c r="D162" s="86">
        <f t="shared" si="21"/>
        <v>12</v>
      </c>
      <c r="E162" s="86">
        <f t="shared" si="22"/>
        <v>1321</v>
      </c>
      <c r="F162" s="86">
        <f t="shared" si="23"/>
        <v>1333</v>
      </c>
      <c r="G162" s="77" t="str">
        <f t="shared" si="24"/>
        <v>A8 A9 AA AB </v>
      </c>
      <c r="H162" s="96" t="s">
        <v>221</v>
      </c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  <c r="CU162" s="111"/>
      <c r="CV162" s="111"/>
      <c r="CW162" s="111"/>
      <c r="CX162" s="111"/>
      <c r="CY162" s="111"/>
      <c r="CZ162" s="111"/>
      <c r="DA162" s="111"/>
      <c r="DB162" s="111"/>
      <c r="DC162" s="111"/>
      <c r="DD162" s="111"/>
      <c r="DE162" s="111"/>
      <c r="DF162" s="111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  <c r="FK162" s="111"/>
      <c r="FL162" s="111"/>
      <c r="FM162" s="111"/>
      <c r="FN162" s="111"/>
      <c r="FO162" s="111"/>
      <c r="FP162" s="111"/>
      <c r="FQ162" s="111"/>
      <c r="FR162" s="111"/>
      <c r="FS162" s="111"/>
      <c r="FT162" s="111"/>
      <c r="FU162" s="111"/>
      <c r="FV162" s="111"/>
      <c r="FW162" s="111"/>
      <c r="FX162" s="111"/>
      <c r="FY162" s="111"/>
      <c r="FZ162" s="111"/>
      <c r="GA162" s="111"/>
      <c r="GB162" s="111"/>
      <c r="GC162" s="111"/>
      <c r="GD162" s="111"/>
      <c r="GE162" s="111"/>
      <c r="GF162" s="111"/>
      <c r="GG162" s="111"/>
      <c r="GH162" s="111"/>
      <c r="GI162" s="111"/>
      <c r="GJ162" s="111"/>
      <c r="GK162" s="111"/>
      <c r="GL162" s="111"/>
      <c r="GM162" s="111"/>
      <c r="GN162" s="111"/>
      <c r="GO162" s="111"/>
      <c r="GP162" s="111"/>
      <c r="GQ162" s="111"/>
      <c r="GR162" s="111"/>
      <c r="GS162" s="111"/>
      <c r="GT162" s="111"/>
      <c r="GU162" s="111"/>
      <c r="GV162" s="111"/>
      <c r="GW162" s="111"/>
      <c r="GX162" s="111"/>
      <c r="GY162" s="111"/>
      <c r="GZ162" s="111"/>
      <c r="HA162" s="111"/>
      <c r="HB162" s="111"/>
      <c r="HC162" s="111"/>
      <c r="HD162" s="111"/>
      <c r="HE162" s="111"/>
      <c r="HF162" s="111"/>
      <c r="HG162" s="111"/>
      <c r="HH162" s="111"/>
      <c r="HI162" s="111"/>
      <c r="HJ162" s="111"/>
      <c r="HK162" s="111"/>
      <c r="HL162" s="111"/>
      <c r="HM162" s="111"/>
      <c r="HN162" s="111"/>
      <c r="HO162" s="111"/>
      <c r="HP162" s="111"/>
      <c r="HQ162" s="111"/>
      <c r="HR162" s="111"/>
      <c r="HS162" s="111"/>
      <c r="HT162" s="111"/>
      <c r="HU162" s="111"/>
      <c r="HV162" s="111"/>
      <c r="HW162" s="111"/>
      <c r="HX162" s="111"/>
      <c r="HY162" s="111"/>
      <c r="HZ162" s="111"/>
      <c r="IA162" s="111"/>
      <c r="IB162" s="111"/>
      <c r="IC162" s="111"/>
      <c r="ID162" s="111"/>
      <c r="IE162" s="111"/>
      <c r="IF162" s="111"/>
      <c r="IG162" s="111"/>
      <c r="IH162" s="111"/>
      <c r="II162" s="111"/>
      <c r="IJ162" s="111"/>
      <c r="IK162" s="111"/>
      <c r="IL162" s="111"/>
      <c r="IM162" s="111"/>
      <c r="IN162" s="111"/>
      <c r="IO162" s="111"/>
      <c r="IP162" s="111"/>
      <c r="IQ162" s="111"/>
      <c r="IR162" s="111"/>
      <c r="IS162" s="116"/>
      <c r="IT162" s="116"/>
    </row>
    <row r="163" ht="14.25" spans="1:254">
      <c r="A163" s="74"/>
      <c r="B163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3" s="75">
        <v>4</v>
      </c>
      <c r="D163" s="86">
        <f t="shared" si="21"/>
        <v>12</v>
      </c>
      <c r="E163" s="86">
        <f t="shared" si="22"/>
        <v>1333</v>
      </c>
      <c r="F163" s="86">
        <f t="shared" si="23"/>
        <v>1345</v>
      </c>
      <c r="G163" s="77" t="str">
        <f t="shared" si="24"/>
        <v>AC AD AE AF </v>
      </c>
      <c r="H163" s="96" t="s">
        <v>223</v>
      </c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111"/>
      <c r="CX163" s="111"/>
      <c r="CY163" s="111"/>
      <c r="CZ163" s="111"/>
      <c r="DA163" s="111"/>
      <c r="DB163" s="111"/>
      <c r="DC163" s="111"/>
      <c r="DD163" s="111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  <c r="IF163" s="111"/>
      <c r="IG163" s="111"/>
      <c r="IH163" s="111"/>
      <c r="II163" s="111"/>
      <c r="IJ163" s="111"/>
      <c r="IK163" s="111"/>
      <c r="IL163" s="111"/>
      <c r="IM163" s="111"/>
      <c r="IN163" s="111"/>
      <c r="IO163" s="111"/>
      <c r="IP163" s="111"/>
      <c r="IQ163" s="111"/>
      <c r="IR163" s="111"/>
      <c r="IS163" s="116"/>
      <c r="IT163" s="116"/>
    </row>
    <row r="164" ht="14.25" spans="1:254">
      <c r="A164" s="74"/>
      <c r="B164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4" s="75">
        <v>2</v>
      </c>
      <c r="D164" s="86">
        <f t="shared" si="21"/>
        <v>6</v>
      </c>
      <c r="E164" s="86">
        <f t="shared" si="22"/>
        <v>1345</v>
      </c>
      <c r="F164" s="86">
        <f t="shared" si="23"/>
        <v>1351</v>
      </c>
      <c r="G164" s="77" t="str">
        <f t="shared" si="24"/>
        <v>00 00 </v>
      </c>
      <c r="H164" s="96" t="s">
        <v>225</v>
      </c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11"/>
      <c r="BD164" s="111"/>
      <c r="BE164" s="111"/>
      <c r="BF164" s="111"/>
      <c r="BG164" s="111"/>
      <c r="BH164" s="111"/>
      <c r="BI164" s="111"/>
      <c r="BJ164" s="111"/>
      <c r="BK164" s="111"/>
      <c r="BL164" s="111"/>
      <c r="BM164" s="111"/>
      <c r="BN164" s="111"/>
      <c r="BO164" s="111"/>
      <c r="BP164" s="111"/>
      <c r="BQ164" s="111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  <c r="CU164" s="111"/>
      <c r="CV164" s="111"/>
      <c r="CW164" s="111"/>
      <c r="CX164" s="111"/>
      <c r="CY164" s="111"/>
      <c r="CZ164" s="111"/>
      <c r="DA164" s="111"/>
      <c r="DB164" s="111"/>
      <c r="DC164" s="111"/>
      <c r="DD164" s="111"/>
      <c r="DE164" s="111"/>
      <c r="DF164" s="111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  <c r="FK164" s="111"/>
      <c r="FL164" s="111"/>
      <c r="FM164" s="111"/>
      <c r="FN164" s="111"/>
      <c r="FO164" s="111"/>
      <c r="FP164" s="111"/>
      <c r="FQ164" s="111"/>
      <c r="FR164" s="111"/>
      <c r="FS164" s="111"/>
      <c r="FT164" s="111"/>
      <c r="FU164" s="111"/>
      <c r="FV164" s="111"/>
      <c r="FW164" s="111"/>
      <c r="FX164" s="111"/>
      <c r="FY164" s="111"/>
      <c r="FZ164" s="111"/>
      <c r="GA164" s="111"/>
      <c r="GB164" s="111"/>
      <c r="GC164" s="111"/>
      <c r="GD164" s="111"/>
      <c r="GE164" s="111"/>
      <c r="GF164" s="111"/>
      <c r="GG164" s="111"/>
      <c r="GH164" s="111"/>
      <c r="GI164" s="111"/>
      <c r="GJ164" s="111"/>
      <c r="GK164" s="111"/>
      <c r="GL164" s="111"/>
      <c r="GM164" s="111"/>
      <c r="GN164" s="111"/>
      <c r="GO164" s="111"/>
      <c r="GP164" s="111"/>
      <c r="GQ164" s="111"/>
      <c r="GR164" s="111"/>
      <c r="GS164" s="111"/>
      <c r="GT164" s="111"/>
      <c r="GU164" s="111"/>
      <c r="GV164" s="111"/>
      <c r="GW164" s="111"/>
      <c r="GX164" s="111"/>
      <c r="GY164" s="111"/>
      <c r="GZ164" s="111"/>
      <c r="HA164" s="111"/>
      <c r="HB164" s="111"/>
      <c r="HC164" s="111"/>
      <c r="HD164" s="111"/>
      <c r="HE164" s="111"/>
      <c r="HF164" s="111"/>
      <c r="HG164" s="111"/>
      <c r="HH164" s="111"/>
      <c r="HI164" s="111"/>
      <c r="HJ164" s="111"/>
      <c r="HK164" s="111"/>
      <c r="HL164" s="111"/>
      <c r="HM164" s="111"/>
      <c r="HN164" s="111"/>
      <c r="HO164" s="111"/>
      <c r="HP164" s="111"/>
      <c r="HQ164" s="111"/>
      <c r="HR164" s="111"/>
      <c r="HS164" s="111"/>
      <c r="HT164" s="111"/>
      <c r="HU164" s="111"/>
      <c r="HV164" s="111"/>
      <c r="HW164" s="111"/>
      <c r="HX164" s="111"/>
      <c r="HY164" s="111"/>
      <c r="HZ164" s="111"/>
      <c r="IA164" s="111"/>
      <c r="IB164" s="111"/>
      <c r="IC164" s="111"/>
      <c r="ID164" s="111"/>
      <c r="IE164" s="111"/>
      <c r="IF164" s="111"/>
      <c r="IG164" s="111"/>
      <c r="IH164" s="111"/>
      <c r="II164" s="111"/>
      <c r="IJ164" s="111"/>
      <c r="IK164" s="111"/>
      <c r="IL164" s="111"/>
      <c r="IM164" s="111"/>
      <c r="IN164" s="111"/>
      <c r="IO164" s="111"/>
      <c r="IP164" s="111"/>
      <c r="IQ164" s="111"/>
      <c r="IR164" s="111"/>
      <c r="IS164" s="116"/>
      <c r="IT164" s="116"/>
    </row>
    <row r="165" ht="14.25" spans="1:254">
      <c r="A165" s="74"/>
      <c r="B165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5" s="75">
        <v>2</v>
      </c>
      <c r="D165" s="86">
        <f t="shared" si="21"/>
        <v>6</v>
      </c>
      <c r="E165" s="86">
        <f t="shared" si="22"/>
        <v>1351</v>
      </c>
      <c r="F165" s="86">
        <f t="shared" si="23"/>
        <v>1357</v>
      </c>
      <c r="G165" s="77" t="str">
        <f t="shared" si="24"/>
        <v>7A 43 </v>
      </c>
      <c r="H165" s="96" t="s">
        <v>227</v>
      </c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111"/>
      <c r="CX165" s="111"/>
      <c r="CY165" s="111"/>
      <c r="CZ165" s="111"/>
      <c r="DA165" s="111"/>
      <c r="DB165" s="111"/>
      <c r="DC165" s="111"/>
      <c r="DD165" s="111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  <c r="IF165" s="111"/>
      <c r="IG165" s="111"/>
      <c r="IH165" s="111"/>
      <c r="II165" s="111"/>
      <c r="IJ165" s="111"/>
      <c r="IK165" s="111"/>
      <c r="IL165" s="111"/>
      <c r="IM165" s="111"/>
      <c r="IN165" s="111"/>
      <c r="IO165" s="111"/>
      <c r="IP165" s="111"/>
      <c r="IQ165" s="111"/>
      <c r="IR165" s="111"/>
      <c r="IS165" s="116"/>
      <c r="IT165" s="116"/>
    </row>
    <row r="166" ht="14.25" spans="1:254">
      <c r="A166" s="74"/>
      <c r="B166" s="85" t="str">
        <f t="shared" si="2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6" s="75">
        <v>2</v>
      </c>
      <c r="D166" s="86">
        <f t="shared" si="21"/>
        <v>6</v>
      </c>
      <c r="E166" s="86">
        <f t="shared" si="22"/>
        <v>1357</v>
      </c>
      <c r="F166" s="86">
        <f t="shared" si="23"/>
        <v>1363</v>
      </c>
      <c r="G166" s="77" t="str">
        <f t="shared" si="24"/>
        <v>00 00 </v>
      </c>
      <c r="H166" s="96" t="s">
        <v>229</v>
      </c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111"/>
      <c r="CX166" s="111"/>
      <c r="CY166" s="111"/>
      <c r="CZ166" s="111"/>
      <c r="DA166" s="111"/>
      <c r="DB166" s="111"/>
      <c r="DC166" s="111"/>
      <c r="DD166" s="111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  <c r="IF166" s="111"/>
      <c r="IG166" s="111"/>
      <c r="IH166" s="111"/>
      <c r="II166" s="111"/>
      <c r="IJ166" s="111"/>
      <c r="IK166" s="111"/>
      <c r="IL166" s="111"/>
      <c r="IM166" s="111"/>
      <c r="IN166" s="111"/>
      <c r="IO166" s="111"/>
      <c r="IP166" s="111"/>
      <c r="IQ166" s="111"/>
      <c r="IR166" s="111"/>
      <c r="IS166" s="116"/>
      <c r="IT166" s="116"/>
    </row>
    <row r="167" ht="14.25" spans="1:254">
      <c r="A167" s="74"/>
      <c r="B167" s="85" t="str">
        <f t="shared" ref="B167:B198" si="25">B166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7" s="75">
        <v>1</v>
      </c>
      <c r="D167" s="86">
        <f t="shared" ref="D167:D198" si="26">C167*3</f>
        <v>3</v>
      </c>
      <c r="E167" s="86">
        <f t="shared" ref="E167:E198" si="27">F166</f>
        <v>1363</v>
      </c>
      <c r="F167" s="86">
        <f t="shared" ref="F167:F198" si="28">E167+D167</f>
        <v>1366</v>
      </c>
      <c r="G167" s="77" t="str">
        <f t="shared" ref="G167:G198" si="29">MID(B167,E167,D167)</f>
        <v>00 </v>
      </c>
      <c r="H167" s="96" t="s">
        <v>247</v>
      </c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111"/>
      <c r="CX167" s="111"/>
      <c r="CY167" s="111"/>
      <c r="CZ167" s="111"/>
      <c r="DA167" s="111"/>
      <c r="DB167" s="111"/>
      <c r="DC167" s="111"/>
      <c r="DD167" s="111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  <c r="IF167" s="111"/>
      <c r="IG167" s="111"/>
      <c r="IH167" s="111"/>
      <c r="II167" s="111"/>
      <c r="IJ167" s="111"/>
      <c r="IK167" s="111"/>
      <c r="IL167" s="111"/>
      <c r="IM167" s="111"/>
      <c r="IN167" s="111"/>
      <c r="IO167" s="111"/>
      <c r="IP167" s="111"/>
      <c r="IQ167" s="111"/>
      <c r="IR167" s="111"/>
      <c r="IS167" s="116"/>
      <c r="IT167" s="116"/>
    </row>
    <row r="168" ht="14.25" spans="1:254">
      <c r="A168" s="74"/>
      <c r="B168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8" s="75">
        <v>1</v>
      </c>
      <c r="D168" s="86">
        <f t="shared" si="26"/>
        <v>3</v>
      </c>
      <c r="E168" s="86">
        <f t="shared" si="27"/>
        <v>1366</v>
      </c>
      <c r="F168" s="86">
        <f t="shared" si="28"/>
        <v>1369</v>
      </c>
      <c r="G168" s="77" t="str">
        <f t="shared" si="29"/>
        <v>00 </v>
      </c>
      <c r="H168" s="96" t="s">
        <v>232</v>
      </c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/>
      <c r="CV168" s="111"/>
      <c r="CW168" s="111"/>
      <c r="CX168" s="111"/>
      <c r="CY168" s="111"/>
      <c r="CZ168" s="111"/>
      <c r="DA168" s="111"/>
      <c r="DB168" s="111"/>
      <c r="DC168" s="111"/>
      <c r="DD168" s="111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  <c r="IF168" s="111"/>
      <c r="IG168" s="111"/>
      <c r="IH168" s="111"/>
      <c r="II168" s="111"/>
      <c r="IJ168" s="111"/>
      <c r="IK168" s="111"/>
      <c r="IL168" s="111"/>
      <c r="IM168" s="111"/>
      <c r="IN168" s="111"/>
      <c r="IO168" s="111"/>
      <c r="IP168" s="111"/>
      <c r="IQ168" s="111"/>
      <c r="IR168" s="111"/>
      <c r="IS168" s="116"/>
      <c r="IT168" s="116"/>
    </row>
    <row r="169" ht="14.25" spans="1:254">
      <c r="A169" s="74">
        <v>17</v>
      </c>
      <c r="B169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69" s="75">
        <v>4</v>
      </c>
      <c r="D169" s="86">
        <f t="shared" si="26"/>
        <v>12</v>
      </c>
      <c r="E169" s="86">
        <f t="shared" si="27"/>
        <v>1369</v>
      </c>
      <c r="F169" s="86">
        <f t="shared" si="28"/>
        <v>1381</v>
      </c>
      <c r="G169" s="77" t="str">
        <f t="shared" si="29"/>
        <v>00 00 7A 43 </v>
      </c>
      <c r="H169" s="96" t="s">
        <v>215</v>
      </c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  <c r="IF169" s="111"/>
      <c r="IG169" s="111"/>
      <c r="IH169" s="111"/>
      <c r="II169" s="111"/>
      <c r="IJ169" s="111"/>
      <c r="IK169" s="111"/>
      <c r="IL169" s="111"/>
      <c r="IM169" s="111"/>
      <c r="IN169" s="111"/>
      <c r="IO169" s="111"/>
      <c r="IP169" s="111"/>
      <c r="IQ169" s="111"/>
      <c r="IR169" s="111"/>
      <c r="IS169" s="116"/>
      <c r="IT169" s="116"/>
    </row>
    <row r="170" ht="14.25" spans="1:254">
      <c r="A170" s="74"/>
      <c r="B170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0" s="75">
        <v>4</v>
      </c>
      <c r="D170" s="86">
        <f t="shared" si="26"/>
        <v>12</v>
      </c>
      <c r="E170" s="86">
        <f t="shared" si="27"/>
        <v>1381</v>
      </c>
      <c r="F170" s="86">
        <f t="shared" si="28"/>
        <v>1393</v>
      </c>
      <c r="G170" s="77" t="str">
        <f t="shared" si="29"/>
        <v>01 00 70 41 </v>
      </c>
      <c r="H170" s="96" t="s">
        <v>217</v>
      </c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111"/>
      <c r="CX170" s="11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  <c r="FK170" s="111"/>
      <c r="FL170" s="111"/>
      <c r="FM170" s="111"/>
      <c r="FN170" s="111"/>
      <c r="FO170" s="111"/>
      <c r="FP170" s="111"/>
      <c r="FQ170" s="111"/>
      <c r="FR170" s="111"/>
      <c r="FS170" s="111"/>
      <c r="FT170" s="111"/>
      <c r="FU170" s="111"/>
      <c r="FV170" s="111"/>
      <c r="FW170" s="111"/>
      <c r="FX170" s="111"/>
      <c r="FY170" s="111"/>
      <c r="FZ170" s="111"/>
      <c r="GA170" s="111"/>
      <c r="GB170" s="111"/>
      <c r="GC170" s="111"/>
      <c r="GD170" s="111"/>
      <c r="GE170" s="111"/>
      <c r="GF170" s="111"/>
      <c r="GG170" s="111"/>
      <c r="GH170" s="111"/>
      <c r="GI170" s="111"/>
      <c r="GJ170" s="111"/>
      <c r="GK170" s="111"/>
      <c r="GL170" s="111"/>
      <c r="GM170" s="111"/>
      <c r="GN170" s="111"/>
      <c r="GO170" s="111"/>
      <c r="GP170" s="111"/>
      <c r="GQ170" s="111"/>
      <c r="GR170" s="111"/>
      <c r="GS170" s="111"/>
      <c r="GT170" s="111"/>
      <c r="GU170" s="111"/>
      <c r="GV170" s="111"/>
      <c r="GW170" s="111"/>
      <c r="GX170" s="111"/>
      <c r="GY170" s="111"/>
      <c r="GZ170" s="111"/>
      <c r="HA170" s="111"/>
      <c r="HB170" s="111"/>
      <c r="HC170" s="111"/>
      <c r="HD170" s="111"/>
      <c r="HE170" s="111"/>
      <c r="HF170" s="111"/>
      <c r="HG170" s="111"/>
      <c r="HH170" s="111"/>
      <c r="HI170" s="111"/>
      <c r="HJ170" s="111"/>
      <c r="HK170" s="111"/>
      <c r="HL170" s="111"/>
      <c r="HM170" s="111"/>
      <c r="HN170" s="111"/>
      <c r="HO170" s="111"/>
      <c r="HP170" s="111"/>
      <c r="HQ170" s="111"/>
      <c r="HR170" s="111"/>
      <c r="HS170" s="111"/>
      <c r="HT170" s="111"/>
      <c r="HU170" s="111"/>
      <c r="HV170" s="111"/>
      <c r="HW170" s="111"/>
      <c r="HX170" s="111"/>
      <c r="HY170" s="111"/>
      <c r="HZ170" s="111"/>
      <c r="IA170" s="111"/>
      <c r="IB170" s="111"/>
      <c r="IC170" s="111"/>
      <c r="ID170" s="111"/>
      <c r="IE170" s="111"/>
      <c r="IF170" s="111"/>
      <c r="IG170" s="111"/>
      <c r="IH170" s="111"/>
      <c r="II170" s="111"/>
      <c r="IJ170" s="111"/>
      <c r="IK170" s="111"/>
      <c r="IL170" s="111"/>
      <c r="IM170" s="111"/>
      <c r="IN170" s="111"/>
      <c r="IO170" s="111"/>
      <c r="IP170" s="111"/>
      <c r="IQ170" s="111"/>
      <c r="IR170" s="111"/>
      <c r="IS170" s="116"/>
      <c r="IT170" s="116"/>
    </row>
    <row r="171" ht="14.25" spans="1:254">
      <c r="A171" s="74"/>
      <c r="B171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1" s="75">
        <v>4</v>
      </c>
      <c r="D171" s="86">
        <f t="shared" si="26"/>
        <v>12</v>
      </c>
      <c r="E171" s="86">
        <f t="shared" si="27"/>
        <v>1393</v>
      </c>
      <c r="F171" s="86">
        <f t="shared" si="28"/>
        <v>1405</v>
      </c>
      <c r="G171" s="77" t="str">
        <f t="shared" si="29"/>
        <v>01 00 70 41 </v>
      </c>
      <c r="H171" s="96" t="s">
        <v>219</v>
      </c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11"/>
      <c r="BD171" s="111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111"/>
      <c r="BQ171" s="111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  <c r="CU171" s="111"/>
      <c r="CV171" s="111"/>
      <c r="CW171" s="111"/>
      <c r="CX171" s="11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  <c r="FK171" s="111"/>
      <c r="FL171" s="111"/>
      <c r="FM171" s="111"/>
      <c r="FN171" s="111"/>
      <c r="FO171" s="111"/>
      <c r="FP171" s="111"/>
      <c r="FQ171" s="111"/>
      <c r="FR171" s="111"/>
      <c r="FS171" s="111"/>
      <c r="FT171" s="111"/>
      <c r="FU171" s="111"/>
      <c r="FV171" s="111"/>
      <c r="FW171" s="111"/>
      <c r="FX171" s="111"/>
      <c r="FY171" s="111"/>
      <c r="FZ171" s="111"/>
      <c r="GA171" s="111"/>
      <c r="GB171" s="111"/>
      <c r="GC171" s="111"/>
      <c r="GD171" s="111"/>
      <c r="GE171" s="111"/>
      <c r="GF171" s="111"/>
      <c r="GG171" s="111"/>
      <c r="GH171" s="111"/>
      <c r="GI171" s="111"/>
      <c r="GJ171" s="111"/>
      <c r="GK171" s="111"/>
      <c r="GL171" s="111"/>
      <c r="GM171" s="111"/>
      <c r="GN171" s="111"/>
      <c r="GO171" s="111"/>
      <c r="GP171" s="111"/>
      <c r="GQ171" s="111"/>
      <c r="GR171" s="111"/>
      <c r="GS171" s="111"/>
      <c r="GT171" s="111"/>
      <c r="GU171" s="111"/>
      <c r="GV171" s="111"/>
      <c r="GW171" s="111"/>
      <c r="GX171" s="111"/>
      <c r="GY171" s="111"/>
      <c r="GZ171" s="111"/>
      <c r="HA171" s="111"/>
      <c r="HB171" s="111"/>
      <c r="HC171" s="111"/>
      <c r="HD171" s="111"/>
      <c r="HE171" s="111"/>
      <c r="HF171" s="111"/>
      <c r="HG171" s="111"/>
      <c r="HH171" s="111"/>
      <c r="HI171" s="111"/>
      <c r="HJ171" s="111"/>
      <c r="HK171" s="111"/>
      <c r="HL171" s="111"/>
      <c r="HM171" s="111"/>
      <c r="HN171" s="111"/>
      <c r="HO171" s="111"/>
      <c r="HP171" s="111"/>
      <c r="HQ171" s="111"/>
      <c r="HR171" s="111"/>
      <c r="HS171" s="111"/>
      <c r="HT171" s="111"/>
      <c r="HU171" s="111"/>
      <c r="HV171" s="111"/>
      <c r="HW171" s="111"/>
      <c r="HX171" s="111"/>
      <c r="HY171" s="111"/>
      <c r="HZ171" s="111"/>
      <c r="IA171" s="111"/>
      <c r="IB171" s="111"/>
      <c r="IC171" s="111"/>
      <c r="ID171" s="111"/>
      <c r="IE171" s="111"/>
      <c r="IF171" s="111"/>
      <c r="IG171" s="111"/>
      <c r="IH171" s="111"/>
      <c r="II171" s="111"/>
      <c r="IJ171" s="111"/>
      <c r="IK171" s="111"/>
      <c r="IL171" s="111"/>
      <c r="IM171" s="111"/>
      <c r="IN171" s="111"/>
      <c r="IO171" s="111"/>
      <c r="IP171" s="111"/>
      <c r="IQ171" s="111"/>
      <c r="IR171" s="111"/>
      <c r="IS171" s="116"/>
      <c r="IT171" s="116"/>
    </row>
    <row r="172" ht="14.25" spans="1:254">
      <c r="A172" s="74"/>
      <c r="B172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2" s="75">
        <v>4</v>
      </c>
      <c r="D172" s="86">
        <f t="shared" si="26"/>
        <v>12</v>
      </c>
      <c r="E172" s="86">
        <f t="shared" si="27"/>
        <v>1405</v>
      </c>
      <c r="F172" s="86">
        <f t="shared" si="28"/>
        <v>1417</v>
      </c>
      <c r="G172" s="77" t="str">
        <f t="shared" si="29"/>
        <v>C4 C5 00 00 </v>
      </c>
      <c r="H172" s="96" t="s">
        <v>221</v>
      </c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1"/>
      <c r="BA172" s="111"/>
      <c r="BB172" s="111"/>
      <c r="BC172" s="111"/>
      <c r="BD172" s="111"/>
      <c r="BE172" s="111"/>
      <c r="BF172" s="111"/>
      <c r="BG172" s="111"/>
      <c r="BH172" s="111"/>
      <c r="BI172" s="111"/>
      <c r="BJ172" s="111"/>
      <c r="BK172" s="111"/>
      <c r="BL172" s="111"/>
      <c r="BM172" s="111"/>
      <c r="BN172" s="111"/>
      <c r="BO172" s="111"/>
      <c r="BP172" s="111"/>
      <c r="BQ172" s="111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/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  <c r="CU172" s="111"/>
      <c r="CV172" s="111"/>
      <c r="CW172" s="111"/>
      <c r="CX172" s="11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  <c r="FK172" s="111"/>
      <c r="FL172" s="111"/>
      <c r="FM172" s="111"/>
      <c r="FN172" s="111"/>
      <c r="FO172" s="111"/>
      <c r="FP172" s="111"/>
      <c r="FQ172" s="111"/>
      <c r="FR172" s="111"/>
      <c r="FS172" s="111"/>
      <c r="FT172" s="111"/>
      <c r="FU172" s="111"/>
      <c r="FV172" s="111"/>
      <c r="FW172" s="111"/>
      <c r="FX172" s="111"/>
      <c r="FY172" s="111"/>
      <c r="FZ172" s="111"/>
      <c r="GA172" s="111"/>
      <c r="GB172" s="111"/>
      <c r="GC172" s="111"/>
      <c r="GD172" s="111"/>
      <c r="GE172" s="111"/>
      <c r="GF172" s="111"/>
      <c r="GG172" s="111"/>
      <c r="GH172" s="111"/>
      <c r="GI172" s="111"/>
      <c r="GJ172" s="111"/>
      <c r="GK172" s="111"/>
      <c r="GL172" s="111"/>
      <c r="GM172" s="111"/>
      <c r="GN172" s="111"/>
      <c r="GO172" s="111"/>
      <c r="GP172" s="111"/>
      <c r="GQ172" s="111"/>
      <c r="GR172" s="111"/>
      <c r="GS172" s="111"/>
      <c r="GT172" s="111"/>
      <c r="GU172" s="111"/>
      <c r="GV172" s="111"/>
      <c r="GW172" s="111"/>
      <c r="GX172" s="111"/>
      <c r="GY172" s="111"/>
      <c r="GZ172" s="111"/>
      <c r="HA172" s="111"/>
      <c r="HB172" s="111"/>
      <c r="HC172" s="111"/>
      <c r="HD172" s="111"/>
      <c r="HE172" s="111"/>
      <c r="HF172" s="111"/>
      <c r="HG172" s="111"/>
      <c r="HH172" s="111"/>
      <c r="HI172" s="111"/>
      <c r="HJ172" s="111"/>
      <c r="HK172" s="111"/>
      <c r="HL172" s="111"/>
      <c r="HM172" s="111"/>
      <c r="HN172" s="111"/>
      <c r="HO172" s="111"/>
      <c r="HP172" s="111"/>
      <c r="HQ172" s="111"/>
      <c r="HR172" s="111"/>
      <c r="HS172" s="111"/>
      <c r="HT172" s="111"/>
      <c r="HU172" s="111"/>
      <c r="HV172" s="111"/>
      <c r="HW172" s="111"/>
      <c r="HX172" s="111"/>
      <c r="HY172" s="111"/>
      <c r="HZ172" s="111"/>
      <c r="IA172" s="111"/>
      <c r="IB172" s="111"/>
      <c r="IC172" s="111"/>
      <c r="ID172" s="111"/>
      <c r="IE172" s="111"/>
      <c r="IF172" s="111"/>
      <c r="IG172" s="111"/>
      <c r="IH172" s="111"/>
      <c r="II172" s="111"/>
      <c r="IJ172" s="111"/>
      <c r="IK172" s="111"/>
      <c r="IL172" s="111"/>
      <c r="IM172" s="111"/>
      <c r="IN172" s="111"/>
      <c r="IO172" s="111"/>
      <c r="IP172" s="111"/>
      <c r="IQ172" s="111"/>
      <c r="IR172" s="111"/>
      <c r="IS172" s="116"/>
      <c r="IT172" s="116"/>
    </row>
    <row r="173" ht="14.25" spans="1:254">
      <c r="A173" s="74"/>
      <c r="B173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3" s="75">
        <v>4</v>
      </c>
      <c r="D173" s="86">
        <f t="shared" si="26"/>
        <v>12</v>
      </c>
      <c r="E173" s="86">
        <f t="shared" si="27"/>
        <v>1417</v>
      </c>
      <c r="F173" s="86">
        <f t="shared" si="28"/>
        <v>1429</v>
      </c>
      <c r="G173" s="77" t="str">
        <f t="shared" si="29"/>
        <v>0F 00 CA CB </v>
      </c>
      <c r="H173" s="96" t="s">
        <v>223</v>
      </c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  <c r="BG173" s="111"/>
      <c r="BH173" s="111"/>
      <c r="BI173" s="111"/>
      <c r="BJ173" s="111"/>
      <c r="BK173" s="111"/>
      <c r="BL173" s="111"/>
      <c r="BM173" s="111"/>
      <c r="BN173" s="111"/>
      <c r="BO173" s="111"/>
      <c r="BP173" s="111"/>
      <c r="BQ173" s="111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  <c r="CU173" s="111"/>
      <c r="CV173" s="111"/>
      <c r="CW173" s="111"/>
      <c r="CX173" s="11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  <c r="FK173" s="111"/>
      <c r="FL173" s="111"/>
      <c r="FM173" s="111"/>
      <c r="FN173" s="111"/>
      <c r="FO173" s="111"/>
      <c r="FP173" s="111"/>
      <c r="FQ173" s="111"/>
      <c r="FR173" s="111"/>
      <c r="FS173" s="111"/>
      <c r="FT173" s="111"/>
      <c r="FU173" s="111"/>
      <c r="FV173" s="111"/>
      <c r="FW173" s="111"/>
      <c r="FX173" s="111"/>
      <c r="FY173" s="111"/>
      <c r="FZ173" s="111"/>
      <c r="GA173" s="111"/>
      <c r="GB173" s="111"/>
      <c r="GC173" s="111"/>
      <c r="GD173" s="111"/>
      <c r="GE173" s="111"/>
      <c r="GF173" s="111"/>
      <c r="GG173" s="111"/>
      <c r="GH173" s="111"/>
      <c r="GI173" s="111"/>
      <c r="GJ173" s="111"/>
      <c r="GK173" s="111"/>
      <c r="GL173" s="111"/>
      <c r="GM173" s="111"/>
      <c r="GN173" s="111"/>
      <c r="GO173" s="111"/>
      <c r="GP173" s="111"/>
      <c r="GQ173" s="111"/>
      <c r="GR173" s="111"/>
      <c r="GS173" s="111"/>
      <c r="GT173" s="111"/>
      <c r="GU173" s="111"/>
      <c r="GV173" s="111"/>
      <c r="GW173" s="111"/>
      <c r="GX173" s="111"/>
      <c r="GY173" s="111"/>
      <c r="GZ173" s="111"/>
      <c r="HA173" s="111"/>
      <c r="HB173" s="111"/>
      <c r="HC173" s="111"/>
      <c r="HD173" s="111"/>
      <c r="HE173" s="111"/>
      <c r="HF173" s="111"/>
      <c r="HG173" s="111"/>
      <c r="HH173" s="111"/>
      <c r="HI173" s="111"/>
      <c r="HJ173" s="111"/>
      <c r="HK173" s="111"/>
      <c r="HL173" s="111"/>
      <c r="HM173" s="111"/>
      <c r="HN173" s="111"/>
      <c r="HO173" s="111"/>
      <c r="HP173" s="111"/>
      <c r="HQ173" s="111"/>
      <c r="HR173" s="111"/>
      <c r="HS173" s="111"/>
      <c r="HT173" s="111"/>
      <c r="HU173" s="111"/>
      <c r="HV173" s="111"/>
      <c r="HW173" s="111"/>
      <c r="HX173" s="111"/>
      <c r="HY173" s="111"/>
      <c r="HZ173" s="111"/>
      <c r="IA173" s="111"/>
      <c r="IB173" s="111"/>
      <c r="IC173" s="111"/>
      <c r="ID173" s="111"/>
      <c r="IE173" s="111"/>
      <c r="IF173" s="111"/>
      <c r="IG173" s="111"/>
      <c r="IH173" s="111"/>
      <c r="II173" s="111"/>
      <c r="IJ173" s="111"/>
      <c r="IK173" s="111"/>
      <c r="IL173" s="111"/>
      <c r="IM173" s="111"/>
      <c r="IN173" s="111"/>
      <c r="IO173" s="111"/>
      <c r="IP173" s="111"/>
      <c r="IQ173" s="111"/>
      <c r="IR173" s="111"/>
      <c r="IS173" s="116"/>
      <c r="IT173" s="116"/>
    </row>
    <row r="174" ht="14.25" spans="1:254">
      <c r="A174" s="74"/>
      <c r="B174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4" s="75">
        <v>2</v>
      </c>
      <c r="D174" s="86">
        <f t="shared" si="26"/>
        <v>6</v>
      </c>
      <c r="E174" s="86">
        <f t="shared" si="27"/>
        <v>1429</v>
      </c>
      <c r="F174" s="86">
        <f t="shared" si="28"/>
        <v>1435</v>
      </c>
      <c r="G174" s="77" t="str">
        <f t="shared" si="29"/>
        <v>CC CD </v>
      </c>
      <c r="H174" s="96" t="s">
        <v>225</v>
      </c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111"/>
      <c r="BQ174" s="111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  <c r="CU174" s="111"/>
      <c r="CV174" s="111"/>
      <c r="CW174" s="111"/>
      <c r="CX174" s="111"/>
      <c r="CY174" s="111"/>
      <c r="CZ174" s="111"/>
      <c r="DA174" s="111"/>
      <c r="DB174" s="11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  <c r="FK174" s="111"/>
      <c r="FL174" s="111"/>
      <c r="FM174" s="111"/>
      <c r="FN174" s="111"/>
      <c r="FO174" s="111"/>
      <c r="FP174" s="111"/>
      <c r="FQ174" s="111"/>
      <c r="FR174" s="111"/>
      <c r="FS174" s="111"/>
      <c r="FT174" s="111"/>
      <c r="FU174" s="111"/>
      <c r="FV174" s="111"/>
      <c r="FW174" s="111"/>
      <c r="FX174" s="111"/>
      <c r="FY174" s="111"/>
      <c r="FZ174" s="111"/>
      <c r="GA174" s="111"/>
      <c r="GB174" s="111"/>
      <c r="GC174" s="111"/>
      <c r="GD174" s="111"/>
      <c r="GE174" s="111"/>
      <c r="GF174" s="111"/>
      <c r="GG174" s="111"/>
      <c r="GH174" s="111"/>
      <c r="GI174" s="111"/>
      <c r="GJ174" s="111"/>
      <c r="GK174" s="111"/>
      <c r="GL174" s="111"/>
      <c r="GM174" s="111"/>
      <c r="GN174" s="111"/>
      <c r="GO174" s="111"/>
      <c r="GP174" s="111"/>
      <c r="GQ174" s="111"/>
      <c r="GR174" s="111"/>
      <c r="GS174" s="111"/>
      <c r="GT174" s="111"/>
      <c r="GU174" s="111"/>
      <c r="GV174" s="111"/>
      <c r="GW174" s="111"/>
      <c r="GX174" s="111"/>
      <c r="GY174" s="111"/>
      <c r="GZ174" s="111"/>
      <c r="HA174" s="111"/>
      <c r="HB174" s="111"/>
      <c r="HC174" s="111"/>
      <c r="HD174" s="111"/>
      <c r="HE174" s="111"/>
      <c r="HF174" s="111"/>
      <c r="HG174" s="111"/>
      <c r="HH174" s="111"/>
      <c r="HI174" s="111"/>
      <c r="HJ174" s="111"/>
      <c r="HK174" s="111"/>
      <c r="HL174" s="111"/>
      <c r="HM174" s="111"/>
      <c r="HN174" s="111"/>
      <c r="HO174" s="111"/>
      <c r="HP174" s="111"/>
      <c r="HQ174" s="111"/>
      <c r="HR174" s="111"/>
      <c r="HS174" s="111"/>
      <c r="HT174" s="111"/>
      <c r="HU174" s="111"/>
      <c r="HV174" s="111"/>
      <c r="HW174" s="111"/>
      <c r="HX174" s="111"/>
      <c r="HY174" s="111"/>
      <c r="HZ174" s="111"/>
      <c r="IA174" s="111"/>
      <c r="IB174" s="111"/>
      <c r="IC174" s="111"/>
      <c r="ID174" s="111"/>
      <c r="IE174" s="111"/>
      <c r="IF174" s="111"/>
      <c r="IG174" s="111"/>
      <c r="IH174" s="111"/>
      <c r="II174" s="111"/>
      <c r="IJ174" s="111"/>
      <c r="IK174" s="111"/>
      <c r="IL174" s="111"/>
      <c r="IM174" s="111"/>
      <c r="IN174" s="111"/>
      <c r="IO174" s="111"/>
      <c r="IP174" s="111"/>
      <c r="IQ174" s="111"/>
      <c r="IR174" s="111"/>
      <c r="IS174" s="116"/>
      <c r="IT174" s="116"/>
    </row>
    <row r="175" ht="14.25" spans="1:254">
      <c r="A175" s="74"/>
      <c r="B175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5" s="75">
        <v>2</v>
      </c>
      <c r="D175" s="86">
        <f t="shared" si="26"/>
        <v>6</v>
      </c>
      <c r="E175" s="86">
        <f t="shared" si="27"/>
        <v>1435</v>
      </c>
      <c r="F175" s="86">
        <f t="shared" si="28"/>
        <v>1441</v>
      </c>
      <c r="G175" s="77" t="str">
        <f t="shared" si="29"/>
        <v>CE CF </v>
      </c>
      <c r="H175" s="96" t="s">
        <v>227</v>
      </c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111"/>
      <c r="CX175" s="111"/>
      <c r="CY175" s="111"/>
      <c r="CZ175" s="111"/>
      <c r="DA175" s="111"/>
      <c r="DB175" s="111"/>
      <c r="DC175" s="111"/>
      <c r="DD175" s="111"/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  <c r="IF175" s="111"/>
      <c r="IG175" s="111"/>
      <c r="IH175" s="111"/>
      <c r="II175" s="111"/>
      <c r="IJ175" s="111"/>
      <c r="IK175" s="111"/>
      <c r="IL175" s="111"/>
      <c r="IM175" s="111"/>
      <c r="IN175" s="111"/>
      <c r="IO175" s="111"/>
      <c r="IP175" s="111"/>
      <c r="IQ175" s="111"/>
      <c r="IR175" s="111"/>
      <c r="IS175" s="116"/>
      <c r="IT175" s="116"/>
    </row>
    <row r="176" ht="14.25" spans="1:254">
      <c r="A176" s="74"/>
      <c r="B176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6" s="75">
        <v>2</v>
      </c>
      <c r="D176" s="86">
        <f t="shared" si="26"/>
        <v>6</v>
      </c>
      <c r="E176" s="86">
        <f t="shared" si="27"/>
        <v>1441</v>
      </c>
      <c r="F176" s="86">
        <f t="shared" si="28"/>
        <v>1447</v>
      </c>
      <c r="G176" s="77" t="str">
        <f t="shared" si="29"/>
        <v>D0 D1 </v>
      </c>
      <c r="H176" s="96" t="s">
        <v>229</v>
      </c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111"/>
      <c r="CX176" s="111"/>
      <c r="CY176" s="111"/>
      <c r="CZ176" s="111"/>
      <c r="DA176" s="111"/>
      <c r="DB176" s="111"/>
      <c r="DC176" s="111"/>
      <c r="DD176" s="111"/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  <c r="IF176" s="111"/>
      <c r="IG176" s="111"/>
      <c r="IH176" s="111"/>
      <c r="II176" s="111"/>
      <c r="IJ176" s="111"/>
      <c r="IK176" s="111"/>
      <c r="IL176" s="111"/>
      <c r="IM176" s="111"/>
      <c r="IN176" s="111"/>
      <c r="IO176" s="111"/>
      <c r="IP176" s="111"/>
      <c r="IQ176" s="111"/>
      <c r="IR176" s="111"/>
      <c r="IS176" s="116"/>
      <c r="IT176" s="116"/>
    </row>
    <row r="177" ht="14.25" spans="1:254">
      <c r="A177" s="74"/>
      <c r="B177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7" s="75">
        <v>1</v>
      </c>
      <c r="D177" s="86">
        <f t="shared" si="26"/>
        <v>3</v>
      </c>
      <c r="E177" s="86">
        <f t="shared" si="27"/>
        <v>1447</v>
      </c>
      <c r="F177" s="86">
        <f t="shared" si="28"/>
        <v>1450</v>
      </c>
      <c r="G177" s="77" t="str">
        <f t="shared" si="29"/>
        <v>D2 </v>
      </c>
      <c r="H177" s="96" t="s">
        <v>248</v>
      </c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111"/>
      <c r="CX177" s="111"/>
      <c r="CY177" s="111"/>
      <c r="CZ177" s="111"/>
      <c r="DA177" s="111"/>
      <c r="DB177" s="111"/>
      <c r="DC177" s="111"/>
      <c r="DD177" s="111"/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  <c r="IF177" s="111"/>
      <c r="IG177" s="111"/>
      <c r="IH177" s="111"/>
      <c r="II177" s="111"/>
      <c r="IJ177" s="111"/>
      <c r="IK177" s="111"/>
      <c r="IL177" s="111"/>
      <c r="IM177" s="111"/>
      <c r="IN177" s="111"/>
      <c r="IO177" s="111"/>
      <c r="IP177" s="111"/>
      <c r="IQ177" s="111"/>
      <c r="IR177" s="111"/>
      <c r="IS177" s="116"/>
      <c r="IT177" s="116"/>
    </row>
    <row r="178" ht="14.25" spans="1:254">
      <c r="A178" s="74"/>
      <c r="B178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8" s="75">
        <v>1</v>
      </c>
      <c r="D178" s="86">
        <f t="shared" si="26"/>
        <v>3</v>
      </c>
      <c r="E178" s="86">
        <f t="shared" si="27"/>
        <v>1450</v>
      </c>
      <c r="F178" s="86">
        <f t="shared" si="28"/>
        <v>1453</v>
      </c>
      <c r="G178" s="77" t="str">
        <f t="shared" si="29"/>
        <v>D3 </v>
      </c>
      <c r="H178" s="96" t="s">
        <v>232</v>
      </c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111"/>
      <c r="CX178" s="111"/>
      <c r="CY178" s="111"/>
      <c r="CZ178" s="111"/>
      <c r="DA178" s="111"/>
      <c r="DB178" s="111"/>
      <c r="DC178" s="111"/>
      <c r="DD178" s="111"/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  <c r="IF178" s="111"/>
      <c r="IG178" s="111"/>
      <c r="IH178" s="111"/>
      <c r="II178" s="111"/>
      <c r="IJ178" s="111"/>
      <c r="IK178" s="111"/>
      <c r="IL178" s="111"/>
      <c r="IM178" s="111"/>
      <c r="IN178" s="111"/>
      <c r="IO178" s="111"/>
      <c r="IP178" s="111"/>
      <c r="IQ178" s="111"/>
      <c r="IR178" s="111"/>
      <c r="IS178" s="116"/>
      <c r="IT178" s="116"/>
    </row>
    <row r="179" ht="14.25" spans="1:254">
      <c r="A179" s="74">
        <v>18</v>
      </c>
      <c r="B179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79" s="75">
        <v>4</v>
      </c>
      <c r="D179" s="86">
        <f t="shared" si="26"/>
        <v>12</v>
      </c>
      <c r="E179" s="86">
        <f t="shared" si="27"/>
        <v>1453</v>
      </c>
      <c r="F179" s="86">
        <f t="shared" si="28"/>
        <v>1465</v>
      </c>
      <c r="G179" s="77" t="str">
        <f t="shared" si="29"/>
        <v>D4 D5 D6 D7 </v>
      </c>
      <c r="H179" s="96" t="s">
        <v>215</v>
      </c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  <c r="IF179" s="111"/>
      <c r="IG179" s="111"/>
      <c r="IH179" s="111"/>
      <c r="II179" s="111"/>
      <c r="IJ179" s="111"/>
      <c r="IK179" s="111"/>
      <c r="IL179" s="111"/>
      <c r="IM179" s="111"/>
      <c r="IN179" s="111"/>
      <c r="IO179" s="111"/>
      <c r="IP179" s="111"/>
      <c r="IQ179" s="111"/>
      <c r="IR179" s="111"/>
      <c r="IS179" s="116"/>
      <c r="IT179" s="116"/>
    </row>
    <row r="180" ht="14.25" spans="1:254">
      <c r="A180" s="74"/>
      <c r="B180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0" s="75">
        <v>4</v>
      </c>
      <c r="D180" s="86">
        <f t="shared" si="26"/>
        <v>12</v>
      </c>
      <c r="E180" s="86">
        <f t="shared" si="27"/>
        <v>1465</v>
      </c>
      <c r="F180" s="86">
        <f t="shared" si="28"/>
        <v>1477</v>
      </c>
      <c r="G180" s="77" t="str">
        <f t="shared" si="29"/>
        <v>D8 D9 DA DB </v>
      </c>
      <c r="H180" s="96" t="s">
        <v>217</v>
      </c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111"/>
      <c r="CX180" s="111"/>
      <c r="CY180" s="111"/>
      <c r="CZ180" s="111"/>
      <c r="DA180" s="111"/>
      <c r="DB180" s="111"/>
      <c r="DC180" s="111"/>
      <c r="DD180" s="111"/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  <c r="IF180" s="111"/>
      <c r="IG180" s="111"/>
      <c r="IH180" s="111"/>
      <c r="II180" s="111"/>
      <c r="IJ180" s="111"/>
      <c r="IK180" s="111"/>
      <c r="IL180" s="111"/>
      <c r="IM180" s="111"/>
      <c r="IN180" s="111"/>
      <c r="IO180" s="111"/>
      <c r="IP180" s="111"/>
      <c r="IQ180" s="111"/>
      <c r="IR180" s="111"/>
      <c r="IS180" s="116"/>
      <c r="IT180" s="116"/>
    </row>
    <row r="181" ht="14.25" spans="1:254">
      <c r="A181" s="74"/>
      <c r="B181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1" s="75">
        <v>4</v>
      </c>
      <c r="D181" s="86">
        <f t="shared" si="26"/>
        <v>12</v>
      </c>
      <c r="E181" s="86">
        <f t="shared" si="27"/>
        <v>1477</v>
      </c>
      <c r="F181" s="86">
        <f t="shared" si="28"/>
        <v>1489</v>
      </c>
      <c r="G181" s="77" t="str">
        <f t="shared" si="29"/>
        <v>00 00 7A 43 </v>
      </c>
      <c r="H181" s="96" t="s">
        <v>219</v>
      </c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  <c r="CU181" s="111"/>
      <c r="CV181" s="111"/>
      <c r="CW181" s="111"/>
      <c r="CX181" s="111"/>
      <c r="CY181" s="111"/>
      <c r="CZ181" s="111"/>
      <c r="DA181" s="111"/>
      <c r="DB181" s="111"/>
      <c r="DC181" s="111"/>
      <c r="DD181" s="111"/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  <c r="IF181" s="111"/>
      <c r="IG181" s="111"/>
      <c r="IH181" s="111"/>
      <c r="II181" s="111"/>
      <c r="IJ181" s="111"/>
      <c r="IK181" s="111"/>
      <c r="IL181" s="111"/>
      <c r="IM181" s="111"/>
      <c r="IN181" s="111"/>
      <c r="IO181" s="111"/>
      <c r="IP181" s="111"/>
      <c r="IQ181" s="111"/>
      <c r="IR181" s="111"/>
      <c r="IS181" s="116"/>
      <c r="IT181" s="116"/>
    </row>
    <row r="182" ht="14.25" spans="1:254">
      <c r="A182" s="74"/>
      <c r="B182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2" s="75">
        <v>4</v>
      </c>
      <c r="D182" s="86">
        <f t="shared" si="26"/>
        <v>12</v>
      </c>
      <c r="E182" s="86">
        <f t="shared" si="27"/>
        <v>1489</v>
      </c>
      <c r="F182" s="86">
        <f t="shared" si="28"/>
        <v>1501</v>
      </c>
      <c r="G182" s="77" t="str">
        <f t="shared" si="29"/>
        <v>00 00 00 00 </v>
      </c>
      <c r="H182" s="96" t="s">
        <v>221</v>
      </c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  <c r="CX182" s="111"/>
      <c r="CY182" s="111"/>
      <c r="CZ182" s="111"/>
      <c r="DA182" s="111"/>
      <c r="DB182" s="111"/>
      <c r="DC182" s="111"/>
      <c r="DD182" s="111"/>
      <c r="DE182" s="111"/>
      <c r="DF182" s="111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  <c r="FK182" s="111"/>
      <c r="FL182" s="111"/>
      <c r="FM182" s="111"/>
      <c r="FN182" s="111"/>
      <c r="FO182" s="111"/>
      <c r="FP182" s="111"/>
      <c r="FQ182" s="111"/>
      <c r="FR182" s="111"/>
      <c r="FS182" s="111"/>
      <c r="FT182" s="111"/>
      <c r="FU182" s="111"/>
      <c r="FV182" s="111"/>
      <c r="FW182" s="111"/>
      <c r="FX182" s="111"/>
      <c r="FY182" s="111"/>
      <c r="FZ182" s="111"/>
      <c r="GA182" s="111"/>
      <c r="GB182" s="111"/>
      <c r="GC182" s="111"/>
      <c r="GD182" s="111"/>
      <c r="GE182" s="111"/>
      <c r="GF182" s="111"/>
      <c r="GG182" s="111"/>
      <c r="GH182" s="111"/>
      <c r="GI182" s="111"/>
      <c r="GJ182" s="111"/>
      <c r="GK182" s="111"/>
      <c r="GL182" s="111"/>
      <c r="GM182" s="111"/>
      <c r="GN182" s="111"/>
      <c r="GO182" s="111"/>
      <c r="GP182" s="111"/>
      <c r="GQ182" s="111"/>
      <c r="GR182" s="111"/>
      <c r="GS182" s="111"/>
      <c r="GT182" s="111"/>
      <c r="GU182" s="111"/>
      <c r="GV182" s="111"/>
      <c r="GW182" s="111"/>
      <c r="GX182" s="111"/>
      <c r="GY182" s="111"/>
      <c r="GZ182" s="111"/>
      <c r="HA182" s="111"/>
      <c r="HB182" s="111"/>
      <c r="HC182" s="111"/>
      <c r="HD182" s="111"/>
      <c r="HE182" s="111"/>
      <c r="HF182" s="111"/>
      <c r="HG182" s="111"/>
      <c r="HH182" s="111"/>
      <c r="HI182" s="111"/>
      <c r="HJ182" s="111"/>
      <c r="HK182" s="111"/>
      <c r="HL182" s="111"/>
      <c r="HM182" s="111"/>
      <c r="HN182" s="111"/>
      <c r="HO182" s="111"/>
      <c r="HP182" s="111"/>
      <c r="HQ182" s="111"/>
      <c r="HR182" s="111"/>
      <c r="HS182" s="111"/>
      <c r="HT182" s="111"/>
      <c r="HU182" s="111"/>
      <c r="HV182" s="111"/>
      <c r="HW182" s="111"/>
      <c r="HX182" s="111"/>
      <c r="HY182" s="111"/>
      <c r="HZ182" s="111"/>
      <c r="IA182" s="111"/>
      <c r="IB182" s="111"/>
      <c r="IC182" s="111"/>
      <c r="ID182" s="111"/>
      <c r="IE182" s="111"/>
      <c r="IF182" s="111"/>
      <c r="IG182" s="111"/>
      <c r="IH182" s="111"/>
      <c r="II182" s="111"/>
      <c r="IJ182" s="111"/>
      <c r="IK182" s="111"/>
      <c r="IL182" s="111"/>
      <c r="IM182" s="111"/>
      <c r="IN182" s="111"/>
      <c r="IO182" s="111"/>
      <c r="IP182" s="111"/>
      <c r="IQ182" s="111"/>
      <c r="IR182" s="111"/>
      <c r="IS182" s="116"/>
      <c r="IT182" s="116"/>
    </row>
    <row r="183" ht="14.25" spans="1:254">
      <c r="A183" s="74"/>
      <c r="B183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3" s="75">
        <v>4</v>
      </c>
      <c r="D183" s="86">
        <f t="shared" si="26"/>
        <v>12</v>
      </c>
      <c r="E183" s="86">
        <f t="shared" si="27"/>
        <v>1501</v>
      </c>
      <c r="F183" s="86">
        <f t="shared" si="28"/>
        <v>1513</v>
      </c>
      <c r="G183" s="77" t="str">
        <f t="shared" si="29"/>
        <v>00 00 7A 43 </v>
      </c>
      <c r="H183" s="96" t="s">
        <v>223</v>
      </c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11"/>
      <c r="BD183" s="111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111"/>
      <c r="BQ183" s="111"/>
      <c r="BR183" s="111"/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  <c r="CR183" s="111"/>
      <c r="CS183" s="111"/>
      <c r="CT183" s="111"/>
      <c r="CU183" s="111"/>
      <c r="CV183" s="111"/>
      <c r="CW183" s="111"/>
      <c r="CX183" s="111"/>
      <c r="CY183" s="111"/>
      <c r="CZ183" s="111"/>
      <c r="DA183" s="111"/>
      <c r="DB183" s="111"/>
      <c r="DC183" s="111"/>
      <c r="DD183" s="111"/>
      <c r="DE183" s="111"/>
      <c r="DF183" s="111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  <c r="FK183" s="111"/>
      <c r="FL183" s="111"/>
      <c r="FM183" s="111"/>
      <c r="FN183" s="111"/>
      <c r="FO183" s="111"/>
      <c r="FP183" s="111"/>
      <c r="FQ183" s="111"/>
      <c r="FR183" s="111"/>
      <c r="FS183" s="111"/>
      <c r="FT183" s="111"/>
      <c r="FU183" s="111"/>
      <c r="FV183" s="111"/>
      <c r="FW183" s="111"/>
      <c r="FX183" s="111"/>
      <c r="FY183" s="111"/>
      <c r="FZ183" s="111"/>
      <c r="GA183" s="111"/>
      <c r="GB183" s="111"/>
      <c r="GC183" s="111"/>
      <c r="GD183" s="111"/>
      <c r="GE183" s="111"/>
      <c r="GF183" s="111"/>
      <c r="GG183" s="111"/>
      <c r="GH183" s="111"/>
      <c r="GI183" s="111"/>
      <c r="GJ183" s="111"/>
      <c r="GK183" s="111"/>
      <c r="GL183" s="111"/>
      <c r="GM183" s="111"/>
      <c r="GN183" s="111"/>
      <c r="GO183" s="111"/>
      <c r="GP183" s="111"/>
      <c r="GQ183" s="111"/>
      <c r="GR183" s="111"/>
      <c r="GS183" s="111"/>
      <c r="GT183" s="111"/>
      <c r="GU183" s="111"/>
      <c r="GV183" s="111"/>
      <c r="GW183" s="111"/>
      <c r="GX183" s="111"/>
      <c r="GY183" s="111"/>
      <c r="GZ183" s="111"/>
      <c r="HA183" s="111"/>
      <c r="HB183" s="111"/>
      <c r="HC183" s="111"/>
      <c r="HD183" s="111"/>
      <c r="HE183" s="111"/>
      <c r="HF183" s="111"/>
      <c r="HG183" s="111"/>
      <c r="HH183" s="111"/>
      <c r="HI183" s="111"/>
      <c r="HJ183" s="111"/>
      <c r="HK183" s="111"/>
      <c r="HL183" s="111"/>
      <c r="HM183" s="111"/>
      <c r="HN183" s="111"/>
      <c r="HO183" s="111"/>
      <c r="HP183" s="111"/>
      <c r="HQ183" s="111"/>
      <c r="HR183" s="111"/>
      <c r="HS183" s="111"/>
      <c r="HT183" s="111"/>
      <c r="HU183" s="111"/>
      <c r="HV183" s="111"/>
      <c r="HW183" s="111"/>
      <c r="HX183" s="111"/>
      <c r="HY183" s="111"/>
      <c r="HZ183" s="111"/>
      <c r="IA183" s="111"/>
      <c r="IB183" s="111"/>
      <c r="IC183" s="111"/>
      <c r="ID183" s="111"/>
      <c r="IE183" s="111"/>
      <c r="IF183" s="111"/>
      <c r="IG183" s="111"/>
      <c r="IH183" s="111"/>
      <c r="II183" s="111"/>
      <c r="IJ183" s="111"/>
      <c r="IK183" s="111"/>
      <c r="IL183" s="111"/>
      <c r="IM183" s="111"/>
      <c r="IN183" s="111"/>
      <c r="IO183" s="111"/>
      <c r="IP183" s="111"/>
      <c r="IQ183" s="111"/>
      <c r="IR183" s="111"/>
      <c r="IS183" s="116"/>
      <c r="IT183" s="116"/>
    </row>
    <row r="184" ht="14.25" spans="1:254">
      <c r="A184" s="74"/>
      <c r="B184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4" s="75">
        <v>2</v>
      </c>
      <c r="D184" s="86">
        <f t="shared" si="26"/>
        <v>6</v>
      </c>
      <c r="E184" s="86">
        <f t="shared" si="27"/>
        <v>1513</v>
      </c>
      <c r="F184" s="86">
        <f t="shared" si="28"/>
        <v>1519</v>
      </c>
      <c r="G184" s="77" t="str">
        <f t="shared" si="29"/>
        <v>01 00 </v>
      </c>
      <c r="H184" s="96" t="s">
        <v>225</v>
      </c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11"/>
      <c r="BD184" s="111"/>
      <c r="BE184" s="111"/>
      <c r="BF184" s="111"/>
      <c r="BG184" s="111"/>
      <c r="BH184" s="111"/>
      <c r="BI184" s="111"/>
      <c r="BJ184" s="111"/>
      <c r="BK184" s="111"/>
      <c r="BL184" s="111"/>
      <c r="BM184" s="111"/>
      <c r="BN184" s="111"/>
      <c r="BO184" s="111"/>
      <c r="BP184" s="111"/>
      <c r="BQ184" s="111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  <c r="CR184" s="111"/>
      <c r="CS184" s="111"/>
      <c r="CT184" s="111"/>
      <c r="CU184" s="111"/>
      <c r="CV184" s="111"/>
      <c r="CW184" s="111"/>
      <c r="CX184" s="111"/>
      <c r="CY184" s="111"/>
      <c r="CZ184" s="111"/>
      <c r="DA184" s="111"/>
      <c r="DB184" s="111"/>
      <c r="DC184" s="111"/>
      <c r="DD184" s="111"/>
      <c r="DE184" s="111"/>
      <c r="DF184" s="111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  <c r="FK184" s="111"/>
      <c r="FL184" s="111"/>
      <c r="FM184" s="111"/>
      <c r="FN184" s="111"/>
      <c r="FO184" s="111"/>
      <c r="FP184" s="111"/>
      <c r="FQ184" s="111"/>
      <c r="FR184" s="111"/>
      <c r="FS184" s="111"/>
      <c r="FT184" s="111"/>
      <c r="FU184" s="111"/>
      <c r="FV184" s="111"/>
      <c r="FW184" s="111"/>
      <c r="FX184" s="111"/>
      <c r="FY184" s="111"/>
      <c r="FZ184" s="111"/>
      <c r="GA184" s="111"/>
      <c r="GB184" s="111"/>
      <c r="GC184" s="111"/>
      <c r="GD184" s="111"/>
      <c r="GE184" s="111"/>
      <c r="GF184" s="111"/>
      <c r="GG184" s="111"/>
      <c r="GH184" s="111"/>
      <c r="GI184" s="111"/>
      <c r="GJ184" s="111"/>
      <c r="GK184" s="111"/>
      <c r="GL184" s="111"/>
      <c r="GM184" s="111"/>
      <c r="GN184" s="111"/>
      <c r="GO184" s="111"/>
      <c r="GP184" s="111"/>
      <c r="GQ184" s="111"/>
      <c r="GR184" s="111"/>
      <c r="GS184" s="111"/>
      <c r="GT184" s="111"/>
      <c r="GU184" s="111"/>
      <c r="GV184" s="111"/>
      <c r="GW184" s="111"/>
      <c r="GX184" s="111"/>
      <c r="GY184" s="111"/>
      <c r="GZ184" s="111"/>
      <c r="HA184" s="111"/>
      <c r="HB184" s="111"/>
      <c r="HC184" s="111"/>
      <c r="HD184" s="111"/>
      <c r="HE184" s="111"/>
      <c r="HF184" s="111"/>
      <c r="HG184" s="111"/>
      <c r="HH184" s="111"/>
      <c r="HI184" s="111"/>
      <c r="HJ184" s="111"/>
      <c r="HK184" s="111"/>
      <c r="HL184" s="111"/>
      <c r="HM184" s="111"/>
      <c r="HN184" s="111"/>
      <c r="HO184" s="111"/>
      <c r="HP184" s="111"/>
      <c r="HQ184" s="111"/>
      <c r="HR184" s="111"/>
      <c r="HS184" s="111"/>
      <c r="HT184" s="111"/>
      <c r="HU184" s="111"/>
      <c r="HV184" s="111"/>
      <c r="HW184" s="111"/>
      <c r="HX184" s="111"/>
      <c r="HY184" s="111"/>
      <c r="HZ184" s="111"/>
      <c r="IA184" s="111"/>
      <c r="IB184" s="111"/>
      <c r="IC184" s="111"/>
      <c r="ID184" s="111"/>
      <c r="IE184" s="111"/>
      <c r="IF184" s="111"/>
      <c r="IG184" s="111"/>
      <c r="IH184" s="111"/>
      <c r="II184" s="111"/>
      <c r="IJ184" s="111"/>
      <c r="IK184" s="111"/>
      <c r="IL184" s="111"/>
      <c r="IM184" s="111"/>
      <c r="IN184" s="111"/>
      <c r="IO184" s="111"/>
      <c r="IP184" s="111"/>
      <c r="IQ184" s="111"/>
      <c r="IR184" s="111"/>
      <c r="IS184" s="116"/>
      <c r="IT184" s="116"/>
    </row>
    <row r="185" ht="14.25" spans="1:254">
      <c r="A185" s="74"/>
      <c r="B185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5" s="75">
        <v>2</v>
      </c>
      <c r="D185" s="86">
        <f t="shared" si="26"/>
        <v>6</v>
      </c>
      <c r="E185" s="86">
        <f t="shared" si="27"/>
        <v>1519</v>
      </c>
      <c r="F185" s="86">
        <f t="shared" si="28"/>
        <v>1525</v>
      </c>
      <c r="G185" s="77" t="str">
        <f t="shared" si="29"/>
        <v>70 41 </v>
      </c>
      <c r="H185" s="96" t="s">
        <v>227</v>
      </c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11"/>
      <c r="BD185" s="111"/>
      <c r="BE185" s="111"/>
      <c r="BF185" s="111"/>
      <c r="BG185" s="111"/>
      <c r="BH185" s="111"/>
      <c r="BI185" s="111"/>
      <c r="BJ185" s="111"/>
      <c r="BK185" s="111"/>
      <c r="BL185" s="111"/>
      <c r="BM185" s="111"/>
      <c r="BN185" s="111"/>
      <c r="BO185" s="111"/>
      <c r="BP185" s="111"/>
      <c r="BQ185" s="111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  <c r="CR185" s="111"/>
      <c r="CS185" s="111"/>
      <c r="CT185" s="111"/>
      <c r="CU185" s="111"/>
      <c r="CV185" s="111"/>
      <c r="CW185" s="111"/>
      <c r="CX185" s="111"/>
      <c r="CY185" s="111"/>
      <c r="CZ185" s="111"/>
      <c r="DA185" s="111"/>
      <c r="DB185" s="111"/>
      <c r="DC185" s="111"/>
      <c r="DD185" s="111"/>
      <c r="DE185" s="111"/>
      <c r="DF185" s="111"/>
      <c r="DG185" s="111"/>
      <c r="DH185" s="111"/>
      <c r="DI185" s="111"/>
      <c r="DJ185" s="111"/>
      <c r="DK185" s="111"/>
      <c r="DL185" s="111"/>
      <c r="DM185" s="111"/>
      <c r="DN185" s="111"/>
      <c r="DO185" s="111"/>
      <c r="DP185" s="111"/>
      <c r="DQ185" s="111"/>
      <c r="DR185" s="111"/>
      <c r="DS185" s="111"/>
      <c r="DT185" s="111"/>
      <c r="DU185" s="111"/>
      <c r="DV185" s="111"/>
      <c r="DW185" s="111"/>
      <c r="DX185" s="111"/>
      <c r="DY185" s="111"/>
      <c r="DZ185" s="111"/>
      <c r="EA185" s="111"/>
      <c r="EB185" s="111"/>
      <c r="EC185" s="111"/>
      <c r="ED185" s="111"/>
      <c r="EE185" s="111"/>
      <c r="EF185" s="111"/>
      <c r="EG185" s="111"/>
      <c r="EH185" s="111"/>
      <c r="EI185" s="111"/>
      <c r="EJ185" s="111"/>
      <c r="EK185" s="111"/>
      <c r="EL185" s="111"/>
      <c r="EM185" s="111"/>
      <c r="EN185" s="111"/>
      <c r="EO185" s="111"/>
      <c r="EP185" s="111"/>
      <c r="EQ185" s="111"/>
      <c r="ER185" s="111"/>
      <c r="ES185" s="111"/>
      <c r="ET185" s="111"/>
      <c r="EU185" s="111"/>
      <c r="EV185" s="111"/>
      <c r="EW185" s="111"/>
      <c r="EX185" s="111"/>
      <c r="EY185" s="111"/>
      <c r="EZ185" s="111"/>
      <c r="FA185" s="111"/>
      <c r="FB185" s="111"/>
      <c r="FC185" s="111"/>
      <c r="FD185" s="111"/>
      <c r="FE185" s="111"/>
      <c r="FF185" s="111"/>
      <c r="FG185" s="111"/>
      <c r="FH185" s="111"/>
      <c r="FI185" s="111"/>
      <c r="FJ185" s="111"/>
      <c r="FK185" s="111"/>
      <c r="FL185" s="111"/>
      <c r="FM185" s="111"/>
      <c r="FN185" s="111"/>
      <c r="FO185" s="111"/>
      <c r="FP185" s="111"/>
      <c r="FQ185" s="111"/>
      <c r="FR185" s="111"/>
      <c r="FS185" s="111"/>
      <c r="FT185" s="111"/>
      <c r="FU185" s="111"/>
      <c r="FV185" s="111"/>
      <c r="FW185" s="111"/>
      <c r="FX185" s="111"/>
      <c r="FY185" s="111"/>
      <c r="FZ185" s="111"/>
      <c r="GA185" s="111"/>
      <c r="GB185" s="111"/>
      <c r="GC185" s="111"/>
      <c r="GD185" s="111"/>
      <c r="GE185" s="111"/>
      <c r="GF185" s="111"/>
      <c r="GG185" s="111"/>
      <c r="GH185" s="111"/>
      <c r="GI185" s="111"/>
      <c r="GJ185" s="111"/>
      <c r="GK185" s="111"/>
      <c r="GL185" s="111"/>
      <c r="GM185" s="111"/>
      <c r="GN185" s="111"/>
      <c r="GO185" s="111"/>
      <c r="GP185" s="111"/>
      <c r="GQ185" s="111"/>
      <c r="GR185" s="111"/>
      <c r="GS185" s="111"/>
      <c r="GT185" s="111"/>
      <c r="GU185" s="111"/>
      <c r="GV185" s="111"/>
      <c r="GW185" s="111"/>
      <c r="GX185" s="111"/>
      <c r="GY185" s="111"/>
      <c r="GZ185" s="111"/>
      <c r="HA185" s="111"/>
      <c r="HB185" s="111"/>
      <c r="HC185" s="111"/>
      <c r="HD185" s="111"/>
      <c r="HE185" s="111"/>
      <c r="HF185" s="111"/>
      <c r="HG185" s="111"/>
      <c r="HH185" s="111"/>
      <c r="HI185" s="111"/>
      <c r="HJ185" s="111"/>
      <c r="HK185" s="111"/>
      <c r="HL185" s="111"/>
      <c r="HM185" s="111"/>
      <c r="HN185" s="111"/>
      <c r="HO185" s="111"/>
      <c r="HP185" s="111"/>
      <c r="HQ185" s="111"/>
      <c r="HR185" s="111"/>
      <c r="HS185" s="111"/>
      <c r="HT185" s="111"/>
      <c r="HU185" s="111"/>
      <c r="HV185" s="111"/>
      <c r="HW185" s="111"/>
      <c r="HX185" s="111"/>
      <c r="HY185" s="111"/>
      <c r="HZ185" s="111"/>
      <c r="IA185" s="111"/>
      <c r="IB185" s="111"/>
      <c r="IC185" s="111"/>
      <c r="ID185" s="111"/>
      <c r="IE185" s="111"/>
      <c r="IF185" s="111"/>
      <c r="IG185" s="111"/>
      <c r="IH185" s="111"/>
      <c r="II185" s="111"/>
      <c r="IJ185" s="111"/>
      <c r="IK185" s="111"/>
      <c r="IL185" s="111"/>
      <c r="IM185" s="111"/>
      <c r="IN185" s="111"/>
      <c r="IO185" s="111"/>
      <c r="IP185" s="111"/>
      <c r="IQ185" s="111"/>
      <c r="IR185" s="111"/>
      <c r="IS185" s="116"/>
      <c r="IT185" s="116"/>
    </row>
    <row r="186" ht="14.25" spans="1:254">
      <c r="A186" s="74"/>
      <c r="B186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6" s="75">
        <v>2</v>
      </c>
      <c r="D186" s="86">
        <f t="shared" si="26"/>
        <v>6</v>
      </c>
      <c r="E186" s="86">
        <f t="shared" si="27"/>
        <v>1525</v>
      </c>
      <c r="F186" s="86">
        <f t="shared" si="28"/>
        <v>1531</v>
      </c>
      <c r="G186" s="77" t="str">
        <f t="shared" si="29"/>
        <v>01 00 </v>
      </c>
      <c r="H186" s="96" t="s">
        <v>229</v>
      </c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11"/>
      <c r="BD186" s="111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111"/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/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  <c r="CR186" s="111"/>
      <c r="CS186" s="111"/>
      <c r="CT186" s="111"/>
      <c r="CU186" s="111"/>
      <c r="CV186" s="111"/>
      <c r="CW186" s="111"/>
      <c r="CX186" s="111"/>
      <c r="CY186" s="111"/>
      <c r="CZ186" s="111"/>
      <c r="DA186" s="111"/>
      <c r="DB186" s="111"/>
      <c r="DC186" s="111"/>
      <c r="DD186" s="111"/>
      <c r="DE186" s="111"/>
      <c r="DF186" s="111"/>
      <c r="DG186" s="111"/>
      <c r="DH186" s="111"/>
      <c r="DI186" s="111"/>
      <c r="DJ186" s="111"/>
      <c r="DK186" s="111"/>
      <c r="DL186" s="111"/>
      <c r="DM186" s="111"/>
      <c r="DN186" s="111"/>
      <c r="DO186" s="111"/>
      <c r="DP186" s="111"/>
      <c r="DQ186" s="111"/>
      <c r="DR186" s="111"/>
      <c r="DS186" s="111"/>
      <c r="DT186" s="111"/>
      <c r="DU186" s="111"/>
      <c r="DV186" s="111"/>
      <c r="DW186" s="111"/>
      <c r="DX186" s="111"/>
      <c r="DY186" s="111"/>
      <c r="DZ186" s="111"/>
      <c r="EA186" s="111"/>
      <c r="EB186" s="111"/>
      <c r="EC186" s="111"/>
      <c r="ED186" s="111"/>
      <c r="EE186" s="111"/>
      <c r="EF186" s="111"/>
      <c r="EG186" s="111"/>
      <c r="EH186" s="111"/>
      <c r="EI186" s="111"/>
      <c r="EJ186" s="111"/>
      <c r="EK186" s="111"/>
      <c r="EL186" s="111"/>
      <c r="EM186" s="111"/>
      <c r="EN186" s="111"/>
      <c r="EO186" s="111"/>
      <c r="EP186" s="111"/>
      <c r="EQ186" s="111"/>
      <c r="ER186" s="111"/>
      <c r="ES186" s="111"/>
      <c r="ET186" s="111"/>
      <c r="EU186" s="111"/>
      <c r="EV186" s="111"/>
      <c r="EW186" s="111"/>
      <c r="EX186" s="111"/>
      <c r="EY186" s="111"/>
      <c r="EZ186" s="111"/>
      <c r="FA186" s="111"/>
      <c r="FB186" s="111"/>
      <c r="FC186" s="111"/>
      <c r="FD186" s="111"/>
      <c r="FE186" s="111"/>
      <c r="FF186" s="111"/>
      <c r="FG186" s="111"/>
      <c r="FH186" s="111"/>
      <c r="FI186" s="111"/>
      <c r="FJ186" s="111"/>
      <c r="FK186" s="111"/>
      <c r="FL186" s="111"/>
      <c r="FM186" s="111"/>
      <c r="FN186" s="111"/>
      <c r="FO186" s="111"/>
      <c r="FP186" s="111"/>
      <c r="FQ186" s="111"/>
      <c r="FR186" s="111"/>
      <c r="FS186" s="111"/>
      <c r="FT186" s="111"/>
      <c r="FU186" s="111"/>
      <c r="FV186" s="111"/>
      <c r="FW186" s="111"/>
      <c r="FX186" s="111"/>
      <c r="FY186" s="111"/>
      <c r="FZ186" s="111"/>
      <c r="GA186" s="111"/>
      <c r="GB186" s="111"/>
      <c r="GC186" s="111"/>
      <c r="GD186" s="111"/>
      <c r="GE186" s="111"/>
      <c r="GF186" s="111"/>
      <c r="GG186" s="111"/>
      <c r="GH186" s="111"/>
      <c r="GI186" s="111"/>
      <c r="GJ186" s="111"/>
      <c r="GK186" s="111"/>
      <c r="GL186" s="111"/>
      <c r="GM186" s="111"/>
      <c r="GN186" s="111"/>
      <c r="GO186" s="111"/>
      <c r="GP186" s="111"/>
      <c r="GQ186" s="111"/>
      <c r="GR186" s="111"/>
      <c r="GS186" s="111"/>
      <c r="GT186" s="111"/>
      <c r="GU186" s="111"/>
      <c r="GV186" s="111"/>
      <c r="GW186" s="111"/>
      <c r="GX186" s="111"/>
      <c r="GY186" s="111"/>
      <c r="GZ186" s="111"/>
      <c r="HA186" s="111"/>
      <c r="HB186" s="111"/>
      <c r="HC186" s="111"/>
      <c r="HD186" s="111"/>
      <c r="HE186" s="111"/>
      <c r="HF186" s="111"/>
      <c r="HG186" s="111"/>
      <c r="HH186" s="111"/>
      <c r="HI186" s="111"/>
      <c r="HJ186" s="111"/>
      <c r="HK186" s="111"/>
      <c r="HL186" s="111"/>
      <c r="HM186" s="111"/>
      <c r="HN186" s="111"/>
      <c r="HO186" s="111"/>
      <c r="HP186" s="111"/>
      <c r="HQ186" s="111"/>
      <c r="HR186" s="111"/>
      <c r="HS186" s="111"/>
      <c r="HT186" s="111"/>
      <c r="HU186" s="111"/>
      <c r="HV186" s="111"/>
      <c r="HW186" s="111"/>
      <c r="HX186" s="111"/>
      <c r="HY186" s="111"/>
      <c r="HZ186" s="111"/>
      <c r="IA186" s="111"/>
      <c r="IB186" s="111"/>
      <c r="IC186" s="111"/>
      <c r="ID186" s="111"/>
      <c r="IE186" s="111"/>
      <c r="IF186" s="111"/>
      <c r="IG186" s="111"/>
      <c r="IH186" s="111"/>
      <c r="II186" s="111"/>
      <c r="IJ186" s="111"/>
      <c r="IK186" s="111"/>
      <c r="IL186" s="111"/>
      <c r="IM186" s="111"/>
      <c r="IN186" s="111"/>
      <c r="IO186" s="111"/>
      <c r="IP186" s="111"/>
      <c r="IQ186" s="111"/>
      <c r="IR186" s="111"/>
      <c r="IS186" s="116"/>
      <c r="IT186" s="116"/>
    </row>
    <row r="187" ht="14.25" spans="1:254">
      <c r="A187" s="74"/>
      <c r="B187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7" s="75">
        <v>1</v>
      </c>
      <c r="D187" s="86">
        <f t="shared" si="26"/>
        <v>3</v>
      </c>
      <c r="E187" s="86">
        <f t="shared" si="27"/>
        <v>1531</v>
      </c>
      <c r="F187" s="86">
        <f t="shared" si="28"/>
        <v>1534</v>
      </c>
      <c r="G187" s="77" t="str">
        <f t="shared" si="29"/>
        <v>70 </v>
      </c>
      <c r="H187" s="96" t="s">
        <v>249</v>
      </c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11"/>
      <c r="BD187" s="111"/>
      <c r="BE187" s="111"/>
      <c r="BF187" s="111"/>
      <c r="BG187" s="111"/>
      <c r="BH187" s="111"/>
      <c r="BI187" s="111"/>
      <c r="BJ187" s="111"/>
      <c r="BK187" s="111"/>
      <c r="BL187" s="111"/>
      <c r="BM187" s="111"/>
      <c r="BN187" s="111"/>
      <c r="BO187" s="111"/>
      <c r="BP187" s="111"/>
      <c r="BQ187" s="111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/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  <c r="CR187" s="111"/>
      <c r="CS187" s="111"/>
      <c r="CT187" s="111"/>
      <c r="CU187" s="111"/>
      <c r="CV187" s="111"/>
      <c r="CW187" s="111"/>
      <c r="CX187" s="111"/>
      <c r="CY187" s="111"/>
      <c r="CZ187" s="111"/>
      <c r="DA187" s="111"/>
      <c r="DB187" s="111"/>
      <c r="DC187" s="111"/>
      <c r="DD187" s="111"/>
      <c r="DE187" s="111"/>
      <c r="DF187" s="111"/>
      <c r="DG187" s="111"/>
      <c r="DH187" s="111"/>
      <c r="DI187" s="111"/>
      <c r="DJ187" s="111"/>
      <c r="DK187" s="111"/>
      <c r="DL187" s="111"/>
      <c r="DM187" s="111"/>
      <c r="DN187" s="111"/>
      <c r="DO187" s="111"/>
      <c r="DP187" s="111"/>
      <c r="DQ187" s="111"/>
      <c r="DR187" s="111"/>
      <c r="DS187" s="111"/>
      <c r="DT187" s="111"/>
      <c r="DU187" s="111"/>
      <c r="DV187" s="111"/>
      <c r="DW187" s="111"/>
      <c r="DX187" s="111"/>
      <c r="DY187" s="111"/>
      <c r="DZ187" s="111"/>
      <c r="EA187" s="111"/>
      <c r="EB187" s="111"/>
      <c r="EC187" s="111"/>
      <c r="ED187" s="111"/>
      <c r="EE187" s="111"/>
      <c r="EF187" s="111"/>
      <c r="EG187" s="111"/>
      <c r="EH187" s="111"/>
      <c r="EI187" s="111"/>
      <c r="EJ187" s="111"/>
      <c r="EK187" s="111"/>
      <c r="EL187" s="111"/>
      <c r="EM187" s="111"/>
      <c r="EN187" s="111"/>
      <c r="EO187" s="111"/>
      <c r="EP187" s="111"/>
      <c r="EQ187" s="111"/>
      <c r="ER187" s="111"/>
      <c r="ES187" s="111"/>
      <c r="ET187" s="111"/>
      <c r="EU187" s="111"/>
      <c r="EV187" s="111"/>
      <c r="EW187" s="111"/>
      <c r="EX187" s="111"/>
      <c r="EY187" s="111"/>
      <c r="EZ187" s="111"/>
      <c r="FA187" s="111"/>
      <c r="FB187" s="111"/>
      <c r="FC187" s="111"/>
      <c r="FD187" s="111"/>
      <c r="FE187" s="111"/>
      <c r="FF187" s="111"/>
      <c r="FG187" s="111"/>
      <c r="FH187" s="111"/>
      <c r="FI187" s="111"/>
      <c r="FJ187" s="111"/>
      <c r="FK187" s="111"/>
      <c r="FL187" s="111"/>
      <c r="FM187" s="111"/>
      <c r="FN187" s="111"/>
      <c r="FO187" s="111"/>
      <c r="FP187" s="111"/>
      <c r="FQ187" s="111"/>
      <c r="FR187" s="111"/>
      <c r="FS187" s="111"/>
      <c r="FT187" s="111"/>
      <c r="FU187" s="111"/>
      <c r="FV187" s="111"/>
      <c r="FW187" s="111"/>
      <c r="FX187" s="111"/>
      <c r="FY187" s="111"/>
      <c r="FZ187" s="111"/>
      <c r="GA187" s="111"/>
      <c r="GB187" s="111"/>
      <c r="GC187" s="111"/>
      <c r="GD187" s="111"/>
      <c r="GE187" s="111"/>
      <c r="GF187" s="111"/>
      <c r="GG187" s="111"/>
      <c r="GH187" s="111"/>
      <c r="GI187" s="111"/>
      <c r="GJ187" s="111"/>
      <c r="GK187" s="111"/>
      <c r="GL187" s="111"/>
      <c r="GM187" s="111"/>
      <c r="GN187" s="111"/>
      <c r="GO187" s="111"/>
      <c r="GP187" s="111"/>
      <c r="GQ187" s="111"/>
      <c r="GR187" s="111"/>
      <c r="GS187" s="111"/>
      <c r="GT187" s="111"/>
      <c r="GU187" s="111"/>
      <c r="GV187" s="111"/>
      <c r="GW187" s="111"/>
      <c r="GX187" s="111"/>
      <c r="GY187" s="111"/>
      <c r="GZ187" s="111"/>
      <c r="HA187" s="111"/>
      <c r="HB187" s="111"/>
      <c r="HC187" s="111"/>
      <c r="HD187" s="111"/>
      <c r="HE187" s="111"/>
      <c r="HF187" s="111"/>
      <c r="HG187" s="111"/>
      <c r="HH187" s="111"/>
      <c r="HI187" s="111"/>
      <c r="HJ187" s="111"/>
      <c r="HK187" s="111"/>
      <c r="HL187" s="111"/>
      <c r="HM187" s="111"/>
      <c r="HN187" s="111"/>
      <c r="HO187" s="111"/>
      <c r="HP187" s="111"/>
      <c r="HQ187" s="111"/>
      <c r="HR187" s="111"/>
      <c r="HS187" s="111"/>
      <c r="HT187" s="111"/>
      <c r="HU187" s="111"/>
      <c r="HV187" s="111"/>
      <c r="HW187" s="111"/>
      <c r="HX187" s="111"/>
      <c r="HY187" s="111"/>
      <c r="HZ187" s="111"/>
      <c r="IA187" s="111"/>
      <c r="IB187" s="111"/>
      <c r="IC187" s="111"/>
      <c r="ID187" s="111"/>
      <c r="IE187" s="111"/>
      <c r="IF187" s="111"/>
      <c r="IG187" s="111"/>
      <c r="IH187" s="111"/>
      <c r="II187" s="111"/>
      <c r="IJ187" s="111"/>
      <c r="IK187" s="111"/>
      <c r="IL187" s="111"/>
      <c r="IM187" s="111"/>
      <c r="IN187" s="111"/>
      <c r="IO187" s="111"/>
      <c r="IP187" s="111"/>
      <c r="IQ187" s="111"/>
      <c r="IR187" s="111"/>
      <c r="IS187" s="116"/>
      <c r="IT187" s="116"/>
    </row>
    <row r="188" ht="14.25" spans="1:254">
      <c r="A188" s="74"/>
      <c r="B188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8" s="75">
        <v>1</v>
      </c>
      <c r="D188" s="86">
        <f t="shared" si="26"/>
        <v>3</v>
      </c>
      <c r="E188" s="86">
        <f t="shared" si="27"/>
        <v>1534</v>
      </c>
      <c r="F188" s="86">
        <f t="shared" si="28"/>
        <v>1537</v>
      </c>
      <c r="G188" s="77" t="str">
        <f t="shared" si="29"/>
        <v>41 </v>
      </c>
      <c r="H188" s="96" t="s">
        <v>232</v>
      </c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  <c r="BG188" s="111"/>
      <c r="BH188" s="111"/>
      <c r="BI188" s="111"/>
      <c r="BJ188" s="111"/>
      <c r="BK188" s="111"/>
      <c r="BL188" s="111"/>
      <c r="BM188" s="111"/>
      <c r="BN188" s="111"/>
      <c r="BO188" s="111"/>
      <c r="BP188" s="111"/>
      <c r="BQ188" s="111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  <c r="CR188" s="111"/>
      <c r="CS188" s="111"/>
      <c r="CT188" s="111"/>
      <c r="CU188" s="111"/>
      <c r="CV188" s="111"/>
      <c r="CW188" s="111"/>
      <c r="CX188" s="111"/>
      <c r="CY188" s="111"/>
      <c r="CZ188" s="111"/>
      <c r="DA188" s="111"/>
      <c r="DB188" s="111"/>
      <c r="DC188" s="111"/>
      <c r="DD188" s="111"/>
      <c r="DE188" s="111"/>
      <c r="DF188" s="111"/>
      <c r="DG188" s="111"/>
      <c r="DH188" s="111"/>
      <c r="DI188" s="111"/>
      <c r="DJ188" s="111"/>
      <c r="DK188" s="111"/>
      <c r="DL188" s="111"/>
      <c r="DM188" s="111"/>
      <c r="DN188" s="111"/>
      <c r="DO188" s="111"/>
      <c r="DP188" s="111"/>
      <c r="DQ188" s="111"/>
      <c r="DR188" s="111"/>
      <c r="DS188" s="111"/>
      <c r="DT188" s="111"/>
      <c r="DU188" s="111"/>
      <c r="DV188" s="111"/>
      <c r="DW188" s="111"/>
      <c r="DX188" s="111"/>
      <c r="DY188" s="111"/>
      <c r="DZ188" s="111"/>
      <c r="EA188" s="111"/>
      <c r="EB188" s="111"/>
      <c r="EC188" s="111"/>
      <c r="ED188" s="111"/>
      <c r="EE188" s="111"/>
      <c r="EF188" s="111"/>
      <c r="EG188" s="111"/>
      <c r="EH188" s="111"/>
      <c r="EI188" s="111"/>
      <c r="EJ188" s="111"/>
      <c r="EK188" s="111"/>
      <c r="EL188" s="111"/>
      <c r="EM188" s="111"/>
      <c r="EN188" s="111"/>
      <c r="EO188" s="111"/>
      <c r="EP188" s="111"/>
      <c r="EQ188" s="111"/>
      <c r="ER188" s="111"/>
      <c r="ES188" s="111"/>
      <c r="ET188" s="111"/>
      <c r="EU188" s="111"/>
      <c r="EV188" s="111"/>
      <c r="EW188" s="111"/>
      <c r="EX188" s="111"/>
      <c r="EY188" s="111"/>
      <c r="EZ188" s="111"/>
      <c r="FA188" s="111"/>
      <c r="FB188" s="111"/>
      <c r="FC188" s="111"/>
      <c r="FD188" s="111"/>
      <c r="FE188" s="111"/>
      <c r="FF188" s="111"/>
      <c r="FG188" s="111"/>
      <c r="FH188" s="111"/>
      <c r="FI188" s="111"/>
      <c r="FJ188" s="111"/>
      <c r="FK188" s="111"/>
      <c r="FL188" s="111"/>
      <c r="FM188" s="111"/>
      <c r="FN188" s="111"/>
      <c r="FO188" s="111"/>
      <c r="FP188" s="111"/>
      <c r="FQ188" s="111"/>
      <c r="FR188" s="111"/>
      <c r="FS188" s="111"/>
      <c r="FT188" s="111"/>
      <c r="FU188" s="111"/>
      <c r="FV188" s="111"/>
      <c r="FW188" s="111"/>
      <c r="FX188" s="111"/>
      <c r="FY188" s="111"/>
      <c r="FZ188" s="111"/>
      <c r="GA188" s="111"/>
      <c r="GB188" s="111"/>
      <c r="GC188" s="111"/>
      <c r="GD188" s="111"/>
      <c r="GE188" s="111"/>
      <c r="GF188" s="111"/>
      <c r="GG188" s="111"/>
      <c r="GH188" s="111"/>
      <c r="GI188" s="111"/>
      <c r="GJ188" s="111"/>
      <c r="GK188" s="111"/>
      <c r="GL188" s="111"/>
      <c r="GM188" s="111"/>
      <c r="GN188" s="111"/>
      <c r="GO188" s="111"/>
      <c r="GP188" s="111"/>
      <c r="GQ188" s="111"/>
      <c r="GR188" s="111"/>
      <c r="GS188" s="111"/>
      <c r="GT188" s="111"/>
      <c r="GU188" s="111"/>
      <c r="GV188" s="111"/>
      <c r="GW188" s="111"/>
      <c r="GX188" s="111"/>
      <c r="GY188" s="111"/>
      <c r="GZ188" s="111"/>
      <c r="HA188" s="111"/>
      <c r="HB188" s="111"/>
      <c r="HC188" s="111"/>
      <c r="HD188" s="111"/>
      <c r="HE188" s="111"/>
      <c r="HF188" s="111"/>
      <c r="HG188" s="111"/>
      <c r="HH188" s="111"/>
      <c r="HI188" s="111"/>
      <c r="HJ188" s="111"/>
      <c r="HK188" s="111"/>
      <c r="HL188" s="111"/>
      <c r="HM188" s="111"/>
      <c r="HN188" s="111"/>
      <c r="HO188" s="111"/>
      <c r="HP188" s="111"/>
      <c r="HQ188" s="111"/>
      <c r="HR188" s="111"/>
      <c r="HS188" s="111"/>
      <c r="HT188" s="111"/>
      <c r="HU188" s="111"/>
      <c r="HV188" s="111"/>
      <c r="HW188" s="111"/>
      <c r="HX188" s="111"/>
      <c r="HY188" s="111"/>
      <c r="HZ188" s="111"/>
      <c r="IA188" s="111"/>
      <c r="IB188" s="111"/>
      <c r="IC188" s="111"/>
      <c r="ID188" s="111"/>
      <c r="IE188" s="111"/>
      <c r="IF188" s="111"/>
      <c r="IG188" s="111"/>
      <c r="IH188" s="111"/>
      <c r="II188" s="111"/>
      <c r="IJ188" s="111"/>
      <c r="IK188" s="111"/>
      <c r="IL188" s="111"/>
      <c r="IM188" s="111"/>
      <c r="IN188" s="111"/>
      <c r="IO188" s="111"/>
      <c r="IP188" s="111"/>
      <c r="IQ188" s="111"/>
      <c r="IR188" s="111"/>
      <c r="IS188" s="116"/>
      <c r="IT188" s="116"/>
    </row>
    <row r="189" ht="14.25" spans="1:254">
      <c r="A189" s="74">
        <v>19</v>
      </c>
      <c r="B189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89" s="75">
        <v>4</v>
      </c>
      <c r="D189" s="86">
        <f t="shared" si="26"/>
        <v>12</v>
      </c>
      <c r="E189" s="86">
        <f t="shared" si="27"/>
        <v>1537</v>
      </c>
      <c r="F189" s="86">
        <f t="shared" si="28"/>
        <v>1549</v>
      </c>
      <c r="G189" s="77" t="str">
        <f t="shared" si="29"/>
        <v>F0 F1 00 00 </v>
      </c>
      <c r="H189" s="96" t="s">
        <v>215</v>
      </c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111"/>
      <c r="BQ189" s="111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  <c r="CR189" s="111"/>
      <c r="CS189" s="111"/>
      <c r="CT189" s="111"/>
      <c r="CU189" s="111"/>
      <c r="CV189" s="111"/>
      <c r="CW189" s="111"/>
      <c r="CX189" s="111"/>
      <c r="CY189" s="111"/>
      <c r="CZ189" s="111"/>
      <c r="DA189" s="111"/>
      <c r="DB189" s="111"/>
      <c r="DC189" s="111"/>
      <c r="DD189" s="111"/>
      <c r="DE189" s="111"/>
      <c r="DF189" s="111"/>
      <c r="DG189" s="111"/>
      <c r="DH189" s="111"/>
      <c r="DI189" s="111"/>
      <c r="DJ189" s="111"/>
      <c r="DK189" s="111"/>
      <c r="DL189" s="111"/>
      <c r="DM189" s="111"/>
      <c r="DN189" s="111"/>
      <c r="DO189" s="111"/>
      <c r="DP189" s="111"/>
      <c r="DQ189" s="111"/>
      <c r="DR189" s="111"/>
      <c r="DS189" s="111"/>
      <c r="DT189" s="111"/>
      <c r="DU189" s="111"/>
      <c r="DV189" s="111"/>
      <c r="DW189" s="111"/>
      <c r="DX189" s="111"/>
      <c r="DY189" s="111"/>
      <c r="DZ189" s="111"/>
      <c r="EA189" s="111"/>
      <c r="EB189" s="111"/>
      <c r="EC189" s="111"/>
      <c r="ED189" s="111"/>
      <c r="EE189" s="111"/>
      <c r="EF189" s="111"/>
      <c r="EG189" s="111"/>
      <c r="EH189" s="111"/>
      <c r="EI189" s="111"/>
      <c r="EJ189" s="111"/>
      <c r="EK189" s="111"/>
      <c r="EL189" s="111"/>
      <c r="EM189" s="111"/>
      <c r="EN189" s="111"/>
      <c r="EO189" s="111"/>
      <c r="EP189" s="111"/>
      <c r="EQ189" s="111"/>
      <c r="ER189" s="111"/>
      <c r="ES189" s="111"/>
      <c r="ET189" s="111"/>
      <c r="EU189" s="111"/>
      <c r="EV189" s="111"/>
      <c r="EW189" s="111"/>
      <c r="EX189" s="111"/>
      <c r="EY189" s="111"/>
      <c r="EZ189" s="111"/>
      <c r="FA189" s="111"/>
      <c r="FB189" s="111"/>
      <c r="FC189" s="111"/>
      <c r="FD189" s="111"/>
      <c r="FE189" s="111"/>
      <c r="FF189" s="111"/>
      <c r="FG189" s="111"/>
      <c r="FH189" s="111"/>
      <c r="FI189" s="111"/>
      <c r="FJ189" s="111"/>
      <c r="FK189" s="111"/>
      <c r="FL189" s="111"/>
      <c r="FM189" s="111"/>
      <c r="FN189" s="111"/>
      <c r="FO189" s="111"/>
      <c r="FP189" s="111"/>
      <c r="FQ189" s="111"/>
      <c r="FR189" s="111"/>
      <c r="FS189" s="111"/>
      <c r="FT189" s="111"/>
      <c r="FU189" s="111"/>
      <c r="FV189" s="111"/>
      <c r="FW189" s="111"/>
      <c r="FX189" s="111"/>
      <c r="FY189" s="111"/>
      <c r="FZ189" s="111"/>
      <c r="GA189" s="111"/>
      <c r="GB189" s="111"/>
      <c r="GC189" s="111"/>
      <c r="GD189" s="111"/>
      <c r="GE189" s="111"/>
      <c r="GF189" s="111"/>
      <c r="GG189" s="111"/>
      <c r="GH189" s="111"/>
      <c r="GI189" s="111"/>
      <c r="GJ189" s="111"/>
      <c r="GK189" s="111"/>
      <c r="GL189" s="111"/>
      <c r="GM189" s="111"/>
      <c r="GN189" s="111"/>
      <c r="GO189" s="111"/>
      <c r="GP189" s="111"/>
      <c r="GQ189" s="111"/>
      <c r="GR189" s="111"/>
      <c r="GS189" s="111"/>
      <c r="GT189" s="111"/>
      <c r="GU189" s="111"/>
      <c r="GV189" s="111"/>
      <c r="GW189" s="111"/>
      <c r="GX189" s="111"/>
      <c r="GY189" s="111"/>
      <c r="GZ189" s="111"/>
      <c r="HA189" s="111"/>
      <c r="HB189" s="111"/>
      <c r="HC189" s="111"/>
      <c r="HD189" s="111"/>
      <c r="HE189" s="111"/>
      <c r="HF189" s="111"/>
      <c r="HG189" s="111"/>
      <c r="HH189" s="111"/>
      <c r="HI189" s="111"/>
      <c r="HJ189" s="111"/>
      <c r="HK189" s="111"/>
      <c r="HL189" s="111"/>
      <c r="HM189" s="111"/>
      <c r="HN189" s="111"/>
      <c r="HO189" s="111"/>
      <c r="HP189" s="111"/>
      <c r="HQ189" s="111"/>
      <c r="HR189" s="111"/>
      <c r="HS189" s="111"/>
      <c r="HT189" s="111"/>
      <c r="HU189" s="111"/>
      <c r="HV189" s="111"/>
      <c r="HW189" s="111"/>
      <c r="HX189" s="111"/>
      <c r="HY189" s="111"/>
      <c r="HZ189" s="111"/>
      <c r="IA189" s="111"/>
      <c r="IB189" s="111"/>
      <c r="IC189" s="111"/>
      <c r="ID189" s="111"/>
      <c r="IE189" s="111"/>
      <c r="IF189" s="111"/>
      <c r="IG189" s="111"/>
      <c r="IH189" s="111"/>
      <c r="II189" s="111"/>
      <c r="IJ189" s="111"/>
      <c r="IK189" s="111"/>
      <c r="IL189" s="111"/>
      <c r="IM189" s="111"/>
      <c r="IN189" s="111"/>
      <c r="IO189" s="111"/>
      <c r="IP189" s="111"/>
      <c r="IQ189" s="111"/>
      <c r="IR189" s="111"/>
      <c r="IS189" s="116"/>
      <c r="IT189" s="116"/>
    </row>
    <row r="190" ht="14.25" spans="1:254">
      <c r="A190" s="74"/>
      <c r="B190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0" s="75">
        <v>4</v>
      </c>
      <c r="D190" s="86">
        <f t="shared" si="26"/>
        <v>12</v>
      </c>
      <c r="E190" s="86">
        <f t="shared" si="27"/>
        <v>1549</v>
      </c>
      <c r="F190" s="86">
        <f t="shared" si="28"/>
        <v>1561</v>
      </c>
      <c r="G190" s="77" t="str">
        <f t="shared" si="29"/>
        <v>0F 00 F6 F7 </v>
      </c>
      <c r="H190" s="96" t="s">
        <v>217</v>
      </c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11"/>
      <c r="BD190" s="111"/>
      <c r="BE190" s="111"/>
      <c r="BF190" s="111"/>
      <c r="BG190" s="111"/>
      <c r="BH190" s="111"/>
      <c r="BI190" s="111"/>
      <c r="BJ190" s="111"/>
      <c r="BK190" s="111"/>
      <c r="BL190" s="111"/>
      <c r="BM190" s="111"/>
      <c r="BN190" s="111"/>
      <c r="BO190" s="111"/>
      <c r="BP190" s="111"/>
      <c r="BQ190" s="111"/>
      <c r="BR190" s="111"/>
      <c r="BS190" s="111"/>
      <c r="BT190" s="111"/>
      <c r="BU190" s="111"/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  <c r="CR190" s="111"/>
      <c r="CS190" s="111"/>
      <c r="CT190" s="111"/>
      <c r="CU190" s="111"/>
      <c r="CV190" s="111"/>
      <c r="CW190" s="111"/>
      <c r="CX190" s="111"/>
      <c r="CY190" s="111"/>
      <c r="CZ190" s="111"/>
      <c r="DA190" s="111"/>
      <c r="DB190" s="111"/>
      <c r="DC190" s="111"/>
      <c r="DD190" s="111"/>
      <c r="DE190" s="111"/>
      <c r="DF190" s="111"/>
      <c r="DG190" s="111"/>
      <c r="DH190" s="111"/>
      <c r="DI190" s="111"/>
      <c r="DJ190" s="111"/>
      <c r="DK190" s="111"/>
      <c r="DL190" s="111"/>
      <c r="DM190" s="111"/>
      <c r="DN190" s="111"/>
      <c r="DO190" s="111"/>
      <c r="DP190" s="111"/>
      <c r="DQ190" s="111"/>
      <c r="DR190" s="111"/>
      <c r="DS190" s="111"/>
      <c r="DT190" s="111"/>
      <c r="DU190" s="111"/>
      <c r="DV190" s="111"/>
      <c r="DW190" s="111"/>
      <c r="DX190" s="111"/>
      <c r="DY190" s="111"/>
      <c r="DZ190" s="111"/>
      <c r="EA190" s="111"/>
      <c r="EB190" s="111"/>
      <c r="EC190" s="111"/>
      <c r="ED190" s="111"/>
      <c r="EE190" s="111"/>
      <c r="EF190" s="111"/>
      <c r="EG190" s="111"/>
      <c r="EH190" s="111"/>
      <c r="EI190" s="111"/>
      <c r="EJ190" s="111"/>
      <c r="EK190" s="111"/>
      <c r="EL190" s="111"/>
      <c r="EM190" s="111"/>
      <c r="EN190" s="111"/>
      <c r="EO190" s="111"/>
      <c r="EP190" s="111"/>
      <c r="EQ190" s="111"/>
      <c r="ER190" s="111"/>
      <c r="ES190" s="111"/>
      <c r="ET190" s="111"/>
      <c r="EU190" s="111"/>
      <c r="EV190" s="111"/>
      <c r="EW190" s="111"/>
      <c r="EX190" s="111"/>
      <c r="EY190" s="111"/>
      <c r="EZ190" s="111"/>
      <c r="FA190" s="111"/>
      <c r="FB190" s="111"/>
      <c r="FC190" s="111"/>
      <c r="FD190" s="111"/>
      <c r="FE190" s="111"/>
      <c r="FF190" s="111"/>
      <c r="FG190" s="111"/>
      <c r="FH190" s="111"/>
      <c r="FI190" s="111"/>
      <c r="FJ190" s="111"/>
      <c r="FK190" s="111"/>
      <c r="FL190" s="111"/>
      <c r="FM190" s="111"/>
      <c r="FN190" s="111"/>
      <c r="FO190" s="111"/>
      <c r="FP190" s="111"/>
      <c r="FQ190" s="111"/>
      <c r="FR190" s="111"/>
      <c r="FS190" s="111"/>
      <c r="FT190" s="111"/>
      <c r="FU190" s="111"/>
      <c r="FV190" s="111"/>
      <c r="FW190" s="111"/>
      <c r="FX190" s="111"/>
      <c r="FY190" s="111"/>
      <c r="FZ190" s="111"/>
      <c r="GA190" s="111"/>
      <c r="GB190" s="111"/>
      <c r="GC190" s="111"/>
      <c r="GD190" s="111"/>
      <c r="GE190" s="111"/>
      <c r="GF190" s="111"/>
      <c r="GG190" s="111"/>
      <c r="GH190" s="111"/>
      <c r="GI190" s="111"/>
      <c r="GJ190" s="111"/>
      <c r="GK190" s="111"/>
      <c r="GL190" s="111"/>
      <c r="GM190" s="111"/>
      <c r="GN190" s="111"/>
      <c r="GO190" s="111"/>
      <c r="GP190" s="111"/>
      <c r="GQ190" s="111"/>
      <c r="GR190" s="111"/>
      <c r="GS190" s="111"/>
      <c r="GT190" s="111"/>
      <c r="GU190" s="111"/>
      <c r="GV190" s="111"/>
      <c r="GW190" s="111"/>
      <c r="GX190" s="111"/>
      <c r="GY190" s="111"/>
      <c r="GZ190" s="111"/>
      <c r="HA190" s="111"/>
      <c r="HB190" s="111"/>
      <c r="HC190" s="111"/>
      <c r="HD190" s="111"/>
      <c r="HE190" s="111"/>
      <c r="HF190" s="111"/>
      <c r="HG190" s="111"/>
      <c r="HH190" s="111"/>
      <c r="HI190" s="111"/>
      <c r="HJ190" s="111"/>
      <c r="HK190" s="111"/>
      <c r="HL190" s="111"/>
      <c r="HM190" s="111"/>
      <c r="HN190" s="111"/>
      <c r="HO190" s="111"/>
      <c r="HP190" s="111"/>
      <c r="HQ190" s="111"/>
      <c r="HR190" s="111"/>
      <c r="HS190" s="111"/>
      <c r="HT190" s="111"/>
      <c r="HU190" s="111"/>
      <c r="HV190" s="111"/>
      <c r="HW190" s="111"/>
      <c r="HX190" s="111"/>
      <c r="HY190" s="111"/>
      <c r="HZ190" s="111"/>
      <c r="IA190" s="111"/>
      <c r="IB190" s="111"/>
      <c r="IC190" s="111"/>
      <c r="ID190" s="111"/>
      <c r="IE190" s="111"/>
      <c r="IF190" s="111"/>
      <c r="IG190" s="111"/>
      <c r="IH190" s="111"/>
      <c r="II190" s="111"/>
      <c r="IJ190" s="111"/>
      <c r="IK190" s="111"/>
      <c r="IL190" s="111"/>
      <c r="IM190" s="111"/>
      <c r="IN190" s="111"/>
      <c r="IO190" s="111"/>
      <c r="IP190" s="111"/>
      <c r="IQ190" s="111"/>
      <c r="IR190" s="111"/>
      <c r="IS190" s="116"/>
      <c r="IT190" s="116"/>
    </row>
    <row r="191" ht="14.25" spans="1:254">
      <c r="A191" s="74"/>
      <c r="B191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1" s="75">
        <v>4</v>
      </c>
      <c r="D191" s="86">
        <f t="shared" si="26"/>
        <v>12</v>
      </c>
      <c r="E191" s="86">
        <f t="shared" si="27"/>
        <v>1561</v>
      </c>
      <c r="F191" s="86">
        <f t="shared" si="28"/>
        <v>1573</v>
      </c>
      <c r="G191" s="77" t="str">
        <f t="shared" si="29"/>
        <v>F8 F9 FA FB </v>
      </c>
      <c r="H191" s="96" t="s">
        <v>219</v>
      </c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1"/>
      <c r="BA191" s="111"/>
      <c r="BB191" s="111"/>
      <c r="BC191" s="111"/>
      <c r="BD191" s="111"/>
      <c r="BE191" s="111"/>
      <c r="BF191" s="111"/>
      <c r="BG191" s="111"/>
      <c r="BH191" s="111"/>
      <c r="BI191" s="111"/>
      <c r="BJ191" s="111"/>
      <c r="BK191" s="111"/>
      <c r="BL191" s="111"/>
      <c r="BM191" s="111"/>
      <c r="BN191" s="111"/>
      <c r="BO191" s="111"/>
      <c r="BP191" s="111"/>
      <c r="BQ191" s="111"/>
      <c r="BR191" s="111"/>
      <c r="BS191" s="111"/>
      <c r="BT191" s="111"/>
      <c r="BU191" s="111"/>
      <c r="BV191" s="111"/>
      <c r="BW191" s="111"/>
      <c r="BX191" s="111"/>
      <c r="BY191" s="111"/>
      <c r="BZ191" s="111"/>
      <c r="CA191" s="111"/>
      <c r="CB191" s="111"/>
      <c r="CC191" s="111"/>
      <c r="CD191" s="111"/>
      <c r="CE191" s="111"/>
      <c r="CF191" s="111"/>
      <c r="CG191" s="111"/>
      <c r="CH191" s="111"/>
      <c r="CI191" s="111"/>
      <c r="CJ191" s="111"/>
      <c r="CK191" s="111"/>
      <c r="CL191" s="111"/>
      <c r="CM191" s="111"/>
      <c r="CN191" s="111"/>
      <c r="CO191" s="111"/>
      <c r="CP191" s="111"/>
      <c r="CQ191" s="111"/>
      <c r="CR191" s="111"/>
      <c r="CS191" s="111"/>
      <c r="CT191" s="111"/>
      <c r="CU191" s="111"/>
      <c r="CV191" s="111"/>
      <c r="CW191" s="111"/>
      <c r="CX191" s="111"/>
      <c r="CY191" s="111"/>
      <c r="CZ191" s="111"/>
      <c r="DA191" s="111"/>
      <c r="DB191" s="111"/>
      <c r="DC191" s="111"/>
      <c r="DD191" s="111"/>
      <c r="DE191" s="111"/>
      <c r="DF191" s="111"/>
      <c r="DG191" s="111"/>
      <c r="DH191" s="111"/>
      <c r="DI191" s="111"/>
      <c r="DJ191" s="111"/>
      <c r="DK191" s="111"/>
      <c r="DL191" s="111"/>
      <c r="DM191" s="111"/>
      <c r="DN191" s="111"/>
      <c r="DO191" s="111"/>
      <c r="DP191" s="111"/>
      <c r="DQ191" s="111"/>
      <c r="DR191" s="111"/>
      <c r="DS191" s="111"/>
      <c r="DT191" s="111"/>
      <c r="DU191" s="111"/>
      <c r="DV191" s="111"/>
      <c r="DW191" s="111"/>
      <c r="DX191" s="111"/>
      <c r="DY191" s="111"/>
      <c r="DZ191" s="111"/>
      <c r="EA191" s="111"/>
      <c r="EB191" s="111"/>
      <c r="EC191" s="111"/>
      <c r="ED191" s="111"/>
      <c r="EE191" s="111"/>
      <c r="EF191" s="111"/>
      <c r="EG191" s="111"/>
      <c r="EH191" s="111"/>
      <c r="EI191" s="111"/>
      <c r="EJ191" s="111"/>
      <c r="EK191" s="111"/>
      <c r="EL191" s="111"/>
      <c r="EM191" s="111"/>
      <c r="EN191" s="111"/>
      <c r="EO191" s="111"/>
      <c r="EP191" s="111"/>
      <c r="EQ191" s="111"/>
      <c r="ER191" s="111"/>
      <c r="ES191" s="111"/>
      <c r="ET191" s="111"/>
      <c r="EU191" s="111"/>
      <c r="EV191" s="111"/>
      <c r="EW191" s="111"/>
      <c r="EX191" s="111"/>
      <c r="EY191" s="111"/>
      <c r="EZ191" s="111"/>
      <c r="FA191" s="111"/>
      <c r="FB191" s="111"/>
      <c r="FC191" s="111"/>
      <c r="FD191" s="111"/>
      <c r="FE191" s="111"/>
      <c r="FF191" s="111"/>
      <c r="FG191" s="111"/>
      <c r="FH191" s="111"/>
      <c r="FI191" s="111"/>
      <c r="FJ191" s="111"/>
      <c r="FK191" s="111"/>
      <c r="FL191" s="111"/>
      <c r="FM191" s="111"/>
      <c r="FN191" s="111"/>
      <c r="FO191" s="111"/>
      <c r="FP191" s="111"/>
      <c r="FQ191" s="111"/>
      <c r="FR191" s="111"/>
      <c r="FS191" s="111"/>
      <c r="FT191" s="111"/>
      <c r="FU191" s="111"/>
      <c r="FV191" s="111"/>
      <c r="FW191" s="111"/>
      <c r="FX191" s="111"/>
      <c r="FY191" s="111"/>
      <c r="FZ191" s="111"/>
      <c r="GA191" s="111"/>
      <c r="GB191" s="111"/>
      <c r="GC191" s="111"/>
      <c r="GD191" s="111"/>
      <c r="GE191" s="111"/>
      <c r="GF191" s="111"/>
      <c r="GG191" s="111"/>
      <c r="GH191" s="111"/>
      <c r="GI191" s="111"/>
      <c r="GJ191" s="111"/>
      <c r="GK191" s="111"/>
      <c r="GL191" s="111"/>
      <c r="GM191" s="111"/>
      <c r="GN191" s="111"/>
      <c r="GO191" s="111"/>
      <c r="GP191" s="111"/>
      <c r="GQ191" s="111"/>
      <c r="GR191" s="111"/>
      <c r="GS191" s="111"/>
      <c r="GT191" s="111"/>
      <c r="GU191" s="111"/>
      <c r="GV191" s="111"/>
      <c r="GW191" s="111"/>
      <c r="GX191" s="111"/>
      <c r="GY191" s="111"/>
      <c r="GZ191" s="111"/>
      <c r="HA191" s="111"/>
      <c r="HB191" s="111"/>
      <c r="HC191" s="111"/>
      <c r="HD191" s="111"/>
      <c r="HE191" s="111"/>
      <c r="HF191" s="111"/>
      <c r="HG191" s="111"/>
      <c r="HH191" s="111"/>
      <c r="HI191" s="111"/>
      <c r="HJ191" s="111"/>
      <c r="HK191" s="111"/>
      <c r="HL191" s="111"/>
      <c r="HM191" s="111"/>
      <c r="HN191" s="111"/>
      <c r="HO191" s="111"/>
      <c r="HP191" s="111"/>
      <c r="HQ191" s="111"/>
      <c r="HR191" s="111"/>
      <c r="HS191" s="111"/>
      <c r="HT191" s="111"/>
      <c r="HU191" s="111"/>
      <c r="HV191" s="111"/>
      <c r="HW191" s="111"/>
      <c r="HX191" s="111"/>
      <c r="HY191" s="111"/>
      <c r="HZ191" s="111"/>
      <c r="IA191" s="111"/>
      <c r="IB191" s="111"/>
      <c r="IC191" s="111"/>
      <c r="ID191" s="111"/>
      <c r="IE191" s="111"/>
      <c r="IF191" s="111"/>
      <c r="IG191" s="111"/>
      <c r="IH191" s="111"/>
      <c r="II191" s="111"/>
      <c r="IJ191" s="111"/>
      <c r="IK191" s="111"/>
      <c r="IL191" s="111"/>
      <c r="IM191" s="111"/>
      <c r="IN191" s="111"/>
      <c r="IO191" s="111"/>
      <c r="IP191" s="111"/>
      <c r="IQ191" s="111"/>
      <c r="IR191" s="111"/>
      <c r="IS191" s="116"/>
      <c r="IT191" s="116"/>
    </row>
    <row r="192" ht="14.25" spans="1:254">
      <c r="A192" s="74"/>
      <c r="B192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2" s="75">
        <v>4</v>
      </c>
      <c r="D192" s="86">
        <f t="shared" si="26"/>
        <v>12</v>
      </c>
      <c r="E192" s="86">
        <f t="shared" si="27"/>
        <v>1573</v>
      </c>
      <c r="F192" s="86">
        <f t="shared" si="28"/>
        <v>1585</v>
      </c>
      <c r="G192" s="77" t="str">
        <f t="shared" si="29"/>
        <v>FC FD FE FF </v>
      </c>
      <c r="H192" s="96" t="s">
        <v>221</v>
      </c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11"/>
      <c r="BD192" s="111"/>
      <c r="BE192" s="111"/>
      <c r="BF192" s="111"/>
      <c r="BG192" s="111"/>
      <c r="BH192" s="111"/>
      <c r="BI192" s="111"/>
      <c r="BJ192" s="111"/>
      <c r="BK192" s="111"/>
      <c r="BL192" s="111"/>
      <c r="BM192" s="111"/>
      <c r="BN192" s="111"/>
      <c r="BO192" s="111"/>
      <c r="BP192" s="111"/>
      <c r="BQ192" s="111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/>
      <c r="CB192" s="111"/>
      <c r="CC192" s="111"/>
      <c r="CD192" s="111"/>
      <c r="CE192" s="111"/>
      <c r="CF192" s="111"/>
      <c r="CG192" s="111"/>
      <c r="CH192" s="111"/>
      <c r="CI192" s="111"/>
      <c r="CJ192" s="111"/>
      <c r="CK192" s="111"/>
      <c r="CL192" s="111"/>
      <c r="CM192" s="111"/>
      <c r="CN192" s="111"/>
      <c r="CO192" s="111"/>
      <c r="CP192" s="111"/>
      <c r="CQ192" s="111"/>
      <c r="CR192" s="111"/>
      <c r="CS192" s="111"/>
      <c r="CT192" s="111"/>
      <c r="CU192" s="111"/>
      <c r="CV192" s="111"/>
      <c r="CW192" s="111"/>
      <c r="CX192" s="111"/>
      <c r="CY192" s="111"/>
      <c r="CZ192" s="111"/>
      <c r="DA192" s="111"/>
      <c r="DB192" s="111"/>
      <c r="DC192" s="111"/>
      <c r="DD192" s="111"/>
      <c r="DE192" s="111"/>
      <c r="DF192" s="111"/>
      <c r="DG192" s="111"/>
      <c r="DH192" s="111"/>
      <c r="DI192" s="111"/>
      <c r="DJ192" s="111"/>
      <c r="DK192" s="111"/>
      <c r="DL192" s="111"/>
      <c r="DM192" s="111"/>
      <c r="DN192" s="111"/>
      <c r="DO192" s="111"/>
      <c r="DP192" s="111"/>
      <c r="DQ192" s="111"/>
      <c r="DR192" s="111"/>
      <c r="DS192" s="111"/>
      <c r="DT192" s="111"/>
      <c r="DU192" s="111"/>
      <c r="DV192" s="111"/>
      <c r="DW192" s="111"/>
      <c r="DX192" s="111"/>
      <c r="DY192" s="111"/>
      <c r="DZ192" s="111"/>
      <c r="EA192" s="111"/>
      <c r="EB192" s="111"/>
      <c r="EC192" s="111"/>
      <c r="ED192" s="111"/>
      <c r="EE192" s="111"/>
      <c r="EF192" s="111"/>
      <c r="EG192" s="111"/>
      <c r="EH192" s="111"/>
      <c r="EI192" s="111"/>
      <c r="EJ192" s="111"/>
      <c r="EK192" s="111"/>
      <c r="EL192" s="111"/>
      <c r="EM192" s="111"/>
      <c r="EN192" s="111"/>
      <c r="EO192" s="111"/>
      <c r="EP192" s="111"/>
      <c r="EQ192" s="111"/>
      <c r="ER192" s="111"/>
      <c r="ES192" s="111"/>
      <c r="ET192" s="111"/>
      <c r="EU192" s="111"/>
      <c r="EV192" s="111"/>
      <c r="EW192" s="111"/>
      <c r="EX192" s="111"/>
      <c r="EY192" s="111"/>
      <c r="EZ192" s="111"/>
      <c r="FA192" s="111"/>
      <c r="FB192" s="111"/>
      <c r="FC192" s="111"/>
      <c r="FD192" s="111"/>
      <c r="FE192" s="111"/>
      <c r="FF192" s="111"/>
      <c r="FG192" s="111"/>
      <c r="FH192" s="111"/>
      <c r="FI192" s="111"/>
      <c r="FJ192" s="111"/>
      <c r="FK192" s="111"/>
      <c r="FL192" s="111"/>
      <c r="FM192" s="111"/>
      <c r="FN192" s="111"/>
      <c r="FO192" s="111"/>
      <c r="FP192" s="111"/>
      <c r="FQ192" s="111"/>
      <c r="FR192" s="111"/>
      <c r="FS192" s="111"/>
      <c r="FT192" s="111"/>
      <c r="FU192" s="111"/>
      <c r="FV192" s="111"/>
      <c r="FW192" s="111"/>
      <c r="FX192" s="111"/>
      <c r="FY192" s="111"/>
      <c r="FZ192" s="111"/>
      <c r="GA192" s="111"/>
      <c r="GB192" s="111"/>
      <c r="GC192" s="111"/>
      <c r="GD192" s="111"/>
      <c r="GE192" s="111"/>
      <c r="GF192" s="111"/>
      <c r="GG192" s="111"/>
      <c r="GH192" s="111"/>
      <c r="GI192" s="111"/>
      <c r="GJ192" s="111"/>
      <c r="GK192" s="111"/>
      <c r="GL192" s="111"/>
      <c r="GM192" s="111"/>
      <c r="GN192" s="111"/>
      <c r="GO192" s="111"/>
      <c r="GP192" s="111"/>
      <c r="GQ192" s="111"/>
      <c r="GR192" s="111"/>
      <c r="GS192" s="111"/>
      <c r="GT192" s="111"/>
      <c r="GU192" s="111"/>
      <c r="GV192" s="111"/>
      <c r="GW192" s="111"/>
      <c r="GX192" s="111"/>
      <c r="GY192" s="111"/>
      <c r="GZ192" s="111"/>
      <c r="HA192" s="111"/>
      <c r="HB192" s="111"/>
      <c r="HC192" s="111"/>
      <c r="HD192" s="111"/>
      <c r="HE192" s="111"/>
      <c r="HF192" s="111"/>
      <c r="HG192" s="111"/>
      <c r="HH192" s="111"/>
      <c r="HI192" s="111"/>
      <c r="HJ192" s="111"/>
      <c r="HK192" s="111"/>
      <c r="HL192" s="111"/>
      <c r="HM192" s="111"/>
      <c r="HN192" s="111"/>
      <c r="HO192" s="111"/>
      <c r="HP192" s="111"/>
      <c r="HQ192" s="111"/>
      <c r="HR192" s="111"/>
      <c r="HS192" s="111"/>
      <c r="HT192" s="111"/>
      <c r="HU192" s="111"/>
      <c r="HV192" s="111"/>
      <c r="HW192" s="111"/>
      <c r="HX192" s="111"/>
      <c r="HY192" s="111"/>
      <c r="HZ192" s="111"/>
      <c r="IA192" s="111"/>
      <c r="IB192" s="111"/>
      <c r="IC192" s="111"/>
      <c r="ID192" s="111"/>
      <c r="IE192" s="111"/>
      <c r="IF192" s="111"/>
      <c r="IG192" s="111"/>
      <c r="IH192" s="111"/>
      <c r="II192" s="111"/>
      <c r="IJ192" s="111"/>
      <c r="IK192" s="111"/>
      <c r="IL192" s="111"/>
      <c r="IM192" s="111"/>
      <c r="IN192" s="111"/>
      <c r="IO192" s="111"/>
      <c r="IP192" s="111"/>
      <c r="IQ192" s="111"/>
      <c r="IR192" s="111"/>
      <c r="IS192" s="116"/>
      <c r="IT192" s="116"/>
    </row>
    <row r="193" ht="14.25" spans="1:254">
      <c r="A193" s="74"/>
      <c r="B193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3" s="75">
        <v>4</v>
      </c>
      <c r="D193" s="86">
        <f t="shared" si="26"/>
        <v>12</v>
      </c>
      <c r="E193" s="86">
        <f t="shared" si="27"/>
        <v>1585</v>
      </c>
      <c r="F193" s="86">
        <f t="shared" si="28"/>
        <v>1597</v>
      </c>
      <c r="G193" s="77" t="str">
        <f t="shared" si="29"/>
        <v>00 01 02 03 </v>
      </c>
      <c r="H193" s="96" t="s">
        <v>223</v>
      </c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11"/>
      <c r="BT193" s="111"/>
      <c r="BU193" s="111"/>
      <c r="BV193" s="111"/>
      <c r="BW193" s="111"/>
      <c r="BX193" s="111"/>
      <c r="BY193" s="111"/>
      <c r="BZ193" s="111"/>
      <c r="CA193" s="111"/>
      <c r="CB193" s="111"/>
      <c r="CC193" s="111"/>
      <c r="CD193" s="111"/>
      <c r="CE193" s="111"/>
      <c r="CF193" s="111"/>
      <c r="CG193" s="111"/>
      <c r="CH193" s="111"/>
      <c r="CI193" s="111"/>
      <c r="CJ193" s="111"/>
      <c r="CK193" s="111"/>
      <c r="CL193" s="111"/>
      <c r="CM193" s="111"/>
      <c r="CN193" s="111"/>
      <c r="CO193" s="111"/>
      <c r="CP193" s="111"/>
      <c r="CQ193" s="111"/>
      <c r="CR193" s="111"/>
      <c r="CS193" s="111"/>
      <c r="CT193" s="111"/>
      <c r="CU193" s="111"/>
      <c r="CV193" s="111"/>
      <c r="CW193" s="111"/>
      <c r="CX193" s="111"/>
      <c r="CY193" s="111"/>
      <c r="CZ193" s="111"/>
      <c r="DA193" s="111"/>
      <c r="DB193" s="111"/>
      <c r="DC193" s="111"/>
      <c r="DD193" s="111"/>
      <c r="DE193" s="111"/>
      <c r="DF193" s="111"/>
      <c r="DG193" s="111"/>
      <c r="DH193" s="111"/>
      <c r="DI193" s="111"/>
      <c r="DJ193" s="111"/>
      <c r="DK193" s="111"/>
      <c r="DL193" s="111"/>
      <c r="DM193" s="111"/>
      <c r="DN193" s="111"/>
      <c r="DO193" s="111"/>
      <c r="DP193" s="111"/>
      <c r="DQ193" s="111"/>
      <c r="DR193" s="111"/>
      <c r="DS193" s="111"/>
      <c r="DT193" s="111"/>
      <c r="DU193" s="111"/>
      <c r="DV193" s="111"/>
      <c r="DW193" s="111"/>
      <c r="DX193" s="111"/>
      <c r="DY193" s="111"/>
      <c r="DZ193" s="111"/>
      <c r="EA193" s="111"/>
      <c r="EB193" s="111"/>
      <c r="EC193" s="111"/>
      <c r="ED193" s="111"/>
      <c r="EE193" s="111"/>
      <c r="EF193" s="111"/>
      <c r="EG193" s="111"/>
      <c r="EH193" s="111"/>
      <c r="EI193" s="111"/>
      <c r="EJ193" s="111"/>
      <c r="EK193" s="111"/>
      <c r="EL193" s="111"/>
      <c r="EM193" s="111"/>
      <c r="EN193" s="111"/>
      <c r="EO193" s="111"/>
      <c r="EP193" s="111"/>
      <c r="EQ193" s="111"/>
      <c r="ER193" s="111"/>
      <c r="ES193" s="111"/>
      <c r="ET193" s="111"/>
      <c r="EU193" s="111"/>
      <c r="EV193" s="111"/>
      <c r="EW193" s="111"/>
      <c r="EX193" s="111"/>
      <c r="EY193" s="111"/>
      <c r="EZ193" s="111"/>
      <c r="FA193" s="111"/>
      <c r="FB193" s="111"/>
      <c r="FC193" s="111"/>
      <c r="FD193" s="111"/>
      <c r="FE193" s="111"/>
      <c r="FF193" s="111"/>
      <c r="FG193" s="111"/>
      <c r="FH193" s="111"/>
      <c r="FI193" s="111"/>
      <c r="FJ193" s="111"/>
      <c r="FK193" s="111"/>
      <c r="FL193" s="111"/>
      <c r="FM193" s="111"/>
      <c r="FN193" s="111"/>
      <c r="FO193" s="111"/>
      <c r="FP193" s="111"/>
      <c r="FQ193" s="111"/>
      <c r="FR193" s="111"/>
      <c r="FS193" s="111"/>
      <c r="FT193" s="111"/>
      <c r="FU193" s="111"/>
      <c r="FV193" s="111"/>
      <c r="FW193" s="111"/>
      <c r="FX193" s="111"/>
      <c r="FY193" s="111"/>
      <c r="FZ193" s="111"/>
      <c r="GA193" s="111"/>
      <c r="GB193" s="111"/>
      <c r="GC193" s="111"/>
      <c r="GD193" s="111"/>
      <c r="GE193" s="111"/>
      <c r="GF193" s="111"/>
      <c r="GG193" s="111"/>
      <c r="GH193" s="111"/>
      <c r="GI193" s="111"/>
      <c r="GJ193" s="111"/>
      <c r="GK193" s="111"/>
      <c r="GL193" s="111"/>
      <c r="GM193" s="111"/>
      <c r="GN193" s="111"/>
      <c r="GO193" s="111"/>
      <c r="GP193" s="111"/>
      <c r="GQ193" s="111"/>
      <c r="GR193" s="111"/>
      <c r="GS193" s="111"/>
      <c r="GT193" s="111"/>
      <c r="GU193" s="111"/>
      <c r="GV193" s="111"/>
      <c r="GW193" s="111"/>
      <c r="GX193" s="111"/>
      <c r="GY193" s="111"/>
      <c r="GZ193" s="111"/>
      <c r="HA193" s="111"/>
      <c r="HB193" s="111"/>
      <c r="HC193" s="111"/>
      <c r="HD193" s="111"/>
      <c r="HE193" s="111"/>
      <c r="HF193" s="111"/>
      <c r="HG193" s="111"/>
      <c r="HH193" s="111"/>
      <c r="HI193" s="111"/>
      <c r="HJ193" s="111"/>
      <c r="HK193" s="111"/>
      <c r="HL193" s="111"/>
      <c r="HM193" s="111"/>
      <c r="HN193" s="111"/>
      <c r="HO193" s="111"/>
      <c r="HP193" s="111"/>
      <c r="HQ193" s="111"/>
      <c r="HR193" s="111"/>
      <c r="HS193" s="111"/>
      <c r="HT193" s="111"/>
      <c r="HU193" s="111"/>
      <c r="HV193" s="111"/>
      <c r="HW193" s="111"/>
      <c r="HX193" s="111"/>
      <c r="HY193" s="111"/>
      <c r="HZ193" s="111"/>
      <c r="IA193" s="111"/>
      <c r="IB193" s="111"/>
      <c r="IC193" s="111"/>
      <c r="ID193" s="111"/>
      <c r="IE193" s="111"/>
      <c r="IF193" s="111"/>
      <c r="IG193" s="111"/>
      <c r="IH193" s="111"/>
      <c r="II193" s="111"/>
      <c r="IJ193" s="111"/>
      <c r="IK193" s="111"/>
      <c r="IL193" s="111"/>
      <c r="IM193" s="111"/>
      <c r="IN193" s="111"/>
      <c r="IO193" s="111"/>
      <c r="IP193" s="111"/>
      <c r="IQ193" s="111"/>
      <c r="IR193" s="111"/>
      <c r="IS193" s="116"/>
      <c r="IT193" s="116"/>
    </row>
    <row r="194" ht="14.25" spans="1:254">
      <c r="A194" s="74"/>
      <c r="B194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4" s="75">
        <v>2</v>
      </c>
      <c r="D194" s="86">
        <f t="shared" si="26"/>
        <v>6</v>
      </c>
      <c r="E194" s="86">
        <f t="shared" si="27"/>
        <v>1597</v>
      </c>
      <c r="F194" s="86">
        <f t="shared" si="28"/>
        <v>1603</v>
      </c>
      <c r="G194" s="77" t="str">
        <f t="shared" si="29"/>
        <v>04 05 </v>
      </c>
      <c r="H194" s="96" t="s">
        <v>225</v>
      </c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  <c r="BG194" s="111"/>
      <c r="BH194" s="111"/>
      <c r="BI194" s="111"/>
      <c r="BJ194" s="111"/>
      <c r="BK194" s="111"/>
      <c r="BL194" s="111"/>
      <c r="BM194" s="111"/>
      <c r="BN194" s="111"/>
      <c r="BO194" s="111"/>
      <c r="BP194" s="111"/>
      <c r="BQ194" s="111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  <c r="CR194" s="111"/>
      <c r="CS194" s="111"/>
      <c r="CT194" s="111"/>
      <c r="CU194" s="111"/>
      <c r="CV194" s="111"/>
      <c r="CW194" s="111"/>
      <c r="CX194" s="111"/>
      <c r="CY194" s="111"/>
      <c r="CZ194" s="111"/>
      <c r="DA194" s="111"/>
      <c r="DB194" s="111"/>
      <c r="DC194" s="111"/>
      <c r="DD194" s="111"/>
      <c r="DE194" s="111"/>
      <c r="DF194" s="111"/>
      <c r="DG194" s="111"/>
      <c r="DH194" s="111"/>
      <c r="DI194" s="111"/>
      <c r="DJ194" s="111"/>
      <c r="DK194" s="111"/>
      <c r="DL194" s="111"/>
      <c r="DM194" s="111"/>
      <c r="DN194" s="111"/>
      <c r="DO194" s="111"/>
      <c r="DP194" s="111"/>
      <c r="DQ194" s="111"/>
      <c r="DR194" s="111"/>
      <c r="DS194" s="111"/>
      <c r="DT194" s="111"/>
      <c r="DU194" s="111"/>
      <c r="DV194" s="111"/>
      <c r="DW194" s="111"/>
      <c r="DX194" s="111"/>
      <c r="DY194" s="111"/>
      <c r="DZ194" s="111"/>
      <c r="EA194" s="111"/>
      <c r="EB194" s="111"/>
      <c r="EC194" s="111"/>
      <c r="ED194" s="111"/>
      <c r="EE194" s="111"/>
      <c r="EF194" s="111"/>
      <c r="EG194" s="111"/>
      <c r="EH194" s="111"/>
      <c r="EI194" s="111"/>
      <c r="EJ194" s="111"/>
      <c r="EK194" s="111"/>
      <c r="EL194" s="111"/>
      <c r="EM194" s="111"/>
      <c r="EN194" s="111"/>
      <c r="EO194" s="111"/>
      <c r="EP194" s="111"/>
      <c r="EQ194" s="111"/>
      <c r="ER194" s="111"/>
      <c r="ES194" s="111"/>
      <c r="ET194" s="111"/>
      <c r="EU194" s="111"/>
      <c r="EV194" s="111"/>
      <c r="EW194" s="111"/>
      <c r="EX194" s="111"/>
      <c r="EY194" s="111"/>
      <c r="EZ194" s="111"/>
      <c r="FA194" s="111"/>
      <c r="FB194" s="111"/>
      <c r="FC194" s="111"/>
      <c r="FD194" s="111"/>
      <c r="FE194" s="111"/>
      <c r="FF194" s="111"/>
      <c r="FG194" s="111"/>
      <c r="FH194" s="111"/>
      <c r="FI194" s="111"/>
      <c r="FJ194" s="111"/>
      <c r="FK194" s="111"/>
      <c r="FL194" s="111"/>
      <c r="FM194" s="111"/>
      <c r="FN194" s="111"/>
      <c r="FO194" s="111"/>
      <c r="FP194" s="111"/>
      <c r="FQ194" s="111"/>
      <c r="FR194" s="111"/>
      <c r="FS194" s="111"/>
      <c r="FT194" s="111"/>
      <c r="FU194" s="111"/>
      <c r="FV194" s="111"/>
      <c r="FW194" s="111"/>
      <c r="FX194" s="111"/>
      <c r="FY194" s="111"/>
      <c r="FZ194" s="111"/>
      <c r="GA194" s="111"/>
      <c r="GB194" s="111"/>
      <c r="GC194" s="111"/>
      <c r="GD194" s="111"/>
      <c r="GE194" s="111"/>
      <c r="GF194" s="111"/>
      <c r="GG194" s="111"/>
      <c r="GH194" s="111"/>
      <c r="GI194" s="111"/>
      <c r="GJ194" s="111"/>
      <c r="GK194" s="111"/>
      <c r="GL194" s="111"/>
      <c r="GM194" s="111"/>
      <c r="GN194" s="111"/>
      <c r="GO194" s="111"/>
      <c r="GP194" s="111"/>
      <c r="GQ194" s="111"/>
      <c r="GR194" s="111"/>
      <c r="GS194" s="111"/>
      <c r="GT194" s="111"/>
      <c r="GU194" s="111"/>
      <c r="GV194" s="111"/>
      <c r="GW194" s="111"/>
      <c r="GX194" s="111"/>
      <c r="GY194" s="111"/>
      <c r="GZ194" s="111"/>
      <c r="HA194" s="111"/>
      <c r="HB194" s="111"/>
      <c r="HC194" s="111"/>
      <c r="HD194" s="111"/>
      <c r="HE194" s="111"/>
      <c r="HF194" s="111"/>
      <c r="HG194" s="111"/>
      <c r="HH194" s="111"/>
      <c r="HI194" s="111"/>
      <c r="HJ194" s="111"/>
      <c r="HK194" s="111"/>
      <c r="HL194" s="111"/>
      <c r="HM194" s="111"/>
      <c r="HN194" s="111"/>
      <c r="HO194" s="111"/>
      <c r="HP194" s="111"/>
      <c r="HQ194" s="111"/>
      <c r="HR194" s="111"/>
      <c r="HS194" s="111"/>
      <c r="HT194" s="111"/>
      <c r="HU194" s="111"/>
      <c r="HV194" s="111"/>
      <c r="HW194" s="111"/>
      <c r="HX194" s="111"/>
      <c r="HY194" s="111"/>
      <c r="HZ194" s="111"/>
      <c r="IA194" s="111"/>
      <c r="IB194" s="111"/>
      <c r="IC194" s="111"/>
      <c r="ID194" s="111"/>
      <c r="IE194" s="111"/>
      <c r="IF194" s="111"/>
      <c r="IG194" s="111"/>
      <c r="IH194" s="111"/>
      <c r="II194" s="111"/>
      <c r="IJ194" s="111"/>
      <c r="IK194" s="111"/>
      <c r="IL194" s="111"/>
      <c r="IM194" s="111"/>
      <c r="IN194" s="111"/>
      <c r="IO194" s="111"/>
      <c r="IP194" s="111"/>
      <c r="IQ194" s="111"/>
      <c r="IR194" s="111"/>
      <c r="IS194" s="116"/>
      <c r="IT194" s="116"/>
    </row>
    <row r="195" ht="14.25" spans="1:254">
      <c r="A195" s="74"/>
      <c r="B195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5" s="75">
        <v>2</v>
      </c>
      <c r="D195" s="86">
        <f t="shared" si="26"/>
        <v>6</v>
      </c>
      <c r="E195" s="86">
        <f t="shared" si="27"/>
        <v>1603</v>
      </c>
      <c r="F195" s="86">
        <f t="shared" si="28"/>
        <v>1609</v>
      </c>
      <c r="G195" s="77" t="str">
        <f t="shared" si="29"/>
        <v>06 07 </v>
      </c>
      <c r="H195" s="96" t="s">
        <v>227</v>
      </c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111"/>
      <c r="BQ195" s="111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  <c r="CU195" s="111"/>
      <c r="CV195" s="111"/>
      <c r="CW195" s="111"/>
      <c r="CX195" s="111"/>
      <c r="CY195" s="111"/>
      <c r="CZ195" s="111"/>
      <c r="DA195" s="111"/>
      <c r="DB195" s="111"/>
      <c r="DC195" s="111"/>
      <c r="DD195" s="111"/>
      <c r="DE195" s="111"/>
      <c r="DF195" s="111"/>
      <c r="DG195" s="111"/>
      <c r="DH195" s="111"/>
      <c r="DI195" s="111"/>
      <c r="DJ195" s="111"/>
      <c r="DK195" s="111"/>
      <c r="DL195" s="111"/>
      <c r="DM195" s="111"/>
      <c r="DN195" s="111"/>
      <c r="DO195" s="111"/>
      <c r="DP195" s="111"/>
      <c r="DQ195" s="111"/>
      <c r="DR195" s="111"/>
      <c r="DS195" s="111"/>
      <c r="DT195" s="111"/>
      <c r="DU195" s="111"/>
      <c r="DV195" s="111"/>
      <c r="DW195" s="111"/>
      <c r="DX195" s="111"/>
      <c r="DY195" s="111"/>
      <c r="DZ195" s="111"/>
      <c r="EA195" s="111"/>
      <c r="EB195" s="111"/>
      <c r="EC195" s="111"/>
      <c r="ED195" s="111"/>
      <c r="EE195" s="111"/>
      <c r="EF195" s="111"/>
      <c r="EG195" s="111"/>
      <c r="EH195" s="111"/>
      <c r="EI195" s="111"/>
      <c r="EJ195" s="111"/>
      <c r="EK195" s="111"/>
      <c r="EL195" s="111"/>
      <c r="EM195" s="111"/>
      <c r="EN195" s="111"/>
      <c r="EO195" s="111"/>
      <c r="EP195" s="111"/>
      <c r="EQ195" s="111"/>
      <c r="ER195" s="111"/>
      <c r="ES195" s="111"/>
      <c r="ET195" s="111"/>
      <c r="EU195" s="111"/>
      <c r="EV195" s="111"/>
      <c r="EW195" s="111"/>
      <c r="EX195" s="111"/>
      <c r="EY195" s="111"/>
      <c r="EZ195" s="111"/>
      <c r="FA195" s="111"/>
      <c r="FB195" s="111"/>
      <c r="FC195" s="111"/>
      <c r="FD195" s="111"/>
      <c r="FE195" s="111"/>
      <c r="FF195" s="111"/>
      <c r="FG195" s="111"/>
      <c r="FH195" s="111"/>
      <c r="FI195" s="111"/>
      <c r="FJ195" s="111"/>
      <c r="FK195" s="111"/>
      <c r="FL195" s="111"/>
      <c r="FM195" s="111"/>
      <c r="FN195" s="111"/>
      <c r="FO195" s="111"/>
      <c r="FP195" s="111"/>
      <c r="FQ195" s="111"/>
      <c r="FR195" s="111"/>
      <c r="FS195" s="111"/>
      <c r="FT195" s="111"/>
      <c r="FU195" s="111"/>
      <c r="FV195" s="111"/>
      <c r="FW195" s="111"/>
      <c r="FX195" s="111"/>
      <c r="FY195" s="111"/>
      <c r="FZ195" s="111"/>
      <c r="GA195" s="111"/>
      <c r="GB195" s="111"/>
      <c r="GC195" s="111"/>
      <c r="GD195" s="111"/>
      <c r="GE195" s="111"/>
      <c r="GF195" s="111"/>
      <c r="GG195" s="111"/>
      <c r="GH195" s="111"/>
      <c r="GI195" s="111"/>
      <c r="GJ195" s="111"/>
      <c r="GK195" s="111"/>
      <c r="GL195" s="111"/>
      <c r="GM195" s="111"/>
      <c r="GN195" s="111"/>
      <c r="GO195" s="111"/>
      <c r="GP195" s="111"/>
      <c r="GQ195" s="111"/>
      <c r="GR195" s="111"/>
      <c r="GS195" s="111"/>
      <c r="GT195" s="111"/>
      <c r="GU195" s="111"/>
      <c r="GV195" s="111"/>
      <c r="GW195" s="111"/>
      <c r="GX195" s="111"/>
      <c r="GY195" s="111"/>
      <c r="GZ195" s="111"/>
      <c r="HA195" s="111"/>
      <c r="HB195" s="111"/>
      <c r="HC195" s="111"/>
      <c r="HD195" s="111"/>
      <c r="HE195" s="111"/>
      <c r="HF195" s="111"/>
      <c r="HG195" s="111"/>
      <c r="HH195" s="111"/>
      <c r="HI195" s="111"/>
      <c r="HJ195" s="111"/>
      <c r="HK195" s="111"/>
      <c r="HL195" s="111"/>
      <c r="HM195" s="111"/>
      <c r="HN195" s="111"/>
      <c r="HO195" s="111"/>
      <c r="HP195" s="111"/>
      <c r="HQ195" s="111"/>
      <c r="HR195" s="111"/>
      <c r="HS195" s="111"/>
      <c r="HT195" s="111"/>
      <c r="HU195" s="111"/>
      <c r="HV195" s="111"/>
      <c r="HW195" s="111"/>
      <c r="HX195" s="111"/>
      <c r="HY195" s="111"/>
      <c r="HZ195" s="111"/>
      <c r="IA195" s="111"/>
      <c r="IB195" s="111"/>
      <c r="IC195" s="111"/>
      <c r="ID195" s="111"/>
      <c r="IE195" s="111"/>
      <c r="IF195" s="111"/>
      <c r="IG195" s="111"/>
      <c r="IH195" s="111"/>
      <c r="II195" s="111"/>
      <c r="IJ195" s="111"/>
      <c r="IK195" s="111"/>
      <c r="IL195" s="111"/>
      <c r="IM195" s="111"/>
      <c r="IN195" s="111"/>
      <c r="IO195" s="111"/>
      <c r="IP195" s="111"/>
      <c r="IQ195" s="111"/>
      <c r="IR195" s="111"/>
      <c r="IS195" s="116"/>
      <c r="IT195" s="116"/>
    </row>
    <row r="196" ht="14.25" spans="1:254">
      <c r="A196" s="74"/>
      <c r="B196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6" s="75">
        <v>2</v>
      </c>
      <c r="D196" s="86">
        <f t="shared" si="26"/>
        <v>6</v>
      </c>
      <c r="E196" s="86">
        <f t="shared" si="27"/>
        <v>1609</v>
      </c>
      <c r="F196" s="86">
        <f t="shared" si="28"/>
        <v>1615</v>
      </c>
      <c r="G196" s="77" t="str">
        <f t="shared" si="29"/>
        <v>00 00 </v>
      </c>
      <c r="H196" s="96" t="s">
        <v>229</v>
      </c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  <c r="CU196" s="111"/>
      <c r="CV196" s="111"/>
      <c r="CW196" s="111"/>
      <c r="CX196" s="111"/>
      <c r="CY196" s="111"/>
      <c r="CZ196" s="111"/>
      <c r="DA196" s="111"/>
      <c r="DB196" s="111"/>
      <c r="DC196" s="111"/>
      <c r="DD196" s="111"/>
      <c r="DE196" s="111"/>
      <c r="DF196" s="111"/>
      <c r="DG196" s="111"/>
      <c r="DH196" s="111"/>
      <c r="DI196" s="111"/>
      <c r="DJ196" s="111"/>
      <c r="DK196" s="111"/>
      <c r="DL196" s="111"/>
      <c r="DM196" s="111"/>
      <c r="DN196" s="111"/>
      <c r="DO196" s="111"/>
      <c r="DP196" s="111"/>
      <c r="DQ196" s="111"/>
      <c r="DR196" s="111"/>
      <c r="DS196" s="111"/>
      <c r="DT196" s="111"/>
      <c r="DU196" s="111"/>
      <c r="DV196" s="111"/>
      <c r="DW196" s="111"/>
      <c r="DX196" s="111"/>
      <c r="DY196" s="111"/>
      <c r="DZ196" s="111"/>
      <c r="EA196" s="111"/>
      <c r="EB196" s="111"/>
      <c r="EC196" s="111"/>
      <c r="ED196" s="111"/>
      <c r="EE196" s="111"/>
      <c r="EF196" s="111"/>
      <c r="EG196" s="111"/>
      <c r="EH196" s="111"/>
      <c r="EI196" s="111"/>
      <c r="EJ196" s="111"/>
      <c r="EK196" s="111"/>
      <c r="EL196" s="111"/>
      <c r="EM196" s="111"/>
      <c r="EN196" s="111"/>
      <c r="EO196" s="111"/>
      <c r="EP196" s="111"/>
      <c r="EQ196" s="111"/>
      <c r="ER196" s="111"/>
      <c r="ES196" s="111"/>
      <c r="ET196" s="111"/>
      <c r="EU196" s="111"/>
      <c r="EV196" s="111"/>
      <c r="EW196" s="111"/>
      <c r="EX196" s="111"/>
      <c r="EY196" s="111"/>
      <c r="EZ196" s="111"/>
      <c r="FA196" s="111"/>
      <c r="FB196" s="111"/>
      <c r="FC196" s="111"/>
      <c r="FD196" s="111"/>
      <c r="FE196" s="111"/>
      <c r="FF196" s="111"/>
      <c r="FG196" s="111"/>
      <c r="FH196" s="111"/>
      <c r="FI196" s="111"/>
      <c r="FJ196" s="111"/>
      <c r="FK196" s="111"/>
      <c r="FL196" s="111"/>
      <c r="FM196" s="111"/>
      <c r="FN196" s="111"/>
      <c r="FO196" s="111"/>
      <c r="FP196" s="111"/>
      <c r="FQ196" s="111"/>
      <c r="FR196" s="111"/>
      <c r="FS196" s="111"/>
      <c r="FT196" s="111"/>
      <c r="FU196" s="111"/>
      <c r="FV196" s="111"/>
      <c r="FW196" s="111"/>
      <c r="FX196" s="111"/>
      <c r="FY196" s="111"/>
      <c r="FZ196" s="111"/>
      <c r="GA196" s="111"/>
      <c r="GB196" s="111"/>
      <c r="GC196" s="111"/>
      <c r="GD196" s="111"/>
      <c r="GE196" s="111"/>
      <c r="GF196" s="111"/>
      <c r="GG196" s="111"/>
      <c r="GH196" s="111"/>
      <c r="GI196" s="111"/>
      <c r="GJ196" s="111"/>
      <c r="GK196" s="111"/>
      <c r="GL196" s="111"/>
      <c r="GM196" s="111"/>
      <c r="GN196" s="111"/>
      <c r="GO196" s="111"/>
      <c r="GP196" s="111"/>
      <c r="GQ196" s="111"/>
      <c r="GR196" s="111"/>
      <c r="GS196" s="111"/>
      <c r="GT196" s="111"/>
      <c r="GU196" s="111"/>
      <c r="GV196" s="111"/>
      <c r="GW196" s="111"/>
      <c r="GX196" s="111"/>
      <c r="GY196" s="111"/>
      <c r="GZ196" s="111"/>
      <c r="HA196" s="111"/>
      <c r="HB196" s="111"/>
      <c r="HC196" s="111"/>
      <c r="HD196" s="111"/>
      <c r="HE196" s="111"/>
      <c r="HF196" s="111"/>
      <c r="HG196" s="111"/>
      <c r="HH196" s="111"/>
      <c r="HI196" s="111"/>
      <c r="HJ196" s="111"/>
      <c r="HK196" s="111"/>
      <c r="HL196" s="111"/>
      <c r="HM196" s="111"/>
      <c r="HN196" s="111"/>
      <c r="HO196" s="111"/>
      <c r="HP196" s="111"/>
      <c r="HQ196" s="111"/>
      <c r="HR196" s="111"/>
      <c r="HS196" s="111"/>
      <c r="HT196" s="111"/>
      <c r="HU196" s="111"/>
      <c r="HV196" s="111"/>
      <c r="HW196" s="111"/>
      <c r="HX196" s="111"/>
      <c r="HY196" s="111"/>
      <c r="HZ196" s="111"/>
      <c r="IA196" s="111"/>
      <c r="IB196" s="111"/>
      <c r="IC196" s="111"/>
      <c r="ID196" s="111"/>
      <c r="IE196" s="111"/>
      <c r="IF196" s="111"/>
      <c r="IG196" s="111"/>
      <c r="IH196" s="111"/>
      <c r="II196" s="111"/>
      <c r="IJ196" s="111"/>
      <c r="IK196" s="111"/>
      <c r="IL196" s="111"/>
      <c r="IM196" s="111"/>
      <c r="IN196" s="111"/>
      <c r="IO196" s="111"/>
      <c r="IP196" s="111"/>
      <c r="IQ196" s="111"/>
      <c r="IR196" s="111"/>
      <c r="IS196" s="116"/>
      <c r="IT196" s="116"/>
    </row>
    <row r="197" ht="14.25" spans="1:254">
      <c r="A197" s="74"/>
      <c r="B197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7" s="75">
        <v>1</v>
      </c>
      <c r="D197" s="86">
        <f t="shared" si="26"/>
        <v>3</v>
      </c>
      <c r="E197" s="86">
        <f t="shared" si="27"/>
        <v>1615</v>
      </c>
      <c r="F197" s="86">
        <f t="shared" si="28"/>
        <v>1618</v>
      </c>
      <c r="G197" s="77" t="str">
        <f t="shared" si="29"/>
        <v>C8 </v>
      </c>
      <c r="H197" s="96" t="s">
        <v>250</v>
      </c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11"/>
      <c r="BE197" s="111"/>
      <c r="BF197" s="111"/>
      <c r="BG197" s="111"/>
      <c r="BH197" s="111"/>
      <c r="BI197" s="111"/>
      <c r="BJ197" s="111"/>
      <c r="BK197" s="111"/>
      <c r="BL197" s="111"/>
      <c r="BM197" s="111"/>
      <c r="BN197" s="111"/>
      <c r="BO197" s="111"/>
      <c r="BP197" s="111"/>
      <c r="BQ197" s="111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  <c r="CU197" s="111"/>
      <c r="CV197" s="111"/>
      <c r="CW197" s="111"/>
      <c r="CX197" s="111"/>
      <c r="CY197" s="111"/>
      <c r="CZ197" s="111"/>
      <c r="DA197" s="111"/>
      <c r="DB197" s="111"/>
      <c r="DC197" s="111"/>
      <c r="DD197" s="111"/>
      <c r="DE197" s="111"/>
      <c r="DF197" s="111"/>
      <c r="DG197" s="111"/>
      <c r="DH197" s="111"/>
      <c r="DI197" s="111"/>
      <c r="DJ197" s="111"/>
      <c r="DK197" s="111"/>
      <c r="DL197" s="111"/>
      <c r="DM197" s="111"/>
      <c r="DN197" s="111"/>
      <c r="DO197" s="111"/>
      <c r="DP197" s="111"/>
      <c r="DQ197" s="111"/>
      <c r="DR197" s="111"/>
      <c r="DS197" s="111"/>
      <c r="DT197" s="111"/>
      <c r="DU197" s="111"/>
      <c r="DV197" s="111"/>
      <c r="DW197" s="111"/>
      <c r="DX197" s="111"/>
      <c r="DY197" s="111"/>
      <c r="DZ197" s="111"/>
      <c r="EA197" s="111"/>
      <c r="EB197" s="111"/>
      <c r="EC197" s="111"/>
      <c r="ED197" s="111"/>
      <c r="EE197" s="111"/>
      <c r="EF197" s="111"/>
      <c r="EG197" s="111"/>
      <c r="EH197" s="111"/>
      <c r="EI197" s="111"/>
      <c r="EJ197" s="111"/>
      <c r="EK197" s="111"/>
      <c r="EL197" s="111"/>
      <c r="EM197" s="111"/>
      <c r="EN197" s="111"/>
      <c r="EO197" s="111"/>
      <c r="EP197" s="111"/>
      <c r="EQ197" s="111"/>
      <c r="ER197" s="111"/>
      <c r="ES197" s="111"/>
      <c r="ET197" s="111"/>
      <c r="EU197" s="111"/>
      <c r="EV197" s="111"/>
      <c r="EW197" s="111"/>
      <c r="EX197" s="111"/>
      <c r="EY197" s="111"/>
      <c r="EZ197" s="111"/>
      <c r="FA197" s="111"/>
      <c r="FB197" s="111"/>
      <c r="FC197" s="111"/>
      <c r="FD197" s="111"/>
      <c r="FE197" s="111"/>
      <c r="FF197" s="111"/>
      <c r="FG197" s="111"/>
      <c r="FH197" s="111"/>
      <c r="FI197" s="111"/>
      <c r="FJ197" s="111"/>
      <c r="FK197" s="111"/>
      <c r="FL197" s="111"/>
      <c r="FM197" s="111"/>
      <c r="FN197" s="111"/>
      <c r="FO197" s="111"/>
      <c r="FP197" s="111"/>
      <c r="FQ197" s="111"/>
      <c r="FR197" s="111"/>
      <c r="FS197" s="111"/>
      <c r="FT197" s="111"/>
      <c r="FU197" s="111"/>
      <c r="FV197" s="111"/>
      <c r="FW197" s="111"/>
      <c r="FX197" s="111"/>
      <c r="FY197" s="111"/>
      <c r="FZ197" s="111"/>
      <c r="GA197" s="111"/>
      <c r="GB197" s="111"/>
      <c r="GC197" s="111"/>
      <c r="GD197" s="111"/>
      <c r="GE197" s="111"/>
      <c r="GF197" s="111"/>
      <c r="GG197" s="111"/>
      <c r="GH197" s="111"/>
      <c r="GI197" s="111"/>
      <c r="GJ197" s="111"/>
      <c r="GK197" s="111"/>
      <c r="GL197" s="111"/>
      <c r="GM197" s="111"/>
      <c r="GN197" s="111"/>
      <c r="GO197" s="111"/>
      <c r="GP197" s="111"/>
      <c r="GQ197" s="111"/>
      <c r="GR197" s="111"/>
      <c r="GS197" s="111"/>
      <c r="GT197" s="111"/>
      <c r="GU197" s="111"/>
      <c r="GV197" s="111"/>
      <c r="GW197" s="111"/>
      <c r="GX197" s="111"/>
      <c r="GY197" s="111"/>
      <c r="GZ197" s="111"/>
      <c r="HA197" s="111"/>
      <c r="HB197" s="111"/>
      <c r="HC197" s="111"/>
      <c r="HD197" s="111"/>
      <c r="HE197" s="111"/>
      <c r="HF197" s="111"/>
      <c r="HG197" s="111"/>
      <c r="HH197" s="111"/>
      <c r="HI197" s="111"/>
      <c r="HJ197" s="111"/>
      <c r="HK197" s="111"/>
      <c r="HL197" s="111"/>
      <c r="HM197" s="111"/>
      <c r="HN197" s="111"/>
      <c r="HO197" s="111"/>
      <c r="HP197" s="111"/>
      <c r="HQ197" s="111"/>
      <c r="HR197" s="111"/>
      <c r="HS197" s="111"/>
      <c r="HT197" s="111"/>
      <c r="HU197" s="111"/>
      <c r="HV197" s="111"/>
      <c r="HW197" s="111"/>
      <c r="HX197" s="111"/>
      <c r="HY197" s="111"/>
      <c r="HZ197" s="111"/>
      <c r="IA197" s="111"/>
      <c r="IB197" s="111"/>
      <c r="IC197" s="111"/>
      <c r="ID197" s="111"/>
      <c r="IE197" s="111"/>
      <c r="IF197" s="111"/>
      <c r="IG197" s="111"/>
      <c r="IH197" s="111"/>
      <c r="II197" s="111"/>
      <c r="IJ197" s="111"/>
      <c r="IK197" s="111"/>
      <c r="IL197" s="111"/>
      <c r="IM197" s="111"/>
      <c r="IN197" s="111"/>
      <c r="IO197" s="111"/>
      <c r="IP197" s="111"/>
      <c r="IQ197" s="111"/>
      <c r="IR197" s="111"/>
      <c r="IS197" s="116"/>
      <c r="IT197" s="116"/>
    </row>
    <row r="198" ht="14.25" spans="1:254">
      <c r="A198" s="74"/>
      <c r="B198" s="85" t="str">
        <f t="shared" si="2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8" s="75">
        <v>1</v>
      </c>
      <c r="D198" s="86">
        <f t="shared" si="26"/>
        <v>3</v>
      </c>
      <c r="E198" s="86">
        <f t="shared" si="27"/>
        <v>1618</v>
      </c>
      <c r="F198" s="86">
        <f t="shared" si="28"/>
        <v>1621</v>
      </c>
      <c r="G198" s="77" t="str">
        <f t="shared" si="29"/>
        <v>41 </v>
      </c>
      <c r="H198" s="96" t="s">
        <v>232</v>
      </c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111"/>
      <c r="BQ198" s="111"/>
      <c r="BR198" s="111"/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/>
      <c r="CN198" s="111"/>
      <c r="CO198" s="111"/>
      <c r="CP198" s="111"/>
      <c r="CQ198" s="111"/>
      <c r="CR198" s="111"/>
      <c r="CS198" s="111"/>
      <c r="CT198" s="111"/>
      <c r="CU198" s="111"/>
      <c r="CV198" s="111"/>
      <c r="CW198" s="111"/>
      <c r="CX198" s="111"/>
      <c r="CY198" s="111"/>
      <c r="CZ198" s="111"/>
      <c r="DA198" s="111"/>
      <c r="DB198" s="111"/>
      <c r="DC198" s="111"/>
      <c r="DD198" s="111"/>
      <c r="DE198" s="111"/>
      <c r="DF198" s="111"/>
      <c r="DG198" s="111"/>
      <c r="DH198" s="111"/>
      <c r="DI198" s="111"/>
      <c r="DJ198" s="111"/>
      <c r="DK198" s="111"/>
      <c r="DL198" s="111"/>
      <c r="DM198" s="111"/>
      <c r="DN198" s="111"/>
      <c r="DO198" s="111"/>
      <c r="DP198" s="111"/>
      <c r="DQ198" s="111"/>
      <c r="DR198" s="111"/>
      <c r="DS198" s="111"/>
      <c r="DT198" s="111"/>
      <c r="DU198" s="111"/>
      <c r="DV198" s="111"/>
      <c r="DW198" s="111"/>
      <c r="DX198" s="111"/>
      <c r="DY198" s="111"/>
      <c r="DZ198" s="111"/>
      <c r="EA198" s="111"/>
      <c r="EB198" s="111"/>
      <c r="EC198" s="111"/>
      <c r="ED198" s="111"/>
      <c r="EE198" s="111"/>
      <c r="EF198" s="111"/>
      <c r="EG198" s="111"/>
      <c r="EH198" s="111"/>
      <c r="EI198" s="111"/>
      <c r="EJ198" s="111"/>
      <c r="EK198" s="111"/>
      <c r="EL198" s="111"/>
      <c r="EM198" s="111"/>
      <c r="EN198" s="111"/>
      <c r="EO198" s="111"/>
      <c r="EP198" s="111"/>
      <c r="EQ198" s="111"/>
      <c r="ER198" s="111"/>
      <c r="ES198" s="111"/>
      <c r="ET198" s="111"/>
      <c r="EU198" s="111"/>
      <c r="EV198" s="111"/>
      <c r="EW198" s="111"/>
      <c r="EX198" s="111"/>
      <c r="EY198" s="111"/>
      <c r="EZ198" s="111"/>
      <c r="FA198" s="111"/>
      <c r="FB198" s="111"/>
      <c r="FC198" s="111"/>
      <c r="FD198" s="111"/>
      <c r="FE198" s="111"/>
      <c r="FF198" s="111"/>
      <c r="FG198" s="111"/>
      <c r="FH198" s="111"/>
      <c r="FI198" s="111"/>
      <c r="FJ198" s="111"/>
      <c r="FK198" s="111"/>
      <c r="FL198" s="111"/>
      <c r="FM198" s="111"/>
      <c r="FN198" s="111"/>
      <c r="FO198" s="111"/>
      <c r="FP198" s="111"/>
      <c r="FQ198" s="111"/>
      <c r="FR198" s="111"/>
      <c r="FS198" s="111"/>
      <c r="FT198" s="111"/>
      <c r="FU198" s="111"/>
      <c r="FV198" s="111"/>
      <c r="FW198" s="111"/>
      <c r="FX198" s="111"/>
      <c r="FY198" s="111"/>
      <c r="FZ198" s="111"/>
      <c r="GA198" s="111"/>
      <c r="GB198" s="111"/>
      <c r="GC198" s="111"/>
      <c r="GD198" s="111"/>
      <c r="GE198" s="111"/>
      <c r="GF198" s="111"/>
      <c r="GG198" s="111"/>
      <c r="GH198" s="111"/>
      <c r="GI198" s="111"/>
      <c r="GJ198" s="111"/>
      <c r="GK198" s="111"/>
      <c r="GL198" s="111"/>
      <c r="GM198" s="111"/>
      <c r="GN198" s="111"/>
      <c r="GO198" s="111"/>
      <c r="GP198" s="111"/>
      <c r="GQ198" s="111"/>
      <c r="GR198" s="111"/>
      <c r="GS198" s="111"/>
      <c r="GT198" s="111"/>
      <c r="GU198" s="111"/>
      <c r="GV198" s="111"/>
      <c r="GW198" s="111"/>
      <c r="GX198" s="111"/>
      <c r="GY198" s="111"/>
      <c r="GZ198" s="111"/>
      <c r="HA198" s="111"/>
      <c r="HB198" s="111"/>
      <c r="HC198" s="111"/>
      <c r="HD198" s="111"/>
      <c r="HE198" s="111"/>
      <c r="HF198" s="111"/>
      <c r="HG198" s="111"/>
      <c r="HH198" s="111"/>
      <c r="HI198" s="111"/>
      <c r="HJ198" s="111"/>
      <c r="HK198" s="111"/>
      <c r="HL198" s="111"/>
      <c r="HM198" s="111"/>
      <c r="HN198" s="111"/>
      <c r="HO198" s="111"/>
      <c r="HP198" s="111"/>
      <c r="HQ198" s="111"/>
      <c r="HR198" s="111"/>
      <c r="HS198" s="111"/>
      <c r="HT198" s="111"/>
      <c r="HU198" s="111"/>
      <c r="HV198" s="111"/>
      <c r="HW198" s="111"/>
      <c r="HX198" s="111"/>
      <c r="HY198" s="111"/>
      <c r="HZ198" s="111"/>
      <c r="IA198" s="111"/>
      <c r="IB198" s="111"/>
      <c r="IC198" s="111"/>
      <c r="ID198" s="111"/>
      <c r="IE198" s="111"/>
      <c r="IF198" s="111"/>
      <c r="IG198" s="111"/>
      <c r="IH198" s="111"/>
      <c r="II198" s="111"/>
      <c r="IJ198" s="111"/>
      <c r="IK198" s="111"/>
      <c r="IL198" s="111"/>
      <c r="IM198" s="111"/>
      <c r="IN198" s="111"/>
      <c r="IO198" s="111"/>
      <c r="IP198" s="111"/>
      <c r="IQ198" s="111"/>
      <c r="IR198" s="111"/>
      <c r="IS198" s="116"/>
      <c r="IT198" s="116"/>
    </row>
    <row r="199" ht="14.25" spans="1:254">
      <c r="A199" s="74">
        <v>20</v>
      </c>
      <c r="B199" s="85" t="str">
        <f t="shared" ref="B199:B236" si="30">B198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199" s="75">
        <v>4</v>
      </c>
      <c r="D199" s="86">
        <f t="shared" ref="D199:D236" si="31">C199*3</f>
        <v>12</v>
      </c>
      <c r="E199" s="86">
        <f t="shared" ref="E199:E236" si="32">F198</f>
        <v>1621</v>
      </c>
      <c r="F199" s="86">
        <f t="shared" ref="F199:F236" si="33">E199+D199</f>
        <v>1633</v>
      </c>
      <c r="G199" s="77" t="str">
        <f t="shared" ref="G199:G236" si="34">MID(B199,E199,D199)</f>
        <v>08 09 0A 0B </v>
      </c>
      <c r="H199" s="96" t="s">
        <v>215</v>
      </c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11"/>
      <c r="BE199" s="111"/>
      <c r="BF199" s="111"/>
      <c r="BG199" s="111"/>
      <c r="BH199" s="111"/>
      <c r="BI199" s="111"/>
      <c r="BJ199" s="111"/>
      <c r="BK199" s="111"/>
      <c r="BL199" s="111"/>
      <c r="BM199" s="111"/>
      <c r="BN199" s="111"/>
      <c r="BO199" s="111"/>
      <c r="BP199" s="111"/>
      <c r="BQ199" s="111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  <c r="CR199" s="111"/>
      <c r="CS199" s="111"/>
      <c r="CT199" s="111"/>
      <c r="CU199" s="111"/>
      <c r="CV199" s="111"/>
      <c r="CW199" s="111"/>
      <c r="CX199" s="111"/>
      <c r="CY199" s="111"/>
      <c r="CZ199" s="111"/>
      <c r="DA199" s="111"/>
      <c r="DB199" s="111"/>
      <c r="DC199" s="111"/>
      <c r="DD199" s="111"/>
      <c r="DE199" s="111"/>
      <c r="DF199" s="111"/>
      <c r="DG199" s="111"/>
      <c r="DH199" s="111"/>
      <c r="DI199" s="111"/>
      <c r="DJ199" s="111"/>
      <c r="DK199" s="111"/>
      <c r="DL199" s="111"/>
      <c r="DM199" s="111"/>
      <c r="DN199" s="111"/>
      <c r="DO199" s="111"/>
      <c r="DP199" s="111"/>
      <c r="DQ199" s="111"/>
      <c r="DR199" s="111"/>
      <c r="DS199" s="111"/>
      <c r="DT199" s="111"/>
      <c r="DU199" s="111"/>
      <c r="DV199" s="111"/>
      <c r="DW199" s="111"/>
      <c r="DX199" s="111"/>
      <c r="DY199" s="111"/>
      <c r="DZ199" s="111"/>
      <c r="EA199" s="111"/>
      <c r="EB199" s="111"/>
      <c r="EC199" s="111"/>
      <c r="ED199" s="111"/>
      <c r="EE199" s="111"/>
      <c r="EF199" s="111"/>
      <c r="EG199" s="111"/>
      <c r="EH199" s="111"/>
      <c r="EI199" s="111"/>
      <c r="EJ199" s="111"/>
      <c r="EK199" s="111"/>
      <c r="EL199" s="111"/>
      <c r="EM199" s="111"/>
      <c r="EN199" s="111"/>
      <c r="EO199" s="111"/>
      <c r="EP199" s="111"/>
      <c r="EQ199" s="111"/>
      <c r="ER199" s="111"/>
      <c r="ES199" s="111"/>
      <c r="ET199" s="111"/>
      <c r="EU199" s="111"/>
      <c r="EV199" s="111"/>
      <c r="EW199" s="111"/>
      <c r="EX199" s="111"/>
      <c r="EY199" s="111"/>
      <c r="EZ199" s="111"/>
      <c r="FA199" s="111"/>
      <c r="FB199" s="111"/>
      <c r="FC199" s="111"/>
      <c r="FD199" s="111"/>
      <c r="FE199" s="111"/>
      <c r="FF199" s="111"/>
      <c r="FG199" s="111"/>
      <c r="FH199" s="111"/>
      <c r="FI199" s="111"/>
      <c r="FJ199" s="111"/>
      <c r="FK199" s="111"/>
      <c r="FL199" s="111"/>
      <c r="FM199" s="111"/>
      <c r="FN199" s="111"/>
      <c r="FO199" s="111"/>
      <c r="FP199" s="111"/>
      <c r="FQ199" s="111"/>
      <c r="FR199" s="111"/>
      <c r="FS199" s="111"/>
      <c r="FT199" s="111"/>
      <c r="FU199" s="111"/>
      <c r="FV199" s="111"/>
      <c r="FW199" s="111"/>
      <c r="FX199" s="111"/>
      <c r="FY199" s="111"/>
      <c r="FZ199" s="111"/>
      <c r="GA199" s="111"/>
      <c r="GB199" s="111"/>
      <c r="GC199" s="111"/>
      <c r="GD199" s="111"/>
      <c r="GE199" s="111"/>
      <c r="GF199" s="111"/>
      <c r="GG199" s="111"/>
      <c r="GH199" s="111"/>
      <c r="GI199" s="111"/>
      <c r="GJ199" s="111"/>
      <c r="GK199" s="111"/>
      <c r="GL199" s="111"/>
      <c r="GM199" s="111"/>
      <c r="GN199" s="111"/>
      <c r="GO199" s="111"/>
      <c r="GP199" s="111"/>
      <c r="GQ199" s="111"/>
      <c r="GR199" s="111"/>
      <c r="GS199" s="111"/>
      <c r="GT199" s="111"/>
      <c r="GU199" s="111"/>
      <c r="GV199" s="111"/>
      <c r="GW199" s="111"/>
      <c r="GX199" s="111"/>
      <c r="GY199" s="111"/>
      <c r="GZ199" s="111"/>
      <c r="HA199" s="111"/>
      <c r="HB199" s="111"/>
      <c r="HC199" s="111"/>
      <c r="HD199" s="111"/>
      <c r="HE199" s="111"/>
      <c r="HF199" s="111"/>
      <c r="HG199" s="111"/>
      <c r="HH199" s="111"/>
      <c r="HI199" s="111"/>
      <c r="HJ199" s="111"/>
      <c r="HK199" s="111"/>
      <c r="HL199" s="111"/>
      <c r="HM199" s="111"/>
      <c r="HN199" s="111"/>
      <c r="HO199" s="111"/>
      <c r="HP199" s="111"/>
      <c r="HQ199" s="111"/>
      <c r="HR199" s="111"/>
      <c r="HS199" s="111"/>
      <c r="HT199" s="111"/>
      <c r="HU199" s="111"/>
      <c r="HV199" s="111"/>
      <c r="HW199" s="111"/>
      <c r="HX199" s="111"/>
      <c r="HY199" s="111"/>
      <c r="HZ199" s="111"/>
      <c r="IA199" s="111"/>
      <c r="IB199" s="111"/>
      <c r="IC199" s="111"/>
      <c r="ID199" s="111"/>
      <c r="IE199" s="111"/>
      <c r="IF199" s="111"/>
      <c r="IG199" s="111"/>
      <c r="IH199" s="111"/>
      <c r="II199" s="111"/>
      <c r="IJ199" s="111"/>
      <c r="IK199" s="111"/>
      <c r="IL199" s="111"/>
      <c r="IM199" s="111"/>
      <c r="IN199" s="111"/>
      <c r="IO199" s="111"/>
      <c r="IP199" s="111"/>
      <c r="IQ199" s="111"/>
      <c r="IR199" s="111"/>
      <c r="IS199" s="116"/>
      <c r="IT199" s="116"/>
    </row>
    <row r="200" ht="14.25" spans="1:254">
      <c r="A200" s="74"/>
      <c r="B200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0" s="75">
        <v>4</v>
      </c>
      <c r="D200" s="86">
        <f t="shared" si="31"/>
        <v>12</v>
      </c>
      <c r="E200" s="86">
        <f t="shared" si="32"/>
        <v>1633</v>
      </c>
      <c r="F200" s="86">
        <f t="shared" si="33"/>
        <v>1645</v>
      </c>
      <c r="G200" s="77" t="str">
        <f t="shared" si="34"/>
        <v>10 11 12 13 </v>
      </c>
      <c r="H200" s="96" t="s">
        <v>217</v>
      </c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  <c r="BG200" s="111"/>
      <c r="BH200" s="111"/>
      <c r="BI200" s="111"/>
      <c r="BJ200" s="111"/>
      <c r="BK200" s="111"/>
      <c r="BL200" s="111"/>
      <c r="BM200" s="111"/>
      <c r="BN200" s="111"/>
      <c r="BO200" s="111"/>
      <c r="BP200" s="111"/>
      <c r="BQ200" s="111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  <c r="CR200" s="111"/>
      <c r="CS200" s="111"/>
      <c r="CT200" s="111"/>
      <c r="CU200" s="111"/>
      <c r="CV200" s="111"/>
      <c r="CW200" s="111"/>
      <c r="CX200" s="111"/>
      <c r="CY200" s="111"/>
      <c r="CZ200" s="111"/>
      <c r="DA200" s="111"/>
      <c r="DB200" s="111"/>
      <c r="DC200" s="111"/>
      <c r="DD200" s="111"/>
      <c r="DE200" s="111"/>
      <c r="DF200" s="111"/>
      <c r="DG200" s="111"/>
      <c r="DH200" s="111"/>
      <c r="DI200" s="111"/>
      <c r="DJ200" s="111"/>
      <c r="DK200" s="111"/>
      <c r="DL200" s="111"/>
      <c r="DM200" s="111"/>
      <c r="DN200" s="111"/>
      <c r="DO200" s="111"/>
      <c r="DP200" s="111"/>
      <c r="DQ200" s="111"/>
      <c r="DR200" s="111"/>
      <c r="DS200" s="111"/>
      <c r="DT200" s="111"/>
      <c r="DU200" s="111"/>
      <c r="DV200" s="111"/>
      <c r="DW200" s="111"/>
      <c r="DX200" s="111"/>
      <c r="DY200" s="111"/>
      <c r="DZ200" s="111"/>
      <c r="EA200" s="111"/>
      <c r="EB200" s="111"/>
      <c r="EC200" s="111"/>
      <c r="ED200" s="111"/>
      <c r="EE200" s="111"/>
      <c r="EF200" s="111"/>
      <c r="EG200" s="111"/>
      <c r="EH200" s="111"/>
      <c r="EI200" s="111"/>
      <c r="EJ200" s="111"/>
      <c r="EK200" s="111"/>
      <c r="EL200" s="111"/>
      <c r="EM200" s="111"/>
      <c r="EN200" s="111"/>
      <c r="EO200" s="111"/>
      <c r="EP200" s="111"/>
      <c r="EQ200" s="111"/>
      <c r="ER200" s="111"/>
      <c r="ES200" s="111"/>
      <c r="ET200" s="111"/>
      <c r="EU200" s="111"/>
      <c r="EV200" s="111"/>
      <c r="EW200" s="111"/>
      <c r="EX200" s="111"/>
      <c r="EY200" s="111"/>
      <c r="EZ200" s="111"/>
      <c r="FA200" s="111"/>
      <c r="FB200" s="111"/>
      <c r="FC200" s="111"/>
      <c r="FD200" s="111"/>
      <c r="FE200" s="111"/>
      <c r="FF200" s="111"/>
      <c r="FG200" s="111"/>
      <c r="FH200" s="111"/>
      <c r="FI200" s="111"/>
      <c r="FJ200" s="111"/>
      <c r="FK200" s="111"/>
      <c r="FL200" s="111"/>
      <c r="FM200" s="111"/>
      <c r="FN200" s="111"/>
      <c r="FO200" s="111"/>
      <c r="FP200" s="111"/>
      <c r="FQ200" s="111"/>
      <c r="FR200" s="111"/>
      <c r="FS200" s="111"/>
      <c r="FT200" s="111"/>
      <c r="FU200" s="111"/>
      <c r="FV200" s="111"/>
      <c r="FW200" s="111"/>
      <c r="FX200" s="111"/>
      <c r="FY200" s="111"/>
      <c r="FZ200" s="111"/>
      <c r="GA200" s="111"/>
      <c r="GB200" s="111"/>
      <c r="GC200" s="111"/>
      <c r="GD200" s="111"/>
      <c r="GE200" s="111"/>
      <c r="GF200" s="111"/>
      <c r="GG200" s="111"/>
      <c r="GH200" s="111"/>
      <c r="GI200" s="111"/>
      <c r="GJ200" s="111"/>
      <c r="GK200" s="111"/>
      <c r="GL200" s="111"/>
      <c r="GM200" s="111"/>
      <c r="GN200" s="111"/>
      <c r="GO200" s="111"/>
      <c r="GP200" s="111"/>
      <c r="GQ200" s="111"/>
      <c r="GR200" s="111"/>
      <c r="GS200" s="111"/>
      <c r="GT200" s="111"/>
      <c r="GU200" s="111"/>
      <c r="GV200" s="111"/>
      <c r="GW200" s="111"/>
      <c r="GX200" s="111"/>
      <c r="GY200" s="111"/>
      <c r="GZ200" s="111"/>
      <c r="HA200" s="111"/>
      <c r="HB200" s="111"/>
      <c r="HC200" s="111"/>
      <c r="HD200" s="111"/>
      <c r="HE200" s="111"/>
      <c r="HF200" s="111"/>
      <c r="HG200" s="111"/>
      <c r="HH200" s="111"/>
      <c r="HI200" s="111"/>
      <c r="HJ200" s="111"/>
      <c r="HK200" s="111"/>
      <c r="HL200" s="111"/>
      <c r="HM200" s="111"/>
      <c r="HN200" s="111"/>
      <c r="HO200" s="111"/>
      <c r="HP200" s="111"/>
      <c r="HQ200" s="111"/>
      <c r="HR200" s="111"/>
      <c r="HS200" s="111"/>
      <c r="HT200" s="111"/>
      <c r="HU200" s="111"/>
      <c r="HV200" s="111"/>
      <c r="HW200" s="111"/>
      <c r="HX200" s="111"/>
      <c r="HY200" s="111"/>
      <c r="HZ200" s="111"/>
      <c r="IA200" s="111"/>
      <c r="IB200" s="111"/>
      <c r="IC200" s="111"/>
      <c r="ID200" s="111"/>
      <c r="IE200" s="111"/>
      <c r="IF200" s="111"/>
      <c r="IG200" s="111"/>
      <c r="IH200" s="111"/>
      <c r="II200" s="111"/>
      <c r="IJ200" s="111"/>
      <c r="IK200" s="111"/>
      <c r="IL200" s="111"/>
      <c r="IM200" s="111"/>
      <c r="IN200" s="111"/>
      <c r="IO200" s="111"/>
      <c r="IP200" s="111"/>
      <c r="IQ200" s="111"/>
      <c r="IR200" s="111"/>
      <c r="IS200" s="116"/>
      <c r="IT200" s="116"/>
    </row>
    <row r="201" ht="14.25" spans="1:254">
      <c r="A201" s="74"/>
      <c r="B201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1" s="75">
        <v>4</v>
      </c>
      <c r="D201" s="86">
        <f t="shared" si="31"/>
        <v>12</v>
      </c>
      <c r="E201" s="86">
        <f t="shared" si="32"/>
        <v>1645</v>
      </c>
      <c r="F201" s="86">
        <f t="shared" si="33"/>
        <v>1657</v>
      </c>
      <c r="G201" s="77" t="str">
        <f t="shared" si="34"/>
        <v>01 00 70 41 </v>
      </c>
      <c r="H201" s="96" t="s">
        <v>219</v>
      </c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111"/>
      <c r="BQ201" s="111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  <c r="CR201" s="111"/>
      <c r="CS201" s="111"/>
      <c r="CT201" s="111"/>
      <c r="CU201" s="111"/>
      <c r="CV201" s="111"/>
      <c r="CW201" s="111"/>
      <c r="CX201" s="111"/>
      <c r="CY201" s="111"/>
      <c r="CZ201" s="111"/>
      <c r="DA201" s="111"/>
      <c r="DB201" s="111"/>
      <c r="DC201" s="111"/>
      <c r="DD201" s="111"/>
      <c r="DE201" s="111"/>
      <c r="DF201" s="111"/>
      <c r="DG201" s="111"/>
      <c r="DH201" s="111"/>
      <c r="DI201" s="111"/>
      <c r="DJ201" s="111"/>
      <c r="DK201" s="111"/>
      <c r="DL201" s="111"/>
      <c r="DM201" s="111"/>
      <c r="DN201" s="111"/>
      <c r="DO201" s="111"/>
      <c r="DP201" s="111"/>
      <c r="DQ201" s="111"/>
      <c r="DR201" s="111"/>
      <c r="DS201" s="111"/>
      <c r="DT201" s="111"/>
      <c r="DU201" s="111"/>
      <c r="DV201" s="111"/>
      <c r="DW201" s="111"/>
      <c r="DX201" s="111"/>
      <c r="DY201" s="111"/>
      <c r="DZ201" s="111"/>
      <c r="EA201" s="111"/>
      <c r="EB201" s="111"/>
      <c r="EC201" s="111"/>
      <c r="ED201" s="111"/>
      <c r="EE201" s="111"/>
      <c r="EF201" s="111"/>
      <c r="EG201" s="111"/>
      <c r="EH201" s="111"/>
      <c r="EI201" s="111"/>
      <c r="EJ201" s="111"/>
      <c r="EK201" s="111"/>
      <c r="EL201" s="111"/>
      <c r="EM201" s="111"/>
      <c r="EN201" s="111"/>
      <c r="EO201" s="111"/>
      <c r="EP201" s="111"/>
      <c r="EQ201" s="111"/>
      <c r="ER201" s="111"/>
      <c r="ES201" s="111"/>
      <c r="ET201" s="111"/>
      <c r="EU201" s="111"/>
      <c r="EV201" s="111"/>
      <c r="EW201" s="111"/>
      <c r="EX201" s="111"/>
      <c r="EY201" s="111"/>
      <c r="EZ201" s="111"/>
      <c r="FA201" s="111"/>
      <c r="FB201" s="111"/>
      <c r="FC201" s="111"/>
      <c r="FD201" s="111"/>
      <c r="FE201" s="111"/>
      <c r="FF201" s="111"/>
      <c r="FG201" s="111"/>
      <c r="FH201" s="111"/>
      <c r="FI201" s="111"/>
      <c r="FJ201" s="111"/>
      <c r="FK201" s="111"/>
      <c r="FL201" s="111"/>
      <c r="FM201" s="111"/>
      <c r="FN201" s="111"/>
      <c r="FO201" s="111"/>
      <c r="FP201" s="111"/>
      <c r="FQ201" s="111"/>
      <c r="FR201" s="111"/>
      <c r="FS201" s="111"/>
      <c r="FT201" s="111"/>
      <c r="FU201" s="111"/>
      <c r="FV201" s="111"/>
      <c r="FW201" s="111"/>
      <c r="FX201" s="111"/>
      <c r="FY201" s="111"/>
      <c r="FZ201" s="111"/>
      <c r="GA201" s="111"/>
      <c r="GB201" s="111"/>
      <c r="GC201" s="111"/>
      <c r="GD201" s="111"/>
      <c r="GE201" s="111"/>
      <c r="GF201" s="111"/>
      <c r="GG201" s="111"/>
      <c r="GH201" s="111"/>
      <c r="GI201" s="111"/>
      <c r="GJ201" s="111"/>
      <c r="GK201" s="111"/>
      <c r="GL201" s="111"/>
      <c r="GM201" s="111"/>
      <c r="GN201" s="111"/>
      <c r="GO201" s="111"/>
      <c r="GP201" s="111"/>
      <c r="GQ201" s="111"/>
      <c r="GR201" s="111"/>
      <c r="GS201" s="111"/>
      <c r="GT201" s="111"/>
      <c r="GU201" s="111"/>
      <c r="GV201" s="111"/>
      <c r="GW201" s="111"/>
      <c r="GX201" s="111"/>
      <c r="GY201" s="111"/>
      <c r="GZ201" s="111"/>
      <c r="HA201" s="111"/>
      <c r="HB201" s="111"/>
      <c r="HC201" s="111"/>
      <c r="HD201" s="111"/>
      <c r="HE201" s="111"/>
      <c r="HF201" s="111"/>
      <c r="HG201" s="111"/>
      <c r="HH201" s="111"/>
      <c r="HI201" s="111"/>
      <c r="HJ201" s="111"/>
      <c r="HK201" s="111"/>
      <c r="HL201" s="111"/>
      <c r="HM201" s="111"/>
      <c r="HN201" s="111"/>
      <c r="HO201" s="111"/>
      <c r="HP201" s="111"/>
      <c r="HQ201" s="111"/>
      <c r="HR201" s="111"/>
      <c r="HS201" s="111"/>
      <c r="HT201" s="111"/>
      <c r="HU201" s="111"/>
      <c r="HV201" s="111"/>
      <c r="HW201" s="111"/>
      <c r="HX201" s="111"/>
      <c r="HY201" s="111"/>
      <c r="HZ201" s="111"/>
      <c r="IA201" s="111"/>
      <c r="IB201" s="111"/>
      <c r="IC201" s="111"/>
      <c r="ID201" s="111"/>
      <c r="IE201" s="111"/>
      <c r="IF201" s="111"/>
      <c r="IG201" s="111"/>
      <c r="IH201" s="111"/>
      <c r="II201" s="111"/>
      <c r="IJ201" s="111"/>
      <c r="IK201" s="111"/>
      <c r="IL201" s="111"/>
      <c r="IM201" s="111"/>
      <c r="IN201" s="111"/>
      <c r="IO201" s="111"/>
      <c r="IP201" s="111"/>
      <c r="IQ201" s="111"/>
      <c r="IR201" s="111"/>
      <c r="IS201" s="116"/>
      <c r="IT201" s="116"/>
    </row>
    <row r="202" ht="14.25" spans="1:254">
      <c r="A202" s="74"/>
      <c r="B202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2" s="75">
        <v>4</v>
      </c>
      <c r="D202" s="86">
        <f t="shared" si="31"/>
        <v>12</v>
      </c>
      <c r="E202" s="86">
        <f t="shared" si="32"/>
        <v>1657</v>
      </c>
      <c r="F202" s="86">
        <f t="shared" si="33"/>
        <v>1669</v>
      </c>
      <c r="G202" s="77" t="str">
        <f t="shared" si="34"/>
        <v>01 00 70 41 </v>
      </c>
      <c r="H202" s="96" t="s">
        <v>221</v>
      </c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11"/>
      <c r="BE202" s="111"/>
      <c r="BF202" s="111"/>
      <c r="BG202" s="111"/>
      <c r="BH202" s="111"/>
      <c r="BI202" s="111"/>
      <c r="BJ202" s="111"/>
      <c r="BK202" s="111"/>
      <c r="BL202" s="111"/>
      <c r="BM202" s="111"/>
      <c r="BN202" s="111"/>
      <c r="BO202" s="111"/>
      <c r="BP202" s="111"/>
      <c r="BQ202" s="111"/>
      <c r="BR202" s="111"/>
      <c r="BS202" s="111"/>
      <c r="BT202" s="111"/>
      <c r="BU202" s="111"/>
      <c r="BV202" s="111"/>
      <c r="BW202" s="111"/>
      <c r="BX202" s="111"/>
      <c r="BY202" s="111"/>
      <c r="BZ202" s="111"/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  <c r="CR202" s="111"/>
      <c r="CS202" s="111"/>
      <c r="CT202" s="111"/>
      <c r="CU202" s="111"/>
      <c r="CV202" s="111"/>
      <c r="CW202" s="111"/>
      <c r="CX202" s="111"/>
      <c r="CY202" s="111"/>
      <c r="CZ202" s="111"/>
      <c r="DA202" s="111"/>
      <c r="DB202" s="111"/>
      <c r="DC202" s="111"/>
      <c r="DD202" s="111"/>
      <c r="DE202" s="111"/>
      <c r="DF202" s="111"/>
      <c r="DG202" s="111"/>
      <c r="DH202" s="111"/>
      <c r="DI202" s="111"/>
      <c r="DJ202" s="111"/>
      <c r="DK202" s="111"/>
      <c r="DL202" s="111"/>
      <c r="DM202" s="111"/>
      <c r="DN202" s="111"/>
      <c r="DO202" s="111"/>
      <c r="DP202" s="111"/>
      <c r="DQ202" s="111"/>
      <c r="DR202" s="111"/>
      <c r="DS202" s="111"/>
      <c r="DT202" s="111"/>
      <c r="DU202" s="111"/>
      <c r="DV202" s="111"/>
      <c r="DW202" s="111"/>
      <c r="DX202" s="111"/>
      <c r="DY202" s="111"/>
      <c r="DZ202" s="111"/>
      <c r="EA202" s="111"/>
      <c r="EB202" s="111"/>
      <c r="EC202" s="111"/>
      <c r="ED202" s="111"/>
      <c r="EE202" s="111"/>
      <c r="EF202" s="111"/>
      <c r="EG202" s="111"/>
      <c r="EH202" s="111"/>
      <c r="EI202" s="111"/>
      <c r="EJ202" s="111"/>
      <c r="EK202" s="111"/>
      <c r="EL202" s="111"/>
      <c r="EM202" s="111"/>
      <c r="EN202" s="111"/>
      <c r="EO202" s="111"/>
      <c r="EP202" s="111"/>
      <c r="EQ202" s="111"/>
      <c r="ER202" s="111"/>
      <c r="ES202" s="111"/>
      <c r="ET202" s="111"/>
      <c r="EU202" s="111"/>
      <c r="EV202" s="111"/>
      <c r="EW202" s="111"/>
      <c r="EX202" s="111"/>
      <c r="EY202" s="111"/>
      <c r="EZ202" s="111"/>
      <c r="FA202" s="111"/>
      <c r="FB202" s="111"/>
      <c r="FC202" s="111"/>
      <c r="FD202" s="111"/>
      <c r="FE202" s="111"/>
      <c r="FF202" s="111"/>
      <c r="FG202" s="111"/>
      <c r="FH202" s="111"/>
      <c r="FI202" s="111"/>
      <c r="FJ202" s="111"/>
      <c r="FK202" s="111"/>
      <c r="FL202" s="111"/>
      <c r="FM202" s="111"/>
      <c r="FN202" s="111"/>
      <c r="FO202" s="111"/>
      <c r="FP202" s="111"/>
      <c r="FQ202" s="111"/>
      <c r="FR202" s="111"/>
      <c r="FS202" s="111"/>
      <c r="FT202" s="111"/>
      <c r="FU202" s="111"/>
      <c r="FV202" s="111"/>
      <c r="FW202" s="111"/>
      <c r="FX202" s="111"/>
      <c r="FY202" s="111"/>
      <c r="FZ202" s="111"/>
      <c r="GA202" s="111"/>
      <c r="GB202" s="111"/>
      <c r="GC202" s="111"/>
      <c r="GD202" s="111"/>
      <c r="GE202" s="111"/>
      <c r="GF202" s="111"/>
      <c r="GG202" s="111"/>
      <c r="GH202" s="111"/>
      <c r="GI202" s="111"/>
      <c r="GJ202" s="111"/>
      <c r="GK202" s="111"/>
      <c r="GL202" s="111"/>
      <c r="GM202" s="111"/>
      <c r="GN202" s="111"/>
      <c r="GO202" s="111"/>
      <c r="GP202" s="111"/>
      <c r="GQ202" s="111"/>
      <c r="GR202" s="111"/>
      <c r="GS202" s="111"/>
      <c r="GT202" s="111"/>
      <c r="GU202" s="111"/>
      <c r="GV202" s="111"/>
      <c r="GW202" s="111"/>
      <c r="GX202" s="111"/>
      <c r="GY202" s="111"/>
      <c r="GZ202" s="111"/>
      <c r="HA202" s="111"/>
      <c r="HB202" s="111"/>
      <c r="HC202" s="111"/>
      <c r="HD202" s="111"/>
      <c r="HE202" s="111"/>
      <c r="HF202" s="111"/>
      <c r="HG202" s="111"/>
      <c r="HH202" s="111"/>
      <c r="HI202" s="111"/>
      <c r="HJ202" s="111"/>
      <c r="HK202" s="111"/>
      <c r="HL202" s="111"/>
      <c r="HM202" s="111"/>
      <c r="HN202" s="111"/>
      <c r="HO202" s="111"/>
      <c r="HP202" s="111"/>
      <c r="HQ202" s="111"/>
      <c r="HR202" s="111"/>
      <c r="HS202" s="111"/>
      <c r="HT202" s="111"/>
      <c r="HU202" s="111"/>
      <c r="HV202" s="111"/>
      <c r="HW202" s="111"/>
      <c r="HX202" s="111"/>
      <c r="HY202" s="111"/>
      <c r="HZ202" s="111"/>
      <c r="IA202" s="111"/>
      <c r="IB202" s="111"/>
      <c r="IC202" s="111"/>
      <c r="ID202" s="111"/>
      <c r="IE202" s="111"/>
      <c r="IF202" s="111"/>
      <c r="IG202" s="111"/>
      <c r="IH202" s="111"/>
      <c r="II202" s="111"/>
      <c r="IJ202" s="111"/>
      <c r="IK202" s="111"/>
      <c r="IL202" s="111"/>
      <c r="IM202" s="111"/>
      <c r="IN202" s="111"/>
      <c r="IO202" s="111"/>
      <c r="IP202" s="111"/>
      <c r="IQ202" s="111"/>
      <c r="IR202" s="111"/>
      <c r="IS202" s="116"/>
      <c r="IT202" s="116"/>
    </row>
    <row r="203" ht="14.25" spans="1:254">
      <c r="A203" s="74"/>
      <c r="B203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3" s="75">
        <v>4</v>
      </c>
      <c r="D203" s="86">
        <f t="shared" si="31"/>
        <v>12</v>
      </c>
      <c r="E203" s="86">
        <f t="shared" si="32"/>
        <v>1669</v>
      </c>
      <c r="F203" s="86">
        <f t="shared" si="33"/>
        <v>1681</v>
      </c>
      <c r="G203" s="77" t="str">
        <f t="shared" si="34"/>
        <v>1C 1D 1E 1F </v>
      </c>
      <c r="H203" s="96" t="s">
        <v>223</v>
      </c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11"/>
      <c r="BE203" s="111"/>
      <c r="BF203" s="111"/>
      <c r="BG203" s="111"/>
      <c r="BH203" s="111"/>
      <c r="BI203" s="111"/>
      <c r="BJ203" s="111"/>
      <c r="BK203" s="111"/>
      <c r="BL203" s="111"/>
      <c r="BM203" s="111"/>
      <c r="BN203" s="111"/>
      <c r="BO203" s="111"/>
      <c r="BP203" s="111"/>
      <c r="BQ203" s="111"/>
      <c r="BR203" s="111"/>
      <c r="BS203" s="111"/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  <c r="CR203" s="111"/>
      <c r="CS203" s="111"/>
      <c r="CT203" s="111"/>
      <c r="CU203" s="111"/>
      <c r="CV203" s="111"/>
      <c r="CW203" s="111"/>
      <c r="CX203" s="111"/>
      <c r="CY203" s="111"/>
      <c r="CZ203" s="111"/>
      <c r="DA203" s="111"/>
      <c r="DB203" s="111"/>
      <c r="DC203" s="111"/>
      <c r="DD203" s="111"/>
      <c r="DE203" s="111"/>
      <c r="DF203" s="111"/>
      <c r="DG203" s="111"/>
      <c r="DH203" s="111"/>
      <c r="DI203" s="111"/>
      <c r="DJ203" s="111"/>
      <c r="DK203" s="111"/>
      <c r="DL203" s="111"/>
      <c r="DM203" s="111"/>
      <c r="DN203" s="111"/>
      <c r="DO203" s="111"/>
      <c r="DP203" s="111"/>
      <c r="DQ203" s="111"/>
      <c r="DR203" s="111"/>
      <c r="DS203" s="111"/>
      <c r="DT203" s="111"/>
      <c r="DU203" s="111"/>
      <c r="DV203" s="111"/>
      <c r="DW203" s="111"/>
      <c r="DX203" s="111"/>
      <c r="DY203" s="111"/>
      <c r="DZ203" s="111"/>
      <c r="EA203" s="111"/>
      <c r="EB203" s="111"/>
      <c r="EC203" s="111"/>
      <c r="ED203" s="111"/>
      <c r="EE203" s="111"/>
      <c r="EF203" s="111"/>
      <c r="EG203" s="111"/>
      <c r="EH203" s="111"/>
      <c r="EI203" s="111"/>
      <c r="EJ203" s="111"/>
      <c r="EK203" s="111"/>
      <c r="EL203" s="111"/>
      <c r="EM203" s="111"/>
      <c r="EN203" s="111"/>
      <c r="EO203" s="111"/>
      <c r="EP203" s="111"/>
      <c r="EQ203" s="111"/>
      <c r="ER203" s="111"/>
      <c r="ES203" s="111"/>
      <c r="ET203" s="111"/>
      <c r="EU203" s="111"/>
      <c r="EV203" s="111"/>
      <c r="EW203" s="111"/>
      <c r="EX203" s="111"/>
      <c r="EY203" s="111"/>
      <c r="EZ203" s="111"/>
      <c r="FA203" s="111"/>
      <c r="FB203" s="111"/>
      <c r="FC203" s="111"/>
      <c r="FD203" s="111"/>
      <c r="FE203" s="111"/>
      <c r="FF203" s="111"/>
      <c r="FG203" s="111"/>
      <c r="FH203" s="111"/>
      <c r="FI203" s="111"/>
      <c r="FJ203" s="111"/>
      <c r="FK203" s="111"/>
      <c r="FL203" s="111"/>
      <c r="FM203" s="111"/>
      <c r="FN203" s="111"/>
      <c r="FO203" s="111"/>
      <c r="FP203" s="111"/>
      <c r="FQ203" s="111"/>
      <c r="FR203" s="111"/>
      <c r="FS203" s="111"/>
      <c r="FT203" s="111"/>
      <c r="FU203" s="111"/>
      <c r="FV203" s="111"/>
      <c r="FW203" s="111"/>
      <c r="FX203" s="111"/>
      <c r="FY203" s="111"/>
      <c r="FZ203" s="111"/>
      <c r="GA203" s="111"/>
      <c r="GB203" s="111"/>
      <c r="GC203" s="111"/>
      <c r="GD203" s="111"/>
      <c r="GE203" s="111"/>
      <c r="GF203" s="111"/>
      <c r="GG203" s="111"/>
      <c r="GH203" s="111"/>
      <c r="GI203" s="111"/>
      <c r="GJ203" s="111"/>
      <c r="GK203" s="111"/>
      <c r="GL203" s="111"/>
      <c r="GM203" s="111"/>
      <c r="GN203" s="111"/>
      <c r="GO203" s="111"/>
      <c r="GP203" s="111"/>
      <c r="GQ203" s="111"/>
      <c r="GR203" s="111"/>
      <c r="GS203" s="111"/>
      <c r="GT203" s="111"/>
      <c r="GU203" s="111"/>
      <c r="GV203" s="111"/>
      <c r="GW203" s="111"/>
      <c r="GX203" s="111"/>
      <c r="GY203" s="111"/>
      <c r="GZ203" s="111"/>
      <c r="HA203" s="111"/>
      <c r="HB203" s="111"/>
      <c r="HC203" s="111"/>
      <c r="HD203" s="111"/>
      <c r="HE203" s="111"/>
      <c r="HF203" s="111"/>
      <c r="HG203" s="111"/>
      <c r="HH203" s="111"/>
      <c r="HI203" s="111"/>
      <c r="HJ203" s="111"/>
      <c r="HK203" s="111"/>
      <c r="HL203" s="111"/>
      <c r="HM203" s="111"/>
      <c r="HN203" s="111"/>
      <c r="HO203" s="111"/>
      <c r="HP203" s="111"/>
      <c r="HQ203" s="111"/>
      <c r="HR203" s="111"/>
      <c r="HS203" s="111"/>
      <c r="HT203" s="111"/>
      <c r="HU203" s="111"/>
      <c r="HV203" s="111"/>
      <c r="HW203" s="111"/>
      <c r="HX203" s="111"/>
      <c r="HY203" s="111"/>
      <c r="HZ203" s="111"/>
      <c r="IA203" s="111"/>
      <c r="IB203" s="111"/>
      <c r="IC203" s="111"/>
      <c r="ID203" s="111"/>
      <c r="IE203" s="111"/>
      <c r="IF203" s="111"/>
      <c r="IG203" s="111"/>
      <c r="IH203" s="111"/>
      <c r="II203" s="111"/>
      <c r="IJ203" s="111"/>
      <c r="IK203" s="111"/>
      <c r="IL203" s="111"/>
      <c r="IM203" s="111"/>
      <c r="IN203" s="111"/>
      <c r="IO203" s="111"/>
      <c r="IP203" s="111"/>
      <c r="IQ203" s="111"/>
      <c r="IR203" s="111"/>
      <c r="IS203" s="116"/>
      <c r="IT203" s="116"/>
    </row>
    <row r="204" ht="14.25" spans="1:254">
      <c r="A204" s="74"/>
      <c r="B204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4" s="75">
        <v>2</v>
      </c>
      <c r="D204" s="86">
        <f t="shared" si="31"/>
        <v>6</v>
      </c>
      <c r="E204" s="86">
        <f t="shared" si="32"/>
        <v>1681</v>
      </c>
      <c r="F204" s="86">
        <f t="shared" si="33"/>
        <v>1687</v>
      </c>
      <c r="G204" s="77" t="str">
        <f t="shared" si="34"/>
        <v>20 21 </v>
      </c>
      <c r="H204" s="96" t="s">
        <v>225</v>
      </c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11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111"/>
      <c r="BQ204" s="111"/>
      <c r="BR204" s="111"/>
      <c r="BS204" s="111"/>
      <c r="BT204" s="111"/>
      <c r="BU204" s="111"/>
      <c r="BV204" s="111"/>
      <c r="BW204" s="111"/>
      <c r="BX204" s="111"/>
      <c r="BY204" s="111"/>
      <c r="BZ204" s="111"/>
      <c r="CA204" s="111"/>
      <c r="CB204" s="111"/>
      <c r="CC204" s="111"/>
      <c r="CD204" s="111"/>
      <c r="CE204" s="111"/>
      <c r="CF204" s="111"/>
      <c r="CG204" s="111"/>
      <c r="CH204" s="111"/>
      <c r="CI204" s="111"/>
      <c r="CJ204" s="111"/>
      <c r="CK204" s="111"/>
      <c r="CL204" s="111"/>
      <c r="CM204" s="111"/>
      <c r="CN204" s="111"/>
      <c r="CO204" s="111"/>
      <c r="CP204" s="111"/>
      <c r="CQ204" s="111"/>
      <c r="CR204" s="111"/>
      <c r="CS204" s="111"/>
      <c r="CT204" s="111"/>
      <c r="CU204" s="111"/>
      <c r="CV204" s="111"/>
      <c r="CW204" s="111"/>
      <c r="CX204" s="111"/>
      <c r="CY204" s="111"/>
      <c r="CZ204" s="111"/>
      <c r="DA204" s="111"/>
      <c r="DB204" s="111"/>
      <c r="DC204" s="111"/>
      <c r="DD204" s="111"/>
      <c r="DE204" s="111"/>
      <c r="DF204" s="111"/>
      <c r="DG204" s="111"/>
      <c r="DH204" s="111"/>
      <c r="DI204" s="111"/>
      <c r="DJ204" s="111"/>
      <c r="DK204" s="111"/>
      <c r="DL204" s="111"/>
      <c r="DM204" s="111"/>
      <c r="DN204" s="111"/>
      <c r="DO204" s="111"/>
      <c r="DP204" s="111"/>
      <c r="DQ204" s="111"/>
      <c r="DR204" s="111"/>
      <c r="DS204" s="111"/>
      <c r="DT204" s="111"/>
      <c r="DU204" s="111"/>
      <c r="DV204" s="111"/>
      <c r="DW204" s="111"/>
      <c r="DX204" s="111"/>
      <c r="DY204" s="111"/>
      <c r="DZ204" s="111"/>
      <c r="EA204" s="111"/>
      <c r="EB204" s="111"/>
      <c r="EC204" s="111"/>
      <c r="ED204" s="111"/>
      <c r="EE204" s="111"/>
      <c r="EF204" s="111"/>
      <c r="EG204" s="111"/>
      <c r="EH204" s="111"/>
      <c r="EI204" s="111"/>
      <c r="EJ204" s="111"/>
      <c r="EK204" s="111"/>
      <c r="EL204" s="111"/>
      <c r="EM204" s="111"/>
      <c r="EN204" s="111"/>
      <c r="EO204" s="111"/>
      <c r="EP204" s="111"/>
      <c r="EQ204" s="111"/>
      <c r="ER204" s="111"/>
      <c r="ES204" s="111"/>
      <c r="ET204" s="111"/>
      <c r="EU204" s="111"/>
      <c r="EV204" s="111"/>
      <c r="EW204" s="111"/>
      <c r="EX204" s="111"/>
      <c r="EY204" s="111"/>
      <c r="EZ204" s="111"/>
      <c r="FA204" s="111"/>
      <c r="FB204" s="111"/>
      <c r="FC204" s="111"/>
      <c r="FD204" s="111"/>
      <c r="FE204" s="111"/>
      <c r="FF204" s="111"/>
      <c r="FG204" s="111"/>
      <c r="FH204" s="111"/>
      <c r="FI204" s="111"/>
      <c r="FJ204" s="111"/>
      <c r="FK204" s="111"/>
      <c r="FL204" s="111"/>
      <c r="FM204" s="111"/>
      <c r="FN204" s="111"/>
      <c r="FO204" s="111"/>
      <c r="FP204" s="111"/>
      <c r="FQ204" s="111"/>
      <c r="FR204" s="111"/>
      <c r="FS204" s="111"/>
      <c r="FT204" s="111"/>
      <c r="FU204" s="111"/>
      <c r="FV204" s="111"/>
      <c r="FW204" s="111"/>
      <c r="FX204" s="111"/>
      <c r="FY204" s="111"/>
      <c r="FZ204" s="111"/>
      <c r="GA204" s="111"/>
      <c r="GB204" s="111"/>
      <c r="GC204" s="111"/>
      <c r="GD204" s="111"/>
      <c r="GE204" s="111"/>
      <c r="GF204" s="111"/>
      <c r="GG204" s="111"/>
      <c r="GH204" s="111"/>
      <c r="GI204" s="111"/>
      <c r="GJ204" s="111"/>
      <c r="GK204" s="111"/>
      <c r="GL204" s="111"/>
      <c r="GM204" s="111"/>
      <c r="GN204" s="111"/>
      <c r="GO204" s="111"/>
      <c r="GP204" s="111"/>
      <c r="GQ204" s="111"/>
      <c r="GR204" s="111"/>
      <c r="GS204" s="111"/>
      <c r="GT204" s="111"/>
      <c r="GU204" s="111"/>
      <c r="GV204" s="111"/>
      <c r="GW204" s="111"/>
      <c r="GX204" s="111"/>
      <c r="GY204" s="111"/>
      <c r="GZ204" s="111"/>
      <c r="HA204" s="111"/>
      <c r="HB204" s="111"/>
      <c r="HC204" s="111"/>
      <c r="HD204" s="111"/>
      <c r="HE204" s="111"/>
      <c r="HF204" s="111"/>
      <c r="HG204" s="111"/>
      <c r="HH204" s="111"/>
      <c r="HI204" s="111"/>
      <c r="HJ204" s="111"/>
      <c r="HK204" s="111"/>
      <c r="HL204" s="111"/>
      <c r="HM204" s="111"/>
      <c r="HN204" s="111"/>
      <c r="HO204" s="111"/>
      <c r="HP204" s="111"/>
      <c r="HQ204" s="111"/>
      <c r="HR204" s="111"/>
      <c r="HS204" s="111"/>
      <c r="HT204" s="111"/>
      <c r="HU204" s="111"/>
      <c r="HV204" s="111"/>
      <c r="HW204" s="111"/>
      <c r="HX204" s="111"/>
      <c r="HY204" s="111"/>
      <c r="HZ204" s="111"/>
      <c r="IA204" s="111"/>
      <c r="IB204" s="111"/>
      <c r="IC204" s="111"/>
      <c r="ID204" s="111"/>
      <c r="IE204" s="111"/>
      <c r="IF204" s="111"/>
      <c r="IG204" s="111"/>
      <c r="IH204" s="111"/>
      <c r="II204" s="111"/>
      <c r="IJ204" s="111"/>
      <c r="IK204" s="111"/>
      <c r="IL204" s="111"/>
      <c r="IM204" s="111"/>
      <c r="IN204" s="111"/>
      <c r="IO204" s="111"/>
      <c r="IP204" s="111"/>
      <c r="IQ204" s="111"/>
      <c r="IR204" s="111"/>
      <c r="IS204" s="116"/>
      <c r="IT204" s="116"/>
    </row>
    <row r="205" ht="14.25" spans="1:254">
      <c r="A205" s="74"/>
      <c r="B205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5" s="75">
        <v>2</v>
      </c>
      <c r="D205" s="86">
        <f t="shared" si="31"/>
        <v>6</v>
      </c>
      <c r="E205" s="86">
        <f t="shared" si="32"/>
        <v>1687</v>
      </c>
      <c r="F205" s="86">
        <f t="shared" si="33"/>
        <v>1693</v>
      </c>
      <c r="G205" s="77" t="str">
        <f t="shared" si="34"/>
        <v>22 23 </v>
      </c>
      <c r="H205" s="96" t="s">
        <v>227</v>
      </c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11"/>
      <c r="BE205" s="111"/>
      <c r="BF205" s="111"/>
      <c r="BG205" s="111"/>
      <c r="BH205" s="111"/>
      <c r="BI205" s="111"/>
      <c r="BJ205" s="111"/>
      <c r="BK205" s="111"/>
      <c r="BL205" s="111"/>
      <c r="BM205" s="111"/>
      <c r="BN205" s="111"/>
      <c r="BO205" s="111"/>
      <c r="BP205" s="111"/>
      <c r="BQ205" s="111"/>
      <c r="BR205" s="111"/>
      <c r="BS205" s="111"/>
      <c r="BT205" s="111"/>
      <c r="BU205" s="111"/>
      <c r="BV205" s="111"/>
      <c r="BW205" s="111"/>
      <c r="BX205" s="111"/>
      <c r="BY205" s="111"/>
      <c r="BZ205" s="111"/>
      <c r="CA205" s="111"/>
      <c r="CB205" s="111"/>
      <c r="CC205" s="111"/>
      <c r="CD205" s="111"/>
      <c r="CE205" s="111"/>
      <c r="CF205" s="111"/>
      <c r="CG205" s="111"/>
      <c r="CH205" s="111"/>
      <c r="CI205" s="111"/>
      <c r="CJ205" s="111"/>
      <c r="CK205" s="111"/>
      <c r="CL205" s="111"/>
      <c r="CM205" s="111"/>
      <c r="CN205" s="111"/>
      <c r="CO205" s="111"/>
      <c r="CP205" s="111"/>
      <c r="CQ205" s="111"/>
      <c r="CR205" s="111"/>
      <c r="CS205" s="111"/>
      <c r="CT205" s="111"/>
      <c r="CU205" s="111"/>
      <c r="CV205" s="111"/>
      <c r="CW205" s="111"/>
      <c r="CX205" s="111"/>
      <c r="CY205" s="111"/>
      <c r="CZ205" s="111"/>
      <c r="DA205" s="111"/>
      <c r="DB205" s="111"/>
      <c r="DC205" s="111"/>
      <c r="DD205" s="111"/>
      <c r="DE205" s="111"/>
      <c r="DF205" s="111"/>
      <c r="DG205" s="111"/>
      <c r="DH205" s="111"/>
      <c r="DI205" s="111"/>
      <c r="DJ205" s="111"/>
      <c r="DK205" s="111"/>
      <c r="DL205" s="111"/>
      <c r="DM205" s="111"/>
      <c r="DN205" s="111"/>
      <c r="DO205" s="111"/>
      <c r="DP205" s="111"/>
      <c r="DQ205" s="111"/>
      <c r="DR205" s="111"/>
      <c r="DS205" s="111"/>
      <c r="DT205" s="111"/>
      <c r="DU205" s="111"/>
      <c r="DV205" s="111"/>
      <c r="DW205" s="111"/>
      <c r="DX205" s="111"/>
      <c r="DY205" s="111"/>
      <c r="DZ205" s="111"/>
      <c r="EA205" s="111"/>
      <c r="EB205" s="111"/>
      <c r="EC205" s="111"/>
      <c r="ED205" s="111"/>
      <c r="EE205" s="111"/>
      <c r="EF205" s="111"/>
      <c r="EG205" s="111"/>
      <c r="EH205" s="111"/>
      <c r="EI205" s="111"/>
      <c r="EJ205" s="111"/>
      <c r="EK205" s="111"/>
      <c r="EL205" s="111"/>
      <c r="EM205" s="111"/>
      <c r="EN205" s="111"/>
      <c r="EO205" s="111"/>
      <c r="EP205" s="111"/>
      <c r="EQ205" s="111"/>
      <c r="ER205" s="111"/>
      <c r="ES205" s="111"/>
      <c r="ET205" s="111"/>
      <c r="EU205" s="111"/>
      <c r="EV205" s="111"/>
      <c r="EW205" s="111"/>
      <c r="EX205" s="111"/>
      <c r="EY205" s="111"/>
      <c r="EZ205" s="111"/>
      <c r="FA205" s="111"/>
      <c r="FB205" s="111"/>
      <c r="FC205" s="111"/>
      <c r="FD205" s="111"/>
      <c r="FE205" s="111"/>
      <c r="FF205" s="111"/>
      <c r="FG205" s="111"/>
      <c r="FH205" s="111"/>
      <c r="FI205" s="111"/>
      <c r="FJ205" s="111"/>
      <c r="FK205" s="111"/>
      <c r="FL205" s="111"/>
      <c r="FM205" s="111"/>
      <c r="FN205" s="111"/>
      <c r="FO205" s="111"/>
      <c r="FP205" s="111"/>
      <c r="FQ205" s="111"/>
      <c r="FR205" s="111"/>
      <c r="FS205" s="111"/>
      <c r="FT205" s="111"/>
      <c r="FU205" s="111"/>
      <c r="FV205" s="111"/>
      <c r="FW205" s="111"/>
      <c r="FX205" s="111"/>
      <c r="FY205" s="111"/>
      <c r="FZ205" s="111"/>
      <c r="GA205" s="111"/>
      <c r="GB205" s="111"/>
      <c r="GC205" s="111"/>
      <c r="GD205" s="111"/>
      <c r="GE205" s="111"/>
      <c r="GF205" s="111"/>
      <c r="GG205" s="111"/>
      <c r="GH205" s="111"/>
      <c r="GI205" s="111"/>
      <c r="GJ205" s="111"/>
      <c r="GK205" s="111"/>
      <c r="GL205" s="111"/>
      <c r="GM205" s="111"/>
      <c r="GN205" s="111"/>
      <c r="GO205" s="111"/>
      <c r="GP205" s="111"/>
      <c r="GQ205" s="111"/>
      <c r="GR205" s="111"/>
      <c r="GS205" s="111"/>
      <c r="GT205" s="111"/>
      <c r="GU205" s="111"/>
      <c r="GV205" s="111"/>
      <c r="GW205" s="111"/>
      <c r="GX205" s="111"/>
      <c r="GY205" s="111"/>
      <c r="GZ205" s="111"/>
      <c r="HA205" s="111"/>
      <c r="HB205" s="111"/>
      <c r="HC205" s="111"/>
      <c r="HD205" s="111"/>
      <c r="HE205" s="111"/>
      <c r="HF205" s="111"/>
      <c r="HG205" s="111"/>
      <c r="HH205" s="111"/>
      <c r="HI205" s="111"/>
      <c r="HJ205" s="111"/>
      <c r="HK205" s="111"/>
      <c r="HL205" s="111"/>
      <c r="HM205" s="111"/>
      <c r="HN205" s="111"/>
      <c r="HO205" s="111"/>
      <c r="HP205" s="111"/>
      <c r="HQ205" s="111"/>
      <c r="HR205" s="111"/>
      <c r="HS205" s="111"/>
      <c r="HT205" s="111"/>
      <c r="HU205" s="111"/>
      <c r="HV205" s="111"/>
      <c r="HW205" s="111"/>
      <c r="HX205" s="111"/>
      <c r="HY205" s="111"/>
      <c r="HZ205" s="111"/>
      <c r="IA205" s="111"/>
      <c r="IB205" s="111"/>
      <c r="IC205" s="111"/>
      <c r="ID205" s="111"/>
      <c r="IE205" s="111"/>
      <c r="IF205" s="111"/>
      <c r="IG205" s="111"/>
      <c r="IH205" s="111"/>
      <c r="II205" s="111"/>
      <c r="IJ205" s="111"/>
      <c r="IK205" s="111"/>
      <c r="IL205" s="111"/>
      <c r="IM205" s="111"/>
      <c r="IN205" s="111"/>
      <c r="IO205" s="111"/>
      <c r="IP205" s="111"/>
      <c r="IQ205" s="111"/>
      <c r="IR205" s="111"/>
      <c r="IS205" s="116"/>
      <c r="IT205" s="116"/>
    </row>
    <row r="206" ht="14.25" spans="1:254">
      <c r="A206" s="74"/>
      <c r="B206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6" s="75">
        <v>2</v>
      </c>
      <c r="D206" s="86">
        <f t="shared" si="31"/>
        <v>6</v>
      </c>
      <c r="E206" s="86">
        <f t="shared" si="32"/>
        <v>1693</v>
      </c>
      <c r="F206" s="86">
        <f t="shared" si="33"/>
        <v>1699</v>
      </c>
      <c r="G206" s="77" t="str">
        <f t="shared" si="34"/>
        <v>24 25 </v>
      </c>
      <c r="H206" s="96" t="s">
        <v>229</v>
      </c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11"/>
      <c r="BE206" s="111"/>
      <c r="BF206" s="111"/>
      <c r="BG206" s="111"/>
      <c r="BH206" s="111"/>
      <c r="BI206" s="111"/>
      <c r="BJ206" s="111"/>
      <c r="BK206" s="111"/>
      <c r="BL206" s="111"/>
      <c r="BM206" s="111"/>
      <c r="BN206" s="111"/>
      <c r="BO206" s="111"/>
      <c r="BP206" s="111"/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  <c r="CR206" s="111"/>
      <c r="CS206" s="111"/>
      <c r="CT206" s="111"/>
      <c r="CU206" s="111"/>
      <c r="CV206" s="111"/>
      <c r="CW206" s="111"/>
      <c r="CX206" s="111"/>
      <c r="CY206" s="111"/>
      <c r="CZ206" s="111"/>
      <c r="DA206" s="111"/>
      <c r="DB206" s="111"/>
      <c r="DC206" s="111"/>
      <c r="DD206" s="111"/>
      <c r="DE206" s="111"/>
      <c r="DF206" s="111"/>
      <c r="DG206" s="111"/>
      <c r="DH206" s="111"/>
      <c r="DI206" s="111"/>
      <c r="DJ206" s="111"/>
      <c r="DK206" s="111"/>
      <c r="DL206" s="111"/>
      <c r="DM206" s="111"/>
      <c r="DN206" s="111"/>
      <c r="DO206" s="111"/>
      <c r="DP206" s="111"/>
      <c r="DQ206" s="111"/>
      <c r="DR206" s="111"/>
      <c r="DS206" s="111"/>
      <c r="DT206" s="111"/>
      <c r="DU206" s="111"/>
      <c r="DV206" s="111"/>
      <c r="DW206" s="111"/>
      <c r="DX206" s="111"/>
      <c r="DY206" s="111"/>
      <c r="DZ206" s="111"/>
      <c r="EA206" s="111"/>
      <c r="EB206" s="111"/>
      <c r="EC206" s="111"/>
      <c r="ED206" s="111"/>
      <c r="EE206" s="111"/>
      <c r="EF206" s="111"/>
      <c r="EG206" s="111"/>
      <c r="EH206" s="111"/>
      <c r="EI206" s="111"/>
      <c r="EJ206" s="111"/>
      <c r="EK206" s="111"/>
      <c r="EL206" s="111"/>
      <c r="EM206" s="111"/>
      <c r="EN206" s="111"/>
      <c r="EO206" s="111"/>
      <c r="EP206" s="111"/>
      <c r="EQ206" s="111"/>
      <c r="ER206" s="111"/>
      <c r="ES206" s="111"/>
      <c r="ET206" s="111"/>
      <c r="EU206" s="111"/>
      <c r="EV206" s="111"/>
      <c r="EW206" s="111"/>
      <c r="EX206" s="111"/>
      <c r="EY206" s="111"/>
      <c r="EZ206" s="111"/>
      <c r="FA206" s="111"/>
      <c r="FB206" s="111"/>
      <c r="FC206" s="111"/>
      <c r="FD206" s="111"/>
      <c r="FE206" s="111"/>
      <c r="FF206" s="111"/>
      <c r="FG206" s="111"/>
      <c r="FH206" s="111"/>
      <c r="FI206" s="111"/>
      <c r="FJ206" s="111"/>
      <c r="FK206" s="111"/>
      <c r="FL206" s="111"/>
      <c r="FM206" s="111"/>
      <c r="FN206" s="111"/>
      <c r="FO206" s="111"/>
      <c r="FP206" s="111"/>
      <c r="FQ206" s="111"/>
      <c r="FR206" s="111"/>
      <c r="FS206" s="111"/>
      <c r="FT206" s="111"/>
      <c r="FU206" s="111"/>
      <c r="FV206" s="111"/>
      <c r="FW206" s="111"/>
      <c r="FX206" s="111"/>
      <c r="FY206" s="111"/>
      <c r="FZ206" s="111"/>
      <c r="GA206" s="111"/>
      <c r="GB206" s="111"/>
      <c r="GC206" s="111"/>
      <c r="GD206" s="111"/>
      <c r="GE206" s="111"/>
      <c r="GF206" s="111"/>
      <c r="GG206" s="111"/>
      <c r="GH206" s="111"/>
      <c r="GI206" s="111"/>
      <c r="GJ206" s="111"/>
      <c r="GK206" s="111"/>
      <c r="GL206" s="111"/>
      <c r="GM206" s="111"/>
      <c r="GN206" s="111"/>
      <c r="GO206" s="111"/>
      <c r="GP206" s="111"/>
      <c r="GQ206" s="111"/>
      <c r="GR206" s="111"/>
      <c r="GS206" s="111"/>
      <c r="GT206" s="111"/>
      <c r="GU206" s="111"/>
      <c r="GV206" s="111"/>
      <c r="GW206" s="111"/>
      <c r="GX206" s="111"/>
      <c r="GY206" s="111"/>
      <c r="GZ206" s="111"/>
      <c r="HA206" s="111"/>
      <c r="HB206" s="111"/>
      <c r="HC206" s="111"/>
      <c r="HD206" s="111"/>
      <c r="HE206" s="111"/>
      <c r="HF206" s="111"/>
      <c r="HG206" s="111"/>
      <c r="HH206" s="111"/>
      <c r="HI206" s="111"/>
      <c r="HJ206" s="111"/>
      <c r="HK206" s="111"/>
      <c r="HL206" s="111"/>
      <c r="HM206" s="111"/>
      <c r="HN206" s="111"/>
      <c r="HO206" s="111"/>
      <c r="HP206" s="111"/>
      <c r="HQ206" s="111"/>
      <c r="HR206" s="111"/>
      <c r="HS206" s="111"/>
      <c r="HT206" s="111"/>
      <c r="HU206" s="111"/>
      <c r="HV206" s="111"/>
      <c r="HW206" s="111"/>
      <c r="HX206" s="111"/>
      <c r="HY206" s="111"/>
      <c r="HZ206" s="111"/>
      <c r="IA206" s="111"/>
      <c r="IB206" s="111"/>
      <c r="IC206" s="111"/>
      <c r="ID206" s="111"/>
      <c r="IE206" s="111"/>
      <c r="IF206" s="111"/>
      <c r="IG206" s="111"/>
      <c r="IH206" s="111"/>
      <c r="II206" s="111"/>
      <c r="IJ206" s="111"/>
      <c r="IK206" s="111"/>
      <c r="IL206" s="111"/>
      <c r="IM206" s="111"/>
      <c r="IN206" s="111"/>
      <c r="IO206" s="111"/>
      <c r="IP206" s="111"/>
      <c r="IQ206" s="111"/>
      <c r="IR206" s="111"/>
      <c r="IS206" s="116"/>
      <c r="IT206" s="116"/>
    </row>
    <row r="207" ht="14.25" spans="1:254">
      <c r="A207" s="74"/>
      <c r="B207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7" s="75">
        <v>1</v>
      </c>
      <c r="D207" s="86">
        <f t="shared" si="31"/>
        <v>3</v>
      </c>
      <c r="E207" s="86">
        <f t="shared" si="32"/>
        <v>1699</v>
      </c>
      <c r="F207" s="86">
        <f t="shared" si="33"/>
        <v>1702</v>
      </c>
      <c r="G207" s="77" t="str">
        <f t="shared" si="34"/>
        <v>26 </v>
      </c>
      <c r="H207" s="96" t="s">
        <v>251</v>
      </c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11"/>
      <c r="BD207" s="111"/>
      <c r="BE207" s="111"/>
      <c r="BF207" s="111"/>
      <c r="BG207" s="111"/>
      <c r="BH207" s="111"/>
      <c r="BI207" s="111"/>
      <c r="BJ207" s="111"/>
      <c r="BK207" s="111"/>
      <c r="BL207" s="111"/>
      <c r="BM207" s="111"/>
      <c r="BN207" s="111"/>
      <c r="BO207" s="111"/>
      <c r="BP207" s="111"/>
      <c r="BQ207" s="111"/>
      <c r="BR207" s="111"/>
      <c r="BS207" s="111"/>
      <c r="BT207" s="111"/>
      <c r="BU207" s="111"/>
      <c r="BV207" s="111"/>
      <c r="BW207" s="111"/>
      <c r="BX207" s="111"/>
      <c r="BY207" s="111"/>
      <c r="BZ207" s="111"/>
      <c r="CA207" s="111"/>
      <c r="CB207" s="111"/>
      <c r="CC207" s="111"/>
      <c r="CD207" s="111"/>
      <c r="CE207" s="111"/>
      <c r="CF207" s="111"/>
      <c r="CG207" s="111"/>
      <c r="CH207" s="111"/>
      <c r="CI207" s="111"/>
      <c r="CJ207" s="111"/>
      <c r="CK207" s="111"/>
      <c r="CL207" s="111"/>
      <c r="CM207" s="111"/>
      <c r="CN207" s="111"/>
      <c r="CO207" s="111"/>
      <c r="CP207" s="111"/>
      <c r="CQ207" s="111"/>
      <c r="CR207" s="111"/>
      <c r="CS207" s="111"/>
      <c r="CT207" s="111"/>
      <c r="CU207" s="111"/>
      <c r="CV207" s="111"/>
      <c r="CW207" s="111"/>
      <c r="CX207" s="111"/>
      <c r="CY207" s="111"/>
      <c r="CZ207" s="111"/>
      <c r="DA207" s="111"/>
      <c r="DB207" s="111"/>
      <c r="DC207" s="111"/>
      <c r="DD207" s="111"/>
      <c r="DE207" s="111"/>
      <c r="DF207" s="111"/>
      <c r="DG207" s="111"/>
      <c r="DH207" s="111"/>
      <c r="DI207" s="111"/>
      <c r="DJ207" s="111"/>
      <c r="DK207" s="111"/>
      <c r="DL207" s="111"/>
      <c r="DM207" s="111"/>
      <c r="DN207" s="111"/>
      <c r="DO207" s="111"/>
      <c r="DP207" s="111"/>
      <c r="DQ207" s="111"/>
      <c r="DR207" s="111"/>
      <c r="DS207" s="111"/>
      <c r="DT207" s="111"/>
      <c r="DU207" s="111"/>
      <c r="DV207" s="111"/>
      <c r="DW207" s="111"/>
      <c r="DX207" s="111"/>
      <c r="DY207" s="111"/>
      <c r="DZ207" s="111"/>
      <c r="EA207" s="111"/>
      <c r="EB207" s="111"/>
      <c r="EC207" s="111"/>
      <c r="ED207" s="111"/>
      <c r="EE207" s="111"/>
      <c r="EF207" s="111"/>
      <c r="EG207" s="111"/>
      <c r="EH207" s="111"/>
      <c r="EI207" s="111"/>
      <c r="EJ207" s="111"/>
      <c r="EK207" s="111"/>
      <c r="EL207" s="111"/>
      <c r="EM207" s="111"/>
      <c r="EN207" s="111"/>
      <c r="EO207" s="111"/>
      <c r="EP207" s="111"/>
      <c r="EQ207" s="111"/>
      <c r="ER207" s="111"/>
      <c r="ES207" s="111"/>
      <c r="ET207" s="111"/>
      <c r="EU207" s="111"/>
      <c r="EV207" s="111"/>
      <c r="EW207" s="111"/>
      <c r="EX207" s="111"/>
      <c r="EY207" s="111"/>
      <c r="EZ207" s="111"/>
      <c r="FA207" s="111"/>
      <c r="FB207" s="111"/>
      <c r="FC207" s="111"/>
      <c r="FD207" s="111"/>
      <c r="FE207" s="111"/>
      <c r="FF207" s="111"/>
      <c r="FG207" s="111"/>
      <c r="FH207" s="111"/>
      <c r="FI207" s="111"/>
      <c r="FJ207" s="111"/>
      <c r="FK207" s="111"/>
      <c r="FL207" s="111"/>
      <c r="FM207" s="111"/>
      <c r="FN207" s="111"/>
      <c r="FO207" s="111"/>
      <c r="FP207" s="111"/>
      <c r="FQ207" s="111"/>
      <c r="FR207" s="111"/>
      <c r="FS207" s="111"/>
      <c r="FT207" s="111"/>
      <c r="FU207" s="111"/>
      <c r="FV207" s="111"/>
      <c r="FW207" s="111"/>
      <c r="FX207" s="111"/>
      <c r="FY207" s="111"/>
      <c r="FZ207" s="111"/>
      <c r="GA207" s="111"/>
      <c r="GB207" s="111"/>
      <c r="GC207" s="111"/>
      <c r="GD207" s="111"/>
      <c r="GE207" s="111"/>
      <c r="GF207" s="111"/>
      <c r="GG207" s="111"/>
      <c r="GH207" s="111"/>
      <c r="GI207" s="111"/>
      <c r="GJ207" s="111"/>
      <c r="GK207" s="111"/>
      <c r="GL207" s="111"/>
      <c r="GM207" s="111"/>
      <c r="GN207" s="111"/>
      <c r="GO207" s="111"/>
      <c r="GP207" s="111"/>
      <c r="GQ207" s="111"/>
      <c r="GR207" s="111"/>
      <c r="GS207" s="111"/>
      <c r="GT207" s="111"/>
      <c r="GU207" s="111"/>
      <c r="GV207" s="111"/>
      <c r="GW207" s="111"/>
      <c r="GX207" s="111"/>
      <c r="GY207" s="111"/>
      <c r="GZ207" s="111"/>
      <c r="HA207" s="111"/>
      <c r="HB207" s="111"/>
      <c r="HC207" s="111"/>
      <c r="HD207" s="111"/>
      <c r="HE207" s="111"/>
      <c r="HF207" s="111"/>
      <c r="HG207" s="111"/>
      <c r="HH207" s="111"/>
      <c r="HI207" s="111"/>
      <c r="HJ207" s="111"/>
      <c r="HK207" s="111"/>
      <c r="HL207" s="111"/>
      <c r="HM207" s="111"/>
      <c r="HN207" s="111"/>
      <c r="HO207" s="111"/>
      <c r="HP207" s="111"/>
      <c r="HQ207" s="111"/>
      <c r="HR207" s="111"/>
      <c r="HS207" s="111"/>
      <c r="HT207" s="111"/>
      <c r="HU207" s="111"/>
      <c r="HV207" s="111"/>
      <c r="HW207" s="111"/>
      <c r="HX207" s="111"/>
      <c r="HY207" s="111"/>
      <c r="HZ207" s="111"/>
      <c r="IA207" s="111"/>
      <c r="IB207" s="111"/>
      <c r="IC207" s="111"/>
      <c r="ID207" s="111"/>
      <c r="IE207" s="111"/>
      <c r="IF207" s="111"/>
      <c r="IG207" s="111"/>
      <c r="IH207" s="111"/>
      <c r="II207" s="111"/>
      <c r="IJ207" s="111"/>
      <c r="IK207" s="111"/>
      <c r="IL207" s="111"/>
      <c r="IM207" s="111"/>
      <c r="IN207" s="111"/>
      <c r="IO207" s="111"/>
      <c r="IP207" s="111"/>
      <c r="IQ207" s="111"/>
      <c r="IR207" s="111"/>
      <c r="IS207" s="116"/>
      <c r="IT207" s="116"/>
    </row>
    <row r="208" ht="14.25" spans="1:254">
      <c r="A208" s="74"/>
      <c r="B208" s="85" t="str">
        <f t="shared" si="30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8" s="75">
        <v>1</v>
      </c>
      <c r="D208" s="86">
        <f t="shared" si="31"/>
        <v>3</v>
      </c>
      <c r="E208" s="86">
        <f t="shared" si="32"/>
        <v>1702</v>
      </c>
      <c r="F208" s="86">
        <f t="shared" si="33"/>
        <v>1705</v>
      </c>
      <c r="G208" s="77" t="str">
        <f t="shared" si="34"/>
        <v>27 </v>
      </c>
      <c r="H208" s="96" t="s">
        <v>232</v>
      </c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11"/>
      <c r="BE208" s="111"/>
      <c r="BF208" s="111"/>
      <c r="BG208" s="111"/>
      <c r="BH208" s="111"/>
      <c r="BI208" s="111"/>
      <c r="BJ208" s="111"/>
      <c r="BK208" s="111"/>
      <c r="BL208" s="111"/>
      <c r="BM208" s="111"/>
      <c r="BN208" s="111"/>
      <c r="BO208" s="111"/>
      <c r="BP208" s="111"/>
      <c r="BQ208" s="111"/>
      <c r="BR208" s="111"/>
      <c r="BS208" s="111"/>
      <c r="BT208" s="111"/>
      <c r="BU208" s="111"/>
      <c r="BV208" s="111"/>
      <c r="BW208" s="111"/>
      <c r="BX208" s="111"/>
      <c r="BY208" s="111"/>
      <c r="BZ208" s="111"/>
      <c r="CA208" s="111"/>
      <c r="CB208" s="111"/>
      <c r="CC208" s="111"/>
      <c r="CD208" s="111"/>
      <c r="CE208" s="111"/>
      <c r="CF208" s="111"/>
      <c r="CG208" s="111"/>
      <c r="CH208" s="111"/>
      <c r="CI208" s="111"/>
      <c r="CJ208" s="111"/>
      <c r="CK208" s="111"/>
      <c r="CL208" s="111"/>
      <c r="CM208" s="111"/>
      <c r="CN208" s="111"/>
      <c r="CO208" s="111"/>
      <c r="CP208" s="111"/>
      <c r="CQ208" s="111"/>
      <c r="CR208" s="111"/>
      <c r="CS208" s="111"/>
      <c r="CT208" s="111"/>
      <c r="CU208" s="111"/>
      <c r="CV208" s="111"/>
      <c r="CW208" s="111"/>
      <c r="CX208" s="111"/>
      <c r="CY208" s="111"/>
      <c r="CZ208" s="111"/>
      <c r="DA208" s="111"/>
      <c r="DB208" s="111"/>
      <c r="DC208" s="111"/>
      <c r="DD208" s="111"/>
      <c r="DE208" s="111"/>
      <c r="DF208" s="111"/>
      <c r="DG208" s="111"/>
      <c r="DH208" s="111"/>
      <c r="DI208" s="111"/>
      <c r="DJ208" s="111"/>
      <c r="DK208" s="111"/>
      <c r="DL208" s="111"/>
      <c r="DM208" s="111"/>
      <c r="DN208" s="111"/>
      <c r="DO208" s="111"/>
      <c r="DP208" s="111"/>
      <c r="DQ208" s="111"/>
      <c r="DR208" s="111"/>
      <c r="DS208" s="111"/>
      <c r="DT208" s="111"/>
      <c r="DU208" s="111"/>
      <c r="DV208" s="111"/>
      <c r="DW208" s="111"/>
      <c r="DX208" s="111"/>
      <c r="DY208" s="111"/>
      <c r="DZ208" s="111"/>
      <c r="EA208" s="111"/>
      <c r="EB208" s="111"/>
      <c r="EC208" s="111"/>
      <c r="ED208" s="111"/>
      <c r="EE208" s="111"/>
      <c r="EF208" s="111"/>
      <c r="EG208" s="111"/>
      <c r="EH208" s="111"/>
      <c r="EI208" s="111"/>
      <c r="EJ208" s="111"/>
      <c r="EK208" s="111"/>
      <c r="EL208" s="111"/>
      <c r="EM208" s="111"/>
      <c r="EN208" s="111"/>
      <c r="EO208" s="111"/>
      <c r="EP208" s="111"/>
      <c r="EQ208" s="111"/>
      <c r="ER208" s="111"/>
      <c r="ES208" s="111"/>
      <c r="ET208" s="111"/>
      <c r="EU208" s="111"/>
      <c r="EV208" s="111"/>
      <c r="EW208" s="111"/>
      <c r="EX208" s="111"/>
      <c r="EY208" s="111"/>
      <c r="EZ208" s="111"/>
      <c r="FA208" s="111"/>
      <c r="FB208" s="111"/>
      <c r="FC208" s="111"/>
      <c r="FD208" s="111"/>
      <c r="FE208" s="111"/>
      <c r="FF208" s="111"/>
      <c r="FG208" s="111"/>
      <c r="FH208" s="111"/>
      <c r="FI208" s="111"/>
      <c r="FJ208" s="111"/>
      <c r="FK208" s="111"/>
      <c r="FL208" s="111"/>
      <c r="FM208" s="111"/>
      <c r="FN208" s="111"/>
      <c r="FO208" s="111"/>
      <c r="FP208" s="111"/>
      <c r="FQ208" s="111"/>
      <c r="FR208" s="111"/>
      <c r="FS208" s="111"/>
      <c r="FT208" s="111"/>
      <c r="FU208" s="111"/>
      <c r="FV208" s="111"/>
      <c r="FW208" s="111"/>
      <c r="FX208" s="111"/>
      <c r="FY208" s="111"/>
      <c r="FZ208" s="111"/>
      <c r="GA208" s="111"/>
      <c r="GB208" s="111"/>
      <c r="GC208" s="111"/>
      <c r="GD208" s="111"/>
      <c r="GE208" s="111"/>
      <c r="GF208" s="111"/>
      <c r="GG208" s="111"/>
      <c r="GH208" s="111"/>
      <c r="GI208" s="111"/>
      <c r="GJ208" s="111"/>
      <c r="GK208" s="111"/>
      <c r="GL208" s="111"/>
      <c r="GM208" s="111"/>
      <c r="GN208" s="111"/>
      <c r="GO208" s="111"/>
      <c r="GP208" s="111"/>
      <c r="GQ208" s="111"/>
      <c r="GR208" s="111"/>
      <c r="GS208" s="111"/>
      <c r="GT208" s="111"/>
      <c r="GU208" s="111"/>
      <c r="GV208" s="111"/>
      <c r="GW208" s="111"/>
      <c r="GX208" s="111"/>
      <c r="GY208" s="111"/>
      <c r="GZ208" s="111"/>
      <c r="HA208" s="111"/>
      <c r="HB208" s="111"/>
      <c r="HC208" s="111"/>
      <c r="HD208" s="111"/>
      <c r="HE208" s="111"/>
      <c r="HF208" s="111"/>
      <c r="HG208" s="111"/>
      <c r="HH208" s="111"/>
      <c r="HI208" s="111"/>
      <c r="HJ208" s="111"/>
      <c r="HK208" s="111"/>
      <c r="HL208" s="111"/>
      <c r="HM208" s="111"/>
      <c r="HN208" s="111"/>
      <c r="HO208" s="111"/>
      <c r="HP208" s="111"/>
      <c r="HQ208" s="111"/>
      <c r="HR208" s="111"/>
      <c r="HS208" s="111"/>
      <c r="HT208" s="111"/>
      <c r="HU208" s="111"/>
      <c r="HV208" s="111"/>
      <c r="HW208" s="111"/>
      <c r="HX208" s="111"/>
      <c r="HY208" s="111"/>
      <c r="HZ208" s="111"/>
      <c r="IA208" s="111"/>
      <c r="IB208" s="111"/>
      <c r="IC208" s="111"/>
      <c r="ID208" s="111"/>
      <c r="IE208" s="111"/>
      <c r="IF208" s="111"/>
      <c r="IG208" s="111"/>
      <c r="IH208" s="111"/>
      <c r="II208" s="111"/>
      <c r="IJ208" s="111"/>
      <c r="IK208" s="111"/>
      <c r="IL208" s="111"/>
      <c r="IM208" s="111"/>
      <c r="IN208" s="111"/>
      <c r="IO208" s="111"/>
      <c r="IP208" s="111"/>
      <c r="IQ208" s="111"/>
      <c r="IR208" s="111"/>
      <c r="IS208" s="116"/>
      <c r="IT208" s="116"/>
    </row>
    <row r="209" ht="14.25" spans="1:8">
      <c r="A209" s="61" t="s">
        <v>252</v>
      </c>
      <c r="B209" s="85" t="str">
        <f t="shared" ref="B209:B217" si="35">B208</f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09" s="75">
        <v>2</v>
      </c>
      <c r="D209" s="86">
        <f t="shared" ref="D209:D217" si="36">C209*3</f>
        <v>6</v>
      </c>
      <c r="E209" s="86">
        <f t="shared" ref="E209:E217" si="37">F208</f>
        <v>1705</v>
      </c>
      <c r="F209" s="86">
        <f t="shared" ref="F209:F217" si="38">E209+D209</f>
        <v>1711</v>
      </c>
      <c r="G209" s="77" t="str">
        <f t="shared" ref="G209:G217" si="39">MID(B209,E209,D209)</f>
        <v>28 29 </v>
      </c>
      <c r="H209" s="96"/>
    </row>
    <row r="210" ht="14.25" spans="2:8">
      <c r="B210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0" s="75">
        <v>2</v>
      </c>
      <c r="D210" s="86">
        <f t="shared" si="36"/>
        <v>6</v>
      </c>
      <c r="E210" s="86">
        <f t="shared" si="37"/>
        <v>1711</v>
      </c>
      <c r="F210" s="86">
        <f t="shared" si="38"/>
        <v>1717</v>
      </c>
      <c r="G210" s="77" t="str">
        <f t="shared" si="39"/>
        <v>2A 2B </v>
      </c>
      <c r="H210" s="96"/>
    </row>
    <row r="211" ht="14.25" spans="2:8">
      <c r="B211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1" s="75">
        <v>1</v>
      </c>
      <c r="D211" s="86">
        <f t="shared" si="36"/>
        <v>3</v>
      </c>
      <c r="E211" s="86">
        <f t="shared" si="37"/>
        <v>1717</v>
      </c>
      <c r="F211" s="86">
        <f t="shared" si="38"/>
        <v>1720</v>
      </c>
      <c r="G211" s="77" t="str">
        <f t="shared" si="39"/>
        <v>2C </v>
      </c>
      <c r="H211" s="96"/>
    </row>
    <row r="212" ht="14.25" spans="2:8">
      <c r="B212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2" s="75">
        <v>1</v>
      </c>
      <c r="D212" s="86">
        <f t="shared" si="36"/>
        <v>3</v>
      </c>
      <c r="E212" s="86">
        <f t="shared" si="37"/>
        <v>1720</v>
      </c>
      <c r="F212" s="86">
        <f t="shared" si="38"/>
        <v>1723</v>
      </c>
      <c r="G212" s="77" t="str">
        <f t="shared" si="39"/>
        <v>2D </v>
      </c>
      <c r="H212" s="96"/>
    </row>
    <row r="213" ht="14.25" spans="2:8">
      <c r="B213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3" s="75">
        <v>1</v>
      </c>
      <c r="D213" s="86">
        <f t="shared" si="36"/>
        <v>3</v>
      </c>
      <c r="E213" s="86">
        <f t="shared" si="37"/>
        <v>1723</v>
      </c>
      <c r="F213" s="86">
        <f t="shared" si="38"/>
        <v>1726</v>
      </c>
      <c r="G213" s="77" t="str">
        <f t="shared" si="39"/>
        <v>2E </v>
      </c>
      <c r="H213" s="96"/>
    </row>
    <row r="214" ht="14.25" spans="2:8">
      <c r="B214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4" s="75">
        <v>1</v>
      </c>
      <c r="D214" s="86">
        <f t="shared" si="36"/>
        <v>3</v>
      </c>
      <c r="E214" s="86">
        <f t="shared" si="37"/>
        <v>1726</v>
      </c>
      <c r="F214" s="86">
        <f t="shared" si="38"/>
        <v>1729</v>
      </c>
      <c r="G214" s="77" t="str">
        <f t="shared" si="39"/>
        <v>2F </v>
      </c>
      <c r="H214" s="96"/>
    </row>
    <row r="215" ht="14.25" spans="2:8">
      <c r="B215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5" s="75">
        <v>1</v>
      </c>
      <c r="D215" s="86">
        <f t="shared" si="36"/>
        <v>3</v>
      </c>
      <c r="E215" s="86">
        <f t="shared" si="37"/>
        <v>1729</v>
      </c>
      <c r="F215" s="86">
        <f t="shared" si="38"/>
        <v>1732</v>
      </c>
      <c r="G215" s="77" t="str">
        <f t="shared" si="39"/>
        <v>30 </v>
      </c>
      <c r="H215" s="96"/>
    </row>
    <row r="216" ht="14.25" spans="2:8">
      <c r="B216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6" s="75">
        <v>1</v>
      </c>
      <c r="D216" s="86">
        <f t="shared" si="36"/>
        <v>3</v>
      </c>
      <c r="E216" s="86">
        <f t="shared" si="37"/>
        <v>1732</v>
      </c>
      <c r="F216" s="86">
        <f t="shared" si="38"/>
        <v>1735</v>
      </c>
      <c r="G216" s="77" t="str">
        <f t="shared" si="39"/>
        <v>31 </v>
      </c>
      <c r="H216" s="96"/>
    </row>
    <row r="217" ht="14.25" spans="2:8">
      <c r="B217" s="85" t="str">
        <f t="shared" si="35"/>
        <v>AA 55 07 00 00 00 03 70 00 00 C8 41 00 00 80 40 00 00 20 41 01 00 70 41 01 00 70 41 16 00 05 00 64 00 02 37 14 15 16 17 18 19 1A 1B 1C 1D 1E 1F 20 21 22 23 00 00 C8 41 00 00 80 40 00 00 20 41 01 00 70 41 01 00 70 41 50 00 05 00 64 00 02 37 40 41 42 43 44 45 46 47 48 49 4A 4B 4C 4D 4E 4F 00 00 C8 41 00 00 80 3F 00 00 20 41 01 00 70 41 01 00 70 41 50 00 05 00 64 00 02 37 6C 6D 6E 6F 70 71 72 73 74 75 76 77 78 79 7A 7B 00 00 7A 43 00 00 00 00 00 00 7A 43 01 00 70 41 01 00 70 41 90 91 00 00 0F 00 00 97 98 99 9A 9B 9C 9D 9E 9F A0 A1 A2 A3 A4 A5 A6 A7 00 00 7A 43 00 00 00 00 00 00 7A 43 01 00 70 41 01 00 70 41 BC BD 00 00 0F 00 00 C3 C4 C5 C6 C7 C8 C9 CA CB CC CD CE CF D0 D1 D2 D3 00 00 7A 43 00 00 00 00 00 00 7A 43 01 00 70 41 01 00 70 41 E8 E9 00 00 0F 00 EE EF F0 F1 F2 F3 F4 F5 F6 F7 F8 F9 FA FB FC FD FE FF 00 00 C8 41 00 01 02 03 08 09 0A 0B 01 00 70 41 01 00 70 41 14 15 16 17 18 19 1A 1B 1C 1D 1E 1F 20 21 22 23 24 25 26 27 28 29 2A 2B 00 00 C8 41 2C 2D 2E 2F 34 35 36 37 01 00 70 41 01 00 70 41 40 41 00 00 0F 27 46 47 48 49 4A 4B 4C 4D 4E 4F 50 51 52 53 54 55 56 57 00 00 7A 43 00 00 00 00 00 00 7A 43 01 00 70 41 01 00 70 41 6C 6D 00 00 0F 27 72 73 74 75 76 77 78 79 7A 7B 7C 7D 7E 7F 80 81 82 83 00 00 7A 43 00 00 00 00 00 00 7A 43 01 00 70 41 01 00 70 41 98 99 00 00 0F 00 9E 9F A0 A1 A2 A3 A4 A5 A6 A7 A8 A9 AA AB AC AD AE AF 00 00 7A 43 00 00 00 00 00 00 7A 43 01 00 70 41 01 00 70 41 C4 C5 00 00 0F 00 CA CB CC CD CE CF D0 D1 D2 D3 D4 D5 D6 D7 D8 D9 DA DB 00 00 7A 43 00 00 00 00 00 00 7A 43 01 00 70 41 01 00 70 41 F0 F1 00 00 0F 00 F6 F7 F8 F9 FA FB FC FD FE FF 00 01 02 03 04 05 06 07 00 00 C8 41 08 09 0A 0B 10 11 12 13 01 00 70 41 01 00 70 41 1C 1D 1E 1F 20 21 22 23 24 25 26 27 28 29 2A 2B 2C 2D 2E 2F 30 31 32 33 00 00 C8 41 34 35 36 37 3C 3D 3E 3F 01 00 70 41 01 00 70 41 48 49 00 00 0F 27 4E 4F 50 51 52 53 54 55 56 57 58 59 5A 5B 5C 5D 5E 5F 00 00 7A 43 00 00 00 00 00 00 7A 43 01 00 70 41 01 00 70 41 74 75 00 00 0F 27 7A 7B 7C 7D 7E 7F 80 81 82 83 84 85 86 87 88 89 8A 8B 00 00 7A 43 00 00 00 00 00 00 7A 43 01 00 70 41 01 00 70 41 A0 A1 00 00 0F 00 A6 A7 A8 A9 AA AB AC AD AE AF B0 B1 B2 B3 B4 B5 B6 B7 00 00 7A 43 00 00 00 00 00 00 7A 43 01 00 70 41 01 00 70 41 CC CD 00 00 0F 00 D2 D3 D4 D5 D6 D7 D8 D9 DA DB DC DD DE DF E0 E1 E2 E3 00 00 7A 43 00 00 00 00 00 00 7A 43 01 00 70 41 01 00 70 41 F8 F9 00 00 0F 00 FE FF FF FF FF FF FF FF FF FF FF FF FF FF FF FF FF FF 00 00 C8 41 00 00 00 00 00 00 00 00 FF FF FF FF FF FF FF FF FF FF 00 00 0F 00 FF FF FF FF FF FF FF FF FF FF FF FF FF FF FF FF FF FF 00 00 C8 41 00 00 00 00 00 00 00 00 FF FF FF FF FF FF FF FF FF FF 00 00 0F 00 FF FF FF FF FF FF FF FF FF FF FF FF FF FF FF FF FF FF B2 33 FA F5</v>
      </c>
      <c r="C217" s="75">
        <v>1</v>
      </c>
      <c r="D217" s="86">
        <f t="shared" si="36"/>
        <v>3</v>
      </c>
      <c r="E217" s="86">
        <f t="shared" si="37"/>
        <v>1735</v>
      </c>
      <c r="F217" s="86">
        <f t="shared" si="38"/>
        <v>1738</v>
      </c>
      <c r="G217" s="77" t="str">
        <f t="shared" si="39"/>
        <v>32 </v>
      </c>
      <c r="H217" s="96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76"/>
  <sheetViews>
    <sheetView topLeftCell="C1" workbookViewId="0">
      <selection activeCell="H21" sqref="H21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61.375" style="65" customWidth="1"/>
    <col min="8" max="8" width="45.875" style="101" customWidth="1"/>
    <col min="9" max="9" width="9.25" style="16" customWidth="1"/>
  </cols>
  <sheetData>
    <row r="1" ht="14.25" spans="1:254">
      <c r="A1" s="74"/>
      <c r="B1" s="74"/>
      <c r="C1" s="75"/>
      <c r="D1" s="76"/>
      <c r="E1" s="76"/>
      <c r="F1" s="76"/>
      <c r="G1" s="77"/>
      <c r="H1" s="77"/>
      <c r="I1" s="74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ht="14.25" spans="1:254">
      <c r="A2" s="74"/>
      <c r="B2" s="79" t="s">
        <v>29</v>
      </c>
      <c r="C2" s="83" t="s">
        <v>116</v>
      </c>
      <c r="D2" s="79"/>
      <c r="F2" s="76"/>
      <c r="G2" s="77"/>
      <c r="H2" s="77"/>
      <c r="I2" s="74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ht="14.25" spans="1:254">
      <c r="A3" s="79" t="s">
        <v>117</v>
      </c>
      <c r="B3" s="113" t="s">
        <v>253</v>
      </c>
      <c r="C3" s="75" t="s">
        <v>97</v>
      </c>
      <c r="D3" s="82"/>
      <c r="E3" s="76"/>
      <c r="F3" s="76"/>
      <c r="H3" s="77"/>
      <c r="I3" s="74"/>
      <c r="J3" s="77" t="s">
        <v>254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ht="14.25" spans="1:254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74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ht="14.25" spans="1:254">
      <c r="A5" s="81"/>
      <c r="B5" s="85" t="str">
        <f>B3</f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5" s="75">
        <v>2</v>
      </c>
      <c r="D5" s="86">
        <f t="shared" ref="D5:D68" si="0">C5*3</f>
        <v>6</v>
      </c>
      <c r="E5" s="86">
        <v>1</v>
      </c>
      <c r="F5" s="86">
        <f t="shared" ref="F5:F68" si="1">E5+D5</f>
        <v>7</v>
      </c>
      <c r="G5" s="77" t="str">
        <f t="shared" ref="G5:G16" si="2">MID(B5,E5,D5)</f>
        <v>AA 55 </v>
      </c>
      <c r="H5" s="77" t="s">
        <v>120</v>
      </c>
      <c r="J5" s="77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ht="14.25" spans="1:254">
      <c r="A6" s="81"/>
      <c r="B6" s="85" t="str">
        <f t="shared" ref="B6:B69" si="3">B5</f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6" s="75">
        <v>2</v>
      </c>
      <c r="D6" s="86">
        <f t="shared" si="0"/>
        <v>6</v>
      </c>
      <c r="E6" s="86">
        <f t="shared" ref="E6:E69" si="4">F5</f>
        <v>7</v>
      </c>
      <c r="F6" s="86">
        <f t="shared" si="1"/>
        <v>13</v>
      </c>
      <c r="G6" s="77" t="str">
        <f t="shared" si="2"/>
        <v>0a 00 </v>
      </c>
      <c r="H6" s="77" t="s">
        <v>121</v>
      </c>
      <c r="J6" s="77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ht="14.25" spans="1:254">
      <c r="A7" s="81"/>
      <c r="B7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01 01 </v>
      </c>
      <c r="H7" s="77" t="s">
        <v>122</v>
      </c>
      <c r="I7" s="74"/>
      <c r="J7" s="77" t="s">
        <v>255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ht="14.25" spans="1:254">
      <c r="A8" s="81"/>
      <c r="B8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00 70 </v>
      </c>
      <c r="H8" s="77" t="s">
        <v>17</v>
      </c>
      <c r="I8" s="74"/>
      <c r="J8" s="77" t="s">
        <v>256</v>
      </c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ht="14.25" spans="1:254">
      <c r="A9" s="74"/>
      <c r="B9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9" s="75">
        <v>1</v>
      </c>
      <c r="D9" s="86">
        <f t="shared" si="0"/>
        <v>3</v>
      </c>
      <c r="E9" s="86">
        <f t="shared" si="4"/>
        <v>25</v>
      </c>
      <c r="F9" s="86">
        <f t="shared" si="1"/>
        <v>28</v>
      </c>
      <c r="G9" s="77" t="str">
        <f t="shared" si="2"/>
        <v>01 </v>
      </c>
      <c r="H9" t="s">
        <v>257</v>
      </c>
      <c r="I9" s="74"/>
      <c r="J9" s="111" t="s">
        <v>258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ht="14.25" spans="1:254">
      <c r="A10" s="74"/>
      <c r="B10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0" s="75">
        <v>1</v>
      </c>
      <c r="D10" s="86">
        <f t="shared" si="0"/>
        <v>3</v>
      </c>
      <c r="E10" s="86">
        <f t="shared" si="4"/>
        <v>28</v>
      </c>
      <c r="F10" s="86">
        <f t="shared" si="1"/>
        <v>31</v>
      </c>
      <c r="G10" s="77" t="str">
        <f t="shared" si="2"/>
        <v>FF </v>
      </c>
      <c r="H10" t="s">
        <v>259</v>
      </c>
      <c r="I10" s="74"/>
      <c r="J10" s="111" t="s">
        <v>260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ht="14.25" spans="1:254">
      <c r="A11" s="74"/>
      <c r="B11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1" s="75">
        <v>2</v>
      </c>
      <c r="D11" s="86">
        <f t="shared" si="0"/>
        <v>6</v>
      </c>
      <c r="E11" s="86">
        <f t="shared" si="4"/>
        <v>31</v>
      </c>
      <c r="F11" s="86">
        <f t="shared" si="1"/>
        <v>37</v>
      </c>
      <c r="G11" s="77" t="str">
        <f t="shared" si="2"/>
        <v>11 27 </v>
      </c>
      <c r="H11" t="s">
        <v>261</v>
      </c>
      <c r="I11" s="74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ht="14.25" spans="1:254">
      <c r="A12" s="74"/>
      <c r="B12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2" s="75">
        <v>16</v>
      </c>
      <c r="D12" s="86">
        <f t="shared" si="0"/>
        <v>48</v>
      </c>
      <c r="E12" s="86">
        <f t="shared" si="4"/>
        <v>37</v>
      </c>
      <c r="F12" s="86">
        <f t="shared" si="1"/>
        <v>85</v>
      </c>
      <c r="G12" s="77" t="str">
        <f t="shared" si="2"/>
        <v>31 30 2E 31 36 38 2E 31 2E 31 32 37 00 30 00 FF </v>
      </c>
      <c r="H12" t="s">
        <v>262</v>
      </c>
      <c r="I12" s="77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ht="14.25" spans="1:254">
      <c r="A13" s="74"/>
      <c r="B13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3" s="75">
        <v>20</v>
      </c>
      <c r="D13" s="86">
        <f t="shared" si="0"/>
        <v>60</v>
      </c>
      <c r="E13" s="86">
        <f t="shared" si="4"/>
        <v>85</v>
      </c>
      <c r="F13" s="86">
        <f t="shared" si="1"/>
        <v>145</v>
      </c>
      <c r="G13" s="77" t="str">
        <f t="shared" si="2"/>
        <v>68 74 79 2D 31 00 FF FF FF FF FF FF FF FF FF FF FF FF FF FF </v>
      </c>
      <c r="H13" t="s">
        <v>263</v>
      </c>
      <c r="I13" s="74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ht="14.25" spans="1:254">
      <c r="A14" s="74"/>
      <c r="B14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4" s="75">
        <v>20</v>
      </c>
      <c r="D14" s="86">
        <f t="shared" si="0"/>
        <v>60</v>
      </c>
      <c r="E14" s="86">
        <f t="shared" si="4"/>
        <v>145</v>
      </c>
      <c r="F14" s="86">
        <f t="shared" si="1"/>
        <v>205</v>
      </c>
      <c r="G14" s="77" t="str">
        <f t="shared" si="2"/>
        <v>30 30 30 30 30 30 30 30 00 FF FF FF FF FF FF FF FF FF FF FF </v>
      </c>
      <c r="H14" t="s">
        <v>264</v>
      </c>
      <c r="I14" s="77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ht="14.25" spans="1:254">
      <c r="A15" s="74"/>
      <c r="B15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5" s="75">
        <v>16</v>
      </c>
      <c r="D15" s="86">
        <f t="shared" si="0"/>
        <v>48</v>
      </c>
      <c r="E15" s="86">
        <f t="shared" si="4"/>
        <v>205</v>
      </c>
      <c r="F15" s="86">
        <f t="shared" si="1"/>
        <v>253</v>
      </c>
      <c r="G15" s="77" t="str">
        <f t="shared" si="2"/>
        <v>31 39 32 2E 31 36 38 2E 31 2E 31 31 31 00 FF FF </v>
      </c>
      <c r="H15" t="s">
        <v>265</v>
      </c>
      <c r="I15" s="74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ht="14.25" spans="1:254">
      <c r="A16" s="74"/>
      <c r="B16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6" s="75">
        <v>16</v>
      </c>
      <c r="D16" s="86">
        <f t="shared" si="0"/>
        <v>48</v>
      </c>
      <c r="E16" s="86">
        <f t="shared" si="4"/>
        <v>253</v>
      </c>
      <c r="F16" s="86">
        <f t="shared" si="1"/>
        <v>301</v>
      </c>
      <c r="G16" s="77" t="str">
        <f t="shared" si="2"/>
        <v>31 39 32 2E 31 36 38 2E 31 2E 31 00 00 00 00 40 </v>
      </c>
      <c r="H16" t="s">
        <v>266</v>
      </c>
      <c r="I16" s="74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ht="14.25" spans="1:254">
      <c r="A17" s="74"/>
      <c r="B17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7" s="75">
        <v>16</v>
      </c>
      <c r="D17" s="86">
        <f t="shared" si="0"/>
        <v>48</v>
      </c>
      <c r="E17" s="86">
        <f t="shared" si="4"/>
        <v>301</v>
      </c>
      <c r="F17" s="86">
        <f t="shared" si="1"/>
        <v>349</v>
      </c>
      <c r="G17" s="77" t="str">
        <f t="shared" ref="G17:G23" si="5">MID(B17,E17,D17)</f>
        <v>32 35 35 2E 32 35 35 2E 32 35 35 2E 30 00 A0 40 </v>
      </c>
      <c r="H17" t="s">
        <v>267</v>
      </c>
      <c r="I17" s="74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ht="14.25" spans="1:254">
      <c r="A18" s="74"/>
      <c r="B18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8" s="75">
        <v>1</v>
      </c>
      <c r="D18" s="86">
        <f t="shared" si="0"/>
        <v>3</v>
      </c>
      <c r="E18" s="86">
        <f t="shared" si="4"/>
        <v>349</v>
      </c>
      <c r="F18" s="86">
        <f t="shared" si="1"/>
        <v>352</v>
      </c>
      <c r="G18" s="77" t="str">
        <f t="shared" si="5"/>
        <v>01 </v>
      </c>
      <c r="H18" t="s">
        <v>268</v>
      </c>
      <c r="I18" s="74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ht="14.25" spans="1:254">
      <c r="A19" s="74"/>
      <c r="B19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19" s="75">
        <v>3</v>
      </c>
      <c r="D19" s="86">
        <f t="shared" si="0"/>
        <v>9</v>
      </c>
      <c r="E19" s="86">
        <f t="shared" si="4"/>
        <v>352</v>
      </c>
      <c r="F19" s="86">
        <f t="shared" si="1"/>
        <v>361</v>
      </c>
      <c r="G19" s="77" t="str">
        <f t="shared" si="5"/>
        <v>00 80 40 </v>
      </c>
      <c r="H19" t="s">
        <v>269</v>
      </c>
      <c r="I19" s="74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ht="14.25" spans="1:254">
      <c r="A20" s="74"/>
      <c r="B20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20" s="75">
        <v>2</v>
      </c>
      <c r="D20" s="86">
        <f t="shared" si="0"/>
        <v>6</v>
      </c>
      <c r="E20" s="86">
        <f t="shared" si="4"/>
        <v>361</v>
      </c>
      <c r="F20" s="86">
        <f t="shared" si="1"/>
        <v>367</v>
      </c>
      <c r="G20" s="77" t="str">
        <f t="shared" si="5"/>
        <v>81 2C </v>
      </c>
      <c r="H20" s="77" t="s">
        <v>130</v>
      </c>
      <c r="I20" s="74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ht="14.25" spans="1:254">
      <c r="A21" s="74"/>
      <c r="B21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21" s="75">
        <v>2</v>
      </c>
      <c r="D21" s="86">
        <f t="shared" si="0"/>
        <v>6</v>
      </c>
      <c r="E21" s="86">
        <f t="shared" si="4"/>
        <v>367</v>
      </c>
      <c r="F21" s="86">
        <f t="shared" si="1"/>
        <v>373</v>
      </c>
      <c r="G21" s="77" t="str">
        <f t="shared" si="5"/>
        <v>FA F5</v>
      </c>
      <c r="H21" s="77" t="s">
        <v>131</v>
      </c>
      <c r="I21" s="74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ht="14.25" spans="1:254">
      <c r="A22" s="74"/>
      <c r="B22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22" s="75">
        <v>5</v>
      </c>
      <c r="D22" s="86">
        <f t="shared" si="0"/>
        <v>15</v>
      </c>
      <c r="E22" s="86">
        <f t="shared" si="4"/>
        <v>373</v>
      </c>
      <c r="F22" s="86">
        <f t="shared" si="1"/>
        <v>388</v>
      </c>
      <c r="G22" s="77" t="str">
        <f t="shared" si="5"/>
        <v/>
      </c>
      <c r="H22" s="77"/>
      <c r="I22" s="74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ht="14.25" spans="1:254">
      <c r="A23" s="74"/>
      <c r="B23" s="85" t="str">
        <f t="shared" si="3"/>
        <v>AA 55 0a 00 01 01 00 70 01 FF 11 27 31 30 2E 31 36 38 2E 31 2E 31 32 37 00 30 00 FF 68 74 79 2D 31 00 FF FF FF FF FF FF FF FF FF FF FF FF FF FF 30 30 30 30 30 30 30 30 00 FF FF FF FF FF FF FF FF FF FF FF 31 39 32 2E 31 36 38 2E 31 2E 31 31 31 00 FF FF 31 39 32 2E 31 36 38 2E 31 2E 31 00 00 00 00 40 32 35 35 2E 32 35 35 2E 32 35 35 2E 30 00 A0 40 01 00 80 40 81 2C FA F5</v>
      </c>
      <c r="C23" s="75">
        <v>6</v>
      </c>
      <c r="D23" s="86">
        <f t="shared" si="0"/>
        <v>18</v>
      </c>
      <c r="E23" s="86">
        <f t="shared" si="4"/>
        <v>388</v>
      </c>
      <c r="F23" s="86">
        <f t="shared" si="1"/>
        <v>406</v>
      </c>
      <c r="G23" s="77" t="str">
        <f t="shared" si="5"/>
        <v/>
      </c>
      <c r="H23" s="77"/>
      <c r="I23" s="74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6"/>
      <c r="IT23" s="116"/>
    </row>
    <row r="24" ht="14.25" spans="1:254">
      <c r="A24" s="74"/>
      <c r="B24" s="85"/>
      <c r="C24" s="75"/>
      <c r="D24" s="86"/>
      <c r="E24" s="86"/>
      <c r="F24" s="86"/>
      <c r="G24" s="77"/>
      <c r="I24" s="74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6"/>
      <c r="IT24" s="116"/>
    </row>
    <row r="25" ht="14.25" spans="1:254">
      <c r="A25" s="74"/>
      <c r="B25" s="85"/>
      <c r="C25" s="75"/>
      <c r="D25" s="86"/>
      <c r="E25" s="86"/>
      <c r="F25" s="86"/>
      <c r="G25" s="77"/>
      <c r="I25" s="74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6"/>
      <c r="IT25" s="116"/>
    </row>
    <row r="26" ht="14.25" spans="1:254">
      <c r="A26" s="74"/>
      <c r="B26" s="74"/>
      <c r="C26" s="75"/>
      <c r="D26" s="76"/>
      <c r="E26" s="76"/>
      <c r="F26" s="76"/>
      <c r="G26" s="77"/>
      <c r="H26" s="77"/>
      <c r="I26" s="74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6"/>
      <c r="IT26" s="116"/>
    </row>
    <row r="27" ht="14.25" spans="1:254">
      <c r="A27" s="74"/>
      <c r="B27" s="74"/>
      <c r="C27" s="75"/>
      <c r="D27" s="76"/>
      <c r="E27" s="76"/>
      <c r="F27" s="76"/>
      <c r="G27" s="77"/>
      <c r="H27" s="77"/>
      <c r="I27" s="74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6"/>
      <c r="IT27" s="116"/>
    </row>
    <row r="28" ht="14.25" spans="1:254">
      <c r="A28" s="74"/>
      <c r="B28" s="74"/>
      <c r="C28" s="75"/>
      <c r="D28" s="76"/>
      <c r="E28" s="76"/>
      <c r="F28" s="76"/>
      <c r="G28" s="77"/>
      <c r="H28" s="77"/>
      <c r="I28" s="74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6"/>
      <c r="IT28" s="116"/>
    </row>
    <row r="29" ht="14.25" spans="1:254">
      <c r="A29" s="74"/>
      <c r="B29" s="74"/>
      <c r="C29" s="75"/>
      <c r="D29" s="76"/>
      <c r="E29" s="76"/>
      <c r="F29" s="76"/>
      <c r="G29" s="77"/>
      <c r="H29" s="77"/>
      <c r="I29" s="74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6"/>
      <c r="IT29" s="116"/>
    </row>
    <row r="30" ht="14.25" spans="1:254">
      <c r="A30" s="74"/>
      <c r="B30" s="74"/>
      <c r="C30" s="75"/>
      <c r="D30" s="76"/>
      <c r="E30" s="76"/>
      <c r="F30" s="76"/>
      <c r="G30" s="77"/>
      <c r="H30" s="77"/>
      <c r="I30" s="74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ht="14.25" spans="1:254">
      <c r="A31" s="74"/>
      <c r="B31" s="74"/>
      <c r="C31" s="75"/>
      <c r="D31" s="76"/>
      <c r="E31" s="76"/>
      <c r="F31" s="76"/>
      <c r="G31" s="77"/>
      <c r="H31" s="77"/>
      <c r="I31" s="74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ht="14.25" spans="1:254">
      <c r="A32" s="74"/>
      <c r="B32" s="74"/>
      <c r="C32" s="75"/>
      <c r="D32" s="76"/>
      <c r="E32" s="76"/>
      <c r="F32" s="76"/>
      <c r="G32" s="77"/>
      <c r="H32" s="77"/>
      <c r="I32" s="74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ht="14.25" spans="1:254">
      <c r="A33" s="74"/>
      <c r="B33" s="74"/>
      <c r="C33" s="75"/>
      <c r="D33" s="76"/>
      <c r="E33" s="76"/>
      <c r="F33" s="76"/>
      <c r="G33" s="77"/>
      <c r="H33" s="77"/>
      <c r="I33" s="74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  <row r="34" ht="14.25" spans="1:254">
      <c r="A34" s="74"/>
      <c r="B34" s="74"/>
      <c r="C34" s="75"/>
      <c r="D34" s="76"/>
      <c r="E34" s="76"/>
      <c r="F34" s="76"/>
      <c r="G34" s="77"/>
      <c r="H34" s="77"/>
      <c r="I34" s="74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6"/>
      <c r="IT34" s="116"/>
    </row>
    <row r="35" ht="14.25" spans="1:254">
      <c r="A35" s="74"/>
      <c r="B35" s="74"/>
      <c r="C35" s="75"/>
      <c r="D35" s="76"/>
      <c r="E35" s="76"/>
      <c r="F35" s="76"/>
      <c r="G35" s="77"/>
      <c r="H35" s="77"/>
      <c r="I35" s="74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6"/>
      <c r="IT35" s="116"/>
    </row>
    <row r="36" ht="14.25" spans="1:254">
      <c r="A36" s="74"/>
      <c r="B36" s="74"/>
      <c r="C36" s="75"/>
      <c r="D36" s="76"/>
      <c r="E36" s="76"/>
      <c r="F36" s="76"/>
      <c r="G36" s="77"/>
      <c r="H36" s="77"/>
      <c r="I36" s="74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6"/>
      <c r="IT36" s="116"/>
    </row>
    <row r="37" ht="14.25" spans="1:254">
      <c r="A37" s="74"/>
      <c r="B37" s="74"/>
      <c r="C37" s="75"/>
      <c r="D37" s="76"/>
      <c r="E37" s="76"/>
      <c r="F37" s="76"/>
      <c r="G37" s="77"/>
      <c r="H37" s="77"/>
      <c r="I37" s="74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6"/>
      <c r="IT37" s="116"/>
    </row>
    <row r="38" ht="14.25" spans="1:254">
      <c r="A38" s="74"/>
      <c r="B38" s="74"/>
      <c r="C38" s="75"/>
      <c r="D38" s="76"/>
      <c r="E38" s="76"/>
      <c r="F38" s="76"/>
      <c r="G38" s="77"/>
      <c r="H38" s="77"/>
      <c r="I38" s="74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6"/>
      <c r="IT38" s="116"/>
    </row>
    <row r="39" ht="14.25" spans="1:254">
      <c r="A39" s="74"/>
      <c r="B39" s="74"/>
      <c r="C39" s="75"/>
      <c r="D39" s="76"/>
      <c r="E39" s="76"/>
      <c r="F39" s="76"/>
      <c r="G39" s="77"/>
      <c r="H39" s="77"/>
      <c r="I39" s="74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6"/>
      <c r="IT39" s="116"/>
    </row>
    <row r="40" ht="14.25" spans="1:254">
      <c r="A40" s="74"/>
      <c r="B40" s="74"/>
      <c r="C40" s="75"/>
      <c r="D40" s="76"/>
      <c r="E40" s="76"/>
      <c r="F40" s="76"/>
      <c r="G40" s="77"/>
      <c r="H40" s="77"/>
      <c r="I40" s="74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6"/>
      <c r="IT40" s="116"/>
    </row>
    <row r="41" ht="14.25" spans="1:254">
      <c r="A41" s="74"/>
      <c r="B41" s="74"/>
      <c r="C41" s="75"/>
      <c r="D41" s="76"/>
      <c r="E41" s="76"/>
      <c r="F41" s="76"/>
      <c r="G41" s="77"/>
      <c r="H41" s="77"/>
      <c r="I41" s="74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6"/>
      <c r="IT41" s="116"/>
    </row>
    <row r="42" ht="14.25" spans="1:254">
      <c r="A42" s="74"/>
      <c r="B42" s="74"/>
      <c r="C42" s="75"/>
      <c r="D42" s="76"/>
      <c r="E42" s="76"/>
      <c r="F42" s="76"/>
      <c r="G42" s="77"/>
      <c r="H42" s="77"/>
      <c r="I42" s="74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6"/>
      <c r="IT42" s="116"/>
    </row>
    <row r="43" ht="14.25" spans="1:254">
      <c r="A43" s="74"/>
      <c r="B43" s="74"/>
      <c r="C43" s="75"/>
      <c r="D43" s="76"/>
      <c r="E43" s="76"/>
      <c r="F43" s="76"/>
      <c r="G43" s="77"/>
      <c r="H43" s="77"/>
      <c r="I43" s="74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6"/>
      <c r="IT43" s="116"/>
    </row>
    <row r="44" ht="14.25" spans="1:254">
      <c r="A44" s="74"/>
      <c r="B44" s="74"/>
      <c r="C44" s="75"/>
      <c r="D44" s="76"/>
      <c r="E44" s="76"/>
      <c r="F44" s="76"/>
      <c r="G44" s="77"/>
      <c r="H44" s="77"/>
      <c r="I44" s="74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6"/>
      <c r="IT44" s="116"/>
    </row>
    <row r="45" ht="14.25" spans="1:254">
      <c r="A45" s="74"/>
      <c r="B45" s="74"/>
      <c r="C45" s="75"/>
      <c r="D45" s="76"/>
      <c r="E45" s="76"/>
      <c r="F45" s="76"/>
      <c r="G45" s="77"/>
      <c r="H45" s="77"/>
      <c r="I45" s="74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6"/>
      <c r="IT45" s="116"/>
    </row>
    <row r="46" ht="14.25" spans="1:254">
      <c r="A46" s="74"/>
      <c r="B46" s="74"/>
      <c r="C46" s="75"/>
      <c r="D46" s="76"/>
      <c r="E46" s="76"/>
      <c r="F46" s="76"/>
      <c r="G46" s="77"/>
      <c r="H46" s="77"/>
      <c r="I46" s="74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6"/>
      <c r="IT46" s="116"/>
    </row>
    <row r="47" ht="14.25" spans="1:254">
      <c r="A47" s="74"/>
      <c r="B47" s="74"/>
      <c r="C47" s="75"/>
      <c r="D47" s="76"/>
      <c r="E47" s="76"/>
      <c r="F47" s="76"/>
      <c r="G47" s="77"/>
      <c r="H47" s="77"/>
      <c r="I47" s="74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6"/>
      <c r="IT47" s="116"/>
    </row>
    <row r="48" ht="14.25" spans="1:254">
      <c r="A48" s="74"/>
      <c r="B48" s="74"/>
      <c r="C48" s="75"/>
      <c r="D48" s="76"/>
      <c r="E48" s="76"/>
      <c r="F48" s="76"/>
      <c r="G48" s="77"/>
      <c r="H48" s="77"/>
      <c r="I48" s="74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6"/>
      <c r="IT48" s="116"/>
    </row>
    <row r="49" ht="14.25" spans="1:254">
      <c r="A49" s="74"/>
      <c r="B49" s="74"/>
      <c r="C49" s="75"/>
      <c r="D49" s="76"/>
      <c r="E49" s="76"/>
      <c r="F49" s="76"/>
      <c r="G49" s="77"/>
      <c r="H49" s="77"/>
      <c r="I49" s="74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6"/>
      <c r="IT49" s="116"/>
    </row>
    <row r="50" ht="14.25" spans="1:254">
      <c r="A50" s="74"/>
      <c r="B50" s="74"/>
      <c r="C50" s="75"/>
      <c r="D50" s="76"/>
      <c r="E50" s="76"/>
      <c r="F50" s="76"/>
      <c r="G50" s="77"/>
      <c r="H50" s="77"/>
      <c r="I50" s="74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6"/>
      <c r="IT50" s="116"/>
    </row>
    <row r="51" ht="14.25" spans="1:254">
      <c r="A51" s="74"/>
      <c r="B51" s="74"/>
      <c r="C51" s="75"/>
      <c r="D51" s="76"/>
      <c r="E51" s="76"/>
      <c r="F51" s="76"/>
      <c r="G51" s="77"/>
      <c r="H51" s="77"/>
      <c r="I51" s="74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6"/>
      <c r="IT51" s="116"/>
    </row>
    <row r="52" ht="14.25" spans="1:254">
      <c r="A52" s="74"/>
      <c r="B52" s="74"/>
      <c r="C52" s="75"/>
      <c r="D52" s="76"/>
      <c r="E52" s="76"/>
      <c r="F52" s="76"/>
      <c r="G52" s="77"/>
      <c r="H52" s="77"/>
      <c r="I52" s="74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6"/>
      <c r="IT52" s="116"/>
    </row>
    <row r="53" ht="14.25" spans="1:254">
      <c r="A53" s="74"/>
      <c r="B53" s="74"/>
      <c r="C53" s="75"/>
      <c r="D53" s="76"/>
      <c r="E53" s="76"/>
      <c r="F53" s="76"/>
      <c r="G53" s="77"/>
      <c r="H53" s="77"/>
      <c r="I53" s="74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6"/>
      <c r="IT53" s="116"/>
    </row>
    <row r="54" ht="14.25" spans="1:254">
      <c r="A54" s="74"/>
      <c r="B54" s="74"/>
      <c r="C54" s="75"/>
      <c r="D54" s="76"/>
      <c r="E54" s="76"/>
      <c r="F54" s="76"/>
      <c r="G54" s="77"/>
      <c r="H54" s="77"/>
      <c r="I54" s="74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6"/>
      <c r="IT54" s="116"/>
    </row>
    <row r="55" ht="14.25" spans="1:254">
      <c r="A55" s="74"/>
      <c r="B55" s="74"/>
      <c r="C55" s="75"/>
      <c r="D55" s="76"/>
      <c r="E55" s="76"/>
      <c r="F55" s="76"/>
      <c r="G55" s="77"/>
      <c r="H55" s="77"/>
      <c r="I55" s="74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6"/>
      <c r="IT55" s="116"/>
    </row>
    <row r="56" ht="14.25" spans="1:254">
      <c r="A56" s="74"/>
      <c r="B56" s="74"/>
      <c r="C56" s="75"/>
      <c r="D56" s="76"/>
      <c r="E56" s="76"/>
      <c r="F56" s="76"/>
      <c r="G56" s="77"/>
      <c r="H56" s="77"/>
      <c r="I56" s="74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6"/>
      <c r="IT56" s="116"/>
    </row>
    <row r="57" ht="14.25" spans="1:254">
      <c r="A57" s="74"/>
      <c r="B57" s="74"/>
      <c r="C57" s="75"/>
      <c r="D57" s="76"/>
      <c r="E57" s="76"/>
      <c r="F57" s="76"/>
      <c r="G57" s="77"/>
      <c r="H57" s="77"/>
      <c r="I57" s="74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6"/>
      <c r="IT57" s="116"/>
    </row>
    <row r="58" ht="14.25" spans="1:254">
      <c r="A58" s="74"/>
      <c r="B58" s="74"/>
      <c r="C58" s="75"/>
      <c r="D58" s="76"/>
      <c r="E58" s="76"/>
      <c r="F58" s="76"/>
      <c r="G58" s="77"/>
      <c r="H58" s="77"/>
      <c r="I58" s="74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6"/>
      <c r="IT58" s="116"/>
    </row>
    <row r="59" ht="14.25" spans="1:254">
      <c r="A59" s="74"/>
      <c r="B59" s="74"/>
      <c r="C59" s="75"/>
      <c r="D59" s="76"/>
      <c r="E59" s="76"/>
      <c r="F59" s="76"/>
      <c r="G59" s="77"/>
      <c r="H59" s="77"/>
      <c r="I59" s="74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6"/>
      <c r="IT59" s="116"/>
    </row>
    <row r="60" ht="14.25" spans="1:254">
      <c r="A60" s="74"/>
      <c r="B60" s="74"/>
      <c r="C60" s="75"/>
      <c r="D60" s="76"/>
      <c r="E60" s="76"/>
      <c r="F60" s="76"/>
      <c r="G60" s="77"/>
      <c r="H60" s="77"/>
      <c r="I60" s="74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6"/>
      <c r="IT60" s="116"/>
    </row>
    <row r="61" ht="14.25" spans="1:254">
      <c r="A61" s="74"/>
      <c r="B61" s="74"/>
      <c r="C61" s="75"/>
      <c r="D61" s="76"/>
      <c r="E61" s="76"/>
      <c r="F61" s="76"/>
      <c r="G61" s="77"/>
      <c r="H61" s="77"/>
      <c r="I61" s="74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6"/>
      <c r="IT61" s="116"/>
    </row>
    <row r="62" ht="14.25" spans="1:254">
      <c r="A62" s="74"/>
      <c r="B62" s="74"/>
      <c r="C62" s="75"/>
      <c r="D62" s="76"/>
      <c r="E62" s="76"/>
      <c r="F62" s="76"/>
      <c r="G62" s="77"/>
      <c r="H62" s="77"/>
      <c r="I62" s="74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6"/>
      <c r="IT62" s="116"/>
    </row>
    <row r="63" ht="14.25" spans="1:254">
      <c r="A63" s="74"/>
      <c r="B63" s="74"/>
      <c r="C63" s="75"/>
      <c r="D63" s="76"/>
      <c r="E63" s="76"/>
      <c r="F63" s="76"/>
      <c r="G63" s="77"/>
      <c r="H63" s="77"/>
      <c r="I63" s="74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6"/>
      <c r="IT63" s="116"/>
    </row>
    <row r="64" ht="14.25" spans="1:254">
      <c r="A64" s="74"/>
      <c r="B64" s="74"/>
      <c r="C64" s="75"/>
      <c r="D64" s="76"/>
      <c r="E64" s="76"/>
      <c r="F64" s="76"/>
      <c r="G64" s="77"/>
      <c r="H64" s="77"/>
      <c r="I64" s="74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6"/>
      <c r="IT64" s="116"/>
    </row>
    <row r="65" ht="14.25" spans="1:254">
      <c r="A65" s="74"/>
      <c r="B65" s="74"/>
      <c r="C65" s="75"/>
      <c r="D65" s="76"/>
      <c r="E65" s="76"/>
      <c r="F65" s="76"/>
      <c r="G65" s="77"/>
      <c r="H65" s="77"/>
      <c r="I65" s="74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6"/>
      <c r="IT65" s="116"/>
    </row>
    <row r="66" ht="14.25" spans="1:254">
      <c r="A66" s="74"/>
      <c r="B66" s="74"/>
      <c r="C66" s="75"/>
      <c r="D66" s="76"/>
      <c r="E66" s="76"/>
      <c r="F66" s="76"/>
      <c r="G66" s="77"/>
      <c r="H66" s="77"/>
      <c r="I66" s="74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6"/>
      <c r="IT66" s="116"/>
    </row>
    <row r="67" ht="14.25" spans="1:254">
      <c r="A67" s="74"/>
      <c r="B67" s="74"/>
      <c r="C67" s="75"/>
      <c r="D67" s="76"/>
      <c r="E67" s="76"/>
      <c r="F67" s="76"/>
      <c r="G67" s="77"/>
      <c r="H67" s="77"/>
      <c r="I67" s="74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6"/>
      <c r="IT67" s="116"/>
    </row>
    <row r="68" ht="14.25" spans="1:254">
      <c r="A68" s="74"/>
      <c r="B68" s="74"/>
      <c r="C68" s="75"/>
      <c r="D68" s="76"/>
      <c r="E68" s="76"/>
      <c r="F68" s="76"/>
      <c r="G68" s="77"/>
      <c r="H68" s="77"/>
      <c r="I68" s="74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6"/>
      <c r="IT68" s="116"/>
    </row>
    <row r="69" ht="14.25" spans="1:254">
      <c r="A69" s="74"/>
      <c r="B69" s="74"/>
      <c r="C69" s="75"/>
      <c r="D69" s="76"/>
      <c r="E69" s="76"/>
      <c r="F69" s="76"/>
      <c r="G69" s="77"/>
      <c r="H69" s="77"/>
      <c r="I69" s="74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6"/>
      <c r="IT69" s="116"/>
    </row>
    <row r="70" ht="14.25" spans="1:254">
      <c r="A70" s="74"/>
      <c r="B70" s="74"/>
      <c r="C70" s="75"/>
      <c r="D70" s="76"/>
      <c r="E70" s="76"/>
      <c r="F70" s="76"/>
      <c r="G70" s="77"/>
      <c r="H70" s="77"/>
      <c r="I70" s="74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6"/>
      <c r="IT70" s="116"/>
    </row>
    <row r="71" ht="14.25" spans="1:254">
      <c r="A71" s="74"/>
      <c r="B71" s="74"/>
      <c r="C71" s="75"/>
      <c r="D71" s="76"/>
      <c r="E71" s="76"/>
      <c r="F71" s="76"/>
      <c r="G71" s="77"/>
      <c r="H71" s="77"/>
      <c r="I71" s="74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6"/>
      <c r="IT71" s="116"/>
    </row>
    <row r="72" ht="14.25" spans="1:254">
      <c r="A72" s="74"/>
      <c r="B72" s="74"/>
      <c r="C72" s="75"/>
      <c r="D72" s="76"/>
      <c r="E72" s="76"/>
      <c r="F72" s="76"/>
      <c r="G72" s="77"/>
      <c r="H72" s="77"/>
      <c r="I72" s="74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6"/>
      <c r="IT72" s="116"/>
    </row>
    <row r="73" ht="14.25" spans="1:254">
      <c r="A73" s="74"/>
      <c r="B73" s="74"/>
      <c r="C73" s="75"/>
      <c r="D73" s="76"/>
      <c r="E73" s="76"/>
      <c r="F73" s="76"/>
      <c r="G73" s="77"/>
      <c r="H73" s="77"/>
      <c r="I73" s="74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6"/>
      <c r="IT73" s="116"/>
    </row>
    <row r="74" ht="14.25" spans="1:254">
      <c r="A74" s="74"/>
      <c r="B74" s="74"/>
      <c r="C74" s="75"/>
      <c r="D74" s="76"/>
      <c r="E74" s="76"/>
      <c r="F74" s="76"/>
      <c r="G74" s="77"/>
      <c r="H74" s="77"/>
      <c r="I74" s="74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6"/>
      <c r="IT74" s="116"/>
    </row>
    <row r="75" ht="14.25" spans="1:254">
      <c r="A75" s="74"/>
      <c r="B75" s="74"/>
      <c r="C75" s="75"/>
      <c r="D75" s="76"/>
      <c r="E75" s="76"/>
      <c r="F75" s="76"/>
      <c r="G75" s="77"/>
      <c r="H75" s="77"/>
      <c r="I75" s="74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6"/>
      <c r="IT75" s="116"/>
    </row>
    <row r="76" ht="14.25" spans="1:254">
      <c r="A76" s="74"/>
      <c r="B76" s="74"/>
      <c r="C76" s="75"/>
      <c r="D76" s="76"/>
      <c r="E76" s="76"/>
      <c r="F76" s="76"/>
      <c r="G76" s="77"/>
      <c r="H76" s="77"/>
      <c r="I76" s="74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6"/>
      <c r="IT76" s="116"/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27"/>
  <sheetViews>
    <sheetView topLeftCell="H24" workbookViewId="0">
      <selection activeCell="H24" sqref="H24:H25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13.75" style="65" customWidth="1"/>
    <col min="8" max="8" width="13.5" style="101" customWidth="1"/>
  </cols>
  <sheetData>
    <row r="1" ht="14.25" spans="1:254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ht="14.25" spans="1:254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ht="14.25" spans="1:254">
      <c r="A3" s="79" t="s">
        <v>117</v>
      </c>
      <c r="B3" s="113" t="s">
        <v>270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ht="14.25" spans="1:254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ht="14.25" spans="1:254">
      <c r="A5" s="81"/>
      <c r="B5" s="85" t="str">
        <f>B3</f>
        <v>AA 55 60 00 01 01 00 10 05 00 00 00 00 28 00 00 05 00 00 00 00 05 00 00 A9 00 FA F5 </v>
      </c>
      <c r="C5" s="75">
        <v>2</v>
      </c>
      <c r="D5" s="86">
        <f t="shared" ref="D5:D31" si="0">C5*3</f>
        <v>6</v>
      </c>
      <c r="E5" s="86">
        <v>1</v>
      </c>
      <c r="F5" s="86">
        <f t="shared" ref="F5:F31" si="1">E5+D5</f>
        <v>7</v>
      </c>
      <c r="G5" s="77" t="str">
        <f t="shared" ref="G5:G31" si="2">MID(B5,E5,D5)</f>
        <v>AA 55 </v>
      </c>
      <c r="H5" s="77" t="s">
        <v>120</v>
      </c>
      <c r="J5" t="s">
        <v>93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ht="14.25" spans="1:254">
      <c r="A6" s="81"/>
      <c r="B6" s="85" t="str">
        <f t="shared" ref="B6:B31" si="3">B5</f>
        <v>AA 55 60 00 01 01 00 10 05 00 00 00 00 28 00 00 05 00 00 00 00 05 00 00 A9 00 FA F5 </v>
      </c>
      <c r="C6" s="75">
        <v>2</v>
      </c>
      <c r="D6" s="86">
        <f t="shared" si="0"/>
        <v>6</v>
      </c>
      <c r="E6" s="86">
        <f t="shared" ref="E6:E31" si="4">F5</f>
        <v>7</v>
      </c>
      <c r="F6" s="86">
        <f t="shared" si="1"/>
        <v>13</v>
      </c>
      <c r="G6" s="77" t="str">
        <f t="shared" si="2"/>
        <v>60 00 </v>
      </c>
      <c r="H6" s="77" t="s">
        <v>121</v>
      </c>
      <c r="J6" t="s">
        <v>271</v>
      </c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ht="14.25" spans="1:254">
      <c r="A7" s="81"/>
      <c r="B7" s="85" t="str">
        <f t="shared" si="3"/>
        <v>AA 55 60 00 01 01 00 10 05 00 00 00 00 28 00 00 05 00 00 00 00 05 00 00 A9 00 FA F5 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01 01 </v>
      </c>
      <c r="H7" s="77" t="s">
        <v>122</v>
      </c>
      <c r="J7" t="s">
        <v>78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ht="14.25" spans="1:254">
      <c r="A8" s="81"/>
      <c r="B8" s="85" t="str">
        <f t="shared" si="3"/>
        <v>AA 55 60 00 01 01 00 10 05 00 00 00 00 28 00 00 05 00 00 00 00 05 00 00 A9 00 FA F5 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00 10 </v>
      </c>
      <c r="H8" s="77" t="s">
        <v>17</v>
      </c>
      <c r="I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ht="14.25" spans="1:254">
      <c r="A9" s="74"/>
      <c r="B9" s="85" t="str">
        <f t="shared" si="3"/>
        <v>AA 55 60 00 01 01 00 10 05 00 00 00 00 28 00 00 05 00 00 00 00 05 00 00 A9 00 FA F5 </v>
      </c>
      <c r="C9" s="75">
        <v>4</v>
      </c>
      <c r="D9" s="86">
        <f t="shared" si="0"/>
        <v>12</v>
      </c>
      <c r="E9" s="86">
        <f t="shared" si="4"/>
        <v>25</v>
      </c>
      <c r="F9" s="86">
        <f t="shared" si="1"/>
        <v>37</v>
      </c>
      <c r="G9" s="77" t="str">
        <f t="shared" si="2"/>
        <v>05 00 00 00 </v>
      </c>
      <c r="H9" s="83" t="s">
        <v>272</v>
      </c>
      <c r="I9" s="111"/>
      <c r="J9" t="s">
        <v>273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ht="14.25" spans="1:254">
      <c r="A10" s="74"/>
      <c r="B10" s="85" t="str">
        <f t="shared" si="3"/>
        <v>AA 55 60 00 01 01 00 10 05 00 00 00 00 28 00 00 05 00 00 00 00 05 00 00 A9 00 FA F5 </v>
      </c>
      <c r="C10" s="75">
        <v>4</v>
      </c>
      <c r="D10" s="86">
        <f t="shared" si="0"/>
        <v>12</v>
      </c>
      <c r="E10" s="86">
        <f t="shared" si="4"/>
        <v>37</v>
      </c>
      <c r="F10" s="86">
        <f t="shared" si="1"/>
        <v>49</v>
      </c>
      <c r="G10" s="77" t="str">
        <f t="shared" si="2"/>
        <v>00 28 00 00 </v>
      </c>
      <c r="H10" s="83" t="s">
        <v>274</v>
      </c>
      <c r="I10" s="111"/>
      <c r="J10" t="s">
        <v>275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ht="14.25" spans="1:254">
      <c r="A11" s="74"/>
      <c r="B11" s="85" t="str">
        <f t="shared" si="3"/>
        <v>AA 55 60 00 01 01 00 10 05 00 00 00 00 28 00 00 05 00 00 00 00 05 00 00 A9 00 FA F5 </v>
      </c>
      <c r="C11" s="75">
        <v>4</v>
      </c>
      <c r="D11" s="86">
        <f t="shared" si="0"/>
        <v>12</v>
      </c>
      <c r="E11" s="86">
        <f t="shared" si="4"/>
        <v>49</v>
      </c>
      <c r="F11" s="86">
        <f t="shared" si="1"/>
        <v>61</v>
      </c>
      <c r="G11" s="77" t="str">
        <f t="shared" si="2"/>
        <v>05 00 00 00 </v>
      </c>
      <c r="H11" s="120" t="s">
        <v>276</v>
      </c>
      <c r="I11" s="111"/>
      <c r="J11" t="s">
        <v>277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ht="14.25" spans="1:254">
      <c r="A12" s="74"/>
      <c r="B12" s="85" t="str">
        <f t="shared" si="3"/>
        <v>AA 55 60 00 01 01 00 10 05 00 00 00 00 28 00 00 05 00 00 00 00 05 00 00 A9 00 FA F5 </v>
      </c>
      <c r="C12" s="75">
        <v>4</v>
      </c>
      <c r="D12" s="86">
        <f t="shared" si="0"/>
        <v>12</v>
      </c>
      <c r="E12" s="86">
        <f t="shared" si="4"/>
        <v>61</v>
      </c>
      <c r="F12" s="86">
        <f t="shared" si="1"/>
        <v>73</v>
      </c>
      <c r="G12" s="77" t="str">
        <f t="shared" si="2"/>
        <v>00 05 00 00 </v>
      </c>
      <c r="H12" s="120" t="s">
        <v>278</v>
      </c>
      <c r="I12" s="111"/>
      <c r="J12" s="113" t="s">
        <v>270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ht="14.25" spans="1:254">
      <c r="A13" s="74"/>
      <c r="B13" s="85" t="str">
        <f t="shared" si="3"/>
        <v>AA 55 60 00 01 01 00 10 05 00 00 00 00 28 00 00 05 00 00 00 00 05 00 00 A9 00 FA F5 </v>
      </c>
      <c r="C13" s="75">
        <v>2</v>
      </c>
      <c r="D13" s="86">
        <f t="shared" si="0"/>
        <v>6</v>
      </c>
      <c r="E13" s="86">
        <f t="shared" si="4"/>
        <v>73</v>
      </c>
      <c r="F13" s="86">
        <f t="shared" si="1"/>
        <v>79</v>
      </c>
      <c r="G13" s="77" t="str">
        <f t="shared" si="2"/>
        <v>A9 00 </v>
      </c>
      <c r="H13" s="77" t="s">
        <v>130</v>
      </c>
      <c r="I13" s="111"/>
      <c r="J13" t="s">
        <v>279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ht="14.25" spans="1:254">
      <c r="A14" s="74"/>
      <c r="B14" s="85" t="str">
        <f t="shared" si="3"/>
        <v>AA 55 60 00 01 01 00 10 05 00 00 00 00 28 00 00 05 00 00 00 00 05 00 00 A9 00 FA F5 </v>
      </c>
      <c r="C14" s="75">
        <v>2</v>
      </c>
      <c r="D14" s="86">
        <f t="shared" si="0"/>
        <v>6</v>
      </c>
      <c r="E14" s="86">
        <f t="shared" si="4"/>
        <v>79</v>
      </c>
      <c r="F14" s="86">
        <f t="shared" si="1"/>
        <v>85</v>
      </c>
      <c r="G14" s="77" t="str">
        <f t="shared" si="2"/>
        <v>FA F5 </v>
      </c>
      <c r="H14" s="77" t="s">
        <v>131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ht="14.25" spans="1:254">
      <c r="A15" s="74"/>
      <c r="B15" s="85" t="str">
        <f t="shared" si="3"/>
        <v>AA 55 60 00 01 01 00 10 05 00 00 00 00 28 00 00 05 00 00 00 00 05 00 00 A9 00 FA F5 </v>
      </c>
      <c r="C15" s="75">
        <v>1</v>
      </c>
      <c r="D15" s="86">
        <f t="shared" si="0"/>
        <v>3</v>
      </c>
      <c r="E15" s="86">
        <f t="shared" si="4"/>
        <v>85</v>
      </c>
      <c r="F15" s="86">
        <f t="shared" si="1"/>
        <v>88</v>
      </c>
      <c r="G15" s="77" t="str">
        <f t="shared" si="2"/>
        <v/>
      </c>
      <c r="H15" s="77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ht="14.25" spans="1:254">
      <c r="A16" s="74"/>
      <c r="B16" s="85" t="str">
        <f t="shared" si="3"/>
        <v>AA 55 60 00 01 01 00 10 05 00 00 00 00 28 00 00 05 00 00 00 00 05 00 00 A9 00 FA F5 </v>
      </c>
      <c r="C16" s="75">
        <v>1</v>
      </c>
      <c r="D16" s="86">
        <f t="shared" si="0"/>
        <v>3</v>
      </c>
      <c r="E16" s="86">
        <f t="shared" si="4"/>
        <v>88</v>
      </c>
      <c r="F16" s="86">
        <f t="shared" si="1"/>
        <v>91</v>
      </c>
      <c r="G16" s="77" t="str">
        <f t="shared" si="2"/>
        <v/>
      </c>
      <c r="H16" s="77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ht="14.25" spans="1:254">
      <c r="A17" s="74"/>
      <c r="B17" s="85" t="str">
        <f t="shared" si="3"/>
        <v>AA 55 60 00 01 01 00 10 05 00 00 00 00 28 00 00 05 00 00 00 00 05 00 00 A9 00 FA F5 </v>
      </c>
      <c r="C17" s="75">
        <v>1</v>
      </c>
      <c r="D17" s="86">
        <f t="shared" si="0"/>
        <v>3</v>
      </c>
      <c r="E17" s="86">
        <f t="shared" si="4"/>
        <v>91</v>
      </c>
      <c r="F17" s="86">
        <f t="shared" si="1"/>
        <v>94</v>
      </c>
      <c r="G17" s="77" t="str">
        <f t="shared" si="2"/>
        <v/>
      </c>
      <c r="H17" s="121"/>
      <c r="I17" s="111"/>
      <c r="J17" s="113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ht="14.25" spans="1:254">
      <c r="A18" s="74"/>
      <c r="B18" s="74"/>
      <c r="C18" s="75"/>
      <c r="D18" s="76"/>
      <c r="E18" s="76"/>
      <c r="F18" s="76"/>
      <c r="G18" s="77"/>
      <c r="H18" s="77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ht="14.25" spans="1:254">
      <c r="A19" s="74"/>
      <c r="B19" s="74"/>
      <c r="C19" s="75"/>
      <c r="D19" s="76"/>
      <c r="E19" s="76"/>
      <c r="F19" s="76"/>
      <c r="G19" s="77"/>
      <c r="H19" s="77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ht="14.25" spans="1:254">
      <c r="A20" s="74"/>
      <c r="B20" s="74"/>
      <c r="C20" s="75"/>
      <c r="D20" s="76"/>
      <c r="E20" s="76"/>
      <c r="F20" s="76"/>
      <c r="G20" s="77"/>
      <c r="H20" s="77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ht="14.25" spans="1:254">
      <c r="A21" s="74"/>
      <c r="B21" s="74"/>
      <c r="C21" s="75"/>
      <c r="D21" s="76"/>
      <c r="E21" s="76"/>
      <c r="F21" s="76"/>
      <c r="G21" s="77"/>
      <c r="H21" s="77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ht="14.25" spans="1:254">
      <c r="A22" s="74"/>
      <c r="B22" s="74"/>
      <c r="C22" s="75"/>
      <c r="D22" s="76"/>
      <c r="E22" s="76"/>
      <c r="F22" s="76"/>
      <c r="G22" s="77"/>
      <c r="H22" s="77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ht="14.25" spans="1:254">
      <c r="A23" s="74"/>
      <c r="B23" s="74"/>
      <c r="C23" s="75"/>
      <c r="D23" s="76"/>
      <c r="E23" s="76"/>
      <c r="F23" s="76"/>
      <c r="G23" s="77"/>
      <c r="H23" s="77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6"/>
      <c r="IT23" s="116"/>
    </row>
    <row r="24" ht="14.25" spans="1:254">
      <c r="A24" s="74"/>
      <c r="B24" s="74"/>
      <c r="C24" s="75"/>
      <c r="D24" s="76"/>
      <c r="E24" s="76"/>
      <c r="F24" s="76"/>
      <c r="G24" s="77"/>
      <c r="H24" s="77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6"/>
      <c r="IT24" s="116"/>
    </row>
    <row r="25" ht="14.25" spans="1:254">
      <c r="A25" s="74"/>
      <c r="B25" s="74"/>
      <c r="C25" s="75"/>
      <c r="D25" s="76"/>
      <c r="E25" s="76"/>
      <c r="F25" s="76"/>
      <c r="G25" s="77"/>
      <c r="H25" s="77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6"/>
      <c r="IT25" s="116"/>
    </row>
    <row r="26" ht="14.25" spans="1:254">
      <c r="A26" s="74"/>
      <c r="B26" s="74"/>
      <c r="C26" s="75"/>
      <c r="D26" s="76"/>
      <c r="E26" s="76"/>
      <c r="F26" s="76"/>
      <c r="G26" s="77"/>
      <c r="H26" s="77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6"/>
      <c r="IT26" s="116"/>
    </row>
    <row r="27" ht="14.25" spans="1:254">
      <c r="A27" s="74"/>
      <c r="B27" s="74"/>
      <c r="C27" s="75"/>
      <c r="D27" s="76"/>
      <c r="E27" s="76"/>
      <c r="F27" s="76"/>
      <c r="G27" s="77"/>
      <c r="H27" s="77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6"/>
      <c r="IT27" s="116"/>
    </row>
    <row r="28" ht="14.25" spans="1:254">
      <c r="A28" s="74"/>
      <c r="B28" s="74"/>
      <c r="C28" s="75"/>
      <c r="D28" s="76"/>
      <c r="E28" s="76"/>
      <c r="F28" s="76"/>
      <c r="G28" s="77"/>
      <c r="H28" s="77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6"/>
      <c r="IT28" s="116"/>
    </row>
    <row r="29" ht="14.25" spans="1:254">
      <c r="A29" s="74"/>
      <c r="B29" s="74"/>
      <c r="C29" s="75"/>
      <c r="D29" s="76"/>
      <c r="E29" s="76"/>
      <c r="F29" s="76"/>
      <c r="G29" s="77"/>
      <c r="H29" s="77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6"/>
      <c r="IT29" s="116"/>
    </row>
    <row r="30" ht="14.25" spans="1:254">
      <c r="A30" s="74"/>
      <c r="B30" s="74"/>
      <c r="C30" s="75"/>
      <c r="D30" s="76"/>
      <c r="E30" s="76"/>
      <c r="F30" s="76"/>
      <c r="G30" s="77"/>
      <c r="H30" s="77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ht="14.25" spans="1:254">
      <c r="A31" s="74"/>
      <c r="B31" s="74"/>
      <c r="C31" s="75"/>
      <c r="D31" s="76"/>
      <c r="E31" s="76"/>
      <c r="F31" s="76"/>
      <c r="G31" s="77"/>
      <c r="H31" s="77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ht="14.25" spans="1:254">
      <c r="A32" s="74"/>
      <c r="B32" s="74"/>
      <c r="C32" s="75"/>
      <c r="D32" s="76"/>
      <c r="E32" s="76"/>
      <c r="F32" s="76"/>
      <c r="G32" s="77"/>
      <c r="H32" s="77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ht="14.25" spans="1:254">
      <c r="A33" s="74"/>
      <c r="B33" s="74"/>
      <c r="C33" s="75"/>
      <c r="D33" s="76"/>
      <c r="E33" s="76"/>
      <c r="F33" s="76"/>
      <c r="G33" s="77"/>
      <c r="H33" s="77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  <row r="34" ht="14.25" spans="1:254">
      <c r="A34" s="74"/>
      <c r="B34" s="74"/>
      <c r="C34" s="75"/>
      <c r="D34" s="76"/>
      <c r="E34" s="76"/>
      <c r="F34" s="76"/>
      <c r="G34" s="77"/>
      <c r="H34" s="77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6"/>
      <c r="IT34" s="116"/>
    </row>
    <row r="35" ht="14.25" spans="1:254">
      <c r="A35" s="74"/>
      <c r="B35" s="74"/>
      <c r="C35" s="75"/>
      <c r="D35" s="76"/>
      <c r="E35" s="76"/>
      <c r="F35" s="76"/>
      <c r="G35" s="77"/>
      <c r="H35" s="77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6"/>
      <c r="IT35" s="116"/>
    </row>
    <row r="36" ht="14.25" spans="1:254">
      <c r="A36" s="74"/>
      <c r="B36" s="74"/>
      <c r="C36" s="75"/>
      <c r="D36" s="76"/>
      <c r="E36" s="76"/>
      <c r="F36" s="76"/>
      <c r="G36" s="77"/>
      <c r="H36" s="77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6"/>
      <c r="IT36" s="116"/>
    </row>
    <row r="37" ht="14.25" spans="1:254">
      <c r="A37" s="74"/>
      <c r="B37" s="74"/>
      <c r="C37" s="75"/>
      <c r="D37" s="76"/>
      <c r="E37" s="76"/>
      <c r="F37" s="76"/>
      <c r="G37" s="77"/>
      <c r="H37" s="77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6"/>
      <c r="IT37" s="116"/>
    </row>
    <row r="38" ht="14.25" spans="1:254">
      <c r="A38" s="74"/>
      <c r="B38" s="74"/>
      <c r="C38" s="75"/>
      <c r="D38" s="76"/>
      <c r="E38" s="76"/>
      <c r="F38" s="76"/>
      <c r="G38" s="77"/>
      <c r="H38" s="77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6"/>
      <c r="IT38" s="116"/>
    </row>
    <row r="39" ht="14.25" spans="1:254">
      <c r="A39" s="74"/>
      <c r="B39" s="74"/>
      <c r="C39" s="75"/>
      <c r="D39" s="76"/>
      <c r="E39" s="76"/>
      <c r="F39" s="76"/>
      <c r="G39" s="77"/>
      <c r="H39" s="77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6"/>
      <c r="IT39" s="116"/>
    </row>
    <row r="40" ht="14.25" spans="1:254">
      <c r="A40" s="74"/>
      <c r="B40" s="74"/>
      <c r="C40" s="75"/>
      <c r="D40" s="76"/>
      <c r="E40" s="76"/>
      <c r="F40" s="76"/>
      <c r="G40" s="77"/>
      <c r="H40" s="77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6"/>
      <c r="IT40" s="116"/>
    </row>
    <row r="41" ht="14.25" spans="1:254">
      <c r="A41" s="74"/>
      <c r="B41" s="74"/>
      <c r="C41" s="75"/>
      <c r="D41" s="76"/>
      <c r="E41" s="76"/>
      <c r="F41" s="76"/>
      <c r="G41" s="77"/>
      <c r="H41" s="77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6"/>
      <c r="IT41" s="116"/>
    </row>
    <row r="42" ht="14.25" spans="1:254">
      <c r="A42" s="74"/>
      <c r="B42" s="74"/>
      <c r="C42" s="75"/>
      <c r="D42" s="76"/>
      <c r="E42" s="76"/>
      <c r="F42" s="76"/>
      <c r="G42" s="77"/>
      <c r="H42" s="77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6"/>
      <c r="IT42" s="116"/>
    </row>
    <row r="43" ht="14.25" spans="1:254">
      <c r="A43" s="74"/>
      <c r="B43" s="74"/>
      <c r="C43" s="75"/>
      <c r="D43" s="76"/>
      <c r="E43" s="76"/>
      <c r="F43" s="76"/>
      <c r="G43" s="77"/>
      <c r="H43" s="77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6"/>
      <c r="IT43" s="116"/>
    </row>
    <row r="44" ht="14.25" spans="1:254">
      <c r="A44" s="74"/>
      <c r="B44" s="74"/>
      <c r="C44" s="75"/>
      <c r="D44" s="76"/>
      <c r="E44" s="76"/>
      <c r="F44" s="76"/>
      <c r="G44" s="77"/>
      <c r="H44" s="77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6"/>
      <c r="IT44" s="116"/>
    </row>
    <row r="45" ht="14.25" spans="1:254">
      <c r="A45" s="74"/>
      <c r="B45" s="74"/>
      <c r="C45" s="75"/>
      <c r="D45" s="76"/>
      <c r="E45" s="76"/>
      <c r="F45" s="76"/>
      <c r="G45" s="77"/>
      <c r="H45" s="77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6"/>
      <c r="IT45" s="116"/>
    </row>
    <row r="46" ht="14.25" spans="1:254">
      <c r="A46" s="74"/>
      <c r="B46" s="74"/>
      <c r="C46" s="75"/>
      <c r="D46" s="76"/>
      <c r="E46" s="76"/>
      <c r="F46" s="76"/>
      <c r="G46" s="77"/>
      <c r="H46" s="77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6"/>
      <c r="IT46" s="116"/>
    </row>
    <row r="47" ht="14.25" spans="1:254">
      <c r="A47" s="74"/>
      <c r="B47" s="74"/>
      <c r="C47" s="75"/>
      <c r="D47" s="76"/>
      <c r="E47" s="76"/>
      <c r="F47" s="76"/>
      <c r="G47" s="77"/>
      <c r="H47" s="77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6"/>
      <c r="IT47" s="116"/>
    </row>
    <row r="48" ht="14.25" spans="1:254">
      <c r="A48" s="74"/>
      <c r="B48" s="74"/>
      <c r="C48" s="75"/>
      <c r="D48" s="76"/>
      <c r="E48" s="76"/>
      <c r="F48" s="76"/>
      <c r="G48" s="77"/>
      <c r="H48" s="77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6"/>
      <c r="IT48" s="116"/>
    </row>
    <row r="49" ht="14.25" spans="1:254">
      <c r="A49" s="74"/>
      <c r="B49" s="74"/>
      <c r="C49" s="75"/>
      <c r="D49" s="76"/>
      <c r="E49" s="76"/>
      <c r="F49" s="76"/>
      <c r="G49" s="77"/>
      <c r="H49" s="77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6"/>
      <c r="IT49" s="116"/>
    </row>
    <row r="50" ht="14.25" spans="1:254">
      <c r="A50" s="74"/>
      <c r="B50" s="74"/>
      <c r="C50" s="75"/>
      <c r="D50" s="76"/>
      <c r="E50" s="76"/>
      <c r="F50" s="76"/>
      <c r="G50" s="77"/>
      <c r="H50" s="77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6"/>
      <c r="IT50" s="116"/>
    </row>
    <row r="51" ht="14.25" spans="1:254">
      <c r="A51" s="74"/>
      <c r="B51" s="74"/>
      <c r="C51" s="75"/>
      <c r="D51" s="76"/>
      <c r="E51" s="76"/>
      <c r="F51" s="76"/>
      <c r="G51" s="77"/>
      <c r="H51" s="77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6"/>
      <c r="IT51" s="116"/>
    </row>
    <row r="52" ht="14.25" spans="1:254">
      <c r="A52" s="74"/>
      <c r="B52" s="74"/>
      <c r="C52" s="75"/>
      <c r="D52" s="76"/>
      <c r="E52" s="76"/>
      <c r="F52" s="76"/>
      <c r="G52" s="77"/>
      <c r="H52" s="77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6"/>
      <c r="IT52" s="116"/>
    </row>
    <row r="53" ht="14.25" spans="1:254">
      <c r="A53" s="74"/>
      <c r="B53" s="74"/>
      <c r="C53" s="75"/>
      <c r="D53" s="76"/>
      <c r="E53" s="76"/>
      <c r="F53" s="76"/>
      <c r="G53" s="77"/>
      <c r="H53" s="77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6"/>
      <c r="IT53" s="116"/>
    </row>
    <row r="54" ht="14.25" spans="1:254">
      <c r="A54" s="74"/>
      <c r="B54" s="74"/>
      <c r="C54" s="75"/>
      <c r="D54" s="76"/>
      <c r="E54" s="76"/>
      <c r="F54" s="76"/>
      <c r="G54" s="77"/>
      <c r="H54" s="77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6"/>
      <c r="IT54" s="116"/>
    </row>
    <row r="55" ht="14.25" spans="1:254">
      <c r="A55" s="74"/>
      <c r="B55" s="74"/>
      <c r="C55" s="75"/>
      <c r="D55" s="76"/>
      <c r="E55" s="76"/>
      <c r="F55" s="76"/>
      <c r="G55" s="77"/>
      <c r="H55" s="77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6"/>
      <c r="IT55" s="116"/>
    </row>
    <row r="56" ht="14.25" spans="1:254">
      <c r="A56" s="74"/>
      <c r="B56" s="74"/>
      <c r="C56" s="75"/>
      <c r="D56" s="76"/>
      <c r="E56" s="76"/>
      <c r="F56" s="76"/>
      <c r="G56" s="77"/>
      <c r="H56" s="77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6"/>
      <c r="IT56" s="116"/>
    </row>
    <row r="57" ht="14.25" spans="1:254">
      <c r="A57" s="74"/>
      <c r="B57" s="74"/>
      <c r="C57" s="75"/>
      <c r="D57" s="76"/>
      <c r="E57" s="76"/>
      <c r="F57" s="76"/>
      <c r="G57" s="77"/>
      <c r="H57" s="77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6"/>
      <c r="IT57" s="116"/>
    </row>
    <row r="58" ht="14.25" spans="1:254">
      <c r="A58" s="74"/>
      <c r="B58" s="74"/>
      <c r="C58" s="75"/>
      <c r="D58" s="76"/>
      <c r="E58" s="76"/>
      <c r="F58" s="76"/>
      <c r="G58" s="77"/>
      <c r="H58" s="77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6"/>
      <c r="IT58" s="116"/>
    </row>
    <row r="59" ht="14.25" spans="1:254">
      <c r="A59" s="74"/>
      <c r="B59" s="74"/>
      <c r="C59" s="75"/>
      <c r="D59" s="76"/>
      <c r="E59" s="76"/>
      <c r="F59" s="76"/>
      <c r="G59" s="77"/>
      <c r="H59" s="77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6"/>
      <c r="IT59" s="116"/>
    </row>
    <row r="60" ht="14.25" spans="1:254">
      <c r="A60" s="74"/>
      <c r="B60" s="74"/>
      <c r="C60" s="75"/>
      <c r="D60" s="76"/>
      <c r="E60" s="76"/>
      <c r="F60" s="76"/>
      <c r="G60" s="77"/>
      <c r="H60" s="77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6"/>
      <c r="IT60" s="116"/>
    </row>
    <row r="61" ht="14.25" spans="1:254">
      <c r="A61" s="74"/>
      <c r="B61" s="74"/>
      <c r="C61" s="75"/>
      <c r="D61" s="76"/>
      <c r="E61" s="76"/>
      <c r="F61" s="76"/>
      <c r="G61" s="77"/>
      <c r="H61" s="77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6"/>
      <c r="IT61" s="116"/>
    </row>
    <row r="62" ht="14.25" spans="1:254">
      <c r="A62" s="74"/>
      <c r="B62" s="74"/>
      <c r="C62" s="75"/>
      <c r="D62" s="76"/>
      <c r="E62" s="76"/>
      <c r="F62" s="76"/>
      <c r="G62" s="77"/>
      <c r="H62" s="77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6"/>
      <c r="IT62" s="116"/>
    </row>
    <row r="63" ht="14.25" spans="1:254">
      <c r="A63" s="74"/>
      <c r="B63" s="74"/>
      <c r="C63" s="75"/>
      <c r="D63" s="76"/>
      <c r="E63" s="76"/>
      <c r="F63" s="76"/>
      <c r="G63" s="77"/>
      <c r="H63" s="77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6"/>
      <c r="IT63" s="116"/>
    </row>
    <row r="64" ht="14.25" spans="1:254">
      <c r="A64" s="74"/>
      <c r="B64" s="74"/>
      <c r="C64" s="75"/>
      <c r="D64" s="76"/>
      <c r="E64" s="76"/>
      <c r="F64" s="76"/>
      <c r="G64" s="77"/>
      <c r="H64" s="77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6"/>
      <c r="IT64" s="116"/>
    </row>
    <row r="65" ht="14.25" spans="1:254">
      <c r="A65" s="74"/>
      <c r="B65" s="74"/>
      <c r="C65" s="75"/>
      <c r="D65" s="76"/>
      <c r="E65" s="76"/>
      <c r="F65" s="76"/>
      <c r="G65" s="77"/>
      <c r="H65" s="77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6"/>
      <c r="IT65" s="116"/>
    </row>
    <row r="66" ht="14.25" spans="1:254">
      <c r="A66" s="74"/>
      <c r="B66" s="74"/>
      <c r="C66" s="75"/>
      <c r="D66" s="76"/>
      <c r="E66" s="76"/>
      <c r="F66" s="76"/>
      <c r="G66" s="77"/>
      <c r="H66" s="77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6"/>
      <c r="IT66" s="116"/>
    </row>
    <row r="67" ht="14.25" spans="1:254">
      <c r="A67" s="74"/>
      <c r="B67" s="74"/>
      <c r="C67" s="75"/>
      <c r="D67" s="76"/>
      <c r="E67" s="76"/>
      <c r="F67" s="76"/>
      <c r="G67" s="77"/>
      <c r="H67" s="77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6"/>
      <c r="IT67" s="116"/>
    </row>
    <row r="68" ht="14.25" spans="1:254">
      <c r="A68" s="74"/>
      <c r="B68" s="74"/>
      <c r="C68" s="75"/>
      <c r="D68" s="76"/>
      <c r="E68" s="76"/>
      <c r="F68" s="76"/>
      <c r="G68" s="77"/>
      <c r="H68" s="77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6"/>
      <c r="IT68" s="116"/>
    </row>
    <row r="69" ht="14.25" spans="1:254">
      <c r="A69" s="74"/>
      <c r="B69" s="74"/>
      <c r="C69" s="75"/>
      <c r="D69" s="76"/>
      <c r="E69" s="76"/>
      <c r="F69" s="76"/>
      <c r="G69" s="77"/>
      <c r="H69" s="7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6"/>
      <c r="IT69" s="116"/>
    </row>
    <row r="70" ht="14.25" spans="1:254">
      <c r="A70" s="74"/>
      <c r="B70" s="74"/>
      <c r="C70" s="75"/>
      <c r="D70" s="76"/>
      <c r="E70" s="76"/>
      <c r="F70" s="76"/>
      <c r="G70" s="77"/>
      <c r="H70" s="7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6"/>
      <c r="IT70" s="116"/>
    </row>
    <row r="71" ht="14.25" spans="1:254">
      <c r="A71" s="74"/>
      <c r="B71" s="74"/>
      <c r="C71" s="75"/>
      <c r="D71" s="76"/>
      <c r="E71" s="76"/>
      <c r="F71" s="76"/>
      <c r="G71" s="77"/>
      <c r="H71" s="77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6"/>
      <c r="IT71" s="116"/>
    </row>
    <row r="72" ht="14.25" spans="1:254">
      <c r="A72" s="74"/>
      <c r="B72" s="74"/>
      <c r="C72" s="75"/>
      <c r="D72" s="76"/>
      <c r="E72" s="76"/>
      <c r="F72" s="76"/>
      <c r="G72" s="77"/>
      <c r="H72" s="77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6"/>
      <c r="IT72" s="116"/>
    </row>
    <row r="73" ht="14.25" spans="1:254">
      <c r="A73" s="74"/>
      <c r="B73" s="74"/>
      <c r="C73" s="75"/>
      <c r="D73" s="76"/>
      <c r="E73" s="76"/>
      <c r="F73" s="76"/>
      <c r="G73" s="77"/>
      <c r="H73" s="77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6"/>
      <c r="IT73" s="116"/>
    </row>
    <row r="74" ht="14.25" spans="1:254">
      <c r="A74" s="74"/>
      <c r="B74" s="74"/>
      <c r="C74" s="75"/>
      <c r="D74" s="76"/>
      <c r="E74" s="76"/>
      <c r="F74" s="76"/>
      <c r="G74" s="77"/>
      <c r="H74" s="77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6"/>
      <c r="IT74" s="116"/>
    </row>
    <row r="75" ht="14.25" spans="1:254">
      <c r="A75" s="74"/>
      <c r="B75" s="74"/>
      <c r="C75" s="75"/>
      <c r="D75" s="76"/>
      <c r="E75" s="76"/>
      <c r="F75" s="76"/>
      <c r="G75" s="77"/>
      <c r="H75" s="77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6"/>
      <c r="IT75" s="116"/>
    </row>
    <row r="76" ht="14.25" spans="1:254">
      <c r="A76" s="74"/>
      <c r="B76" s="74"/>
      <c r="C76" s="75"/>
      <c r="D76" s="76"/>
      <c r="E76" s="76"/>
      <c r="F76" s="76"/>
      <c r="G76" s="77"/>
      <c r="H76" s="77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6"/>
      <c r="IT76" s="116"/>
    </row>
    <row r="77" ht="14.25" spans="1:254">
      <c r="A77" s="74"/>
      <c r="B77" s="74"/>
      <c r="C77" s="75"/>
      <c r="D77" s="76"/>
      <c r="E77" s="76"/>
      <c r="F77" s="76"/>
      <c r="G77" s="77"/>
      <c r="H77" s="77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6"/>
      <c r="IT77" s="116"/>
    </row>
    <row r="78" ht="14.25" spans="1:254">
      <c r="A78" s="74"/>
      <c r="B78" s="74"/>
      <c r="C78" s="75"/>
      <c r="D78" s="76"/>
      <c r="E78" s="76"/>
      <c r="F78" s="76"/>
      <c r="G78" s="77"/>
      <c r="H78" s="77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6"/>
      <c r="IT78" s="116"/>
    </row>
    <row r="79" ht="14.25" spans="1:254">
      <c r="A79" s="74"/>
      <c r="B79" s="74"/>
      <c r="C79" s="75"/>
      <c r="D79" s="76"/>
      <c r="E79" s="76"/>
      <c r="F79" s="76"/>
      <c r="G79" s="77"/>
      <c r="H79" s="77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6"/>
      <c r="IT79" s="116"/>
    </row>
    <row r="80" ht="14.25" spans="1:254">
      <c r="A80" s="74"/>
      <c r="B80" s="74"/>
      <c r="C80" s="75"/>
      <c r="D80" s="76"/>
      <c r="E80" s="76"/>
      <c r="F80" s="76"/>
      <c r="G80" s="77"/>
      <c r="H80" s="77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6"/>
      <c r="IT80" s="116"/>
    </row>
    <row r="81" ht="14.25" spans="1:254">
      <c r="A81" s="74"/>
      <c r="B81" s="74"/>
      <c r="C81" s="75"/>
      <c r="D81" s="76"/>
      <c r="E81" s="76"/>
      <c r="F81" s="76"/>
      <c r="G81" s="77"/>
      <c r="H81" s="77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6"/>
      <c r="IT81" s="116"/>
    </row>
    <row r="82" ht="14.25" spans="1:254">
      <c r="A82" s="74"/>
      <c r="B82" s="74"/>
      <c r="C82" s="75"/>
      <c r="D82" s="76"/>
      <c r="E82" s="76"/>
      <c r="F82" s="76"/>
      <c r="G82" s="77"/>
      <c r="H82" s="77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6"/>
      <c r="IT82" s="116"/>
    </row>
    <row r="83" ht="14.25" spans="1:254">
      <c r="A83" s="74"/>
      <c r="B83" s="74"/>
      <c r="C83" s="75"/>
      <c r="D83" s="76"/>
      <c r="E83" s="76"/>
      <c r="F83" s="76"/>
      <c r="G83" s="77"/>
      <c r="H83" s="77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6"/>
      <c r="IT83" s="116"/>
    </row>
    <row r="84" ht="14.25" spans="1:254">
      <c r="A84" s="74"/>
      <c r="B84" s="74"/>
      <c r="C84" s="75"/>
      <c r="D84" s="76"/>
      <c r="E84" s="76"/>
      <c r="F84" s="76"/>
      <c r="G84" s="77"/>
      <c r="H84" s="77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6"/>
      <c r="IT84" s="116"/>
    </row>
    <row r="85" ht="14.25" spans="1:254">
      <c r="A85" s="74"/>
      <c r="B85" s="74"/>
      <c r="C85" s="75"/>
      <c r="D85" s="76"/>
      <c r="E85" s="76"/>
      <c r="F85" s="76"/>
      <c r="G85" s="77"/>
      <c r="H85" s="77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  <c r="IF85" s="111"/>
      <c r="IG85" s="111"/>
      <c r="IH85" s="111"/>
      <c r="II85" s="111"/>
      <c r="IJ85" s="111"/>
      <c r="IK85" s="111"/>
      <c r="IL85" s="111"/>
      <c r="IM85" s="111"/>
      <c r="IN85" s="111"/>
      <c r="IO85" s="111"/>
      <c r="IP85" s="111"/>
      <c r="IQ85" s="111"/>
      <c r="IR85" s="111"/>
      <c r="IS85" s="116"/>
      <c r="IT85" s="116"/>
    </row>
    <row r="86" ht="14.25" spans="1:254">
      <c r="A86" s="74"/>
      <c r="B86" s="74"/>
      <c r="C86" s="75"/>
      <c r="D86" s="76"/>
      <c r="E86" s="76"/>
      <c r="F86" s="76"/>
      <c r="G86" s="77"/>
      <c r="H86" s="77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  <c r="IF86" s="111"/>
      <c r="IG86" s="111"/>
      <c r="IH86" s="111"/>
      <c r="II86" s="111"/>
      <c r="IJ86" s="111"/>
      <c r="IK86" s="111"/>
      <c r="IL86" s="111"/>
      <c r="IM86" s="111"/>
      <c r="IN86" s="111"/>
      <c r="IO86" s="111"/>
      <c r="IP86" s="111"/>
      <c r="IQ86" s="111"/>
      <c r="IR86" s="111"/>
      <c r="IS86" s="116"/>
      <c r="IT86" s="116"/>
    </row>
    <row r="87" ht="14.25" spans="1:254">
      <c r="A87" s="74"/>
      <c r="B87" s="74"/>
      <c r="C87" s="75"/>
      <c r="D87" s="76"/>
      <c r="E87" s="76"/>
      <c r="F87" s="76"/>
      <c r="G87" s="77"/>
      <c r="H87" s="77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  <c r="IF87" s="111"/>
      <c r="IG87" s="111"/>
      <c r="IH87" s="111"/>
      <c r="II87" s="111"/>
      <c r="IJ87" s="111"/>
      <c r="IK87" s="111"/>
      <c r="IL87" s="111"/>
      <c r="IM87" s="111"/>
      <c r="IN87" s="111"/>
      <c r="IO87" s="111"/>
      <c r="IP87" s="111"/>
      <c r="IQ87" s="111"/>
      <c r="IR87" s="111"/>
      <c r="IS87" s="116"/>
      <c r="IT87" s="116"/>
    </row>
    <row r="88" ht="14.25" spans="1:254">
      <c r="A88" s="74"/>
      <c r="B88" s="74"/>
      <c r="C88" s="75"/>
      <c r="D88" s="76"/>
      <c r="E88" s="76"/>
      <c r="F88" s="76"/>
      <c r="G88" s="77"/>
      <c r="H88" s="77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  <c r="IF88" s="111"/>
      <c r="IG88" s="111"/>
      <c r="IH88" s="111"/>
      <c r="II88" s="111"/>
      <c r="IJ88" s="111"/>
      <c r="IK88" s="111"/>
      <c r="IL88" s="111"/>
      <c r="IM88" s="111"/>
      <c r="IN88" s="111"/>
      <c r="IO88" s="111"/>
      <c r="IP88" s="111"/>
      <c r="IQ88" s="111"/>
      <c r="IR88" s="111"/>
      <c r="IS88" s="116"/>
      <c r="IT88" s="116"/>
    </row>
    <row r="89" ht="14.25" spans="1:254">
      <c r="A89" s="74"/>
      <c r="B89" s="74"/>
      <c r="C89" s="75"/>
      <c r="D89" s="76"/>
      <c r="E89" s="76"/>
      <c r="F89" s="76"/>
      <c r="G89" s="77"/>
      <c r="H89" s="77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  <c r="HC89" s="111"/>
      <c r="HD89" s="111"/>
      <c r="HE89" s="111"/>
      <c r="HF89" s="111"/>
      <c r="HG89" s="111"/>
      <c r="HH89" s="111"/>
      <c r="HI89" s="111"/>
      <c r="HJ89" s="111"/>
      <c r="HK89" s="111"/>
      <c r="HL89" s="111"/>
      <c r="HM89" s="111"/>
      <c r="HN89" s="111"/>
      <c r="HO89" s="111"/>
      <c r="HP89" s="111"/>
      <c r="HQ89" s="111"/>
      <c r="HR89" s="111"/>
      <c r="HS89" s="111"/>
      <c r="HT89" s="111"/>
      <c r="HU89" s="111"/>
      <c r="HV89" s="111"/>
      <c r="HW89" s="111"/>
      <c r="HX89" s="111"/>
      <c r="HY89" s="111"/>
      <c r="HZ89" s="111"/>
      <c r="IA89" s="111"/>
      <c r="IB89" s="111"/>
      <c r="IC89" s="111"/>
      <c r="ID89" s="111"/>
      <c r="IE89" s="111"/>
      <c r="IF89" s="111"/>
      <c r="IG89" s="111"/>
      <c r="IH89" s="111"/>
      <c r="II89" s="111"/>
      <c r="IJ89" s="111"/>
      <c r="IK89" s="111"/>
      <c r="IL89" s="111"/>
      <c r="IM89" s="111"/>
      <c r="IN89" s="111"/>
      <c r="IO89" s="111"/>
      <c r="IP89" s="111"/>
      <c r="IQ89" s="111"/>
      <c r="IR89" s="111"/>
      <c r="IS89" s="116"/>
      <c r="IT89" s="116"/>
    </row>
    <row r="90" ht="14.25" spans="1:254">
      <c r="A90" s="74"/>
      <c r="B90" s="74"/>
      <c r="C90" s="75"/>
      <c r="D90" s="76"/>
      <c r="E90" s="76"/>
      <c r="F90" s="76"/>
      <c r="G90" s="77"/>
      <c r="H90" s="77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  <c r="IF90" s="111"/>
      <c r="IG90" s="111"/>
      <c r="IH90" s="111"/>
      <c r="II90" s="111"/>
      <c r="IJ90" s="111"/>
      <c r="IK90" s="111"/>
      <c r="IL90" s="111"/>
      <c r="IM90" s="111"/>
      <c r="IN90" s="111"/>
      <c r="IO90" s="111"/>
      <c r="IP90" s="111"/>
      <c r="IQ90" s="111"/>
      <c r="IR90" s="111"/>
      <c r="IS90" s="116"/>
      <c r="IT90" s="116"/>
    </row>
    <row r="91" ht="14.25" spans="1:254">
      <c r="A91" s="74"/>
      <c r="B91" s="74"/>
      <c r="C91" s="75"/>
      <c r="D91" s="76"/>
      <c r="E91" s="76"/>
      <c r="F91" s="76"/>
      <c r="G91" s="77"/>
      <c r="H91" s="77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  <c r="IF91" s="111"/>
      <c r="IG91" s="111"/>
      <c r="IH91" s="111"/>
      <c r="II91" s="111"/>
      <c r="IJ91" s="111"/>
      <c r="IK91" s="111"/>
      <c r="IL91" s="111"/>
      <c r="IM91" s="111"/>
      <c r="IN91" s="111"/>
      <c r="IO91" s="111"/>
      <c r="IP91" s="111"/>
      <c r="IQ91" s="111"/>
      <c r="IR91" s="111"/>
      <c r="IS91" s="116"/>
      <c r="IT91" s="116"/>
    </row>
    <row r="92" ht="14.25" spans="1:254">
      <c r="A92" s="74"/>
      <c r="B92" s="74"/>
      <c r="C92" s="75"/>
      <c r="D92" s="76"/>
      <c r="E92" s="76"/>
      <c r="F92" s="76"/>
      <c r="G92" s="77"/>
      <c r="H92" s="77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  <c r="IF92" s="111"/>
      <c r="IG92" s="111"/>
      <c r="IH92" s="111"/>
      <c r="II92" s="111"/>
      <c r="IJ92" s="111"/>
      <c r="IK92" s="111"/>
      <c r="IL92" s="111"/>
      <c r="IM92" s="111"/>
      <c r="IN92" s="111"/>
      <c r="IO92" s="111"/>
      <c r="IP92" s="111"/>
      <c r="IQ92" s="111"/>
      <c r="IR92" s="111"/>
      <c r="IS92" s="116"/>
      <c r="IT92" s="116"/>
    </row>
    <row r="93" ht="14.25" spans="1:254">
      <c r="A93" s="74"/>
      <c r="B93" s="74"/>
      <c r="C93" s="75"/>
      <c r="D93" s="76"/>
      <c r="E93" s="76"/>
      <c r="F93" s="76"/>
      <c r="G93" s="77"/>
      <c r="H93" s="77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  <c r="IF93" s="111"/>
      <c r="IG93" s="111"/>
      <c r="IH93" s="111"/>
      <c r="II93" s="111"/>
      <c r="IJ93" s="111"/>
      <c r="IK93" s="111"/>
      <c r="IL93" s="111"/>
      <c r="IM93" s="111"/>
      <c r="IN93" s="111"/>
      <c r="IO93" s="111"/>
      <c r="IP93" s="111"/>
      <c r="IQ93" s="111"/>
      <c r="IR93" s="111"/>
      <c r="IS93" s="116"/>
      <c r="IT93" s="116"/>
    </row>
    <row r="94" ht="14.25" spans="1:254">
      <c r="A94" s="74"/>
      <c r="B94" s="74"/>
      <c r="C94" s="75"/>
      <c r="D94" s="76"/>
      <c r="E94" s="76"/>
      <c r="F94" s="76"/>
      <c r="G94" s="77"/>
      <c r="H94" s="77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  <c r="IF94" s="111"/>
      <c r="IG94" s="111"/>
      <c r="IH94" s="111"/>
      <c r="II94" s="111"/>
      <c r="IJ94" s="111"/>
      <c r="IK94" s="111"/>
      <c r="IL94" s="111"/>
      <c r="IM94" s="111"/>
      <c r="IN94" s="111"/>
      <c r="IO94" s="111"/>
      <c r="IP94" s="111"/>
      <c r="IQ94" s="111"/>
      <c r="IR94" s="111"/>
      <c r="IS94" s="116"/>
      <c r="IT94" s="116"/>
    </row>
    <row r="95" ht="14.25" spans="1:254">
      <c r="A95" s="74"/>
      <c r="B95" s="74"/>
      <c r="C95" s="75"/>
      <c r="D95" s="76"/>
      <c r="E95" s="76"/>
      <c r="F95" s="76"/>
      <c r="G95" s="77"/>
      <c r="H95" s="77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  <c r="IF95" s="111"/>
      <c r="IG95" s="111"/>
      <c r="IH95" s="111"/>
      <c r="II95" s="111"/>
      <c r="IJ95" s="111"/>
      <c r="IK95" s="111"/>
      <c r="IL95" s="111"/>
      <c r="IM95" s="111"/>
      <c r="IN95" s="111"/>
      <c r="IO95" s="111"/>
      <c r="IP95" s="111"/>
      <c r="IQ95" s="111"/>
      <c r="IR95" s="111"/>
      <c r="IS95" s="116"/>
      <c r="IT95" s="116"/>
    </row>
    <row r="96" ht="14.25" spans="1:254">
      <c r="A96" s="74"/>
      <c r="B96" s="74"/>
      <c r="C96" s="75"/>
      <c r="D96" s="76"/>
      <c r="E96" s="76"/>
      <c r="F96" s="76"/>
      <c r="G96" s="77"/>
      <c r="H96" s="77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  <c r="IF96" s="111"/>
      <c r="IG96" s="111"/>
      <c r="IH96" s="111"/>
      <c r="II96" s="111"/>
      <c r="IJ96" s="111"/>
      <c r="IK96" s="111"/>
      <c r="IL96" s="111"/>
      <c r="IM96" s="111"/>
      <c r="IN96" s="111"/>
      <c r="IO96" s="111"/>
      <c r="IP96" s="111"/>
      <c r="IQ96" s="111"/>
      <c r="IR96" s="111"/>
      <c r="IS96" s="116"/>
      <c r="IT96" s="116"/>
    </row>
    <row r="97" ht="14.25" spans="1:254">
      <c r="A97" s="74"/>
      <c r="B97" s="74"/>
      <c r="C97" s="75"/>
      <c r="D97" s="76"/>
      <c r="E97" s="76"/>
      <c r="F97" s="76"/>
      <c r="G97" s="77"/>
      <c r="H97" s="77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  <c r="IF97" s="111"/>
      <c r="IG97" s="111"/>
      <c r="IH97" s="111"/>
      <c r="II97" s="111"/>
      <c r="IJ97" s="111"/>
      <c r="IK97" s="111"/>
      <c r="IL97" s="111"/>
      <c r="IM97" s="111"/>
      <c r="IN97" s="111"/>
      <c r="IO97" s="111"/>
      <c r="IP97" s="111"/>
      <c r="IQ97" s="111"/>
      <c r="IR97" s="111"/>
      <c r="IS97" s="116"/>
      <c r="IT97" s="116"/>
    </row>
    <row r="98" ht="14.25" spans="1:254">
      <c r="A98" s="74"/>
      <c r="B98" s="74"/>
      <c r="C98" s="75"/>
      <c r="D98" s="76"/>
      <c r="E98" s="76"/>
      <c r="F98" s="76"/>
      <c r="G98" s="77"/>
      <c r="H98" s="77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  <c r="IF98" s="111"/>
      <c r="IG98" s="111"/>
      <c r="IH98" s="111"/>
      <c r="II98" s="111"/>
      <c r="IJ98" s="111"/>
      <c r="IK98" s="111"/>
      <c r="IL98" s="111"/>
      <c r="IM98" s="111"/>
      <c r="IN98" s="111"/>
      <c r="IO98" s="111"/>
      <c r="IP98" s="111"/>
      <c r="IQ98" s="111"/>
      <c r="IR98" s="111"/>
      <c r="IS98" s="116"/>
      <c r="IT98" s="116"/>
    </row>
    <row r="99" ht="14.25" spans="1:254">
      <c r="A99" s="74"/>
      <c r="B99" s="74"/>
      <c r="C99" s="75"/>
      <c r="D99" s="76"/>
      <c r="E99" s="76"/>
      <c r="F99" s="76"/>
      <c r="G99" s="77"/>
      <c r="H99" s="77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1"/>
      <c r="EI99" s="111"/>
      <c r="EJ99" s="111"/>
      <c r="EK99" s="111"/>
      <c r="EL99" s="111"/>
      <c r="EM99" s="111"/>
      <c r="EN99" s="111"/>
      <c r="EO99" s="111"/>
      <c r="EP99" s="111"/>
      <c r="EQ99" s="111"/>
      <c r="ER99" s="111"/>
      <c r="ES99" s="111"/>
      <c r="ET99" s="111"/>
      <c r="EU99" s="111"/>
      <c r="EV99" s="111"/>
      <c r="EW99" s="111"/>
      <c r="EX99" s="111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  <c r="FK99" s="111"/>
      <c r="FL99" s="111"/>
      <c r="FM99" s="111"/>
      <c r="FN99" s="111"/>
      <c r="FO99" s="111"/>
      <c r="FP99" s="111"/>
      <c r="FQ99" s="111"/>
      <c r="FR99" s="111"/>
      <c r="FS99" s="111"/>
      <c r="FT99" s="111"/>
      <c r="FU99" s="111"/>
      <c r="FV99" s="111"/>
      <c r="FW99" s="111"/>
      <c r="FX99" s="111"/>
      <c r="FY99" s="111"/>
      <c r="FZ99" s="111"/>
      <c r="GA99" s="111"/>
      <c r="GB99" s="111"/>
      <c r="GC99" s="111"/>
      <c r="GD99" s="111"/>
      <c r="GE99" s="111"/>
      <c r="GF99" s="111"/>
      <c r="GG99" s="111"/>
      <c r="GH99" s="111"/>
      <c r="GI99" s="111"/>
      <c r="GJ99" s="111"/>
      <c r="GK99" s="111"/>
      <c r="GL99" s="111"/>
      <c r="GM99" s="111"/>
      <c r="GN99" s="111"/>
      <c r="GO99" s="111"/>
      <c r="GP99" s="111"/>
      <c r="GQ99" s="111"/>
      <c r="GR99" s="111"/>
      <c r="GS99" s="111"/>
      <c r="GT99" s="111"/>
      <c r="GU99" s="111"/>
      <c r="GV99" s="111"/>
      <c r="GW99" s="111"/>
      <c r="GX99" s="111"/>
      <c r="GY99" s="111"/>
      <c r="GZ99" s="111"/>
      <c r="HA99" s="111"/>
      <c r="HB99" s="111"/>
      <c r="HC99" s="111"/>
      <c r="HD99" s="111"/>
      <c r="HE99" s="111"/>
      <c r="HF99" s="111"/>
      <c r="HG99" s="111"/>
      <c r="HH99" s="111"/>
      <c r="HI99" s="111"/>
      <c r="HJ99" s="111"/>
      <c r="HK99" s="111"/>
      <c r="HL99" s="111"/>
      <c r="HM99" s="111"/>
      <c r="HN99" s="111"/>
      <c r="HO99" s="111"/>
      <c r="HP99" s="111"/>
      <c r="HQ99" s="111"/>
      <c r="HR99" s="111"/>
      <c r="HS99" s="111"/>
      <c r="HT99" s="111"/>
      <c r="HU99" s="111"/>
      <c r="HV99" s="111"/>
      <c r="HW99" s="111"/>
      <c r="HX99" s="111"/>
      <c r="HY99" s="111"/>
      <c r="HZ99" s="111"/>
      <c r="IA99" s="111"/>
      <c r="IB99" s="111"/>
      <c r="IC99" s="111"/>
      <c r="ID99" s="111"/>
      <c r="IE99" s="111"/>
      <c r="IF99" s="111"/>
      <c r="IG99" s="111"/>
      <c r="IH99" s="111"/>
      <c r="II99" s="111"/>
      <c r="IJ99" s="111"/>
      <c r="IK99" s="111"/>
      <c r="IL99" s="111"/>
      <c r="IM99" s="111"/>
      <c r="IN99" s="111"/>
      <c r="IO99" s="111"/>
      <c r="IP99" s="111"/>
      <c r="IQ99" s="111"/>
      <c r="IR99" s="111"/>
      <c r="IS99" s="116"/>
      <c r="IT99" s="116"/>
    </row>
    <row r="100" ht="14.25" spans="1:254">
      <c r="A100" s="74"/>
      <c r="B100" s="74"/>
      <c r="C100" s="75"/>
      <c r="D100" s="76"/>
      <c r="E100" s="76"/>
      <c r="F100" s="76"/>
      <c r="G100" s="77"/>
      <c r="H100" s="77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  <c r="IF100" s="111"/>
      <c r="IG100" s="111"/>
      <c r="IH100" s="111"/>
      <c r="II100" s="111"/>
      <c r="IJ100" s="111"/>
      <c r="IK100" s="111"/>
      <c r="IL100" s="111"/>
      <c r="IM100" s="111"/>
      <c r="IN100" s="111"/>
      <c r="IO100" s="111"/>
      <c r="IP100" s="111"/>
      <c r="IQ100" s="111"/>
      <c r="IR100" s="111"/>
      <c r="IS100" s="116"/>
      <c r="IT100" s="116"/>
    </row>
    <row r="101" ht="14.25" spans="1:254">
      <c r="A101" s="74"/>
      <c r="B101" s="74"/>
      <c r="C101" s="75"/>
      <c r="D101" s="76"/>
      <c r="E101" s="76"/>
      <c r="F101" s="76"/>
      <c r="G101" s="77"/>
      <c r="H101" s="77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  <c r="EW101" s="111"/>
      <c r="EX101" s="111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  <c r="FQ101" s="111"/>
      <c r="FR101" s="111"/>
      <c r="FS101" s="111"/>
      <c r="FT101" s="111"/>
      <c r="FU101" s="111"/>
      <c r="FV101" s="111"/>
      <c r="FW101" s="111"/>
      <c r="FX101" s="111"/>
      <c r="FY101" s="111"/>
      <c r="FZ101" s="111"/>
      <c r="GA101" s="111"/>
      <c r="GB101" s="111"/>
      <c r="GC101" s="111"/>
      <c r="GD101" s="111"/>
      <c r="GE101" s="111"/>
      <c r="GF101" s="111"/>
      <c r="GG101" s="111"/>
      <c r="GH101" s="111"/>
      <c r="GI101" s="111"/>
      <c r="GJ101" s="111"/>
      <c r="GK101" s="111"/>
      <c r="GL101" s="111"/>
      <c r="GM101" s="111"/>
      <c r="GN101" s="111"/>
      <c r="GO101" s="111"/>
      <c r="GP101" s="111"/>
      <c r="GQ101" s="111"/>
      <c r="GR101" s="111"/>
      <c r="GS101" s="111"/>
      <c r="GT101" s="111"/>
      <c r="GU101" s="111"/>
      <c r="GV101" s="111"/>
      <c r="GW101" s="111"/>
      <c r="GX101" s="111"/>
      <c r="GY101" s="111"/>
      <c r="GZ101" s="111"/>
      <c r="HA101" s="111"/>
      <c r="HB101" s="111"/>
      <c r="HC101" s="111"/>
      <c r="HD101" s="111"/>
      <c r="HE101" s="111"/>
      <c r="HF101" s="111"/>
      <c r="HG101" s="111"/>
      <c r="HH101" s="111"/>
      <c r="HI101" s="111"/>
      <c r="HJ101" s="111"/>
      <c r="HK101" s="111"/>
      <c r="HL101" s="111"/>
      <c r="HM101" s="111"/>
      <c r="HN101" s="111"/>
      <c r="HO101" s="111"/>
      <c r="HP101" s="111"/>
      <c r="HQ101" s="111"/>
      <c r="HR101" s="111"/>
      <c r="HS101" s="111"/>
      <c r="HT101" s="111"/>
      <c r="HU101" s="111"/>
      <c r="HV101" s="111"/>
      <c r="HW101" s="111"/>
      <c r="HX101" s="111"/>
      <c r="HY101" s="111"/>
      <c r="HZ101" s="111"/>
      <c r="IA101" s="111"/>
      <c r="IB101" s="111"/>
      <c r="IC101" s="111"/>
      <c r="ID101" s="111"/>
      <c r="IE101" s="111"/>
      <c r="IF101" s="111"/>
      <c r="IG101" s="111"/>
      <c r="IH101" s="111"/>
      <c r="II101" s="111"/>
      <c r="IJ101" s="111"/>
      <c r="IK101" s="111"/>
      <c r="IL101" s="111"/>
      <c r="IM101" s="111"/>
      <c r="IN101" s="111"/>
      <c r="IO101" s="111"/>
      <c r="IP101" s="111"/>
      <c r="IQ101" s="111"/>
      <c r="IR101" s="111"/>
      <c r="IS101" s="116"/>
      <c r="IT101" s="116"/>
    </row>
    <row r="102" ht="14.25" spans="1:254">
      <c r="A102" s="74"/>
      <c r="B102" s="74"/>
      <c r="C102" s="75"/>
      <c r="D102" s="76"/>
      <c r="E102" s="76"/>
      <c r="F102" s="76"/>
      <c r="G102" s="77"/>
      <c r="H102" s="77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1"/>
      <c r="EI102" s="111"/>
      <c r="EJ102" s="111"/>
      <c r="EK102" s="111"/>
      <c r="EL102" s="111"/>
      <c r="EM102" s="111"/>
      <c r="EN102" s="111"/>
      <c r="EO102" s="111"/>
      <c r="EP102" s="111"/>
      <c r="EQ102" s="111"/>
      <c r="ER102" s="111"/>
      <c r="ES102" s="111"/>
      <c r="ET102" s="111"/>
      <c r="EU102" s="111"/>
      <c r="EV102" s="111"/>
      <c r="EW102" s="111"/>
      <c r="EX102" s="111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  <c r="FK102" s="111"/>
      <c r="FL102" s="111"/>
      <c r="FM102" s="111"/>
      <c r="FN102" s="111"/>
      <c r="FO102" s="111"/>
      <c r="FP102" s="111"/>
      <c r="FQ102" s="111"/>
      <c r="FR102" s="111"/>
      <c r="FS102" s="111"/>
      <c r="FT102" s="111"/>
      <c r="FU102" s="111"/>
      <c r="FV102" s="111"/>
      <c r="FW102" s="111"/>
      <c r="FX102" s="111"/>
      <c r="FY102" s="111"/>
      <c r="FZ102" s="111"/>
      <c r="GA102" s="111"/>
      <c r="GB102" s="111"/>
      <c r="GC102" s="111"/>
      <c r="GD102" s="111"/>
      <c r="GE102" s="111"/>
      <c r="GF102" s="111"/>
      <c r="GG102" s="111"/>
      <c r="GH102" s="111"/>
      <c r="GI102" s="111"/>
      <c r="GJ102" s="111"/>
      <c r="GK102" s="111"/>
      <c r="GL102" s="111"/>
      <c r="GM102" s="111"/>
      <c r="GN102" s="111"/>
      <c r="GO102" s="111"/>
      <c r="GP102" s="111"/>
      <c r="GQ102" s="111"/>
      <c r="GR102" s="111"/>
      <c r="GS102" s="111"/>
      <c r="GT102" s="111"/>
      <c r="GU102" s="111"/>
      <c r="GV102" s="111"/>
      <c r="GW102" s="111"/>
      <c r="GX102" s="111"/>
      <c r="GY102" s="111"/>
      <c r="GZ102" s="111"/>
      <c r="HA102" s="111"/>
      <c r="HB102" s="111"/>
      <c r="HC102" s="111"/>
      <c r="HD102" s="111"/>
      <c r="HE102" s="111"/>
      <c r="HF102" s="111"/>
      <c r="HG102" s="111"/>
      <c r="HH102" s="111"/>
      <c r="HI102" s="111"/>
      <c r="HJ102" s="111"/>
      <c r="HK102" s="111"/>
      <c r="HL102" s="111"/>
      <c r="HM102" s="111"/>
      <c r="HN102" s="111"/>
      <c r="HO102" s="111"/>
      <c r="HP102" s="111"/>
      <c r="HQ102" s="111"/>
      <c r="HR102" s="111"/>
      <c r="HS102" s="111"/>
      <c r="HT102" s="111"/>
      <c r="HU102" s="111"/>
      <c r="HV102" s="111"/>
      <c r="HW102" s="111"/>
      <c r="HX102" s="111"/>
      <c r="HY102" s="111"/>
      <c r="HZ102" s="111"/>
      <c r="IA102" s="111"/>
      <c r="IB102" s="111"/>
      <c r="IC102" s="111"/>
      <c r="ID102" s="111"/>
      <c r="IE102" s="111"/>
      <c r="IF102" s="111"/>
      <c r="IG102" s="111"/>
      <c r="IH102" s="111"/>
      <c r="II102" s="111"/>
      <c r="IJ102" s="111"/>
      <c r="IK102" s="111"/>
      <c r="IL102" s="111"/>
      <c r="IM102" s="111"/>
      <c r="IN102" s="111"/>
      <c r="IO102" s="111"/>
      <c r="IP102" s="111"/>
      <c r="IQ102" s="111"/>
      <c r="IR102" s="111"/>
      <c r="IS102" s="116"/>
      <c r="IT102" s="116"/>
    </row>
    <row r="103" ht="14.25" spans="1:254">
      <c r="A103" s="74"/>
      <c r="B103" s="74"/>
      <c r="C103" s="75"/>
      <c r="D103" s="76"/>
      <c r="E103" s="76"/>
      <c r="F103" s="76"/>
      <c r="G103" s="77"/>
      <c r="H103" s="77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  <c r="GF103" s="111"/>
      <c r="GG103" s="111"/>
      <c r="GH103" s="111"/>
      <c r="GI103" s="111"/>
      <c r="GJ103" s="111"/>
      <c r="GK103" s="111"/>
      <c r="GL103" s="111"/>
      <c r="GM103" s="111"/>
      <c r="GN103" s="111"/>
      <c r="GO103" s="111"/>
      <c r="GP103" s="111"/>
      <c r="GQ103" s="111"/>
      <c r="GR103" s="111"/>
      <c r="GS103" s="111"/>
      <c r="GT103" s="111"/>
      <c r="GU103" s="111"/>
      <c r="GV103" s="111"/>
      <c r="GW103" s="111"/>
      <c r="GX103" s="111"/>
      <c r="GY103" s="111"/>
      <c r="GZ103" s="111"/>
      <c r="HA103" s="111"/>
      <c r="HB103" s="111"/>
      <c r="HC103" s="111"/>
      <c r="HD103" s="111"/>
      <c r="HE103" s="111"/>
      <c r="HF103" s="111"/>
      <c r="HG103" s="111"/>
      <c r="HH103" s="111"/>
      <c r="HI103" s="111"/>
      <c r="HJ103" s="111"/>
      <c r="HK103" s="111"/>
      <c r="HL103" s="111"/>
      <c r="HM103" s="111"/>
      <c r="HN103" s="111"/>
      <c r="HO103" s="111"/>
      <c r="HP103" s="111"/>
      <c r="HQ103" s="111"/>
      <c r="HR103" s="111"/>
      <c r="HS103" s="111"/>
      <c r="HT103" s="111"/>
      <c r="HU103" s="111"/>
      <c r="HV103" s="111"/>
      <c r="HW103" s="111"/>
      <c r="HX103" s="111"/>
      <c r="HY103" s="111"/>
      <c r="HZ103" s="111"/>
      <c r="IA103" s="111"/>
      <c r="IB103" s="111"/>
      <c r="IC103" s="111"/>
      <c r="ID103" s="111"/>
      <c r="IE103" s="111"/>
      <c r="IF103" s="111"/>
      <c r="IG103" s="111"/>
      <c r="IH103" s="111"/>
      <c r="II103" s="111"/>
      <c r="IJ103" s="111"/>
      <c r="IK103" s="111"/>
      <c r="IL103" s="111"/>
      <c r="IM103" s="111"/>
      <c r="IN103" s="111"/>
      <c r="IO103" s="111"/>
      <c r="IP103" s="111"/>
      <c r="IQ103" s="111"/>
      <c r="IR103" s="111"/>
      <c r="IS103" s="116"/>
      <c r="IT103" s="116"/>
    </row>
    <row r="104" ht="14.25" spans="1:254">
      <c r="A104" s="74"/>
      <c r="B104" s="74"/>
      <c r="C104" s="75"/>
      <c r="D104" s="76"/>
      <c r="E104" s="76"/>
      <c r="F104" s="76"/>
      <c r="G104" s="77"/>
      <c r="H104" s="77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  <c r="IF104" s="111"/>
      <c r="IG104" s="111"/>
      <c r="IH104" s="111"/>
      <c r="II104" s="111"/>
      <c r="IJ104" s="111"/>
      <c r="IK104" s="111"/>
      <c r="IL104" s="111"/>
      <c r="IM104" s="111"/>
      <c r="IN104" s="111"/>
      <c r="IO104" s="111"/>
      <c r="IP104" s="111"/>
      <c r="IQ104" s="111"/>
      <c r="IR104" s="111"/>
      <c r="IS104" s="116"/>
      <c r="IT104" s="116"/>
    </row>
    <row r="105" ht="14.25" spans="1:254">
      <c r="A105" s="74"/>
      <c r="B105" s="74"/>
      <c r="C105" s="75"/>
      <c r="D105" s="76"/>
      <c r="E105" s="76"/>
      <c r="F105" s="76"/>
      <c r="G105" s="77"/>
      <c r="H105" s="77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  <c r="IF105" s="111"/>
      <c r="IG105" s="111"/>
      <c r="IH105" s="111"/>
      <c r="II105" s="111"/>
      <c r="IJ105" s="111"/>
      <c r="IK105" s="111"/>
      <c r="IL105" s="111"/>
      <c r="IM105" s="111"/>
      <c r="IN105" s="111"/>
      <c r="IO105" s="111"/>
      <c r="IP105" s="111"/>
      <c r="IQ105" s="111"/>
      <c r="IR105" s="111"/>
      <c r="IS105" s="116"/>
      <c r="IT105" s="116"/>
    </row>
    <row r="106" ht="14.25" spans="1:254">
      <c r="A106" s="74"/>
      <c r="B106" s="74"/>
      <c r="C106" s="75"/>
      <c r="D106" s="76"/>
      <c r="E106" s="76"/>
      <c r="F106" s="76"/>
      <c r="G106" s="77"/>
      <c r="H106" s="77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  <c r="IF106" s="111"/>
      <c r="IG106" s="111"/>
      <c r="IH106" s="111"/>
      <c r="II106" s="111"/>
      <c r="IJ106" s="111"/>
      <c r="IK106" s="111"/>
      <c r="IL106" s="111"/>
      <c r="IM106" s="111"/>
      <c r="IN106" s="111"/>
      <c r="IO106" s="111"/>
      <c r="IP106" s="111"/>
      <c r="IQ106" s="111"/>
      <c r="IR106" s="111"/>
      <c r="IS106" s="116"/>
      <c r="IT106" s="116"/>
    </row>
    <row r="107" ht="14.25" spans="1:254">
      <c r="A107" s="74"/>
      <c r="B107" s="74"/>
      <c r="C107" s="75"/>
      <c r="D107" s="76"/>
      <c r="E107" s="76"/>
      <c r="F107" s="76"/>
      <c r="G107" s="77"/>
      <c r="H107" s="77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1"/>
      <c r="EV107" s="111"/>
      <c r="EW107" s="111"/>
      <c r="EX107" s="111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  <c r="FK107" s="111"/>
      <c r="FL107" s="111"/>
      <c r="FM107" s="111"/>
      <c r="FN107" s="111"/>
      <c r="FO107" s="111"/>
      <c r="FP107" s="111"/>
      <c r="FQ107" s="111"/>
      <c r="FR107" s="111"/>
      <c r="FS107" s="111"/>
      <c r="FT107" s="111"/>
      <c r="FU107" s="111"/>
      <c r="FV107" s="111"/>
      <c r="FW107" s="111"/>
      <c r="FX107" s="111"/>
      <c r="FY107" s="111"/>
      <c r="FZ107" s="111"/>
      <c r="GA107" s="111"/>
      <c r="GB107" s="111"/>
      <c r="GC107" s="111"/>
      <c r="GD107" s="111"/>
      <c r="GE107" s="111"/>
      <c r="GF107" s="111"/>
      <c r="GG107" s="111"/>
      <c r="GH107" s="111"/>
      <c r="GI107" s="111"/>
      <c r="GJ107" s="111"/>
      <c r="GK107" s="111"/>
      <c r="GL107" s="111"/>
      <c r="GM107" s="111"/>
      <c r="GN107" s="111"/>
      <c r="GO107" s="111"/>
      <c r="GP107" s="111"/>
      <c r="GQ107" s="111"/>
      <c r="GR107" s="111"/>
      <c r="GS107" s="111"/>
      <c r="GT107" s="111"/>
      <c r="GU107" s="111"/>
      <c r="GV107" s="111"/>
      <c r="GW107" s="111"/>
      <c r="GX107" s="111"/>
      <c r="GY107" s="111"/>
      <c r="GZ107" s="111"/>
      <c r="HA107" s="111"/>
      <c r="HB107" s="111"/>
      <c r="HC107" s="111"/>
      <c r="HD107" s="111"/>
      <c r="HE107" s="111"/>
      <c r="HF107" s="111"/>
      <c r="HG107" s="111"/>
      <c r="HH107" s="111"/>
      <c r="HI107" s="111"/>
      <c r="HJ107" s="111"/>
      <c r="HK107" s="111"/>
      <c r="HL107" s="111"/>
      <c r="HM107" s="111"/>
      <c r="HN107" s="111"/>
      <c r="HO107" s="111"/>
      <c r="HP107" s="111"/>
      <c r="HQ107" s="111"/>
      <c r="HR107" s="111"/>
      <c r="HS107" s="111"/>
      <c r="HT107" s="111"/>
      <c r="HU107" s="111"/>
      <c r="HV107" s="111"/>
      <c r="HW107" s="111"/>
      <c r="HX107" s="111"/>
      <c r="HY107" s="111"/>
      <c r="HZ107" s="111"/>
      <c r="IA107" s="111"/>
      <c r="IB107" s="111"/>
      <c r="IC107" s="111"/>
      <c r="ID107" s="111"/>
      <c r="IE107" s="111"/>
      <c r="IF107" s="111"/>
      <c r="IG107" s="111"/>
      <c r="IH107" s="111"/>
      <c r="II107" s="111"/>
      <c r="IJ107" s="111"/>
      <c r="IK107" s="111"/>
      <c r="IL107" s="111"/>
      <c r="IM107" s="111"/>
      <c r="IN107" s="111"/>
      <c r="IO107" s="111"/>
      <c r="IP107" s="111"/>
      <c r="IQ107" s="111"/>
      <c r="IR107" s="111"/>
      <c r="IS107" s="116"/>
      <c r="IT107" s="116"/>
    </row>
    <row r="108" ht="14.25" spans="1:254">
      <c r="A108" s="74"/>
      <c r="B108" s="74"/>
      <c r="C108" s="75"/>
      <c r="D108" s="76"/>
      <c r="E108" s="76"/>
      <c r="F108" s="76"/>
      <c r="G108" s="77"/>
      <c r="H108" s="77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1"/>
      <c r="EV108" s="111"/>
      <c r="EW108" s="111"/>
      <c r="EX108" s="111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  <c r="FK108" s="111"/>
      <c r="FL108" s="111"/>
      <c r="FM108" s="111"/>
      <c r="FN108" s="111"/>
      <c r="FO108" s="111"/>
      <c r="FP108" s="111"/>
      <c r="FQ108" s="111"/>
      <c r="FR108" s="111"/>
      <c r="FS108" s="111"/>
      <c r="FT108" s="111"/>
      <c r="FU108" s="111"/>
      <c r="FV108" s="111"/>
      <c r="FW108" s="111"/>
      <c r="FX108" s="111"/>
      <c r="FY108" s="111"/>
      <c r="FZ108" s="111"/>
      <c r="GA108" s="111"/>
      <c r="GB108" s="111"/>
      <c r="GC108" s="111"/>
      <c r="GD108" s="111"/>
      <c r="GE108" s="111"/>
      <c r="GF108" s="111"/>
      <c r="GG108" s="111"/>
      <c r="GH108" s="111"/>
      <c r="GI108" s="111"/>
      <c r="GJ108" s="111"/>
      <c r="GK108" s="111"/>
      <c r="GL108" s="111"/>
      <c r="GM108" s="111"/>
      <c r="GN108" s="111"/>
      <c r="GO108" s="111"/>
      <c r="GP108" s="111"/>
      <c r="GQ108" s="111"/>
      <c r="GR108" s="111"/>
      <c r="GS108" s="111"/>
      <c r="GT108" s="111"/>
      <c r="GU108" s="111"/>
      <c r="GV108" s="111"/>
      <c r="GW108" s="111"/>
      <c r="GX108" s="111"/>
      <c r="GY108" s="111"/>
      <c r="GZ108" s="111"/>
      <c r="HA108" s="111"/>
      <c r="HB108" s="111"/>
      <c r="HC108" s="111"/>
      <c r="HD108" s="111"/>
      <c r="HE108" s="111"/>
      <c r="HF108" s="111"/>
      <c r="HG108" s="111"/>
      <c r="HH108" s="111"/>
      <c r="HI108" s="111"/>
      <c r="HJ108" s="111"/>
      <c r="HK108" s="111"/>
      <c r="HL108" s="111"/>
      <c r="HM108" s="111"/>
      <c r="HN108" s="111"/>
      <c r="HO108" s="111"/>
      <c r="HP108" s="111"/>
      <c r="HQ108" s="111"/>
      <c r="HR108" s="111"/>
      <c r="HS108" s="111"/>
      <c r="HT108" s="111"/>
      <c r="HU108" s="111"/>
      <c r="HV108" s="111"/>
      <c r="HW108" s="111"/>
      <c r="HX108" s="111"/>
      <c r="HY108" s="111"/>
      <c r="HZ108" s="111"/>
      <c r="IA108" s="111"/>
      <c r="IB108" s="111"/>
      <c r="IC108" s="111"/>
      <c r="ID108" s="111"/>
      <c r="IE108" s="111"/>
      <c r="IF108" s="111"/>
      <c r="IG108" s="111"/>
      <c r="IH108" s="111"/>
      <c r="II108" s="111"/>
      <c r="IJ108" s="111"/>
      <c r="IK108" s="111"/>
      <c r="IL108" s="111"/>
      <c r="IM108" s="111"/>
      <c r="IN108" s="111"/>
      <c r="IO108" s="111"/>
      <c r="IP108" s="111"/>
      <c r="IQ108" s="111"/>
      <c r="IR108" s="111"/>
      <c r="IS108" s="116"/>
      <c r="IT108" s="116"/>
    </row>
    <row r="109" ht="14.25" spans="1:254">
      <c r="A109" s="74"/>
      <c r="B109" s="74"/>
      <c r="C109" s="75"/>
      <c r="D109" s="76"/>
      <c r="E109" s="76"/>
      <c r="F109" s="76"/>
      <c r="G109" s="77"/>
      <c r="H109" s="77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1"/>
      <c r="EV109" s="111"/>
      <c r="EW109" s="111"/>
      <c r="EX109" s="111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/>
      <c r="FQ109" s="111"/>
      <c r="FR109" s="111"/>
      <c r="FS109" s="111"/>
      <c r="FT109" s="111"/>
      <c r="FU109" s="111"/>
      <c r="FV109" s="111"/>
      <c r="FW109" s="111"/>
      <c r="FX109" s="111"/>
      <c r="FY109" s="111"/>
      <c r="FZ109" s="111"/>
      <c r="GA109" s="111"/>
      <c r="GB109" s="111"/>
      <c r="GC109" s="111"/>
      <c r="GD109" s="111"/>
      <c r="GE109" s="111"/>
      <c r="GF109" s="111"/>
      <c r="GG109" s="111"/>
      <c r="GH109" s="111"/>
      <c r="GI109" s="111"/>
      <c r="GJ109" s="111"/>
      <c r="GK109" s="111"/>
      <c r="GL109" s="111"/>
      <c r="GM109" s="111"/>
      <c r="GN109" s="111"/>
      <c r="GO109" s="111"/>
      <c r="GP109" s="111"/>
      <c r="GQ109" s="111"/>
      <c r="GR109" s="111"/>
      <c r="GS109" s="111"/>
      <c r="GT109" s="111"/>
      <c r="GU109" s="111"/>
      <c r="GV109" s="111"/>
      <c r="GW109" s="111"/>
      <c r="GX109" s="111"/>
      <c r="GY109" s="111"/>
      <c r="GZ109" s="111"/>
      <c r="HA109" s="111"/>
      <c r="HB109" s="111"/>
      <c r="HC109" s="111"/>
      <c r="HD109" s="111"/>
      <c r="HE109" s="111"/>
      <c r="HF109" s="111"/>
      <c r="HG109" s="111"/>
      <c r="HH109" s="111"/>
      <c r="HI109" s="111"/>
      <c r="HJ109" s="111"/>
      <c r="HK109" s="111"/>
      <c r="HL109" s="111"/>
      <c r="HM109" s="111"/>
      <c r="HN109" s="111"/>
      <c r="HO109" s="111"/>
      <c r="HP109" s="111"/>
      <c r="HQ109" s="111"/>
      <c r="HR109" s="111"/>
      <c r="HS109" s="111"/>
      <c r="HT109" s="111"/>
      <c r="HU109" s="111"/>
      <c r="HV109" s="111"/>
      <c r="HW109" s="111"/>
      <c r="HX109" s="111"/>
      <c r="HY109" s="111"/>
      <c r="HZ109" s="111"/>
      <c r="IA109" s="111"/>
      <c r="IB109" s="111"/>
      <c r="IC109" s="111"/>
      <c r="ID109" s="111"/>
      <c r="IE109" s="111"/>
      <c r="IF109" s="111"/>
      <c r="IG109" s="111"/>
      <c r="IH109" s="111"/>
      <c r="II109" s="111"/>
      <c r="IJ109" s="111"/>
      <c r="IK109" s="111"/>
      <c r="IL109" s="111"/>
      <c r="IM109" s="111"/>
      <c r="IN109" s="111"/>
      <c r="IO109" s="111"/>
      <c r="IP109" s="111"/>
      <c r="IQ109" s="111"/>
      <c r="IR109" s="111"/>
      <c r="IS109" s="116"/>
      <c r="IT109" s="116"/>
    </row>
    <row r="110" ht="14.25" spans="1:254">
      <c r="A110" s="74"/>
      <c r="B110" s="74"/>
      <c r="C110" s="75"/>
      <c r="D110" s="76"/>
      <c r="E110" s="76"/>
      <c r="F110" s="76"/>
      <c r="G110" s="77"/>
      <c r="H110" s="77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1"/>
      <c r="EV110" s="111"/>
      <c r="EW110" s="111"/>
      <c r="EX110" s="111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/>
      <c r="FQ110" s="111"/>
      <c r="FR110" s="111"/>
      <c r="FS110" s="111"/>
      <c r="FT110" s="111"/>
      <c r="FU110" s="111"/>
      <c r="FV110" s="111"/>
      <c r="FW110" s="111"/>
      <c r="FX110" s="111"/>
      <c r="FY110" s="111"/>
      <c r="FZ110" s="111"/>
      <c r="GA110" s="111"/>
      <c r="GB110" s="111"/>
      <c r="GC110" s="111"/>
      <c r="GD110" s="111"/>
      <c r="GE110" s="111"/>
      <c r="GF110" s="111"/>
      <c r="GG110" s="111"/>
      <c r="GH110" s="111"/>
      <c r="GI110" s="111"/>
      <c r="GJ110" s="111"/>
      <c r="GK110" s="111"/>
      <c r="GL110" s="111"/>
      <c r="GM110" s="111"/>
      <c r="GN110" s="111"/>
      <c r="GO110" s="111"/>
      <c r="GP110" s="111"/>
      <c r="GQ110" s="111"/>
      <c r="GR110" s="111"/>
      <c r="GS110" s="111"/>
      <c r="GT110" s="111"/>
      <c r="GU110" s="111"/>
      <c r="GV110" s="111"/>
      <c r="GW110" s="111"/>
      <c r="GX110" s="111"/>
      <c r="GY110" s="111"/>
      <c r="GZ110" s="111"/>
      <c r="HA110" s="111"/>
      <c r="HB110" s="111"/>
      <c r="HC110" s="111"/>
      <c r="HD110" s="111"/>
      <c r="HE110" s="111"/>
      <c r="HF110" s="111"/>
      <c r="HG110" s="111"/>
      <c r="HH110" s="111"/>
      <c r="HI110" s="111"/>
      <c r="HJ110" s="111"/>
      <c r="HK110" s="111"/>
      <c r="HL110" s="111"/>
      <c r="HM110" s="111"/>
      <c r="HN110" s="111"/>
      <c r="HO110" s="111"/>
      <c r="HP110" s="111"/>
      <c r="HQ110" s="111"/>
      <c r="HR110" s="111"/>
      <c r="HS110" s="111"/>
      <c r="HT110" s="111"/>
      <c r="HU110" s="111"/>
      <c r="HV110" s="111"/>
      <c r="HW110" s="111"/>
      <c r="HX110" s="111"/>
      <c r="HY110" s="111"/>
      <c r="HZ110" s="111"/>
      <c r="IA110" s="111"/>
      <c r="IB110" s="111"/>
      <c r="IC110" s="111"/>
      <c r="ID110" s="111"/>
      <c r="IE110" s="111"/>
      <c r="IF110" s="111"/>
      <c r="IG110" s="111"/>
      <c r="IH110" s="111"/>
      <c r="II110" s="111"/>
      <c r="IJ110" s="111"/>
      <c r="IK110" s="111"/>
      <c r="IL110" s="111"/>
      <c r="IM110" s="111"/>
      <c r="IN110" s="111"/>
      <c r="IO110" s="111"/>
      <c r="IP110" s="111"/>
      <c r="IQ110" s="111"/>
      <c r="IR110" s="111"/>
      <c r="IS110" s="116"/>
      <c r="IT110" s="116"/>
    </row>
    <row r="111" ht="14.25" spans="1:254">
      <c r="A111" s="74"/>
      <c r="B111" s="74"/>
      <c r="C111" s="75"/>
      <c r="D111" s="76"/>
      <c r="E111" s="76"/>
      <c r="F111" s="76"/>
      <c r="G111" s="77"/>
      <c r="H111" s="77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1"/>
      <c r="EI111" s="111"/>
      <c r="EJ111" s="111"/>
      <c r="EK111" s="111"/>
      <c r="EL111" s="111"/>
      <c r="EM111" s="111"/>
      <c r="EN111" s="111"/>
      <c r="EO111" s="111"/>
      <c r="EP111" s="111"/>
      <c r="EQ111" s="111"/>
      <c r="ER111" s="111"/>
      <c r="ES111" s="111"/>
      <c r="ET111" s="111"/>
      <c r="EU111" s="111"/>
      <c r="EV111" s="111"/>
      <c r="EW111" s="111"/>
      <c r="EX111" s="111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/>
      <c r="FQ111" s="111"/>
      <c r="FR111" s="111"/>
      <c r="FS111" s="111"/>
      <c r="FT111" s="111"/>
      <c r="FU111" s="111"/>
      <c r="FV111" s="111"/>
      <c r="FW111" s="111"/>
      <c r="FX111" s="111"/>
      <c r="FY111" s="111"/>
      <c r="FZ111" s="111"/>
      <c r="GA111" s="111"/>
      <c r="GB111" s="111"/>
      <c r="GC111" s="111"/>
      <c r="GD111" s="111"/>
      <c r="GE111" s="111"/>
      <c r="GF111" s="111"/>
      <c r="GG111" s="111"/>
      <c r="GH111" s="111"/>
      <c r="GI111" s="111"/>
      <c r="GJ111" s="111"/>
      <c r="GK111" s="111"/>
      <c r="GL111" s="111"/>
      <c r="GM111" s="111"/>
      <c r="GN111" s="111"/>
      <c r="GO111" s="111"/>
      <c r="GP111" s="111"/>
      <c r="GQ111" s="111"/>
      <c r="GR111" s="111"/>
      <c r="GS111" s="111"/>
      <c r="GT111" s="111"/>
      <c r="GU111" s="111"/>
      <c r="GV111" s="111"/>
      <c r="GW111" s="111"/>
      <c r="GX111" s="111"/>
      <c r="GY111" s="111"/>
      <c r="GZ111" s="111"/>
      <c r="HA111" s="111"/>
      <c r="HB111" s="111"/>
      <c r="HC111" s="111"/>
      <c r="HD111" s="111"/>
      <c r="HE111" s="111"/>
      <c r="HF111" s="111"/>
      <c r="HG111" s="111"/>
      <c r="HH111" s="111"/>
      <c r="HI111" s="111"/>
      <c r="HJ111" s="111"/>
      <c r="HK111" s="111"/>
      <c r="HL111" s="111"/>
      <c r="HM111" s="111"/>
      <c r="HN111" s="111"/>
      <c r="HO111" s="111"/>
      <c r="HP111" s="111"/>
      <c r="HQ111" s="111"/>
      <c r="HR111" s="111"/>
      <c r="HS111" s="111"/>
      <c r="HT111" s="111"/>
      <c r="HU111" s="111"/>
      <c r="HV111" s="111"/>
      <c r="HW111" s="111"/>
      <c r="HX111" s="111"/>
      <c r="HY111" s="111"/>
      <c r="HZ111" s="111"/>
      <c r="IA111" s="111"/>
      <c r="IB111" s="111"/>
      <c r="IC111" s="111"/>
      <c r="ID111" s="111"/>
      <c r="IE111" s="111"/>
      <c r="IF111" s="111"/>
      <c r="IG111" s="111"/>
      <c r="IH111" s="111"/>
      <c r="II111" s="111"/>
      <c r="IJ111" s="111"/>
      <c r="IK111" s="111"/>
      <c r="IL111" s="111"/>
      <c r="IM111" s="111"/>
      <c r="IN111" s="111"/>
      <c r="IO111" s="111"/>
      <c r="IP111" s="111"/>
      <c r="IQ111" s="111"/>
      <c r="IR111" s="111"/>
      <c r="IS111" s="116"/>
      <c r="IT111" s="116"/>
    </row>
    <row r="112" ht="14.25" spans="1:254">
      <c r="A112" s="74"/>
      <c r="B112" s="74"/>
      <c r="C112" s="75"/>
      <c r="D112" s="76"/>
      <c r="E112" s="76"/>
      <c r="F112" s="76"/>
      <c r="G112" s="77"/>
      <c r="H112" s="77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1"/>
      <c r="EI112" s="111"/>
      <c r="EJ112" s="111"/>
      <c r="EK112" s="111"/>
      <c r="EL112" s="111"/>
      <c r="EM112" s="111"/>
      <c r="EN112" s="111"/>
      <c r="EO112" s="111"/>
      <c r="EP112" s="111"/>
      <c r="EQ112" s="111"/>
      <c r="ER112" s="111"/>
      <c r="ES112" s="111"/>
      <c r="ET112" s="111"/>
      <c r="EU112" s="111"/>
      <c r="EV112" s="111"/>
      <c r="EW112" s="111"/>
      <c r="EX112" s="111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/>
      <c r="FQ112" s="111"/>
      <c r="FR112" s="111"/>
      <c r="FS112" s="111"/>
      <c r="FT112" s="111"/>
      <c r="FU112" s="111"/>
      <c r="FV112" s="111"/>
      <c r="FW112" s="111"/>
      <c r="FX112" s="111"/>
      <c r="FY112" s="111"/>
      <c r="FZ112" s="111"/>
      <c r="GA112" s="111"/>
      <c r="GB112" s="111"/>
      <c r="GC112" s="111"/>
      <c r="GD112" s="111"/>
      <c r="GE112" s="111"/>
      <c r="GF112" s="111"/>
      <c r="GG112" s="111"/>
      <c r="GH112" s="111"/>
      <c r="GI112" s="111"/>
      <c r="GJ112" s="111"/>
      <c r="GK112" s="111"/>
      <c r="GL112" s="111"/>
      <c r="GM112" s="111"/>
      <c r="GN112" s="111"/>
      <c r="GO112" s="111"/>
      <c r="GP112" s="111"/>
      <c r="GQ112" s="111"/>
      <c r="GR112" s="111"/>
      <c r="GS112" s="111"/>
      <c r="GT112" s="111"/>
      <c r="GU112" s="111"/>
      <c r="GV112" s="111"/>
      <c r="GW112" s="111"/>
      <c r="GX112" s="111"/>
      <c r="GY112" s="111"/>
      <c r="GZ112" s="111"/>
      <c r="HA112" s="111"/>
      <c r="HB112" s="111"/>
      <c r="HC112" s="111"/>
      <c r="HD112" s="111"/>
      <c r="HE112" s="111"/>
      <c r="HF112" s="111"/>
      <c r="HG112" s="111"/>
      <c r="HH112" s="111"/>
      <c r="HI112" s="111"/>
      <c r="HJ112" s="111"/>
      <c r="HK112" s="111"/>
      <c r="HL112" s="111"/>
      <c r="HM112" s="111"/>
      <c r="HN112" s="111"/>
      <c r="HO112" s="111"/>
      <c r="HP112" s="111"/>
      <c r="HQ112" s="111"/>
      <c r="HR112" s="111"/>
      <c r="HS112" s="111"/>
      <c r="HT112" s="111"/>
      <c r="HU112" s="111"/>
      <c r="HV112" s="111"/>
      <c r="HW112" s="111"/>
      <c r="HX112" s="111"/>
      <c r="HY112" s="111"/>
      <c r="HZ112" s="111"/>
      <c r="IA112" s="111"/>
      <c r="IB112" s="111"/>
      <c r="IC112" s="111"/>
      <c r="ID112" s="111"/>
      <c r="IE112" s="111"/>
      <c r="IF112" s="111"/>
      <c r="IG112" s="111"/>
      <c r="IH112" s="111"/>
      <c r="II112" s="111"/>
      <c r="IJ112" s="111"/>
      <c r="IK112" s="111"/>
      <c r="IL112" s="111"/>
      <c r="IM112" s="111"/>
      <c r="IN112" s="111"/>
      <c r="IO112" s="111"/>
      <c r="IP112" s="111"/>
      <c r="IQ112" s="111"/>
      <c r="IR112" s="111"/>
      <c r="IS112" s="116"/>
      <c r="IT112" s="116"/>
    </row>
    <row r="113" ht="14.25" spans="1:254">
      <c r="A113" s="74"/>
      <c r="B113" s="74"/>
      <c r="C113" s="75"/>
      <c r="D113" s="76"/>
      <c r="E113" s="76"/>
      <c r="F113" s="76"/>
      <c r="G113" s="77"/>
      <c r="H113" s="77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1"/>
      <c r="EI113" s="111"/>
      <c r="EJ113" s="111"/>
      <c r="EK113" s="111"/>
      <c r="EL113" s="111"/>
      <c r="EM113" s="111"/>
      <c r="EN113" s="111"/>
      <c r="EO113" s="111"/>
      <c r="EP113" s="111"/>
      <c r="EQ113" s="111"/>
      <c r="ER113" s="111"/>
      <c r="ES113" s="111"/>
      <c r="ET113" s="111"/>
      <c r="EU113" s="111"/>
      <c r="EV113" s="111"/>
      <c r="EW113" s="111"/>
      <c r="EX113" s="111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  <c r="FK113" s="111"/>
      <c r="FL113" s="111"/>
      <c r="FM113" s="111"/>
      <c r="FN113" s="111"/>
      <c r="FO113" s="111"/>
      <c r="FP113" s="111"/>
      <c r="FQ113" s="111"/>
      <c r="FR113" s="111"/>
      <c r="FS113" s="111"/>
      <c r="FT113" s="111"/>
      <c r="FU113" s="111"/>
      <c r="FV113" s="111"/>
      <c r="FW113" s="111"/>
      <c r="FX113" s="111"/>
      <c r="FY113" s="111"/>
      <c r="FZ113" s="111"/>
      <c r="GA113" s="111"/>
      <c r="GB113" s="111"/>
      <c r="GC113" s="111"/>
      <c r="GD113" s="111"/>
      <c r="GE113" s="111"/>
      <c r="GF113" s="111"/>
      <c r="GG113" s="111"/>
      <c r="GH113" s="111"/>
      <c r="GI113" s="111"/>
      <c r="GJ113" s="111"/>
      <c r="GK113" s="111"/>
      <c r="GL113" s="111"/>
      <c r="GM113" s="111"/>
      <c r="GN113" s="111"/>
      <c r="GO113" s="111"/>
      <c r="GP113" s="111"/>
      <c r="GQ113" s="111"/>
      <c r="GR113" s="111"/>
      <c r="GS113" s="111"/>
      <c r="GT113" s="111"/>
      <c r="GU113" s="111"/>
      <c r="GV113" s="111"/>
      <c r="GW113" s="111"/>
      <c r="GX113" s="111"/>
      <c r="GY113" s="111"/>
      <c r="GZ113" s="111"/>
      <c r="HA113" s="111"/>
      <c r="HB113" s="111"/>
      <c r="HC113" s="111"/>
      <c r="HD113" s="111"/>
      <c r="HE113" s="111"/>
      <c r="HF113" s="111"/>
      <c r="HG113" s="111"/>
      <c r="HH113" s="111"/>
      <c r="HI113" s="111"/>
      <c r="HJ113" s="111"/>
      <c r="HK113" s="111"/>
      <c r="HL113" s="111"/>
      <c r="HM113" s="111"/>
      <c r="HN113" s="111"/>
      <c r="HO113" s="111"/>
      <c r="HP113" s="111"/>
      <c r="HQ113" s="111"/>
      <c r="HR113" s="111"/>
      <c r="HS113" s="111"/>
      <c r="HT113" s="111"/>
      <c r="HU113" s="111"/>
      <c r="HV113" s="111"/>
      <c r="HW113" s="111"/>
      <c r="HX113" s="111"/>
      <c r="HY113" s="111"/>
      <c r="HZ113" s="111"/>
      <c r="IA113" s="111"/>
      <c r="IB113" s="111"/>
      <c r="IC113" s="111"/>
      <c r="ID113" s="111"/>
      <c r="IE113" s="111"/>
      <c r="IF113" s="111"/>
      <c r="IG113" s="111"/>
      <c r="IH113" s="111"/>
      <c r="II113" s="111"/>
      <c r="IJ113" s="111"/>
      <c r="IK113" s="111"/>
      <c r="IL113" s="111"/>
      <c r="IM113" s="111"/>
      <c r="IN113" s="111"/>
      <c r="IO113" s="111"/>
      <c r="IP113" s="111"/>
      <c r="IQ113" s="111"/>
      <c r="IR113" s="111"/>
      <c r="IS113" s="116"/>
      <c r="IT113" s="116"/>
    </row>
    <row r="114" ht="14.25" spans="1:254">
      <c r="A114" s="74"/>
      <c r="B114" s="74"/>
      <c r="C114" s="75"/>
      <c r="D114" s="76"/>
      <c r="E114" s="76"/>
      <c r="F114" s="76"/>
      <c r="G114" s="77"/>
      <c r="H114" s="77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1"/>
      <c r="EI114" s="111"/>
      <c r="EJ114" s="111"/>
      <c r="EK114" s="111"/>
      <c r="EL114" s="111"/>
      <c r="EM114" s="111"/>
      <c r="EN114" s="111"/>
      <c r="EO114" s="111"/>
      <c r="EP114" s="111"/>
      <c r="EQ114" s="111"/>
      <c r="ER114" s="111"/>
      <c r="ES114" s="111"/>
      <c r="ET114" s="111"/>
      <c r="EU114" s="111"/>
      <c r="EV114" s="111"/>
      <c r="EW114" s="111"/>
      <c r="EX114" s="111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/>
      <c r="FQ114" s="111"/>
      <c r="FR114" s="111"/>
      <c r="FS114" s="111"/>
      <c r="FT114" s="111"/>
      <c r="FU114" s="111"/>
      <c r="FV114" s="111"/>
      <c r="FW114" s="111"/>
      <c r="FX114" s="111"/>
      <c r="FY114" s="111"/>
      <c r="FZ114" s="111"/>
      <c r="GA114" s="111"/>
      <c r="GB114" s="111"/>
      <c r="GC114" s="111"/>
      <c r="GD114" s="111"/>
      <c r="GE114" s="111"/>
      <c r="GF114" s="111"/>
      <c r="GG114" s="111"/>
      <c r="GH114" s="111"/>
      <c r="GI114" s="111"/>
      <c r="GJ114" s="111"/>
      <c r="GK114" s="111"/>
      <c r="GL114" s="111"/>
      <c r="GM114" s="111"/>
      <c r="GN114" s="111"/>
      <c r="GO114" s="111"/>
      <c r="GP114" s="111"/>
      <c r="GQ114" s="111"/>
      <c r="GR114" s="111"/>
      <c r="GS114" s="111"/>
      <c r="GT114" s="111"/>
      <c r="GU114" s="111"/>
      <c r="GV114" s="111"/>
      <c r="GW114" s="111"/>
      <c r="GX114" s="111"/>
      <c r="GY114" s="111"/>
      <c r="GZ114" s="111"/>
      <c r="HA114" s="111"/>
      <c r="HB114" s="111"/>
      <c r="HC114" s="111"/>
      <c r="HD114" s="111"/>
      <c r="HE114" s="111"/>
      <c r="HF114" s="111"/>
      <c r="HG114" s="111"/>
      <c r="HH114" s="111"/>
      <c r="HI114" s="111"/>
      <c r="HJ114" s="111"/>
      <c r="HK114" s="111"/>
      <c r="HL114" s="111"/>
      <c r="HM114" s="111"/>
      <c r="HN114" s="111"/>
      <c r="HO114" s="111"/>
      <c r="HP114" s="111"/>
      <c r="HQ114" s="111"/>
      <c r="HR114" s="111"/>
      <c r="HS114" s="111"/>
      <c r="HT114" s="111"/>
      <c r="HU114" s="111"/>
      <c r="HV114" s="111"/>
      <c r="HW114" s="111"/>
      <c r="HX114" s="111"/>
      <c r="HY114" s="111"/>
      <c r="HZ114" s="111"/>
      <c r="IA114" s="111"/>
      <c r="IB114" s="111"/>
      <c r="IC114" s="111"/>
      <c r="ID114" s="111"/>
      <c r="IE114" s="111"/>
      <c r="IF114" s="111"/>
      <c r="IG114" s="111"/>
      <c r="IH114" s="111"/>
      <c r="II114" s="111"/>
      <c r="IJ114" s="111"/>
      <c r="IK114" s="111"/>
      <c r="IL114" s="111"/>
      <c r="IM114" s="111"/>
      <c r="IN114" s="111"/>
      <c r="IO114" s="111"/>
      <c r="IP114" s="111"/>
      <c r="IQ114" s="111"/>
      <c r="IR114" s="111"/>
      <c r="IS114" s="116"/>
      <c r="IT114" s="116"/>
    </row>
    <row r="115" ht="14.25" spans="1:254">
      <c r="A115" s="74"/>
      <c r="B115" s="74"/>
      <c r="C115" s="75"/>
      <c r="D115" s="76"/>
      <c r="E115" s="76"/>
      <c r="F115" s="76"/>
      <c r="G115" s="77"/>
      <c r="H115" s="77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1"/>
      <c r="EI115" s="111"/>
      <c r="EJ115" s="111"/>
      <c r="EK115" s="111"/>
      <c r="EL115" s="111"/>
      <c r="EM115" s="111"/>
      <c r="EN115" s="111"/>
      <c r="EO115" s="111"/>
      <c r="EP115" s="111"/>
      <c r="EQ115" s="111"/>
      <c r="ER115" s="111"/>
      <c r="ES115" s="111"/>
      <c r="ET115" s="111"/>
      <c r="EU115" s="111"/>
      <c r="EV115" s="111"/>
      <c r="EW115" s="111"/>
      <c r="EX115" s="111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/>
      <c r="FQ115" s="111"/>
      <c r="FR115" s="111"/>
      <c r="FS115" s="111"/>
      <c r="FT115" s="111"/>
      <c r="FU115" s="111"/>
      <c r="FV115" s="111"/>
      <c r="FW115" s="111"/>
      <c r="FX115" s="111"/>
      <c r="FY115" s="111"/>
      <c r="FZ115" s="111"/>
      <c r="GA115" s="111"/>
      <c r="GB115" s="111"/>
      <c r="GC115" s="111"/>
      <c r="GD115" s="111"/>
      <c r="GE115" s="111"/>
      <c r="GF115" s="111"/>
      <c r="GG115" s="111"/>
      <c r="GH115" s="111"/>
      <c r="GI115" s="111"/>
      <c r="GJ115" s="111"/>
      <c r="GK115" s="111"/>
      <c r="GL115" s="111"/>
      <c r="GM115" s="111"/>
      <c r="GN115" s="111"/>
      <c r="GO115" s="111"/>
      <c r="GP115" s="111"/>
      <c r="GQ115" s="111"/>
      <c r="GR115" s="111"/>
      <c r="GS115" s="111"/>
      <c r="GT115" s="111"/>
      <c r="GU115" s="111"/>
      <c r="GV115" s="111"/>
      <c r="GW115" s="111"/>
      <c r="GX115" s="111"/>
      <c r="GY115" s="111"/>
      <c r="GZ115" s="111"/>
      <c r="HA115" s="111"/>
      <c r="HB115" s="111"/>
      <c r="HC115" s="111"/>
      <c r="HD115" s="111"/>
      <c r="HE115" s="111"/>
      <c r="HF115" s="111"/>
      <c r="HG115" s="111"/>
      <c r="HH115" s="111"/>
      <c r="HI115" s="111"/>
      <c r="HJ115" s="111"/>
      <c r="HK115" s="111"/>
      <c r="HL115" s="111"/>
      <c r="HM115" s="111"/>
      <c r="HN115" s="111"/>
      <c r="HO115" s="111"/>
      <c r="HP115" s="111"/>
      <c r="HQ115" s="111"/>
      <c r="HR115" s="111"/>
      <c r="HS115" s="111"/>
      <c r="HT115" s="111"/>
      <c r="HU115" s="111"/>
      <c r="HV115" s="111"/>
      <c r="HW115" s="111"/>
      <c r="HX115" s="111"/>
      <c r="HY115" s="111"/>
      <c r="HZ115" s="111"/>
      <c r="IA115" s="111"/>
      <c r="IB115" s="111"/>
      <c r="IC115" s="111"/>
      <c r="ID115" s="111"/>
      <c r="IE115" s="111"/>
      <c r="IF115" s="111"/>
      <c r="IG115" s="111"/>
      <c r="IH115" s="111"/>
      <c r="II115" s="111"/>
      <c r="IJ115" s="111"/>
      <c r="IK115" s="111"/>
      <c r="IL115" s="111"/>
      <c r="IM115" s="111"/>
      <c r="IN115" s="111"/>
      <c r="IO115" s="111"/>
      <c r="IP115" s="111"/>
      <c r="IQ115" s="111"/>
      <c r="IR115" s="111"/>
      <c r="IS115" s="116"/>
      <c r="IT115" s="116"/>
    </row>
    <row r="116" ht="14.25" spans="1:254">
      <c r="A116" s="74"/>
      <c r="B116" s="74"/>
      <c r="C116" s="75"/>
      <c r="D116" s="76"/>
      <c r="E116" s="76"/>
      <c r="F116" s="76"/>
      <c r="G116" s="77"/>
      <c r="H116" s="77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/>
      <c r="FQ116" s="111"/>
      <c r="FR116" s="111"/>
      <c r="FS116" s="111"/>
      <c r="FT116" s="111"/>
      <c r="FU116" s="111"/>
      <c r="FV116" s="111"/>
      <c r="FW116" s="111"/>
      <c r="FX116" s="111"/>
      <c r="FY116" s="111"/>
      <c r="FZ116" s="111"/>
      <c r="GA116" s="111"/>
      <c r="GB116" s="111"/>
      <c r="GC116" s="111"/>
      <c r="GD116" s="111"/>
      <c r="GE116" s="111"/>
      <c r="GF116" s="111"/>
      <c r="GG116" s="111"/>
      <c r="GH116" s="111"/>
      <c r="GI116" s="111"/>
      <c r="GJ116" s="111"/>
      <c r="GK116" s="111"/>
      <c r="GL116" s="111"/>
      <c r="GM116" s="111"/>
      <c r="GN116" s="111"/>
      <c r="GO116" s="111"/>
      <c r="GP116" s="111"/>
      <c r="GQ116" s="111"/>
      <c r="GR116" s="111"/>
      <c r="GS116" s="111"/>
      <c r="GT116" s="111"/>
      <c r="GU116" s="111"/>
      <c r="GV116" s="111"/>
      <c r="GW116" s="111"/>
      <c r="GX116" s="111"/>
      <c r="GY116" s="111"/>
      <c r="GZ116" s="111"/>
      <c r="HA116" s="111"/>
      <c r="HB116" s="111"/>
      <c r="HC116" s="111"/>
      <c r="HD116" s="111"/>
      <c r="HE116" s="111"/>
      <c r="HF116" s="111"/>
      <c r="HG116" s="111"/>
      <c r="HH116" s="111"/>
      <c r="HI116" s="111"/>
      <c r="HJ116" s="111"/>
      <c r="HK116" s="111"/>
      <c r="HL116" s="111"/>
      <c r="HM116" s="111"/>
      <c r="HN116" s="111"/>
      <c r="HO116" s="111"/>
      <c r="HP116" s="111"/>
      <c r="HQ116" s="111"/>
      <c r="HR116" s="111"/>
      <c r="HS116" s="111"/>
      <c r="HT116" s="111"/>
      <c r="HU116" s="111"/>
      <c r="HV116" s="111"/>
      <c r="HW116" s="111"/>
      <c r="HX116" s="111"/>
      <c r="HY116" s="111"/>
      <c r="HZ116" s="111"/>
      <c r="IA116" s="111"/>
      <c r="IB116" s="111"/>
      <c r="IC116" s="111"/>
      <c r="ID116" s="111"/>
      <c r="IE116" s="111"/>
      <c r="IF116" s="111"/>
      <c r="IG116" s="111"/>
      <c r="IH116" s="111"/>
      <c r="II116" s="111"/>
      <c r="IJ116" s="111"/>
      <c r="IK116" s="111"/>
      <c r="IL116" s="111"/>
      <c r="IM116" s="111"/>
      <c r="IN116" s="111"/>
      <c r="IO116" s="111"/>
      <c r="IP116" s="111"/>
      <c r="IQ116" s="111"/>
      <c r="IR116" s="111"/>
      <c r="IS116" s="116"/>
      <c r="IT116" s="116"/>
    </row>
    <row r="117" ht="14.25" spans="1:254">
      <c r="A117" s="74"/>
      <c r="B117" s="74"/>
      <c r="C117" s="75"/>
      <c r="D117" s="76"/>
      <c r="E117" s="76"/>
      <c r="F117" s="76"/>
      <c r="G117" s="77"/>
      <c r="H117" s="77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  <c r="ET117" s="111"/>
      <c r="EU117" s="111"/>
      <c r="EV117" s="111"/>
      <c r="EW117" s="111"/>
      <c r="EX117" s="111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/>
      <c r="FQ117" s="111"/>
      <c r="FR117" s="111"/>
      <c r="FS117" s="111"/>
      <c r="FT117" s="111"/>
      <c r="FU117" s="111"/>
      <c r="FV117" s="111"/>
      <c r="FW117" s="111"/>
      <c r="FX117" s="111"/>
      <c r="FY117" s="111"/>
      <c r="FZ117" s="111"/>
      <c r="GA117" s="111"/>
      <c r="GB117" s="111"/>
      <c r="GC117" s="111"/>
      <c r="GD117" s="111"/>
      <c r="GE117" s="111"/>
      <c r="GF117" s="111"/>
      <c r="GG117" s="111"/>
      <c r="GH117" s="111"/>
      <c r="GI117" s="111"/>
      <c r="GJ117" s="111"/>
      <c r="GK117" s="111"/>
      <c r="GL117" s="111"/>
      <c r="GM117" s="111"/>
      <c r="GN117" s="111"/>
      <c r="GO117" s="111"/>
      <c r="GP117" s="111"/>
      <c r="GQ117" s="111"/>
      <c r="GR117" s="111"/>
      <c r="GS117" s="111"/>
      <c r="GT117" s="111"/>
      <c r="GU117" s="111"/>
      <c r="GV117" s="111"/>
      <c r="GW117" s="111"/>
      <c r="GX117" s="111"/>
      <c r="GY117" s="111"/>
      <c r="GZ117" s="111"/>
      <c r="HA117" s="111"/>
      <c r="HB117" s="111"/>
      <c r="HC117" s="111"/>
      <c r="HD117" s="111"/>
      <c r="HE117" s="111"/>
      <c r="HF117" s="111"/>
      <c r="HG117" s="111"/>
      <c r="HH117" s="111"/>
      <c r="HI117" s="111"/>
      <c r="HJ117" s="111"/>
      <c r="HK117" s="111"/>
      <c r="HL117" s="111"/>
      <c r="HM117" s="111"/>
      <c r="HN117" s="111"/>
      <c r="HO117" s="111"/>
      <c r="HP117" s="111"/>
      <c r="HQ117" s="111"/>
      <c r="HR117" s="111"/>
      <c r="HS117" s="111"/>
      <c r="HT117" s="111"/>
      <c r="HU117" s="111"/>
      <c r="HV117" s="111"/>
      <c r="HW117" s="111"/>
      <c r="HX117" s="111"/>
      <c r="HY117" s="111"/>
      <c r="HZ117" s="111"/>
      <c r="IA117" s="111"/>
      <c r="IB117" s="111"/>
      <c r="IC117" s="111"/>
      <c r="ID117" s="111"/>
      <c r="IE117" s="111"/>
      <c r="IF117" s="111"/>
      <c r="IG117" s="111"/>
      <c r="IH117" s="111"/>
      <c r="II117" s="111"/>
      <c r="IJ117" s="111"/>
      <c r="IK117" s="111"/>
      <c r="IL117" s="111"/>
      <c r="IM117" s="111"/>
      <c r="IN117" s="111"/>
      <c r="IO117" s="111"/>
      <c r="IP117" s="111"/>
      <c r="IQ117" s="111"/>
      <c r="IR117" s="111"/>
      <c r="IS117" s="116"/>
      <c r="IT117" s="116"/>
    </row>
    <row r="118" ht="14.25" spans="1:254">
      <c r="A118" s="74"/>
      <c r="B118" s="74"/>
      <c r="C118" s="75"/>
      <c r="D118" s="76"/>
      <c r="E118" s="76"/>
      <c r="F118" s="76"/>
      <c r="G118" s="77"/>
      <c r="H118" s="77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  <c r="ET118" s="111"/>
      <c r="EU118" s="111"/>
      <c r="EV118" s="111"/>
      <c r="EW118" s="111"/>
      <c r="EX118" s="111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  <c r="FK118" s="111"/>
      <c r="FL118" s="111"/>
      <c r="FM118" s="111"/>
      <c r="FN118" s="111"/>
      <c r="FO118" s="111"/>
      <c r="FP118" s="111"/>
      <c r="FQ118" s="111"/>
      <c r="FR118" s="111"/>
      <c r="FS118" s="111"/>
      <c r="FT118" s="111"/>
      <c r="FU118" s="111"/>
      <c r="FV118" s="111"/>
      <c r="FW118" s="111"/>
      <c r="FX118" s="111"/>
      <c r="FY118" s="111"/>
      <c r="FZ118" s="111"/>
      <c r="GA118" s="111"/>
      <c r="GB118" s="111"/>
      <c r="GC118" s="111"/>
      <c r="GD118" s="111"/>
      <c r="GE118" s="111"/>
      <c r="GF118" s="111"/>
      <c r="GG118" s="111"/>
      <c r="GH118" s="111"/>
      <c r="GI118" s="111"/>
      <c r="GJ118" s="111"/>
      <c r="GK118" s="111"/>
      <c r="GL118" s="111"/>
      <c r="GM118" s="111"/>
      <c r="GN118" s="111"/>
      <c r="GO118" s="111"/>
      <c r="GP118" s="111"/>
      <c r="GQ118" s="111"/>
      <c r="GR118" s="111"/>
      <c r="GS118" s="111"/>
      <c r="GT118" s="111"/>
      <c r="GU118" s="111"/>
      <c r="GV118" s="111"/>
      <c r="GW118" s="111"/>
      <c r="GX118" s="111"/>
      <c r="GY118" s="111"/>
      <c r="GZ118" s="111"/>
      <c r="HA118" s="111"/>
      <c r="HB118" s="111"/>
      <c r="HC118" s="111"/>
      <c r="HD118" s="111"/>
      <c r="HE118" s="111"/>
      <c r="HF118" s="111"/>
      <c r="HG118" s="111"/>
      <c r="HH118" s="111"/>
      <c r="HI118" s="111"/>
      <c r="HJ118" s="111"/>
      <c r="HK118" s="111"/>
      <c r="HL118" s="111"/>
      <c r="HM118" s="111"/>
      <c r="HN118" s="111"/>
      <c r="HO118" s="111"/>
      <c r="HP118" s="111"/>
      <c r="HQ118" s="111"/>
      <c r="HR118" s="111"/>
      <c r="HS118" s="111"/>
      <c r="HT118" s="111"/>
      <c r="HU118" s="111"/>
      <c r="HV118" s="111"/>
      <c r="HW118" s="111"/>
      <c r="HX118" s="111"/>
      <c r="HY118" s="111"/>
      <c r="HZ118" s="111"/>
      <c r="IA118" s="111"/>
      <c r="IB118" s="111"/>
      <c r="IC118" s="111"/>
      <c r="ID118" s="111"/>
      <c r="IE118" s="111"/>
      <c r="IF118" s="111"/>
      <c r="IG118" s="111"/>
      <c r="IH118" s="111"/>
      <c r="II118" s="111"/>
      <c r="IJ118" s="111"/>
      <c r="IK118" s="111"/>
      <c r="IL118" s="111"/>
      <c r="IM118" s="111"/>
      <c r="IN118" s="111"/>
      <c r="IO118" s="111"/>
      <c r="IP118" s="111"/>
      <c r="IQ118" s="111"/>
      <c r="IR118" s="111"/>
      <c r="IS118" s="116"/>
      <c r="IT118" s="116"/>
    </row>
    <row r="119" ht="14.25" spans="1:254">
      <c r="A119" s="74"/>
      <c r="B119" s="74"/>
      <c r="C119" s="75"/>
      <c r="D119" s="76"/>
      <c r="E119" s="76"/>
      <c r="F119" s="76"/>
      <c r="G119" s="77"/>
      <c r="H119" s="77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  <c r="ET119" s="111"/>
      <c r="EU119" s="111"/>
      <c r="EV119" s="111"/>
      <c r="EW119" s="111"/>
      <c r="EX119" s="111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  <c r="FK119" s="111"/>
      <c r="FL119" s="111"/>
      <c r="FM119" s="111"/>
      <c r="FN119" s="111"/>
      <c r="FO119" s="111"/>
      <c r="FP119" s="111"/>
      <c r="FQ119" s="111"/>
      <c r="FR119" s="111"/>
      <c r="FS119" s="111"/>
      <c r="FT119" s="111"/>
      <c r="FU119" s="111"/>
      <c r="FV119" s="111"/>
      <c r="FW119" s="111"/>
      <c r="FX119" s="111"/>
      <c r="FY119" s="111"/>
      <c r="FZ119" s="111"/>
      <c r="GA119" s="111"/>
      <c r="GB119" s="111"/>
      <c r="GC119" s="111"/>
      <c r="GD119" s="111"/>
      <c r="GE119" s="111"/>
      <c r="GF119" s="111"/>
      <c r="GG119" s="111"/>
      <c r="GH119" s="111"/>
      <c r="GI119" s="111"/>
      <c r="GJ119" s="111"/>
      <c r="GK119" s="111"/>
      <c r="GL119" s="111"/>
      <c r="GM119" s="111"/>
      <c r="GN119" s="111"/>
      <c r="GO119" s="111"/>
      <c r="GP119" s="111"/>
      <c r="GQ119" s="111"/>
      <c r="GR119" s="111"/>
      <c r="GS119" s="111"/>
      <c r="GT119" s="111"/>
      <c r="GU119" s="111"/>
      <c r="GV119" s="111"/>
      <c r="GW119" s="111"/>
      <c r="GX119" s="111"/>
      <c r="GY119" s="111"/>
      <c r="GZ119" s="111"/>
      <c r="HA119" s="111"/>
      <c r="HB119" s="111"/>
      <c r="HC119" s="111"/>
      <c r="HD119" s="111"/>
      <c r="HE119" s="111"/>
      <c r="HF119" s="111"/>
      <c r="HG119" s="111"/>
      <c r="HH119" s="111"/>
      <c r="HI119" s="111"/>
      <c r="HJ119" s="111"/>
      <c r="HK119" s="111"/>
      <c r="HL119" s="111"/>
      <c r="HM119" s="111"/>
      <c r="HN119" s="111"/>
      <c r="HO119" s="111"/>
      <c r="HP119" s="111"/>
      <c r="HQ119" s="111"/>
      <c r="HR119" s="111"/>
      <c r="HS119" s="111"/>
      <c r="HT119" s="111"/>
      <c r="HU119" s="111"/>
      <c r="HV119" s="111"/>
      <c r="HW119" s="111"/>
      <c r="HX119" s="111"/>
      <c r="HY119" s="111"/>
      <c r="HZ119" s="111"/>
      <c r="IA119" s="111"/>
      <c r="IB119" s="111"/>
      <c r="IC119" s="111"/>
      <c r="ID119" s="111"/>
      <c r="IE119" s="111"/>
      <c r="IF119" s="111"/>
      <c r="IG119" s="111"/>
      <c r="IH119" s="111"/>
      <c r="II119" s="111"/>
      <c r="IJ119" s="111"/>
      <c r="IK119" s="111"/>
      <c r="IL119" s="111"/>
      <c r="IM119" s="111"/>
      <c r="IN119" s="111"/>
      <c r="IO119" s="111"/>
      <c r="IP119" s="111"/>
      <c r="IQ119" s="111"/>
      <c r="IR119" s="111"/>
      <c r="IS119" s="116"/>
      <c r="IT119" s="116"/>
    </row>
    <row r="120" ht="14.25" spans="1:254">
      <c r="A120" s="74"/>
      <c r="B120" s="74"/>
      <c r="C120" s="75"/>
      <c r="D120" s="76"/>
      <c r="E120" s="76"/>
      <c r="F120" s="76"/>
      <c r="G120" s="77"/>
      <c r="H120" s="77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1"/>
      <c r="EI120" s="111"/>
      <c r="EJ120" s="111"/>
      <c r="EK120" s="111"/>
      <c r="EL120" s="111"/>
      <c r="EM120" s="111"/>
      <c r="EN120" s="111"/>
      <c r="EO120" s="111"/>
      <c r="EP120" s="111"/>
      <c r="EQ120" s="111"/>
      <c r="ER120" s="111"/>
      <c r="ES120" s="111"/>
      <c r="ET120" s="111"/>
      <c r="EU120" s="111"/>
      <c r="EV120" s="111"/>
      <c r="EW120" s="111"/>
      <c r="EX120" s="111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  <c r="FK120" s="111"/>
      <c r="FL120" s="111"/>
      <c r="FM120" s="111"/>
      <c r="FN120" s="111"/>
      <c r="FO120" s="111"/>
      <c r="FP120" s="111"/>
      <c r="FQ120" s="111"/>
      <c r="FR120" s="111"/>
      <c r="FS120" s="111"/>
      <c r="FT120" s="111"/>
      <c r="FU120" s="111"/>
      <c r="FV120" s="111"/>
      <c r="FW120" s="111"/>
      <c r="FX120" s="111"/>
      <c r="FY120" s="111"/>
      <c r="FZ120" s="111"/>
      <c r="GA120" s="111"/>
      <c r="GB120" s="111"/>
      <c r="GC120" s="111"/>
      <c r="GD120" s="111"/>
      <c r="GE120" s="111"/>
      <c r="GF120" s="111"/>
      <c r="GG120" s="111"/>
      <c r="GH120" s="111"/>
      <c r="GI120" s="111"/>
      <c r="GJ120" s="111"/>
      <c r="GK120" s="111"/>
      <c r="GL120" s="111"/>
      <c r="GM120" s="111"/>
      <c r="GN120" s="111"/>
      <c r="GO120" s="111"/>
      <c r="GP120" s="111"/>
      <c r="GQ120" s="111"/>
      <c r="GR120" s="111"/>
      <c r="GS120" s="111"/>
      <c r="GT120" s="111"/>
      <c r="GU120" s="111"/>
      <c r="GV120" s="111"/>
      <c r="GW120" s="111"/>
      <c r="GX120" s="111"/>
      <c r="GY120" s="111"/>
      <c r="GZ120" s="111"/>
      <c r="HA120" s="111"/>
      <c r="HB120" s="111"/>
      <c r="HC120" s="111"/>
      <c r="HD120" s="111"/>
      <c r="HE120" s="111"/>
      <c r="HF120" s="111"/>
      <c r="HG120" s="111"/>
      <c r="HH120" s="111"/>
      <c r="HI120" s="111"/>
      <c r="HJ120" s="111"/>
      <c r="HK120" s="111"/>
      <c r="HL120" s="111"/>
      <c r="HM120" s="111"/>
      <c r="HN120" s="111"/>
      <c r="HO120" s="111"/>
      <c r="HP120" s="111"/>
      <c r="HQ120" s="111"/>
      <c r="HR120" s="111"/>
      <c r="HS120" s="111"/>
      <c r="HT120" s="111"/>
      <c r="HU120" s="111"/>
      <c r="HV120" s="111"/>
      <c r="HW120" s="111"/>
      <c r="HX120" s="111"/>
      <c r="HY120" s="111"/>
      <c r="HZ120" s="111"/>
      <c r="IA120" s="111"/>
      <c r="IB120" s="111"/>
      <c r="IC120" s="111"/>
      <c r="ID120" s="111"/>
      <c r="IE120" s="111"/>
      <c r="IF120" s="111"/>
      <c r="IG120" s="111"/>
      <c r="IH120" s="111"/>
      <c r="II120" s="111"/>
      <c r="IJ120" s="111"/>
      <c r="IK120" s="111"/>
      <c r="IL120" s="111"/>
      <c r="IM120" s="111"/>
      <c r="IN120" s="111"/>
      <c r="IO120" s="111"/>
      <c r="IP120" s="111"/>
      <c r="IQ120" s="111"/>
      <c r="IR120" s="111"/>
      <c r="IS120" s="116"/>
      <c r="IT120" s="116"/>
    </row>
    <row r="121" ht="14.25" spans="1:254">
      <c r="A121" s="74"/>
      <c r="B121" s="74"/>
      <c r="C121" s="75"/>
      <c r="D121" s="76"/>
      <c r="E121" s="76"/>
      <c r="F121" s="76"/>
      <c r="G121" s="77"/>
      <c r="H121" s="77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1"/>
      <c r="EI121" s="111"/>
      <c r="EJ121" s="111"/>
      <c r="EK121" s="111"/>
      <c r="EL121" s="111"/>
      <c r="EM121" s="111"/>
      <c r="EN121" s="111"/>
      <c r="EO121" s="111"/>
      <c r="EP121" s="111"/>
      <c r="EQ121" s="111"/>
      <c r="ER121" s="111"/>
      <c r="ES121" s="111"/>
      <c r="ET121" s="111"/>
      <c r="EU121" s="111"/>
      <c r="EV121" s="111"/>
      <c r="EW121" s="111"/>
      <c r="EX121" s="111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  <c r="FK121" s="111"/>
      <c r="FL121" s="111"/>
      <c r="FM121" s="111"/>
      <c r="FN121" s="111"/>
      <c r="FO121" s="111"/>
      <c r="FP121" s="111"/>
      <c r="FQ121" s="111"/>
      <c r="FR121" s="111"/>
      <c r="FS121" s="111"/>
      <c r="FT121" s="111"/>
      <c r="FU121" s="111"/>
      <c r="FV121" s="111"/>
      <c r="FW121" s="111"/>
      <c r="FX121" s="111"/>
      <c r="FY121" s="111"/>
      <c r="FZ121" s="111"/>
      <c r="GA121" s="111"/>
      <c r="GB121" s="111"/>
      <c r="GC121" s="111"/>
      <c r="GD121" s="111"/>
      <c r="GE121" s="111"/>
      <c r="GF121" s="111"/>
      <c r="GG121" s="111"/>
      <c r="GH121" s="111"/>
      <c r="GI121" s="111"/>
      <c r="GJ121" s="111"/>
      <c r="GK121" s="111"/>
      <c r="GL121" s="111"/>
      <c r="GM121" s="111"/>
      <c r="GN121" s="111"/>
      <c r="GO121" s="111"/>
      <c r="GP121" s="111"/>
      <c r="GQ121" s="111"/>
      <c r="GR121" s="111"/>
      <c r="GS121" s="111"/>
      <c r="GT121" s="111"/>
      <c r="GU121" s="111"/>
      <c r="GV121" s="111"/>
      <c r="GW121" s="111"/>
      <c r="GX121" s="111"/>
      <c r="GY121" s="111"/>
      <c r="GZ121" s="111"/>
      <c r="HA121" s="111"/>
      <c r="HB121" s="111"/>
      <c r="HC121" s="111"/>
      <c r="HD121" s="111"/>
      <c r="HE121" s="111"/>
      <c r="HF121" s="111"/>
      <c r="HG121" s="111"/>
      <c r="HH121" s="111"/>
      <c r="HI121" s="111"/>
      <c r="HJ121" s="111"/>
      <c r="HK121" s="111"/>
      <c r="HL121" s="111"/>
      <c r="HM121" s="111"/>
      <c r="HN121" s="111"/>
      <c r="HO121" s="111"/>
      <c r="HP121" s="111"/>
      <c r="HQ121" s="111"/>
      <c r="HR121" s="111"/>
      <c r="HS121" s="111"/>
      <c r="HT121" s="111"/>
      <c r="HU121" s="111"/>
      <c r="HV121" s="111"/>
      <c r="HW121" s="111"/>
      <c r="HX121" s="111"/>
      <c r="HY121" s="111"/>
      <c r="HZ121" s="111"/>
      <c r="IA121" s="111"/>
      <c r="IB121" s="111"/>
      <c r="IC121" s="111"/>
      <c r="ID121" s="111"/>
      <c r="IE121" s="111"/>
      <c r="IF121" s="111"/>
      <c r="IG121" s="111"/>
      <c r="IH121" s="111"/>
      <c r="II121" s="111"/>
      <c r="IJ121" s="111"/>
      <c r="IK121" s="111"/>
      <c r="IL121" s="111"/>
      <c r="IM121" s="111"/>
      <c r="IN121" s="111"/>
      <c r="IO121" s="111"/>
      <c r="IP121" s="111"/>
      <c r="IQ121" s="111"/>
      <c r="IR121" s="111"/>
      <c r="IS121" s="116"/>
      <c r="IT121" s="116"/>
    </row>
    <row r="122" ht="14.25" spans="1:254">
      <c r="A122" s="74"/>
      <c r="B122" s="74"/>
      <c r="C122" s="75"/>
      <c r="D122" s="76"/>
      <c r="E122" s="76"/>
      <c r="F122" s="76"/>
      <c r="G122" s="77"/>
      <c r="H122" s="77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1"/>
      <c r="EI122" s="111"/>
      <c r="EJ122" s="111"/>
      <c r="EK122" s="111"/>
      <c r="EL122" s="111"/>
      <c r="EM122" s="111"/>
      <c r="EN122" s="111"/>
      <c r="EO122" s="111"/>
      <c r="EP122" s="111"/>
      <c r="EQ122" s="111"/>
      <c r="ER122" s="111"/>
      <c r="ES122" s="111"/>
      <c r="ET122" s="111"/>
      <c r="EU122" s="111"/>
      <c r="EV122" s="111"/>
      <c r="EW122" s="111"/>
      <c r="EX122" s="111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/>
      <c r="FQ122" s="111"/>
      <c r="FR122" s="111"/>
      <c r="FS122" s="111"/>
      <c r="FT122" s="111"/>
      <c r="FU122" s="111"/>
      <c r="FV122" s="111"/>
      <c r="FW122" s="111"/>
      <c r="FX122" s="111"/>
      <c r="FY122" s="111"/>
      <c r="FZ122" s="111"/>
      <c r="GA122" s="111"/>
      <c r="GB122" s="111"/>
      <c r="GC122" s="111"/>
      <c r="GD122" s="111"/>
      <c r="GE122" s="111"/>
      <c r="GF122" s="111"/>
      <c r="GG122" s="111"/>
      <c r="GH122" s="111"/>
      <c r="GI122" s="111"/>
      <c r="GJ122" s="111"/>
      <c r="GK122" s="111"/>
      <c r="GL122" s="111"/>
      <c r="GM122" s="111"/>
      <c r="GN122" s="111"/>
      <c r="GO122" s="111"/>
      <c r="GP122" s="111"/>
      <c r="GQ122" s="111"/>
      <c r="GR122" s="111"/>
      <c r="GS122" s="111"/>
      <c r="GT122" s="111"/>
      <c r="GU122" s="111"/>
      <c r="GV122" s="111"/>
      <c r="GW122" s="111"/>
      <c r="GX122" s="111"/>
      <c r="GY122" s="111"/>
      <c r="GZ122" s="111"/>
      <c r="HA122" s="111"/>
      <c r="HB122" s="111"/>
      <c r="HC122" s="111"/>
      <c r="HD122" s="111"/>
      <c r="HE122" s="111"/>
      <c r="HF122" s="111"/>
      <c r="HG122" s="111"/>
      <c r="HH122" s="111"/>
      <c r="HI122" s="111"/>
      <c r="HJ122" s="111"/>
      <c r="HK122" s="111"/>
      <c r="HL122" s="111"/>
      <c r="HM122" s="111"/>
      <c r="HN122" s="111"/>
      <c r="HO122" s="111"/>
      <c r="HP122" s="111"/>
      <c r="HQ122" s="111"/>
      <c r="HR122" s="111"/>
      <c r="HS122" s="111"/>
      <c r="HT122" s="111"/>
      <c r="HU122" s="111"/>
      <c r="HV122" s="111"/>
      <c r="HW122" s="111"/>
      <c r="HX122" s="111"/>
      <c r="HY122" s="111"/>
      <c r="HZ122" s="111"/>
      <c r="IA122" s="111"/>
      <c r="IB122" s="111"/>
      <c r="IC122" s="111"/>
      <c r="ID122" s="111"/>
      <c r="IE122" s="111"/>
      <c r="IF122" s="111"/>
      <c r="IG122" s="111"/>
      <c r="IH122" s="111"/>
      <c r="II122" s="111"/>
      <c r="IJ122" s="111"/>
      <c r="IK122" s="111"/>
      <c r="IL122" s="111"/>
      <c r="IM122" s="111"/>
      <c r="IN122" s="111"/>
      <c r="IO122" s="111"/>
      <c r="IP122" s="111"/>
      <c r="IQ122" s="111"/>
      <c r="IR122" s="111"/>
      <c r="IS122" s="116"/>
      <c r="IT122" s="116"/>
    </row>
    <row r="123" ht="14.25" spans="1:254">
      <c r="A123" s="74"/>
      <c r="B123" s="74"/>
      <c r="C123" s="75"/>
      <c r="D123" s="76"/>
      <c r="E123" s="76"/>
      <c r="F123" s="76"/>
      <c r="G123" s="77"/>
      <c r="H123" s="77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  <c r="DZ123" s="111"/>
      <c r="EA123" s="111"/>
      <c r="EB123" s="111"/>
      <c r="EC123" s="111"/>
      <c r="ED123" s="111"/>
      <c r="EE123" s="111"/>
      <c r="EF123" s="111"/>
      <c r="EG123" s="111"/>
      <c r="EH123" s="111"/>
      <c r="EI123" s="111"/>
      <c r="EJ123" s="111"/>
      <c r="EK123" s="111"/>
      <c r="EL123" s="111"/>
      <c r="EM123" s="111"/>
      <c r="EN123" s="111"/>
      <c r="EO123" s="111"/>
      <c r="EP123" s="111"/>
      <c r="EQ123" s="111"/>
      <c r="ER123" s="111"/>
      <c r="ES123" s="111"/>
      <c r="ET123" s="111"/>
      <c r="EU123" s="111"/>
      <c r="EV123" s="111"/>
      <c r="EW123" s="111"/>
      <c r="EX123" s="111"/>
      <c r="EY123" s="111"/>
      <c r="EZ123" s="111"/>
      <c r="FA123" s="111"/>
      <c r="FB123" s="111"/>
      <c r="FC123" s="111"/>
      <c r="FD123" s="111"/>
      <c r="FE123" s="111"/>
      <c r="FF123" s="111"/>
      <c r="FG123" s="111"/>
      <c r="FH123" s="111"/>
      <c r="FI123" s="111"/>
      <c r="FJ123" s="111"/>
      <c r="FK123" s="111"/>
      <c r="FL123" s="111"/>
      <c r="FM123" s="111"/>
      <c r="FN123" s="111"/>
      <c r="FO123" s="111"/>
      <c r="FP123" s="111"/>
      <c r="FQ123" s="111"/>
      <c r="FR123" s="111"/>
      <c r="FS123" s="111"/>
      <c r="FT123" s="111"/>
      <c r="FU123" s="111"/>
      <c r="FV123" s="111"/>
      <c r="FW123" s="111"/>
      <c r="FX123" s="111"/>
      <c r="FY123" s="111"/>
      <c r="FZ123" s="111"/>
      <c r="GA123" s="111"/>
      <c r="GB123" s="111"/>
      <c r="GC123" s="111"/>
      <c r="GD123" s="111"/>
      <c r="GE123" s="111"/>
      <c r="GF123" s="111"/>
      <c r="GG123" s="111"/>
      <c r="GH123" s="111"/>
      <c r="GI123" s="111"/>
      <c r="GJ123" s="111"/>
      <c r="GK123" s="111"/>
      <c r="GL123" s="111"/>
      <c r="GM123" s="111"/>
      <c r="GN123" s="111"/>
      <c r="GO123" s="111"/>
      <c r="GP123" s="111"/>
      <c r="GQ123" s="111"/>
      <c r="GR123" s="111"/>
      <c r="GS123" s="111"/>
      <c r="GT123" s="111"/>
      <c r="GU123" s="111"/>
      <c r="GV123" s="111"/>
      <c r="GW123" s="111"/>
      <c r="GX123" s="111"/>
      <c r="GY123" s="111"/>
      <c r="GZ123" s="111"/>
      <c r="HA123" s="111"/>
      <c r="HB123" s="111"/>
      <c r="HC123" s="111"/>
      <c r="HD123" s="111"/>
      <c r="HE123" s="111"/>
      <c r="HF123" s="111"/>
      <c r="HG123" s="111"/>
      <c r="HH123" s="111"/>
      <c r="HI123" s="111"/>
      <c r="HJ123" s="111"/>
      <c r="HK123" s="111"/>
      <c r="HL123" s="111"/>
      <c r="HM123" s="111"/>
      <c r="HN123" s="111"/>
      <c r="HO123" s="111"/>
      <c r="HP123" s="111"/>
      <c r="HQ123" s="111"/>
      <c r="HR123" s="111"/>
      <c r="HS123" s="111"/>
      <c r="HT123" s="111"/>
      <c r="HU123" s="111"/>
      <c r="HV123" s="111"/>
      <c r="HW123" s="111"/>
      <c r="HX123" s="111"/>
      <c r="HY123" s="111"/>
      <c r="HZ123" s="111"/>
      <c r="IA123" s="111"/>
      <c r="IB123" s="111"/>
      <c r="IC123" s="111"/>
      <c r="ID123" s="111"/>
      <c r="IE123" s="111"/>
      <c r="IF123" s="111"/>
      <c r="IG123" s="111"/>
      <c r="IH123" s="111"/>
      <c r="II123" s="111"/>
      <c r="IJ123" s="111"/>
      <c r="IK123" s="111"/>
      <c r="IL123" s="111"/>
      <c r="IM123" s="111"/>
      <c r="IN123" s="111"/>
      <c r="IO123" s="111"/>
      <c r="IP123" s="111"/>
      <c r="IQ123" s="111"/>
      <c r="IR123" s="111"/>
      <c r="IS123" s="116"/>
      <c r="IT123" s="116"/>
    </row>
    <row r="124" ht="14.25" spans="1:254">
      <c r="A124" s="74"/>
      <c r="B124" s="74"/>
      <c r="C124" s="75"/>
      <c r="D124" s="76"/>
      <c r="E124" s="76"/>
      <c r="F124" s="76"/>
      <c r="G124" s="77"/>
      <c r="H124" s="77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  <c r="DZ124" s="111"/>
      <c r="EA124" s="111"/>
      <c r="EB124" s="111"/>
      <c r="EC124" s="111"/>
      <c r="ED124" s="111"/>
      <c r="EE124" s="111"/>
      <c r="EF124" s="111"/>
      <c r="EG124" s="111"/>
      <c r="EH124" s="111"/>
      <c r="EI124" s="111"/>
      <c r="EJ124" s="111"/>
      <c r="EK124" s="111"/>
      <c r="EL124" s="111"/>
      <c r="EM124" s="111"/>
      <c r="EN124" s="111"/>
      <c r="EO124" s="111"/>
      <c r="EP124" s="111"/>
      <c r="EQ124" s="111"/>
      <c r="ER124" s="111"/>
      <c r="ES124" s="111"/>
      <c r="ET124" s="111"/>
      <c r="EU124" s="111"/>
      <c r="EV124" s="111"/>
      <c r="EW124" s="111"/>
      <c r="EX124" s="111"/>
      <c r="EY124" s="111"/>
      <c r="EZ124" s="111"/>
      <c r="FA124" s="111"/>
      <c r="FB124" s="111"/>
      <c r="FC124" s="111"/>
      <c r="FD124" s="111"/>
      <c r="FE124" s="111"/>
      <c r="FF124" s="111"/>
      <c r="FG124" s="111"/>
      <c r="FH124" s="111"/>
      <c r="FI124" s="111"/>
      <c r="FJ124" s="111"/>
      <c r="FK124" s="111"/>
      <c r="FL124" s="111"/>
      <c r="FM124" s="111"/>
      <c r="FN124" s="111"/>
      <c r="FO124" s="111"/>
      <c r="FP124" s="111"/>
      <c r="FQ124" s="111"/>
      <c r="FR124" s="111"/>
      <c r="FS124" s="111"/>
      <c r="FT124" s="111"/>
      <c r="FU124" s="111"/>
      <c r="FV124" s="111"/>
      <c r="FW124" s="111"/>
      <c r="FX124" s="111"/>
      <c r="FY124" s="111"/>
      <c r="FZ124" s="111"/>
      <c r="GA124" s="111"/>
      <c r="GB124" s="111"/>
      <c r="GC124" s="111"/>
      <c r="GD124" s="111"/>
      <c r="GE124" s="111"/>
      <c r="GF124" s="111"/>
      <c r="GG124" s="111"/>
      <c r="GH124" s="111"/>
      <c r="GI124" s="111"/>
      <c r="GJ124" s="111"/>
      <c r="GK124" s="111"/>
      <c r="GL124" s="111"/>
      <c r="GM124" s="111"/>
      <c r="GN124" s="111"/>
      <c r="GO124" s="111"/>
      <c r="GP124" s="111"/>
      <c r="GQ124" s="111"/>
      <c r="GR124" s="111"/>
      <c r="GS124" s="111"/>
      <c r="GT124" s="111"/>
      <c r="GU124" s="111"/>
      <c r="GV124" s="111"/>
      <c r="GW124" s="111"/>
      <c r="GX124" s="111"/>
      <c r="GY124" s="111"/>
      <c r="GZ124" s="111"/>
      <c r="HA124" s="111"/>
      <c r="HB124" s="111"/>
      <c r="HC124" s="111"/>
      <c r="HD124" s="111"/>
      <c r="HE124" s="111"/>
      <c r="HF124" s="111"/>
      <c r="HG124" s="111"/>
      <c r="HH124" s="111"/>
      <c r="HI124" s="111"/>
      <c r="HJ124" s="111"/>
      <c r="HK124" s="111"/>
      <c r="HL124" s="111"/>
      <c r="HM124" s="111"/>
      <c r="HN124" s="111"/>
      <c r="HO124" s="111"/>
      <c r="HP124" s="111"/>
      <c r="HQ124" s="111"/>
      <c r="HR124" s="111"/>
      <c r="HS124" s="111"/>
      <c r="HT124" s="111"/>
      <c r="HU124" s="111"/>
      <c r="HV124" s="111"/>
      <c r="HW124" s="111"/>
      <c r="HX124" s="111"/>
      <c r="HY124" s="111"/>
      <c r="HZ124" s="111"/>
      <c r="IA124" s="111"/>
      <c r="IB124" s="111"/>
      <c r="IC124" s="111"/>
      <c r="ID124" s="111"/>
      <c r="IE124" s="111"/>
      <c r="IF124" s="111"/>
      <c r="IG124" s="111"/>
      <c r="IH124" s="111"/>
      <c r="II124" s="111"/>
      <c r="IJ124" s="111"/>
      <c r="IK124" s="111"/>
      <c r="IL124" s="111"/>
      <c r="IM124" s="111"/>
      <c r="IN124" s="111"/>
      <c r="IO124" s="111"/>
      <c r="IP124" s="111"/>
      <c r="IQ124" s="111"/>
      <c r="IR124" s="111"/>
      <c r="IS124" s="116"/>
      <c r="IT124" s="116"/>
    </row>
    <row r="125" ht="14.25" spans="1:254">
      <c r="A125" s="74"/>
      <c r="B125" s="74"/>
      <c r="C125" s="75"/>
      <c r="D125" s="76"/>
      <c r="E125" s="76"/>
      <c r="F125" s="76"/>
      <c r="G125" s="77"/>
      <c r="H125" s="77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  <c r="DZ125" s="111"/>
      <c r="EA125" s="111"/>
      <c r="EB125" s="111"/>
      <c r="EC125" s="111"/>
      <c r="ED125" s="111"/>
      <c r="EE125" s="111"/>
      <c r="EF125" s="111"/>
      <c r="EG125" s="111"/>
      <c r="EH125" s="111"/>
      <c r="EI125" s="111"/>
      <c r="EJ125" s="111"/>
      <c r="EK125" s="111"/>
      <c r="EL125" s="111"/>
      <c r="EM125" s="111"/>
      <c r="EN125" s="111"/>
      <c r="EO125" s="111"/>
      <c r="EP125" s="111"/>
      <c r="EQ125" s="111"/>
      <c r="ER125" s="111"/>
      <c r="ES125" s="111"/>
      <c r="ET125" s="111"/>
      <c r="EU125" s="111"/>
      <c r="EV125" s="111"/>
      <c r="EW125" s="111"/>
      <c r="EX125" s="111"/>
      <c r="EY125" s="111"/>
      <c r="EZ125" s="111"/>
      <c r="FA125" s="111"/>
      <c r="FB125" s="111"/>
      <c r="FC125" s="111"/>
      <c r="FD125" s="111"/>
      <c r="FE125" s="111"/>
      <c r="FF125" s="111"/>
      <c r="FG125" s="111"/>
      <c r="FH125" s="111"/>
      <c r="FI125" s="111"/>
      <c r="FJ125" s="111"/>
      <c r="FK125" s="111"/>
      <c r="FL125" s="111"/>
      <c r="FM125" s="111"/>
      <c r="FN125" s="111"/>
      <c r="FO125" s="111"/>
      <c r="FP125" s="111"/>
      <c r="FQ125" s="111"/>
      <c r="FR125" s="111"/>
      <c r="FS125" s="111"/>
      <c r="FT125" s="111"/>
      <c r="FU125" s="111"/>
      <c r="FV125" s="111"/>
      <c r="FW125" s="111"/>
      <c r="FX125" s="111"/>
      <c r="FY125" s="111"/>
      <c r="FZ125" s="111"/>
      <c r="GA125" s="111"/>
      <c r="GB125" s="111"/>
      <c r="GC125" s="111"/>
      <c r="GD125" s="111"/>
      <c r="GE125" s="111"/>
      <c r="GF125" s="111"/>
      <c r="GG125" s="111"/>
      <c r="GH125" s="111"/>
      <c r="GI125" s="111"/>
      <c r="GJ125" s="111"/>
      <c r="GK125" s="111"/>
      <c r="GL125" s="111"/>
      <c r="GM125" s="111"/>
      <c r="GN125" s="111"/>
      <c r="GO125" s="111"/>
      <c r="GP125" s="111"/>
      <c r="GQ125" s="111"/>
      <c r="GR125" s="111"/>
      <c r="GS125" s="111"/>
      <c r="GT125" s="111"/>
      <c r="GU125" s="111"/>
      <c r="GV125" s="111"/>
      <c r="GW125" s="111"/>
      <c r="GX125" s="111"/>
      <c r="GY125" s="111"/>
      <c r="GZ125" s="111"/>
      <c r="HA125" s="111"/>
      <c r="HB125" s="111"/>
      <c r="HC125" s="111"/>
      <c r="HD125" s="111"/>
      <c r="HE125" s="111"/>
      <c r="HF125" s="111"/>
      <c r="HG125" s="111"/>
      <c r="HH125" s="111"/>
      <c r="HI125" s="111"/>
      <c r="HJ125" s="111"/>
      <c r="HK125" s="111"/>
      <c r="HL125" s="111"/>
      <c r="HM125" s="111"/>
      <c r="HN125" s="111"/>
      <c r="HO125" s="111"/>
      <c r="HP125" s="111"/>
      <c r="HQ125" s="111"/>
      <c r="HR125" s="111"/>
      <c r="HS125" s="111"/>
      <c r="HT125" s="111"/>
      <c r="HU125" s="111"/>
      <c r="HV125" s="111"/>
      <c r="HW125" s="111"/>
      <c r="HX125" s="111"/>
      <c r="HY125" s="111"/>
      <c r="HZ125" s="111"/>
      <c r="IA125" s="111"/>
      <c r="IB125" s="111"/>
      <c r="IC125" s="111"/>
      <c r="ID125" s="111"/>
      <c r="IE125" s="111"/>
      <c r="IF125" s="111"/>
      <c r="IG125" s="111"/>
      <c r="IH125" s="111"/>
      <c r="II125" s="111"/>
      <c r="IJ125" s="111"/>
      <c r="IK125" s="111"/>
      <c r="IL125" s="111"/>
      <c r="IM125" s="111"/>
      <c r="IN125" s="111"/>
      <c r="IO125" s="111"/>
      <c r="IP125" s="111"/>
      <c r="IQ125" s="111"/>
      <c r="IR125" s="111"/>
      <c r="IS125" s="116"/>
      <c r="IT125" s="116"/>
    </row>
    <row r="126" ht="14.25" spans="1:254">
      <c r="A126" s="74"/>
      <c r="B126" s="74"/>
      <c r="C126" s="75"/>
      <c r="D126" s="76"/>
      <c r="E126" s="76"/>
      <c r="F126" s="76"/>
      <c r="G126" s="77"/>
      <c r="H126" s="77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111"/>
      <c r="DY126" s="111"/>
      <c r="DZ126" s="111"/>
      <c r="EA126" s="111"/>
      <c r="EB126" s="111"/>
      <c r="EC126" s="111"/>
      <c r="ED126" s="111"/>
      <c r="EE126" s="111"/>
      <c r="EF126" s="111"/>
      <c r="EG126" s="111"/>
      <c r="EH126" s="111"/>
      <c r="EI126" s="111"/>
      <c r="EJ126" s="111"/>
      <c r="EK126" s="111"/>
      <c r="EL126" s="111"/>
      <c r="EM126" s="111"/>
      <c r="EN126" s="111"/>
      <c r="EO126" s="111"/>
      <c r="EP126" s="111"/>
      <c r="EQ126" s="111"/>
      <c r="ER126" s="111"/>
      <c r="ES126" s="111"/>
      <c r="ET126" s="111"/>
      <c r="EU126" s="111"/>
      <c r="EV126" s="111"/>
      <c r="EW126" s="111"/>
      <c r="EX126" s="111"/>
      <c r="EY126" s="111"/>
      <c r="EZ126" s="111"/>
      <c r="FA126" s="111"/>
      <c r="FB126" s="111"/>
      <c r="FC126" s="111"/>
      <c r="FD126" s="111"/>
      <c r="FE126" s="111"/>
      <c r="FF126" s="111"/>
      <c r="FG126" s="111"/>
      <c r="FH126" s="111"/>
      <c r="FI126" s="111"/>
      <c r="FJ126" s="111"/>
      <c r="FK126" s="111"/>
      <c r="FL126" s="111"/>
      <c r="FM126" s="111"/>
      <c r="FN126" s="111"/>
      <c r="FO126" s="111"/>
      <c r="FP126" s="111"/>
      <c r="FQ126" s="111"/>
      <c r="FR126" s="111"/>
      <c r="FS126" s="111"/>
      <c r="FT126" s="111"/>
      <c r="FU126" s="111"/>
      <c r="FV126" s="111"/>
      <c r="FW126" s="111"/>
      <c r="FX126" s="111"/>
      <c r="FY126" s="111"/>
      <c r="FZ126" s="111"/>
      <c r="GA126" s="111"/>
      <c r="GB126" s="111"/>
      <c r="GC126" s="111"/>
      <c r="GD126" s="111"/>
      <c r="GE126" s="111"/>
      <c r="GF126" s="111"/>
      <c r="GG126" s="111"/>
      <c r="GH126" s="111"/>
      <c r="GI126" s="111"/>
      <c r="GJ126" s="111"/>
      <c r="GK126" s="111"/>
      <c r="GL126" s="111"/>
      <c r="GM126" s="111"/>
      <c r="GN126" s="111"/>
      <c r="GO126" s="111"/>
      <c r="GP126" s="111"/>
      <c r="GQ126" s="111"/>
      <c r="GR126" s="111"/>
      <c r="GS126" s="111"/>
      <c r="GT126" s="111"/>
      <c r="GU126" s="111"/>
      <c r="GV126" s="111"/>
      <c r="GW126" s="111"/>
      <c r="GX126" s="111"/>
      <c r="GY126" s="111"/>
      <c r="GZ126" s="111"/>
      <c r="HA126" s="111"/>
      <c r="HB126" s="111"/>
      <c r="HC126" s="111"/>
      <c r="HD126" s="111"/>
      <c r="HE126" s="111"/>
      <c r="HF126" s="111"/>
      <c r="HG126" s="111"/>
      <c r="HH126" s="111"/>
      <c r="HI126" s="111"/>
      <c r="HJ126" s="111"/>
      <c r="HK126" s="111"/>
      <c r="HL126" s="111"/>
      <c r="HM126" s="111"/>
      <c r="HN126" s="111"/>
      <c r="HO126" s="111"/>
      <c r="HP126" s="111"/>
      <c r="HQ126" s="111"/>
      <c r="HR126" s="111"/>
      <c r="HS126" s="111"/>
      <c r="HT126" s="111"/>
      <c r="HU126" s="111"/>
      <c r="HV126" s="111"/>
      <c r="HW126" s="111"/>
      <c r="HX126" s="111"/>
      <c r="HY126" s="111"/>
      <c r="HZ126" s="111"/>
      <c r="IA126" s="111"/>
      <c r="IB126" s="111"/>
      <c r="IC126" s="111"/>
      <c r="ID126" s="111"/>
      <c r="IE126" s="111"/>
      <c r="IF126" s="111"/>
      <c r="IG126" s="111"/>
      <c r="IH126" s="111"/>
      <c r="II126" s="111"/>
      <c r="IJ126" s="111"/>
      <c r="IK126" s="111"/>
      <c r="IL126" s="111"/>
      <c r="IM126" s="111"/>
      <c r="IN126" s="111"/>
      <c r="IO126" s="111"/>
      <c r="IP126" s="111"/>
      <c r="IQ126" s="111"/>
      <c r="IR126" s="111"/>
      <c r="IS126" s="116"/>
      <c r="IT126" s="116"/>
    </row>
    <row r="127" ht="14.25" spans="1:254">
      <c r="A127" s="74"/>
      <c r="B127" s="74"/>
      <c r="C127" s="75"/>
      <c r="D127" s="76"/>
      <c r="E127" s="76"/>
      <c r="F127" s="76"/>
      <c r="G127" s="77"/>
      <c r="H127" s="77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  <c r="DZ127" s="111"/>
      <c r="EA127" s="111"/>
      <c r="EB127" s="111"/>
      <c r="EC127" s="111"/>
      <c r="ED127" s="111"/>
      <c r="EE127" s="111"/>
      <c r="EF127" s="111"/>
      <c r="EG127" s="111"/>
      <c r="EH127" s="111"/>
      <c r="EI127" s="111"/>
      <c r="EJ127" s="111"/>
      <c r="EK127" s="111"/>
      <c r="EL127" s="111"/>
      <c r="EM127" s="111"/>
      <c r="EN127" s="111"/>
      <c r="EO127" s="111"/>
      <c r="EP127" s="111"/>
      <c r="EQ127" s="111"/>
      <c r="ER127" s="111"/>
      <c r="ES127" s="111"/>
      <c r="ET127" s="111"/>
      <c r="EU127" s="111"/>
      <c r="EV127" s="111"/>
      <c r="EW127" s="111"/>
      <c r="EX127" s="111"/>
      <c r="EY127" s="111"/>
      <c r="EZ127" s="111"/>
      <c r="FA127" s="111"/>
      <c r="FB127" s="111"/>
      <c r="FC127" s="111"/>
      <c r="FD127" s="111"/>
      <c r="FE127" s="111"/>
      <c r="FF127" s="111"/>
      <c r="FG127" s="111"/>
      <c r="FH127" s="111"/>
      <c r="FI127" s="111"/>
      <c r="FJ127" s="111"/>
      <c r="FK127" s="111"/>
      <c r="FL127" s="111"/>
      <c r="FM127" s="111"/>
      <c r="FN127" s="111"/>
      <c r="FO127" s="111"/>
      <c r="FP127" s="111"/>
      <c r="FQ127" s="111"/>
      <c r="FR127" s="111"/>
      <c r="FS127" s="111"/>
      <c r="FT127" s="111"/>
      <c r="FU127" s="111"/>
      <c r="FV127" s="111"/>
      <c r="FW127" s="111"/>
      <c r="FX127" s="111"/>
      <c r="FY127" s="111"/>
      <c r="FZ127" s="111"/>
      <c r="GA127" s="111"/>
      <c r="GB127" s="111"/>
      <c r="GC127" s="111"/>
      <c r="GD127" s="111"/>
      <c r="GE127" s="111"/>
      <c r="GF127" s="111"/>
      <c r="GG127" s="111"/>
      <c r="GH127" s="111"/>
      <c r="GI127" s="111"/>
      <c r="GJ127" s="111"/>
      <c r="GK127" s="111"/>
      <c r="GL127" s="111"/>
      <c r="GM127" s="111"/>
      <c r="GN127" s="111"/>
      <c r="GO127" s="111"/>
      <c r="GP127" s="111"/>
      <c r="GQ127" s="111"/>
      <c r="GR127" s="111"/>
      <c r="GS127" s="111"/>
      <c r="GT127" s="111"/>
      <c r="GU127" s="111"/>
      <c r="GV127" s="111"/>
      <c r="GW127" s="111"/>
      <c r="GX127" s="111"/>
      <c r="GY127" s="111"/>
      <c r="GZ127" s="111"/>
      <c r="HA127" s="111"/>
      <c r="HB127" s="111"/>
      <c r="HC127" s="111"/>
      <c r="HD127" s="111"/>
      <c r="HE127" s="111"/>
      <c r="HF127" s="111"/>
      <c r="HG127" s="111"/>
      <c r="HH127" s="111"/>
      <c r="HI127" s="111"/>
      <c r="HJ127" s="111"/>
      <c r="HK127" s="111"/>
      <c r="HL127" s="111"/>
      <c r="HM127" s="111"/>
      <c r="HN127" s="111"/>
      <c r="HO127" s="111"/>
      <c r="HP127" s="111"/>
      <c r="HQ127" s="111"/>
      <c r="HR127" s="111"/>
      <c r="HS127" s="111"/>
      <c r="HT127" s="111"/>
      <c r="HU127" s="111"/>
      <c r="HV127" s="111"/>
      <c r="HW127" s="111"/>
      <c r="HX127" s="111"/>
      <c r="HY127" s="111"/>
      <c r="HZ127" s="111"/>
      <c r="IA127" s="111"/>
      <c r="IB127" s="111"/>
      <c r="IC127" s="111"/>
      <c r="ID127" s="111"/>
      <c r="IE127" s="111"/>
      <c r="IF127" s="111"/>
      <c r="IG127" s="111"/>
      <c r="IH127" s="111"/>
      <c r="II127" s="111"/>
      <c r="IJ127" s="111"/>
      <c r="IK127" s="111"/>
      <c r="IL127" s="111"/>
      <c r="IM127" s="111"/>
      <c r="IN127" s="111"/>
      <c r="IO127" s="111"/>
      <c r="IP127" s="111"/>
      <c r="IQ127" s="111"/>
      <c r="IR127" s="111"/>
      <c r="IS127" s="116"/>
      <c r="IT127" s="116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22"/>
  <sheetViews>
    <sheetView topLeftCell="B68" workbookViewId="0">
      <selection activeCell="H21" sqref="H21:H22"/>
    </sheetView>
  </sheetViews>
  <sheetFormatPr defaultColWidth="9" defaultRowHeight="13.5"/>
  <cols>
    <col min="1" max="2" width="5.94166666666667" customWidth="1"/>
    <col min="3" max="3" width="5.94166666666667" style="64" customWidth="1"/>
    <col min="4" max="5" width="5.94166666666667" customWidth="1"/>
    <col min="6" max="6" width="5.375" customWidth="1"/>
    <col min="7" max="7" width="99.875" style="65" customWidth="1"/>
    <col min="8" max="8" width="13.5" style="101" customWidth="1"/>
  </cols>
  <sheetData>
    <row r="1" ht="14.25" spans="1:254">
      <c r="A1" s="74"/>
      <c r="B1" s="74"/>
      <c r="C1" s="75"/>
      <c r="D1" s="76"/>
      <c r="E1" s="76"/>
      <c r="F1" s="76"/>
      <c r="G1" s="77"/>
      <c r="H1" s="77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1"/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1"/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1"/>
      <c r="IN1" s="111"/>
      <c r="IO1" s="111"/>
      <c r="IP1" s="111"/>
      <c r="IQ1" s="111"/>
      <c r="IR1" s="111"/>
      <c r="IS1" s="116"/>
      <c r="IT1" s="116"/>
    </row>
    <row r="2" ht="14.25" spans="1:254">
      <c r="A2" s="74"/>
      <c r="B2" s="79" t="s">
        <v>29</v>
      </c>
      <c r="C2" s="80" t="s">
        <v>116</v>
      </c>
      <c r="D2" s="79"/>
      <c r="F2" s="76"/>
      <c r="G2" s="77"/>
      <c r="H2" s="7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 s="111"/>
      <c r="IR2" s="111"/>
      <c r="IS2" s="116"/>
      <c r="IT2" s="116"/>
    </row>
    <row r="3" ht="14.25" spans="1:254">
      <c r="A3" s="79" t="s">
        <v>117</v>
      </c>
      <c r="B3" s="113" t="s">
        <v>280</v>
      </c>
      <c r="C3" s="75" t="s">
        <v>97</v>
      </c>
      <c r="D3" s="82"/>
      <c r="E3" s="76"/>
      <c r="F3" s="76"/>
      <c r="G3" s="77"/>
      <c r="H3" s="77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6"/>
      <c r="IT3" s="116"/>
    </row>
    <row r="4" ht="14.25" spans="1:254">
      <c r="A4" s="79"/>
      <c r="B4" s="113"/>
      <c r="C4" s="75" t="s">
        <v>17</v>
      </c>
      <c r="D4" s="82"/>
      <c r="E4" s="76"/>
      <c r="F4" s="76"/>
      <c r="G4" s="83" t="s">
        <v>18</v>
      </c>
      <c r="H4" s="83" t="s">
        <v>119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6"/>
      <c r="IT4" s="116"/>
    </row>
    <row r="5" ht="14.25" spans="1:254">
      <c r="A5" s="81"/>
      <c r="B5" s="85" t="str">
        <f>B3</f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" s="75">
        <v>2</v>
      </c>
      <c r="D5" s="86">
        <f t="shared" ref="D5:D31" si="0">C5*3</f>
        <v>6</v>
      </c>
      <c r="E5" s="86">
        <v>1</v>
      </c>
      <c r="F5" s="86">
        <f t="shared" ref="F5:F31" si="1">E5+D5</f>
        <v>7</v>
      </c>
      <c r="G5" s="77" t="str">
        <f t="shared" ref="G5:G31" si="2">MID(B5,E5,D5)</f>
        <v>AA 55 </v>
      </c>
      <c r="H5" s="77" t="s">
        <v>120</v>
      </c>
      <c r="I5" s="61" t="s">
        <v>35</v>
      </c>
      <c r="J5" s="113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6"/>
      <c r="IT5" s="116"/>
    </row>
    <row r="6" ht="14.25" spans="1:254">
      <c r="A6" s="81"/>
      <c r="B6" s="85" t="str">
        <f t="shared" ref="B6:B31" si="3">B5</f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" s="75">
        <v>2</v>
      </c>
      <c r="D6" s="86">
        <f t="shared" si="0"/>
        <v>6</v>
      </c>
      <c r="E6" s="86">
        <f t="shared" ref="E6:E31" si="4">F5</f>
        <v>7</v>
      </c>
      <c r="F6" s="86">
        <f t="shared" si="1"/>
        <v>13</v>
      </c>
      <c r="G6" s="77" t="str">
        <f t="shared" si="2"/>
        <v>62 00 </v>
      </c>
      <c r="H6" s="77" t="s">
        <v>121</v>
      </c>
      <c r="I6" s="61" t="s">
        <v>281</v>
      </c>
      <c r="J6" s="113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6"/>
      <c r="IT6" s="116"/>
    </row>
    <row r="7" ht="14.25" spans="1:254">
      <c r="A7" s="81"/>
      <c r="B7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7" s="75">
        <v>2</v>
      </c>
      <c r="D7" s="86">
        <f t="shared" si="0"/>
        <v>6</v>
      </c>
      <c r="E7" s="86">
        <f t="shared" si="4"/>
        <v>13</v>
      </c>
      <c r="F7" s="86">
        <f t="shared" si="1"/>
        <v>19</v>
      </c>
      <c r="G7" s="77" t="str">
        <f t="shared" si="2"/>
        <v>01 15 </v>
      </c>
      <c r="H7" s="77" t="s">
        <v>122</v>
      </c>
      <c r="I7" s="61" t="s">
        <v>282</v>
      </c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6"/>
      <c r="IT7" s="116"/>
    </row>
    <row r="8" ht="14.25" spans="1:254">
      <c r="A8" s="81"/>
      <c r="B8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8" s="75">
        <v>2</v>
      </c>
      <c r="D8" s="86">
        <f t="shared" si="0"/>
        <v>6</v>
      </c>
      <c r="E8" s="86">
        <f t="shared" si="4"/>
        <v>19</v>
      </c>
      <c r="F8" s="86">
        <f t="shared" si="1"/>
        <v>25</v>
      </c>
      <c r="G8" s="77" t="str">
        <f t="shared" si="2"/>
        <v>02 80 </v>
      </c>
      <c r="H8" s="77" t="s">
        <v>17</v>
      </c>
      <c r="I8" s="111"/>
      <c r="J8" s="113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6"/>
      <c r="IT8" s="116"/>
    </row>
    <row r="9" ht="14.25" spans="1:254">
      <c r="A9" s="74"/>
      <c r="B9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9" s="75">
        <v>32</v>
      </c>
      <c r="D9" s="86">
        <f t="shared" si="0"/>
        <v>96</v>
      </c>
      <c r="E9" s="86">
        <f t="shared" si="4"/>
        <v>25</v>
      </c>
      <c r="F9" s="86">
        <f t="shared" si="1"/>
        <v>121</v>
      </c>
      <c r="G9" s="77" t="str">
        <f t="shared" si="2"/>
        <v>00 DD 00 00 0C 00 00 00 9B 5C 4F 65 9B 5C 4F 65 03 09 02 02 BA 01 37 00 02 00 00 00 00 00 00 00 </v>
      </c>
      <c r="H9" s="77" t="s">
        <v>283</v>
      </c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6"/>
      <c r="IT9" s="116"/>
    </row>
    <row r="10" ht="14.25" spans="1:254">
      <c r="A10" s="74"/>
      <c r="B10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0" s="75">
        <v>32</v>
      </c>
      <c r="D10" s="86">
        <f t="shared" si="0"/>
        <v>96</v>
      </c>
      <c r="E10" s="86">
        <f t="shared" si="4"/>
        <v>121</v>
      </c>
      <c r="F10" s="86">
        <f t="shared" si="1"/>
        <v>217</v>
      </c>
      <c r="G10" s="77" t="str">
        <f t="shared" si="2"/>
        <v>00 DE 00 00 0D 00 00 00 9C 5C 4F 65 9D 5C 4F 65 03 09 02 02 EE 02 3C 00 02 00 00 00 00 00 00 00 </v>
      </c>
      <c r="H10" s="77" t="s">
        <v>284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6"/>
      <c r="IT10" s="116"/>
    </row>
    <row r="11" ht="14.25" spans="1:254">
      <c r="A11" s="74"/>
      <c r="B11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1" s="75">
        <v>32</v>
      </c>
      <c r="D11" s="86">
        <f t="shared" si="0"/>
        <v>96</v>
      </c>
      <c r="E11" s="86">
        <f t="shared" si="4"/>
        <v>217</v>
      </c>
      <c r="F11" s="86">
        <f t="shared" si="1"/>
        <v>313</v>
      </c>
      <c r="G11" s="77" t="str">
        <f t="shared" si="2"/>
        <v>00 DF 00 00 0E 00 00 00 9E 5C 4F 65 9E 5C 4F 65 03 09 02 02 02 03 29 00 02 00 00 00 00 00 00 00 </v>
      </c>
      <c r="H11" s="77" t="s">
        <v>285</v>
      </c>
      <c r="I11" s="113" t="s">
        <v>123</v>
      </c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6"/>
      <c r="IT11" s="116"/>
    </row>
    <row r="12" ht="14.25" spans="1:254">
      <c r="A12" s="74"/>
      <c r="B12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2" s="75">
        <v>32</v>
      </c>
      <c r="D12" s="86">
        <f t="shared" si="0"/>
        <v>96</v>
      </c>
      <c r="E12" s="86">
        <f t="shared" si="4"/>
        <v>313</v>
      </c>
      <c r="F12" s="86">
        <f t="shared" si="1"/>
        <v>409</v>
      </c>
      <c r="G12" s="77" t="str">
        <f t="shared" si="2"/>
        <v>00 E0 00 00 0F 00 00 00 A0 5C 4F 65 A0 5C 4F 65 03 09 02 02 22 03 3D 00 02 00 00 00 00 00 00 00 </v>
      </c>
      <c r="H12" s="77" t="s">
        <v>286</v>
      </c>
      <c r="I12" s="111" t="s">
        <v>287</v>
      </c>
      <c r="J12" s="113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6"/>
      <c r="IT12" s="116"/>
    </row>
    <row r="13" ht="14.25" spans="1:254">
      <c r="A13" s="74"/>
      <c r="B13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3" s="75">
        <v>32</v>
      </c>
      <c r="D13" s="86">
        <f t="shared" si="0"/>
        <v>96</v>
      </c>
      <c r="E13" s="86">
        <f t="shared" si="4"/>
        <v>409</v>
      </c>
      <c r="F13" s="86">
        <f t="shared" si="1"/>
        <v>505</v>
      </c>
      <c r="G13" s="77" t="str">
        <f t="shared" si="2"/>
        <v>00 E1 00 00 10 00 00 00 A3 5C 4F 65 A4 5C 4F 65 03 06 02 02 6C 03 B0 05 02 00 00 00 00 00 00 00 </v>
      </c>
      <c r="H13" s="77" t="s">
        <v>288</v>
      </c>
      <c r="I13" s="113" t="s">
        <v>280</v>
      </c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6"/>
      <c r="IT13" s="116"/>
    </row>
    <row r="14" ht="14.25" spans="1:254">
      <c r="A14" s="74"/>
      <c r="B14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4" s="75">
        <v>32</v>
      </c>
      <c r="D14" s="86">
        <f t="shared" si="0"/>
        <v>96</v>
      </c>
      <c r="E14" s="86">
        <f t="shared" si="4"/>
        <v>505</v>
      </c>
      <c r="F14" s="86">
        <f t="shared" si="1"/>
        <v>601</v>
      </c>
      <c r="G14" s="77" t="str">
        <f t="shared" si="2"/>
        <v>00 E2 00 00 11 00 00 00 A5 5C 4F 65 A6 5C 4F 65 03 06 02 02 10 03 F2 00 03 00 00 00 00 00 00 00 </v>
      </c>
      <c r="H14" s="77" t="s">
        <v>289</v>
      </c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  <c r="GW14" s="111"/>
      <c r="GX14" s="111"/>
      <c r="GY14" s="111"/>
      <c r="GZ14" s="111"/>
      <c r="HA14" s="111"/>
      <c r="HB14" s="111"/>
      <c r="HC14" s="111"/>
      <c r="HD14" s="111"/>
      <c r="HE14" s="111"/>
      <c r="HF14" s="111"/>
      <c r="HG14" s="111"/>
      <c r="HH14" s="111"/>
      <c r="HI14" s="111"/>
      <c r="HJ14" s="111"/>
      <c r="HK14" s="111"/>
      <c r="HL14" s="111"/>
      <c r="HM14" s="111"/>
      <c r="HN14" s="111"/>
      <c r="HO14" s="111"/>
      <c r="HP14" s="111"/>
      <c r="HQ14" s="111"/>
      <c r="HR14" s="111"/>
      <c r="HS14" s="111"/>
      <c r="HT14" s="111"/>
      <c r="HU14" s="111"/>
      <c r="HV14" s="111"/>
      <c r="HW14" s="111"/>
      <c r="HX14" s="111"/>
      <c r="HY14" s="111"/>
      <c r="HZ14" s="111"/>
      <c r="IA14" s="111"/>
      <c r="IB14" s="111"/>
      <c r="IC14" s="111"/>
      <c r="ID14" s="111"/>
      <c r="IE14" s="111"/>
      <c r="IF14" s="111"/>
      <c r="IG14" s="111"/>
      <c r="IH14" s="111"/>
      <c r="II14" s="111"/>
      <c r="IJ14" s="111"/>
      <c r="IK14" s="111"/>
      <c r="IL14" s="111"/>
      <c r="IM14" s="111"/>
      <c r="IN14" s="111"/>
      <c r="IO14" s="111"/>
      <c r="IP14" s="111"/>
      <c r="IQ14" s="111"/>
      <c r="IR14" s="111"/>
      <c r="IS14" s="116"/>
      <c r="IT14" s="116"/>
    </row>
    <row r="15" ht="14.25" spans="1:254">
      <c r="A15" s="74"/>
      <c r="B15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5" s="75">
        <v>32</v>
      </c>
      <c r="D15" s="86">
        <f t="shared" si="0"/>
        <v>96</v>
      </c>
      <c r="E15" s="86">
        <f t="shared" si="4"/>
        <v>601</v>
      </c>
      <c r="F15" s="86">
        <f t="shared" si="1"/>
        <v>697</v>
      </c>
      <c r="G15" s="77" t="str">
        <f t="shared" si="2"/>
        <v>00 E3 00 00 12 00 00 00 A7 5C 4F 65 A7 5C 4F 65 03 09 02 02 0B 03 A5 00 04 00 00 00 00 00 00 00 </v>
      </c>
      <c r="H15" s="77" t="s">
        <v>290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6"/>
      <c r="IT15" s="116"/>
    </row>
    <row r="16" ht="14.25" spans="1:254">
      <c r="A16" s="74"/>
      <c r="B16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6" s="75">
        <v>32</v>
      </c>
      <c r="D16" s="86">
        <f t="shared" si="0"/>
        <v>96</v>
      </c>
      <c r="E16" s="86">
        <f t="shared" si="4"/>
        <v>697</v>
      </c>
      <c r="F16" s="86">
        <f t="shared" si="1"/>
        <v>793</v>
      </c>
      <c r="G16" s="77" t="str">
        <f t="shared" si="2"/>
        <v>00 E4 00 00 13 00 00 00 A8 5C 4F 65 A9 5C 4F 65 03 06 02 02 3C 03 FE 00 04 00 00 00 00 00 00 00 </v>
      </c>
      <c r="H16" s="77" t="s">
        <v>291</v>
      </c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6"/>
      <c r="IT16" s="116"/>
    </row>
    <row r="17" ht="14.25" spans="1:254">
      <c r="A17" s="74"/>
      <c r="B17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7" s="75">
        <v>32</v>
      </c>
      <c r="D17" s="86">
        <f t="shared" si="0"/>
        <v>96</v>
      </c>
      <c r="E17" s="86">
        <f t="shared" si="4"/>
        <v>793</v>
      </c>
      <c r="F17" s="86">
        <f t="shared" si="1"/>
        <v>889</v>
      </c>
      <c r="G17" s="77" t="str">
        <f t="shared" si="2"/>
        <v>00 E5 00 00 14 00 00 00 AA 5C 4F 65 AA 5C 4F 65 03 09 02 02 71 01 E5 FF 05 00 00 00 00 00 00 00 </v>
      </c>
      <c r="H17" s="77" t="s">
        <v>292</v>
      </c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  <c r="GW17" s="111"/>
      <c r="GX17" s="111"/>
      <c r="GY17" s="111"/>
      <c r="GZ17" s="111"/>
      <c r="HA17" s="111"/>
      <c r="HB17" s="111"/>
      <c r="HC17" s="111"/>
      <c r="HD17" s="111"/>
      <c r="HE17" s="111"/>
      <c r="HF17" s="111"/>
      <c r="HG17" s="111"/>
      <c r="HH17" s="111"/>
      <c r="HI17" s="111"/>
      <c r="HJ17" s="111"/>
      <c r="HK17" s="111"/>
      <c r="HL17" s="111"/>
      <c r="HM17" s="111"/>
      <c r="HN17" s="111"/>
      <c r="HO17" s="111"/>
      <c r="HP17" s="111"/>
      <c r="HQ17" s="111"/>
      <c r="HR17" s="111"/>
      <c r="HS17" s="111"/>
      <c r="HT17" s="111"/>
      <c r="HU17" s="111"/>
      <c r="HV17" s="111"/>
      <c r="HW17" s="111"/>
      <c r="HX17" s="111"/>
      <c r="HY17" s="111"/>
      <c r="HZ17" s="111"/>
      <c r="IA17" s="111"/>
      <c r="IB17" s="111"/>
      <c r="IC17" s="111"/>
      <c r="ID17" s="111"/>
      <c r="IE17" s="111"/>
      <c r="IF17" s="111"/>
      <c r="IG17" s="111"/>
      <c r="IH17" s="111"/>
      <c r="II17" s="111"/>
      <c r="IJ17" s="111"/>
      <c r="IK17" s="111"/>
      <c r="IL17" s="111"/>
      <c r="IM17" s="111"/>
      <c r="IN17" s="111"/>
      <c r="IO17" s="111"/>
      <c r="IP17" s="111"/>
      <c r="IQ17" s="111"/>
      <c r="IR17" s="111"/>
      <c r="IS17" s="116"/>
      <c r="IT17" s="116"/>
    </row>
    <row r="18" ht="14.25" spans="1:254">
      <c r="A18" s="74"/>
      <c r="B18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8" s="75">
        <v>32</v>
      </c>
      <c r="D18" s="86">
        <f t="shared" si="0"/>
        <v>96</v>
      </c>
      <c r="E18" s="86">
        <f t="shared" si="4"/>
        <v>889</v>
      </c>
      <c r="F18" s="86">
        <f t="shared" si="1"/>
        <v>985</v>
      </c>
      <c r="G18" s="77" t="str">
        <f t="shared" si="2"/>
        <v>00 E6 00 00 15 00 00 00 AB 5C 4F 65 AC 5C 4F 65 03 06 02 02 0E 03 0D 01 05 00 00 00 00 00 00 00 </v>
      </c>
      <c r="H18" s="77" t="s">
        <v>293</v>
      </c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  <c r="IM18" s="111"/>
      <c r="IN18" s="111"/>
      <c r="IO18" s="111"/>
      <c r="IP18" s="111"/>
      <c r="IQ18" s="111"/>
      <c r="IR18" s="111"/>
      <c r="IS18" s="116"/>
      <c r="IT18" s="116"/>
    </row>
    <row r="19" ht="14.25" spans="1:254">
      <c r="A19" s="74"/>
      <c r="B19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19" s="75">
        <v>32</v>
      </c>
      <c r="D19" s="86">
        <f t="shared" si="0"/>
        <v>96</v>
      </c>
      <c r="E19" s="86">
        <f t="shared" si="4"/>
        <v>985</v>
      </c>
      <c r="F19" s="86">
        <f t="shared" si="1"/>
        <v>1081</v>
      </c>
      <c r="G19" s="77" t="str">
        <f t="shared" si="2"/>
        <v>00 E7 00 00 16 00 00 00 AD 5C 4F 65 AE 5C 4F 65 05 09 03 02 3D 03 00 02 01 00 00 00 00 00 00 00 </v>
      </c>
      <c r="H19" s="77" t="s">
        <v>294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6"/>
      <c r="IT19" s="116"/>
    </row>
    <row r="20" ht="14.25" spans="1:254">
      <c r="A20" s="74"/>
      <c r="B20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0" s="75">
        <v>32</v>
      </c>
      <c r="D20" s="86">
        <f t="shared" si="0"/>
        <v>96</v>
      </c>
      <c r="E20" s="86">
        <f t="shared" si="4"/>
        <v>1081</v>
      </c>
      <c r="F20" s="86">
        <f t="shared" si="1"/>
        <v>1177</v>
      </c>
      <c r="G20" s="77" t="str">
        <f t="shared" si="2"/>
        <v>00 E8 00 00 17 00 00 00 AF 5C 4F 65 B0 5C 4F 65 05 09 03 02 2E 03 6A 00 01 00 00 00 00 00 00 00 </v>
      </c>
      <c r="H20" s="77" t="s">
        <v>295</v>
      </c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  <c r="GW20" s="111"/>
      <c r="GX20" s="111"/>
      <c r="GY20" s="111"/>
      <c r="GZ20" s="111"/>
      <c r="HA20" s="111"/>
      <c r="HB20" s="111"/>
      <c r="HC20" s="111"/>
      <c r="HD20" s="111"/>
      <c r="HE20" s="111"/>
      <c r="HF20" s="111"/>
      <c r="HG20" s="111"/>
      <c r="HH20" s="111"/>
      <c r="HI20" s="111"/>
      <c r="HJ20" s="111"/>
      <c r="HK20" s="111"/>
      <c r="HL20" s="111"/>
      <c r="HM20" s="111"/>
      <c r="HN20" s="111"/>
      <c r="HO20" s="111"/>
      <c r="HP20" s="111"/>
      <c r="HQ20" s="111"/>
      <c r="HR20" s="111"/>
      <c r="HS20" s="111"/>
      <c r="HT20" s="111"/>
      <c r="HU20" s="111"/>
      <c r="HV20" s="111"/>
      <c r="HW20" s="111"/>
      <c r="HX20" s="111"/>
      <c r="HY20" s="111"/>
      <c r="HZ20" s="111"/>
      <c r="IA20" s="111"/>
      <c r="IB20" s="111"/>
      <c r="IC20" s="111"/>
      <c r="ID20" s="111"/>
      <c r="IE20" s="111"/>
      <c r="IF20" s="111"/>
      <c r="IG20" s="111"/>
      <c r="IH20" s="111"/>
      <c r="II20" s="111"/>
      <c r="IJ20" s="111"/>
      <c r="IK20" s="111"/>
      <c r="IL20" s="111"/>
      <c r="IM20" s="111"/>
      <c r="IN20" s="111"/>
      <c r="IO20" s="111"/>
      <c r="IP20" s="111"/>
      <c r="IQ20" s="111"/>
      <c r="IR20" s="111"/>
      <c r="IS20" s="116"/>
      <c r="IT20" s="116"/>
    </row>
    <row r="21" ht="14.25" spans="1:254">
      <c r="A21" s="74"/>
      <c r="B21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1" s="75">
        <v>32</v>
      </c>
      <c r="D21" s="86">
        <f t="shared" si="0"/>
        <v>96</v>
      </c>
      <c r="E21" s="86">
        <f t="shared" si="4"/>
        <v>1177</v>
      </c>
      <c r="F21" s="86">
        <f t="shared" si="1"/>
        <v>1273</v>
      </c>
      <c r="G21" s="77" t="str">
        <f t="shared" si="2"/>
        <v>00 E9 00 00 18 00 00 00 B1 5C 4F 65 B1 5C 4F 65 05 09 03 02 9A 02 72 00 01 00 00 00 00 00 00 00 </v>
      </c>
      <c r="H21" s="77" t="s">
        <v>296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  <c r="GW21" s="111"/>
      <c r="GX21" s="111"/>
      <c r="GY21" s="111"/>
      <c r="GZ21" s="111"/>
      <c r="HA21" s="111"/>
      <c r="HB21" s="111"/>
      <c r="HC21" s="111"/>
      <c r="HD21" s="111"/>
      <c r="HE21" s="111"/>
      <c r="HF21" s="111"/>
      <c r="HG21" s="111"/>
      <c r="HH21" s="111"/>
      <c r="HI21" s="111"/>
      <c r="HJ21" s="111"/>
      <c r="HK21" s="111"/>
      <c r="HL21" s="111"/>
      <c r="HM21" s="111"/>
      <c r="HN21" s="111"/>
      <c r="HO21" s="111"/>
      <c r="HP21" s="111"/>
      <c r="HQ21" s="111"/>
      <c r="HR21" s="111"/>
      <c r="HS21" s="111"/>
      <c r="HT21" s="111"/>
      <c r="HU21" s="111"/>
      <c r="HV21" s="111"/>
      <c r="HW21" s="111"/>
      <c r="HX21" s="111"/>
      <c r="HY21" s="111"/>
      <c r="HZ21" s="111"/>
      <c r="IA21" s="111"/>
      <c r="IB21" s="111"/>
      <c r="IC21" s="111"/>
      <c r="ID21" s="111"/>
      <c r="IE21" s="111"/>
      <c r="IF21" s="111"/>
      <c r="IG21" s="111"/>
      <c r="IH21" s="111"/>
      <c r="II21" s="111"/>
      <c r="IJ21" s="111"/>
      <c r="IK21" s="111"/>
      <c r="IL21" s="111"/>
      <c r="IM21" s="111"/>
      <c r="IN21" s="111"/>
      <c r="IO21" s="111"/>
      <c r="IP21" s="111"/>
      <c r="IQ21" s="111"/>
      <c r="IR21" s="111"/>
      <c r="IS21" s="116"/>
      <c r="IT21" s="116"/>
    </row>
    <row r="22" ht="14.25" spans="1:254">
      <c r="A22" s="74"/>
      <c r="B22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2" s="75">
        <v>32</v>
      </c>
      <c r="D22" s="86">
        <f t="shared" si="0"/>
        <v>96</v>
      </c>
      <c r="E22" s="86">
        <f t="shared" si="4"/>
        <v>1273</v>
      </c>
      <c r="F22" s="86">
        <f t="shared" si="1"/>
        <v>1369</v>
      </c>
      <c r="G22" s="77" t="str">
        <f t="shared" si="2"/>
        <v>00 EA 00 00 19 00 00 00 B3 5C 4F 65 B3 5C 4F 65 05 09 03 02 D7 02 9F 00 01 00 00 00 00 00 00 00 </v>
      </c>
      <c r="H22" s="77" t="s">
        <v>297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  <c r="GW22" s="111"/>
      <c r="GX22" s="111"/>
      <c r="GY22" s="111"/>
      <c r="GZ22" s="111"/>
      <c r="HA22" s="111"/>
      <c r="HB22" s="111"/>
      <c r="HC22" s="111"/>
      <c r="HD22" s="111"/>
      <c r="HE22" s="111"/>
      <c r="HF22" s="111"/>
      <c r="HG22" s="111"/>
      <c r="HH22" s="111"/>
      <c r="HI22" s="111"/>
      <c r="HJ22" s="111"/>
      <c r="HK22" s="111"/>
      <c r="HL22" s="111"/>
      <c r="HM22" s="111"/>
      <c r="HN22" s="111"/>
      <c r="HO22" s="111"/>
      <c r="HP22" s="111"/>
      <c r="HQ22" s="111"/>
      <c r="HR22" s="111"/>
      <c r="HS22" s="111"/>
      <c r="HT22" s="111"/>
      <c r="HU22" s="111"/>
      <c r="HV22" s="111"/>
      <c r="HW22" s="111"/>
      <c r="HX22" s="111"/>
      <c r="HY22" s="111"/>
      <c r="HZ22" s="111"/>
      <c r="IA22" s="111"/>
      <c r="IB22" s="111"/>
      <c r="IC22" s="111"/>
      <c r="ID22" s="111"/>
      <c r="IE22" s="111"/>
      <c r="IF22" s="111"/>
      <c r="IG22" s="111"/>
      <c r="IH22" s="111"/>
      <c r="II22" s="111"/>
      <c r="IJ22" s="111"/>
      <c r="IK22" s="111"/>
      <c r="IL22" s="111"/>
      <c r="IM22" s="111"/>
      <c r="IN22" s="111"/>
      <c r="IO22" s="111"/>
      <c r="IP22" s="111"/>
      <c r="IQ22" s="111"/>
      <c r="IR22" s="111"/>
      <c r="IS22" s="116"/>
      <c r="IT22" s="116"/>
    </row>
    <row r="23" ht="14.25" spans="1:254">
      <c r="A23" s="74"/>
      <c r="B23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3" s="75">
        <v>32</v>
      </c>
      <c r="D23" s="86">
        <f t="shared" si="0"/>
        <v>96</v>
      </c>
      <c r="E23" s="86">
        <f t="shared" si="4"/>
        <v>1369</v>
      </c>
      <c r="F23" s="86">
        <f t="shared" si="1"/>
        <v>1465</v>
      </c>
      <c r="G23" s="77" t="str">
        <f t="shared" si="2"/>
        <v>00 EB 00 00 1A 00 00 00 0B 5D 4F 65 0B 5D 4F 65 03 06 03 02 45 02 12 01 01 00 00 00 00 00 00 00 </v>
      </c>
      <c r="H23" s="77" t="s">
        <v>298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  <c r="GW23" s="111"/>
      <c r="GX23" s="111"/>
      <c r="GY23" s="111"/>
      <c r="GZ23" s="111"/>
      <c r="HA23" s="111"/>
      <c r="HB23" s="111"/>
      <c r="HC23" s="111"/>
      <c r="HD23" s="111"/>
      <c r="HE23" s="111"/>
      <c r="HF23" s="111"/>
      <c r="HG23" s="111"/>
      <c r="HH23" s="111"/>
      <c r="HI23" s="111"/>
      <c r="HJ23" s="111"/>
      <c r="HK23" s="111"/>
      <c r="HL23" s="111"/>
      <c r="HM23" s="111"/>
      <c r="HN23" s="111"/>
      <c r="HO23" s="111"/>
      <c r="HP23" s="111"/>
      <c r="HQ23" s="111"/>
      <c r="HR23" s="111"/>
      <c r="HS23" s="111"/>
      <c r="HT23" s="111"/>
      <c r="HU23" s="111"/>
      <c r="HV23" s="111"/>
      <c r="HW23" s="111"/>
      <c r="HX23" s="111"/>
      <c r="HY23" s="111"/>
      <c r="HZ23" s="111"/>
      <c r="IA23" s="111"/>
      <c r="IB23" s="111"/>
      <c r="IC23" s="111"/>
      <c r="ID23" s="111"/>
      <c r="IE23" s="111"/>
      <c r="IF23" s="111"/>
      <c r="IG23" s="111"/>
      <c r="IH23" s="111"/>
      <c r="II23" s="111"/>
      <c r="IJ23" s="111"/>
      <c r="IK23" s="111"/>
      <c r="IL23" s="111"/>
      <c r="IM23" s="111"/>
      <c r="IN23" s="111"/>
      <c r="IO23" s="111"/>
      <c r="IP23" s="111"/>
      <c r="IQ23" s="111"/>
      <c r="IR23" s="111"/>
      <c r="IS23" s="116"/>
      <c r="IT23" s="116"/>
    </row>
    <row r="24" ht="14.25" spans="1:254">
      <c r="A24" s="74"/>
      <c r="B24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4" s="75">
        <v>32</v>
      </c>
      <c r="D24" s="86">
        <f t="shared" si="0"/>
        <v>96</v>
      </c>
      <c r="E24" s="86">
        <f t="shared" si="4"/>
        <v>1465</v>
      </c>
      <c r="F24" s="86">
        <f t="shared" si="1"/>
        <v>1561</v>
      </c>
      <c r="G24" s="77" t="str">
        <f t="shared" si="2"/>
        <v>00 EC 00 00 1B 00 00 00 0C 5D 4F 65 0D 5D 4F 65 03 06 03 02 6F 01 5B 00 02 00 00 00 00 00 00 00 </v>
      </c>
      <c r="H24" s="77" t="s">
        <v>299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6"/>
      <c r="IT24" s="116"/>
    </row>
    <row r="25" ht="14.25" spans="1:254">
      <c r="A25" s="74"/>
      <c r="B25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5" s="75">
        <v>32</v>
      </c>
      <c r="D25" s="86">
        <f t="shared" si="0"/>
        <v>96</v>
      </c>
      <c r="E25" s="86">
        <f t="shared" si="4"/>
        <v>1561</v>
      </c>
      <c r="F25" s="86">
        <f t="shared" si="1"/>
        <v>1657</v>
      </c>
      <c r="G25" s="77" t="str">
        <f t="shared" si="2"/>
        <v>00 ED 00 00 1C 00 00 00 0D 5D 4F 65 0E 5D 4F 65 05 09 03 02 B3 03 8B 08 03 00 00 00 00 00 00 00 </v>
      </c>
      <c r="H25" s="77" t="s">
        <v>300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  <c r="GW25" s="111"/>
      <c r="GX25" s="111"/>
      <c r="GY25" s="111"/>
      <c r="GZ25" s="111"/>
      <c r="HA25" s="111"/>
      <c r="HB25" s="111"/>
      <c r="HC25" s="111"/>
      <c r="HD25" s="111"/>
      <c r="HE25" s="111"/>
      <c r="HF25" s="111"/>
      <c r="HG25" s="111"/>
      <c r="HH25" s="111"/>
      <c r="HI25" s="111"/>
      <c r="HJ25" s="111"/>
      <c r="HK25" s="111"/>
      <c r="HL25" s="111"/>
      <c r="HM25" s="111"/>
      <c r="HN25" s="111"/>
      <c r="HO25" s="111"/>
      <c r="HP25" s="111"/>
      <c r="HQ25" s="111"/>
      <c r="HR25" s="111"/>
      <c r="HS25" s="111"/>
      <c r="HT25" s="111"/>
      <c r="HU25" s="111"/>
      <c r="HV25" s="111"/>
      <c r="HW25" s="111"/>
      <c r="HX25" s="111"/>
      <c r="HY25" s="111"/>
      <c r="HZ25" s="111"/>
      <c r="IA25" s="111"/>
      <c r="IB25" s="111"/>
      <c r="IC25" s="111"/>
      <c r="ID25" s="111"/>
      <c r="IE25" s="111"/>
      <c r="IF25" s="111"/>
      <c r="IG25" s="111"/>
      <c r="IH25" s="111"/>
      <c r="II25" s="111"/>
      <c r="IJ25" s="111"/>
      <c r="IK25" s="111"/>
      <c r="IL25" s="111"/>
      <c r="IM25" s="111"/>
      <c r="IN25" s="111"/>
      <c r="IO25" s="111"/>
      <c r="IP25" s="111"/>
      <c r="IQ25" s="111"/>
      <c r="IR25" s="111"/>
      <c r="IS25" s="116"/>
      <c r="IT25" s="116"/>
    </row>
    <row r="26" ht="14.25" spans="1:254">
      <c r="A26" s="74"/>
      <c r="B26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6" s="75">
        <v>32</v>
      </c>
      <c r="D26" s="86">
        <f t="shared" si="0"/>
        <v>96</v>
      </c>
      <c r="E26" s="86">
        <f t="shared" si="4"/>
        <v>1657</v>
      </c>
      <c r="F26" s="86">
        <f t="shared" si="1"/>
        <v>1753</v>
      </c>
      <c r="G26" s="77" t="str">
        <f t="shared" si="2"/>
        <v>00 EE 00 00 1D 00 00 00 0F 5D 4F 65 10 5D 4F 65 05 09 03 02 8D 03 52 01 03 00 00 00 00 00 00 00 </v>
      </c>
      <c r="H26" s="77" t="s">
        <v>301</v>
      </c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  <c r="GW26" s="111"/>
      <c r="GX26" s="111"/>
      <c r="GY26" s="111"/>
      <c r="GZ26" s="111"/>
      <c r="HA26" s="111"/>
      <c r="HB26" s="111"/>
      <c r="HC26" s="111"/>
      <c r="HD26" s="111"/>
      <c r="HE26" s="111"/>
      <c r="HF26" s="111"/>
      <c r="HG26" s="111"/>
      <c r="HH26" s="111"/>
      <c r="HI26" s="111"/>
      <c r="HJ26" s="111"/>
      <c r="HK26" s="111"/>
      <c r="HL26" s="111"/>
      <c r="HM26" s="111"/>
      <c r="HN26" s="111"/>
      <c r="HO26" s="111"/>
      <c r="HP26" s="111"/>
      <c r="HQ26" s="111"/>
      <c r="HR26" s="111"/>
      <c r="HS26" s="111"/>
      <c r="HT26" s="111"/>
      <c r="HU26" s="111"/>
      <c r="HV26" s="111"/>
      <c r="HW26" s="111"/>
      <c r="HX26" s="111"/>
      <c r="HY26" s="111"/>
      <c r="HZ26" s="111"/>
      <c r="IA26" s="111"/>
      <c r="IB26" s="111"/>
      <c r="IC26" s="111"/>
      <c r="ID26" s="111"/>
      <c r="IE26" s="111"/>
      <c r="IF26" s="111"/>
      <c r="IG26" s="111"/>
      <c r="IH26" s="111"/>
      <c r="II26" s="111"/>
      <c r="IJ26" s="111"/>
      <c r="IK26" s="111"/>
      <c r="IL26" s="111"/>
      <c r="IM26" s="111"/>
      <c r="IN26" s="111"/>
      <c r="IO26" s="111"/>
      <c r="IP26" s="111"/>
      <c r="IQ26" s="111"/>
      <c r="IR26" s="111"/>
      <c r="IS26" s="116"/>
      <c r="IT26" s="116"/>
    </row>
    <row r="27" ht="14.25" spans="1:254">
      <c r="A27" s="74"/>
      <c r="B27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7" s="75">
        <v>32</v>
      </c>
      <c r="D27" s="86">
        <f t="shared" si="0"/>
        <v>96</v>
      </c>
      <c r="E27" s="86">
        <f t="shared" si="4"/>
        <v>1753</v>
      </c>
      <c r="F27" s="86">
        <f t="shared" si="1"/>
        <v>1849</v>
      </c>
      <c r="G27" s="77" t="str">
        <f t="shared" si="2"/>
        <v>00 EF 00 00 1E 00 00 00 11 5D 4F 65 12 5D 4F 65 05 09 03 02 36 03 14 02 03 00 00 00 00 00 00 00 </v>
      </c>
      <c r="H27" s="77" t="s">
        <v>302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  <c r="GW27" s="111"/>
      <c r="GX27" s="111"/>
      <c r="GY27" s="111"/>
      <c r="GZ27" s="111"/>
      <c r="HA27" s="111"/>
      <c r="HB27" s="111"/>
      <c r="HC27" s="111"/>
      <c r="HD27" s="111"/>
      <c r="HE27" s="111"/>
      <c r="HF27" s="111"/>
      <c r="HG27" s="111"/>
      <c r="HH27" s="111"/>
      <c r="HI27" s="111"/>
      <c r="HJ27" s="111"/>
      <c r="HK27" s="111"/>
      <c r="HL27" s="111"/>
      <c r="HM27" s="111"/>
      <c r="HN27" s="111"/>
      <c r="HO27" s="111"/>
      <c r="HP27" s="111"/>
      <c r="HQ27" s="111"/>
      <c r="HR27" s="111"/>
      <c r="HS27" s="111"/>
      <c r="HT27" s="111"/>
      <c r="HU27" s="111"/>
      <c r="HV27" s="111"/>
      <c r="HW27" s="111"/>
      <c r="HX27" s="111"/>
      <c r="HY27" s="111"/>
      <c r="HZ27" s="111"/>
      <c r="IA27" s="111"/>
      <c r="IB27" s="111"/>
      <c r="IC27" s="111"/>
      <c r="ID27" s="111"/>
      <c r="IE27" s="111"/>
      <c r="IF27" s="111"/>
      <c r="IG27" s="111"/>
      <c r="IH27" s="111"/>
      <c r="II27" s="111"/>
      <c r="IJ27" s="111"/>
      <c r="IK27" s="111"/>
      <c r="IL27" s="111"/>
      <c r="IM27" s="111"/>
      <c r="IN27" s="111"/>
      <c r="IO27" s="111"/>
      <c r="IP27" s="111"/>
      <c r="IQ27" s="111"/>
      <c r="IR27" s="111"/>
      <c r="IS27" s="116"/>
      <c r="IT27" s="116"/>
    </row>
    <row r="28" ht="14.25" spans="1:254">
      <c r="A28" s="74"/>
      <c r="B28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8" s="75">
        <v>32</v>
      </c>
      <c r="D28" s="86">
        <f t="shared" si="0"/>
        <v>96</v>
      </c>
      <c r="E28" s="86">
        <f t="shared" si="4"/>
        <v>1849</v>
      </c>
      <c r="F28" s="86">
        <f t="shared" si="1"/>
        <v>1945</v>
      </c>
      <c r="G28" s="77" t="str">
        <f t="shared" si="2"/>
        <v>00 F0 00 00 1F 00 00 00 13 5D 4F 65 13 5D 4F 65 05 09 03 02 2D 03 E9 03 03 00 00 00 00 00 00 00 </v>
      </c>
      <c r="H28" s="77" t="s">
        <v>303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  <c r="GW28" s="111"/>
      <c r="GX28" s="111"/>
      <c r="GY28" s="111"/>
      <c r="GZ28" s="111"/>
      <c r="HA28" s="111"/>
      <c r="HB28" s="111"/>
      <c r="HC28" s="111"/>
      <c r="HD28" s="111"/>
      <c r="HE28" s="111"/>
      <c r="HF28" s="111"/>
      <c r="HG28" s="111"/>
      <c r="HH28" s="111"/>
      <c r="HI28" s="111"/>
      <c r="HJ28" s="111"/>
      <c r="HK28" s="111"/>
      <c r="HL28" s="111"/>
      <c r="HM28" s="111"/>
      <c r="HN28" s="111"/>
      <c r="HO28" s="111"/>
      <c r="HP28" s="111"/>
      <c r="HQ28" s="111"/>
      <c r="HR28" s="111"/>
      <c r="HS28" s="111"/>
      <c r="HT28" s="111"/>
      <c r="HU28" s="111"/>
      <c r="HV28" s="111"/>
      <c r="HW28" s="111"/>
      <c r="HX28" s="111"/>
      <c r="HY28" s="111"/>
      <c r="HZ28" s="111"/>
      <c r="IA28" s="111"/>
      <c r="IB28" s="111"/>
      <c r="IC28" s="111"/>
      <c r="ID28" s="111"/>
      <c r="IE28" s="111"/>
      <c r="IF28" s="111"/>
      <c r="IG28" s="111"/>
      <c r="IH28" s="111"/>
      <c r="II28" s="111"/>
      <c r="IJ28" s="111"/>
      <c r="IK28" s="111"/>
      <c r="IL28" s="111"/>
      <c r="IM28" s="111"/>
      <c r="IN28" s="111"/>
      <c r="IO28" s="111"/>
      <c r="IP28" s="111"/>
      <c r="IQ28" s="111"/>
      <c r="IR28" s="111"/>
      <c r="IS28" s="116"/>
      <c r="IT28" s="116"/>
    </row>
    <row r="29" ht="14.25" spans="1:254">
      <c r="A29" s="74"/>
      <c r="B29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29" s="75">
        <v>32</v>
      </c>
      <c r="D29" s="86">
        <f t="shared" si="0"/>
        <v>96</v>
      </c>
      <c r="E29" s="86">
        <f t="shared" si="4"/>
        <v>1945</v>
      </c>
      <c r="F29" s="86">
        <f t="shared" si="1"/>
        <v>2041</v>
      </c>
      <c r="G29" s="77" t="str">
        <f t="shared" si="2"/>
        <v>06 65 FA F5 </v>
      </c>
      <c r="H29" s="77" t="s">
        <v>304</v>
      </c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  <c r="GW29" s="111"/>
      <c r="GX29" s="111"/>
      <c r="GY29" s="111"/>
      <c r="GZ29" s="111"/>
      <c r="HA29" s="111"/>
      <c r="HB29" s="111"/>
      <c r="HC29" s="111"/>
      <c r="HD29" s="111"/>
      <c r="HE29" s="111"/>
      <c r="HF29" s="111"/>
      <c r="HG29" s="111"/>
      <c r="HH29" s="111"/>
      <c r="HI29" s="111"/>
      <c r="HJ29" s="111"/>
      <c r="HK29" s="111"/>
      <c r="HL29" s="111"/>
      <c r="HM29" s="111"/>
      <c r="HN29" s="111"/>
      <c r="HO29" s="111"/>
      <c r="HP29" s="111"/>
      <c r="HQ29" s="111"/>
      <c r="HR29" s="111"/>
      <c r="HS29" s="111"/>
      <c r="HT29" s="111"/>
      <c r="HU29" s="111"/>
      <c r="HV29" s="111"/>
      <c r="HW29" s="111"/>
      <c r="HX29" s="111"/>
      <c r="HY29" s="111"/>
      <c r="HZ29" s="111"/>
      <c r="IA29" s="111"/>
      <c r="IB29" s="111"/>
      <c r="IC29" s="111"/>
      <c r="ID29" s="111"/>
      <c r="IE29" s="111"/>
      <c r="IF29" s="111"/>
      <c r="IG29" s="111"/>
      <c r="IH29" s="111"/>
      <c r="II29" s="111"/>
      <c r="IJ29" s="111"/>
      <c r="IK29" s="111"/>
      <c r="IL29" s="111"/>
      <c r="IM29" s="111"/>
      <c r="IN29" s="111"/>
      <c r="IO29" s="111"/>
      <c r="IP29" s="111"/>
      <c r="IQ29" s="111"/>
      <c r="IR29" s="111"/>
      <c r="IS29" s="116"/>
      <c r="IT29" s="116"/>
    </row>
    <row r="30" ht="14.25" spans="1:254">
      <c r="A30" s="74"/>
      <c r="B30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0" s="75">
        <v>32</v>
      </c>
      <c r="D30" s="86">
        <f t="shared" si="0"/>
        <v>96</v>
      </c>
      <c r="E30" s="86">
        <f t="shared" si="4"/>
        <v>2041</v>
      </c>
      <c r="F30" s="86">
        <f t="shared" si="1"/>
        <v>2137</v>
      </c>
      <c r="G30" s="77" t="str">
        <f t="shared" si="2"/>
        <v/>
      </c>
      <c r="H30" s="77" t="s">
        <v>305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  <c r="GW30" s="111"/>
      <c r="GX30" s="111"/>
      <c r="GY30" s="111"/>
      <c r="GZ30" s="111"/>
      <c r="HA30" s="111"/>
      <c r="HB30" s="111"/>
      <c r="HC30" s="111"/>
      <c r="HD30" s="111"/>
      <c r="HE30" s="111"/>
      <c r="HF30" s="111"/>
      <c r="HG30" s="111"/>
      <c r="HH30" s="111"/>
      <c r="HI30" s="111"/>
      <c r="HJ30" s="111"/>
      <c r="HK30" s="111"/>
      <c r="HL30" s="111"/>
      <c r="HM30" s="111"/>
      <c r="HN30" s="111"/>
      <c r="HO30" s="111"/>
      <c r="HP30" s="111"/>
      <c r="HQ30" s="111"/>
      <c r="HR30" s="111"/>
      <c r="HS30" s="111"/>
      <c r="HT30" s="111"/>
      <c r="HU30" s="111"/>
      <c r="HV30" s="111"/>
      <c r="HW30" s="111"/>
      <c r="HX30" s="111"/>
      <c r="HY30" s="111"/>
      <c r="HZ30" s="111"/>
      <c r="IA30" s="111"/>
      <c r="IB30" s="111"/>
      <c r="IC30" s="111"/>
      <c r="ID30" s="111"/>
      <c r="IE30" s="111"/>
      <c r="IF30" s="111"/>
      <c r="IG30" s="111"/>
      <c r="IH30" s="111"/>
      <c r="II30" s="111"/>
      <c r="IJ30" s="111"/>
      <c r="IK30" s="111"/>
      <c r="IL30" s="111"/>
      <c r="IM30" s="111"/>
      <c r="IN30" s="111"/>
      <c r="IO30" s="111"/>
      <c r="IP30" s="111"/>
      <c r="IQ30" s="111"/>
      <c r="IR30" s="111"/>
      <c r="IS30" s="116"/>
      <c r="IT30" s="116"/>
    </row>
    <row r="31" ht="14.25" spans="1:254">
      <c r="A31" s="74"/>
      <c r="B31" s="85" t="str">
        <f t="shared" si="3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1" s="75">
        <v>32</v>
      </c>
      <c r="D31" s="86">
        <f t="shared" si="0"/>
        <v>96</v>
      </c>
      <c r="E31" s="86">
        <f t="shared" si="4"/>
        <v>2137</v>
      </c>
      <c r="F31" s="86">
        <f t="shared" si="1"/>
        <v>2233</v>
      </c>
      <c r="G31" s="77" t="str">
        <f t="shared" si="2"/>
        <v/>
      </c>
      <c r="H31" s="77" t="s">
        <v>306</v>
      </c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  <c r="GW31" s="111"/>
      <c r="GX31" s="111"/>
      <c r="GY31" s="111"/>
      <c r="GZ31" s="111"/>
      <c r="HA31" s="111"/>
      <c r="HB31" s="111"/>
      <c r="HC31" s="111"/>
      <c r="HD31" s="111"/>
      <c r="HE31" s="111"/>
      <c r="HF31" s="111"/>
      <c r="HG31" s="111"/>
      <c r="HH31" s="111"/>
      <c r="HI31" s="111"/>
      <c r="HJ31" s="111"/>
      <c r="HK31" s="111"/>
      <c r="HL31" s="111"/>
      <c r="HM31" s="111"/>
      <c r="HN31" s="111"/>
      <c r="HO31" s="111"/>
      <c r="HP31" s="111"/>
      <c r="HQ31" s="111"/>
      <c r="HR31" s="111"/>
      <c r="HS31" s="111"/>
      <c r="HT31" s="111"/>
      <c r="HU31" s="111"/>
      <c r="HV31" s="111"/>
      <c r="HW31" s="111"/>
      <c r="HX31" s="111"/>
      <c r="HY31" s="111"/>
      <c r="HZ31" s="111"/>
      <c r="IA31" s="111"/>
      <c r="IB31" s="111"/>
      <c r="IC31" s="111"/>
      <c r="ID31" s="111"/>
      <c r="IE31" s="111"/>
      <c r="IF31" s="111"/>
      <c r="IG31" s="111"/>
      <c r="IH31" s="111"/>
      <c r="II31" s="111"/>
      <c r="IJ31" s="111"/>
      <c r="IK31" s="111"/>
      <c r="IL31" s="111"/>
      <c r="IM31" s="111"/>
      <c r="IN31" s="111"/>
      <c r="IO31" s="111"/>
      <c r="IP31" s="111"/>
      <c r="IQ31" s="111"/>
      <c r="IR31" s="111"/>
      <c r="IS31" s="116"/>
      <c r="IT31" s="116"/>
    </row>
    <row r="32" ht="14.25" spans="1:254">
      <c r="A32" s="74"/>
      <c r="B32" s="85" t="str">
        <f t="shared" ref="B32:B71" si="5">B31</f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2" s="75">
        <v>32</v>
      </c>
      <c r="D32" s="86">
        <f t="shared" ref="D32:D71" si="6">C32*3</f>
        <v>96</v>
      </c>
      <c r="E32" s="86">
        <f t="shared" ref="E32:E71" si="7">F31</f>
        <v>2233</v>
      </c>
      <c r="F32" s="86">
        <f t="shared" ref="F32:F71" si="8">E32+D32</f>
        <v>2329</v>
      </c>
      <c r="G32" s="77" t="str">
        <f t="shared" ref="G32:G71" si="9">MID(B32,E32,D32)</f>
        <v/>
      </c>
      <c r="H32" s="77" t="s">
        <v>307</v>
      </c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  <c r="GW32" s="111"/>
      <c r="GX32" s="111"/>
      <c r="GY32" s="111"/>
      <c r="GZ32" s="111"/>
      <c r="HA32" s="111"/>
      <c r="HB32" s="111"/>
      <c r="HC32" s="111"/>
      <c r="HD32" s="111"/>
      <c r="HE32" s="111"/>
      <c r="HF32" s="111"/>
      <c r="HG32" s="111"/>
      <c r="HH32" s="111"/>
      <c r="HI32" s="111"/>
      <c r="HJ32" s="111"/>
      <c r="HK32" s="111"/>
      <c r="HL32" s="111"/>
      <c r="HM32" s="111"/>
      <c r="HN32" s="111"/>
      <c r="HO32" s="111"/>
      <c r="HP32" s="111"/>
      <c r="HQ32" s="111"/>
      <c r="HR32" s="111"/>
      <c r="HS32" s="111"/>
      <c r="HT32" s="111"/>
      <c r="HU32" s="111"/>
      <c r="HV32" s="111"/>
      <c r="HW32" s="111"/>
      <c r="HX32" s="111"/>
      <c r="HY32" s="111"/>
      <c r="HZ32" s="111"/>
      <c r="IA32" s="111"/>
      <c r="IB32" s="111"/>
      <c r="IC32" s="111"/>
      <c r="ID32" s="111"/>
      <c r="IE32" s="111"/>
      <c r="IF32" s="111"/>
      <c r="IG32" s="111"/>
      <c r="IH32" s="111"/>
      <c r="II32" s="111"/>
      <c r="IJ32" s="111"/>
      <c r="IK32" s="111"/>
      <c r="IL32" s="111"/>
      <c r="IM32" s="111"/>
      <c r="IN32" s="111"/>
      <c r="IO32" s="111"/>
      <c r="IP32" s="111"/>
      <c r="IQ32" s="111"/>
      <c r="IR32" s="111"/>
      <c r="IS32" s="116"/>
      <c r="IT32" s="116"/>
    </row>
    <row r="33" ht="14.25" spans="1:254">
      <c r="A33" s="74"/>
      <c r="B33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3" s="75">
        <v>32</v>
      </c>
      <c r="D33" s="86">
        <f t="shared" si="6"/>
        <v>96</v>
      </c>
      <c r="E33" s="86">
        <f t="shared" si="7"/>
        <v>2329</v>
      </c>
      <c r="F33" s="86">
        <f t="shared" si="8"/>
        <v>2425</v>
      </c>
      <c r="G33" s="77" t="str">
        <f t="shared" si="9"/>
        <v/>
      </c>
      <c r="H33" s="77" t="s">
        <v>308</v>
      </c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1"/>
      <c r="GY33" s="111"/>
      <c r="GZ33" s="111"/>
      <c r="HA33" s="111"/>
      <c r="HB33" s="111"/>
      <c r="HC33" s="111"/>
      <c r="HD33" s="111"/>
      <c r="HE33" s="111"/>
      <c r="HF33" s="111"/>
      <c r="HG33" s="111"/>
      <c r="HH33" s="111"/>
      <c r="HI33" s="111"/>
      <c r="HJ33" s="111"/>
      <c r="HK33" s="111"/>
      <c r="HL33" s="111"/>
      <c r="HM33" s="111"/>
      <c r="HN33" s="111"/>
      <c r="HO33" s="111"/>
      <c r="HP33" s="111"/>
      <c r="HQ33" s="111"/>
      <c r="HR33" s="111"/>
      <c r="HS33" s="111"/>
      <c r="HT33" s="111"/>
      <c r="HU33" s="111"/>
      <c r="HV33" s="111"/>
      <c r="HW33" s="111"/>
      <c r="HX33" s="111"/>
      <c r="HY33" s="111"/>
      <c r="HZ33" s="111"/>
      <c r="IA33" s="111"/>
      <c r="IB33" s="111"/>
      <c r="IC33" s="111"/>
      <c r="ID33" s="111"/>
      <c r="IE33" s="111"/>
      <c r="IF33" s="111"/>
      <c r="IG33" s="111"/>
      <c r="IH33" s="111"/>
      <c r="II33" s="111"/>
      <c r="IJ33" s="111"/>
      <c r="IK33" s="111"/>
      <c r="IL33" s="111"/>
      <c r="IM33" s="111"/>
      <c r="IN33" s="111"/>
      <c r="IO33" s="111"/>
      <c r="IP33" s="111"/>
      <c r="IQ33" s="111"/>
      <c r="IR33" s="111"/>
      <c r="IS33" s="116"/>
      <c r="IT33" s="116"/>
    </row>
    <row r="34" ht="14.25" spans="1:254">
      <c r="A34" s="74"/>
      <c r="B34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4" s="75">
        <v>32</v>
      </c>
      <c r="D34" s="86">
        <f t="shared" si="6"/>
        <v>96</v>
      </c>
      <c r="E34" s="86">
        <f t="shared" si="7"/>
        <v>2425</v>
      </c>
      <c r="F34" s="86">
        <f t="shared" si="8"/>
        <v>2521</v>
      </c>
      <c r="G34" s="77" t="str">
        <f t="shared" si="9"/>
        <v/>
      </c>
      <c r="H34" s="77" t="s">
        <v>309</v>
      </c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1"/>
      <c r="GY34" s="111"/>
      <c r="GZ34" s="111"/>
      <c r="HA34" s="111"/>
      <c r="HB34" s="111"/>
      <c r="HC34" s="111"/>
      <c r="HD34" s="111"/>
      <c r="HE34" s="111"/>
      <c r="HF34" s="111"/>
      <c r="HG34" s="111"/>
      <c r="HH34" s="111"/>
      <c r="HI34" s="111"/>
      <c r="HJ34" s="111"/>
      <c r="HK34" s="111"/>
      <c r="HL34" s="111"/>
      <c r="HM34" s="111"/>
      <c r="HN34" s="111"/>
      <c r="HO34" s="111"/>
      <c r="HP34" s="111"/>
      <c r="HQ34" s="111"/>
      <c r="HR34" s="111"/>
      <c r="HS34" s="111"/>
      <c r="HT34" s="111"/>
      <c r="HU34" s="111"/>
      <c r="HV34" s="111"/>
      <c r="HW34" s="111"/>
      <c r="HX34" s="111"/>
      <c r="HY34" s="111"/>
      <c r="HZ34" s="111"/>
      <c r="IA34" s="111"/>
      <c r="IB34" s="111"/>
      <c r="IC34" s="111"/>
      <c r="ID34" s="111"/>
      <c r="IE34" s="111"/>
      <c r="IF34" s="111"/>
      <c r="IG34" s="111"/>
      <c r="IH34" s="111"/>
      <c r="II34" s="111"/>
      <c r="IJ34" s="111"/>
      <c r="IK34" s="111"/>
      <c r="IL34" s="111"/>
      <c r="IM34" s="111"/>
      <c r="IN34" s="111"/>
      <c r="IO34" s="111"/>
      <c r="IP34" s="111"/>
      <c r="IQ34" s="111"/>
      <c r="IR34" s="111"/>
      <c r="IS34" s="116"/>
      <c r="IT34" s="116"/>
    </row>
    <row r="35" ht="14.25" spans="1:254">
      <c r="A35" s="74"/>
      <c r="B35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5" s="75">
        <v>32</v>
      </c>
      <c r="D35" s="86">
        <f t="shared" si="6"/>
        <v>96</v>
      </c>
      <c r="E35" s="86">
        <f t="shared" si="7"/>
        <v>2521</v>
      </c>
      <c r="F35" s="86">
        <f t="shared" si="8"/>
        <v>2617</v>
      </c>
      <c r="G35" s="77" t="str">
        <f t="shared" si="9"/>
        <v/>
      </c>
      <c r="H35" s="77" t="s">
        <v>310</v>
      </c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1"/>
      <c r="GY35" s="111"/>
      <c r="GZ35" s="111"/>
      <c r="HA35" s="111"/>
      <c r="HB35" s="111"/>
      <c r="HC35" s="111"/>
      <c r="HD35" s="111"/>
      <c r="HE35" s="111"/>
      <c r="HF35" s="111"/>
      <c r="HG35" s="111"/>
      <c r="HH35" s="111"/>
      <c r="HI35" s="111"/>
      <c r="HJ35" s="111"/>
      <c r="HK35" s="111"/>
      <c r="HL35" s="111"/>
      <c r="HM35" s="111"/>
      <c r="HN35" s="111"/>
      <c r="HO35" s="111"/>
      <c r="HP35" s="111"/>
      <c r="HQ35" s="111"/>
      <c r="HR35" s="111"/>
      <c r="HS35" s="111"/>
      <c r="HT35" s="111"/>
      <c r="HU35" s="111"/>
      <c r="HV35" s="111"/>
      <c r="HW35" s="111"/>
      <c r="HX35" s="111"/>
      <c r="HY35" s="111"/>
      <c r="HZ35" s="111"/>
      <c r="IA35" s="111"/>
      <c r="IB35" s="111"/>
      <c r="IC35" s="111"/>
      <c r="ID35" s="111"/>
      <c r="IE35" s="111"/>
      <c r="IF35" s="111"/>
      <c r="IG35" s="111"/>
      <c r="IH35" s="111"/>
      <c r="II35" s="111"/>
      <c r="IJ35" s="111"/>
      <c r="IK35" s="111"/>
      <c r="IL35" s="111"/>
      <c r="IM35" s="111"/>
      <c r="IN35" s="111"/>
      <c r="IO35" s="111"/>
      <c r="IP35" s="111"/>
      <c r="IQ35" s="111"/>
      <c r="IR35" s="111"/>
      <c r="IS35" s="116"/>
      <c r="IT35" s="116"/>
    </row>
    <row r="36" ht="14.25" spans="1:254">
      <c r="A36" s="74"/>
      <c r="B36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6" s="75">
        <v>32</v>
      </c>
      <c r="D36" s="86">
        <f t="shared" si="6"/>
        <v>96</v>
      </c>
      <c r="E36" s="86">
        <f t="shared" si="7"/>
        <v>2617</v>
      </c>
      <c r="F36" s="86">
        <f t="shared" si="8"/>
        <v>2713</v>
      </c>
      <c r="G36" s="77" t="str">
        <f t="shared" si="9"/>
        <v/>
      </c>
      <c r="H36" s="77" t="s">
        <v>311</v>
      </c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1"/>
      <c r="GY36" s="111"/>
      <c r="GZ36" s="111"/>
      <c r="HA36" s="111"/>
      <c r="HB36" s="111"/>
      <c r="HC36" s="111"/>
      <c r="HD36" s="111"/>
      <c r="HE36" s="111"/>
      <c r="HF36" s="111"/>
      <c r="HG36" s="111"/>
      <c r="HH36" s="111"/>
      <c r="HI36" s="111"/>
      <c r="HJ36" s="111"/>
      <c r="HK36" s="111"/>
      <c r="HL36" s="111"/>
      <c r="HM36" s="111"/>
      <c r="HN36" s="111"/>
      <c r="HO36" s="111"/>
      <c r="HP36" s="111"/>
      <c r="HQ36" s="111"/>
      <c r="HR36" s="111"/>
      <c r="HS36" s="111"/>
      <c r="HT36" s="111"/>
      <c r="HU36" s="111"/>
      <c r="HV36" s="111"/>
      <c r="HW36" s="111"/>
      <c r="HX36" s="111"/>
      <c r="HY36" s="111"/>
      <c r="HZ36" s="111"/>
      <c r="IA36" s="111"/>
      <c r="IB36" s="111"/>
      <c r="IC36" s="111"/>
      <c r="ID36" s="111"/>
      <c r="IE36" s="111"/>
      <c r="IF36" s="111"/>
      <c r="IG36" s="111"/>
      <c r="IH36" s="111"/>
      <c r="II36" s="111"/>
      <c r="IJ36" s="111"/>
      <c r="IK36" s="111"/>
      <c r="IL36" s="111"/>
      <c r="IM36" s="111"/>
      <c r="IN36" s="111"/>
      <c r="IO36" s="111"/>
      <c r="IP36" s="111"/>
      <c r="IQ36" s="111"/>
      <c r="IR36" s="111"/>
      <c r="IS36" s="116"/>
      <c r="IT36" s="116"/>
    </row>
    <row r="37" ht="14.25" spans="1:254">
      <c r="A37" s="74"/>
      <c r="B37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7" s="75">
        <v>32</v>
      </c>
      <c r="D37" s="86">
        <f t="shared" si="6"/>
        <v>96</v>
      </c>
      <c r="E37" s="86">
        <f t="shared" si="7"/>
        <v>2713</v>
      </c>
      <c r="F37" s="86">
        <f t="shared" si="8"/>
        <v>2809</v>
      </c>
      <c r="G37" s="77" t="str">
        <f t="shared" si="9"/>
        <v/>
      </c>
      <c r="H37" s="77" t="s">
        <v>312</v>
      </c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6"/>
      <c r="IT37" s="116"/>
    </row>
    <row r="38" ht="14.25" spans="1:254">
      <c r="A38" s="74"/>
      <c r="B38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8" s="75">
        <v>32</v>
      </c>
      <c r="D38" s="86">
        <f t="shared" si="6"/>
        <v>96</v>
      </c>
      <c r="E38" s="86">
        <f t="shared" si="7"/>
        <v>2809</v>
      </c>
      <c r="F38" s="86">
        <f t="shared" si="8"/>
        <v>2905</v>
      </c>
      <c r="G38" s="77" t="str">
        <f t="shared" si="9"/>
        <v/>
      </c>
      <c r="H38" s="77" t="s">
        <v>313</v>
      </c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6"/>
      <c r="IT38" s="116"/>
    </row>
    <row r="39" ht="14.25" spans="1:254">
      <c r="A39" s="74"/>
      <c r="B39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39" s="75">
        <v>32</v>
      </c>
      <c r="D39" s="86">
        <f t="shared" si="6"/>
        <v>96</v>
      </c>
      <c r="E39" s="86">
        <f t="shared" si="7"/>
        <v>2905</v>
      </c>
      <c r="F39" s="86">
        <f t="shared" si="8"/>
        <v>3001</v>
      </c>
      <c r="G39" s="77" t="str">
        <f t="shared" si="9"/>
        <v/>
      </c>
      <c r="H39" s="77" t="s">
        <v>314</v>
      </c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6"/>
      <c r="IT39" s="116"/>
    </row>
    <row r="40" ht="14.25" spans="1:254">
      <c r="A40" s="74"/>
      <c r="B40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0" s="75">
        <v>32</v>
      </c>
      <c r="D40" s="86">
        <f t="shared" si="6"/>
        <v>96</v>
      </c>
      <c r="E40" s="86">
        <f t="shared" si="7"/>
        <v>3001</v>
      </c>
      <c r="F40" s="86">
        <f t="shared" si="8"/>
        <v>3097</v>
      </c>
      <c r="G40" s="77" t="str">
        <f t="shared" si="9"/>
        <v/>
      </c>
      <c r="H40" s="77" t="s">
        <v>315</v>
      </c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6"/>
      <c r="IT40" s="116"/>
    </row>
    <row r="41" ht="14.25" spans="1:254">
      <c r="A41" s="74"/>
      <c r="B41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1" s="75">
        <v>32</v>
      </c>
      <c r="D41" s="86">
        <f t="shared" si="6"/>
        <v>96</v>
      </c>
      <c r="E41" s="86">
        <f t="shared" si="7"/>
        <v>3097</v>
      </c>
      <c r="F41" s="86">
        <f t="shared" si="8"/>
        <v>3193</v>
      </c>
      <c r="G41" s="77" t="str">
        <f t="shared" si="9"/>
        <v/>
      </c>
      <c r="H41" s="77" t="s">
        <v>316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6"/>
      <c r="IT41" s="116"/>
    </row>
    <row r="42" ht="14.25" spans="1:254">
      <c r="A42" s="74"/>
      <c r="B42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2" s="75">
        <v>32</v>
      </c>
      <c r="D42" s="86">
        <f t="shared" si="6"/>
        <v>96</v>
      </c>
      <c r="E42" s="86">
        <f t="shared" si="7"/>
        <v>3193</v>
      </c>
      <c r="F42" s="86">
        <f t="shared" si="8"/>
        <v>3289</v>
      </c>
      <c r="G42" s="77" t="str">
        <f t="shared" si="9"/>
        <v/>
      </c>
      <c r="H42" s="77" t="s">
        <v>317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6"/>
      <c r="IT42" s="116"/>
    </row>
    <row r="43" ht="14.25" spans="1:254">
      <c r="A43" s="74"/>
      <c r="B43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3" s="75">
        <v>32</v>
      </c>
      <c r="D43" s="86">
        <f t="shared" si="6"/>
        <v>96</v>
      </c>
      <c r="E43" s="86">
        <f t="shared" si="7"/>
        <v>3289</v>
      </c>
      <c r="F43" s="86">
        <f t="shared" si="8"/>
        <v>3385</v>
      </c>
      <c r="G43" s="77" t="str">
        <f t="shared" si="9"/>
        <v/>
      </c>
      <c r="H43" s="77" t="s">
        <v>318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6"/>
      <c r="IT43" s="116"/>
    </row>
    <row r="44" ht="14.25" spans="1:254">
      <c r="A44" s="74"/>
      <c r="B44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4" s="75">
        <v>32</v>
      </c>
      <c r="D44" s="86">
        <f t="shared" si="6"/>
        <v>96</v>
      </c>
      <c r="E44" s="86">
        <f t="shared" si="7"/>
        <v>3385</v>
      </c>
      <c r="F44" s="86">
        <f t="shared" si="8"/>
        <v>3481</v>
      </c>
      <c r="G44" s="77" t="str">
        <f t="shared" si="9"/>
        <v/>
      </c>
      <c r="H44" s="77" t="s">
        <v>319</v>
      </c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6"/>
      <c r="IT44" s="116"/>
    </row>
    <row r="45" ht="14.25" spans="1:254">
      <c r="A45" s="74"/>
      <c r="B45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5" s="75">
        <v>32</v>
      </c>
      <c r="D45" s="86">
        <f t="shared" si="6"/>
        <v>96</v>
      </c>
      <c r="E45" s="86">
        <f t="shared" si="7"/>
        <v>3481</v>
      </c>
      <c r="F45" s="86">
        <f t="shared" si="8"/>
        <v>3577</v>
      </c>
      <c r="G45" s="77" t="str">
        <f t="shared" si="9"/>
        <v/>
      </c>
      <c r="H45" s="77" t="s">
        <v>320</v>
      </c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6"/>
      <c r="IT45" s="116"/>
    </row>
    <row r="46" ht="14.25" spans="1:254">
      <c r="A46" s="74"/>
      <c r="B46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6" s="75">
        <v>32</v>
      </c>
      <c r="D46" s="86">
        <f t="shared" si="6"/>
        <v>96</v>
      </c>
      <c r="E46" s="86">
        <f t="shared" si="7"/>
        <v>3577</v>
      </c>
      <c r="F46" s="86">
        <f t="shared" si="8"/>
        <v>3673</v>
      </c>
      <c r="G46" s="77" t="str">
        <f t="shared" si="9"/>
        <v/>
      </c>
      <c r="H46" s="77" t="s">
        <v>321</v>
      </c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6"/>
      <c r="IT46" s="116"/>
    </row>
    <row r="47" ht="14.25" spans="1:254">
      <c r="A47" s="74"/>
      <c r="B47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7" s="75">
        <v>32</v>
      </c>
      <c r="D47" s="86">
        <f t="shared" si="6"/>
        <v>96</v>
      </c>
      <c r="E47" s="86">
        <f t="shared" si="7"/>
        <v>3673</v>
      </c>
      <c r="F47" s="86">
        <f t="shared" si="8"/>
        <v>3769</v>
      </c>
      <c r="G47" s="77" t="str">
        <f t="shared" si="9"/>
        <v/>
      </c>
      <c r="H47" s="77" t="s">
        <v>322</v>
      </c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  <c r="HA47" s="111"/>
      <c r="HB47" s="111"/>
      <c r="HC47" s="111"/>
      <c r="HD47" s="111"/>
      <c r="HE47" s="111"/>
      <c r="HF47" s="111"/>
      <c r="HG47" s="111"/>
      <c r="HH47" s="111"/>
      <c r="HI47" s="111"/>
      <c r="HJ47" s="111"/>
      <c r="HK47" s="111"/>
      <c r="HL47" s="111"/>
      <c r="HM47" s="111"/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116"/>
      <c r="IT47" s="116"/>
    </row>
    <row r="48" ht="14.25" spans="1:254">
      <c r="A48" s="74"/>
      <c r="B48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8" s="75">
        <v>32</v>
      </c>
      <c r="D48" s="86">
        <f t="shared" si="6"/>
        <v>96</v>
      </c>
      <c r="E48" s="86">
        <f t="shared" si="7"/>
        <v>3769</v>
      </c>
      <c r="F48" s="86">
        <f t="shared" si="8"/>
        <v>3865</v>
      </c>
      <c r="G48" s="77" t="str">
        <f t="shared" si="9"/>
        <v/>
      </c>
      <c r="H48" s="77" t="s">
        <v>323</v>
      </c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  <c r="HA48" s="111"/>
      <c r="HB48" s="111"/>
      <c r="HC48" s="111"/>
      <c r="HD48" s="111"/>
      <c r="HE48" s="111"/>
      <c r="HF48" s="111"/>
      <c r="HG48" s="111"/>
      <c r="HH48" s="111"/>
      <c r="HI48" s="111"/>
      <c r="HJ48" s="111"/>
      <c r="HK48" s="111"/>
      <c r="HL48" s="111"/>
      <c r="HM48" s="111"/>
      <c r="HN48" s="111"/>
      <c r="HO48" s="111"/>
      <c r="HP48" s="111"/>
      <c r="HQ48" s="111"/>
      <c r="HR48" s="111"/>
      <c r="HS48" s="111"/>
      <c r="HT48" s="111"/>
      <c r="HU48" s="111"/>
      <c r="HV48" s="111"/>
      <c r="HW48" s="111"/>
      <c r="HX48" s="111"/>
      <c r="HY48" s="111"/>
      <c r="HZ48" s="111"/>
      <c r="IA48" s="111"/>
      <c r="IB48" s="111"/>
      <c r="IC48" s="111"/>
      <c r="ID48" s="111"/>
      <c r="IE48" s="111"/>
      <c r="IF48" s="111"/>
      <c r="IG48" s="111"/>
      <c r="IH48" s="111"/>
      <c r="II48" s="111"/>
      <c r="IJ48" s="111"/>
      <c r="IK48" s="111"/>
      <c r="IL48" s="111"/>
      <c r="IM48" s="111"/>
      <c r="IN48" s="111"/>
      <c r="IO48" s="111"/>
      <c r="IP48" s="111"/>
      <c r="IQ48" s="111"/>
      <c r="IR48" s="111"/>
      <c r="IS48" s="116"/>
      <c r="IT48" s="116"/>
    </row>
    <row r="49" ht="14.25" spans="1:254">
      <c r="A49" s="74"/>
      <c r="B49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49" s="75">
        <v>32</v>
      </c>
      <c r="D49" s="86">
        <f t="shared" si="6"/>
        <v>96</v>
      </c>
      <c r="E49" s="86">
        <f t="shared" si="7"/>
        <v>3865</v>
      </c>
      <c r="F49" s="86">
        <f t="shared" si="8"/>
        <v>3961</v>
      </c>
      <c r="G49" s="77" t="str">
        <f t="shared" si="9"/>
        <v/>
      </c>
      <c r="H49" s="77" t="s">
        <v>324</v>
      </c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  <c r="HA49" s="111"/>
      <c r="HB49" s="111"/>
      <c r="HC49" s="111"/>
      <c r="HD49" s="111"/>
      <c r="HE49" s="111"/>
      <c r="HF49" s="111"/>
      <c r="HG49" s="111"/>
      <c r="HH49" s="111"/>
      <c r="HI49" s="111"/>
      <c r="HJ49" s="111"/>
      <c r="HK49" s="111"/>
      <c r="HL49" s="111"/>
      <c r="HM49" s="111"/>
      <c r="HN49" s="111"/>
      <c r="HO49" s="111"/>
      <c r="HP49" s="111"/>
      <c r="HQ49" s="111"/>
      <c r="HR49" s="111"/>
      <c r="HS49" s="111"/>
      <c r="HT49" s="111"/>
      <c r="HU49" s="111"/>
      <c r="HV49" s="111"/>
      <c r="HW49" s="111"/>
      <c r="HX49" s="111"/>
      <c r="HY49" s="111"/>
      <c r="HZ49" s="111"/>
      <c r="IA49" s="111"/>
      <c r="IB49" s="111"/>
      <c r="IC49" s="111"/>
      <c r="ID49" s="111"/>
      <c r="IE49" s="111"/>
      <c r="IF49" s="111"/>
      <c r="IG49" s="111"/>
      <c r="IH49" s="111"/>
      <c r="II49" s="111"/>
      <c r="IJ49" s="111"/>
      <c r="IK49" s="111"/>
      <c r="IL49" s="111"/>
      <c r="IM49" s="111"/>
      <c r="IN49" s="111"/>
      <c r="IO49" s="111"/>
      <c r="IP49" s="111"/>
      <c r="IQ49" s="111"/>
      <c r="IR49" s="111"/>
      <c r="IS49" s="116"/>
      <c r="IT49" s="116"/>
    </row>
    <row r="50" ht="14.25" spans="1:254">
      <c r="A50" s="74"/>
      <c r="B50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0" s="75">
        <v>32</v>
      </c>
      <c r="D50" s="86">
        <f t="shared" si="6"/>
        <v>96</v>
      </c>
      <c r="E50" s="86">
        <f t="shared" si="7"/>
        <v>3961</v>
      </c>
      <c r="F50" s="86">
        <f t="shared" si="8"/>
        <v>4057</v>
      </c>
      <c r="G50" s="77" t="str">
        <f t="shared" si="9"/>
        <v/>
      </c>
      <c r="H50" s="77" t="s">
        <v>325</v>
      </c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  <c r="HA50" s="111"/>
      <c r="HB50" s="111"/>
      <c r="HC50" s="111"/>
      <c r="HD50" s="111"/>
      <c r="HE50" s="111"/>
      <c r="HF50" s="111"/>
      <c r="HG50" s="111"/>
      <c r="HH50" s="111"/>
      <c r="HI50" s="111"/>
      <c r="HJ50" s="111"/>
      <c r="HK50" s="111"/>
      <c r="HL50" s="111"/>
      <c r="HM50" s="111"/>
      <c r="HN50" s="111"/>
      <c r="HO50" s="111"/>
      <c r="HP50" s="111"/>
      <c r="HQ50" s="111"/>
      <c r="HR50" s="111"/>
      <c r="HS50" s="111"/>
      <c r="HT50" s="111"/>
      <c r="HU50" s="111"/>
      <c r="HV50" s="111"/>
      <c r="HW50" s="111"/>
      <c r="HX50" s="111"/>
      <c r="HY50" s="111"/>
      <c r="HZ50" s="111"/>
      <c r="IA50" s="111"/>
      <c r="IB50" s="111"/>
      <c r="IC50" s="111"/>
      <c r="ID50" s="111"/>
      <c r="IE50" s="111"/>
      <c r="IF50" s="111"/>
      <c r="IG50" s="111"/>
      <c r="IH50" s="111"/>
      <c r="II50" s="111"/>
      <c r="IJ50" s="111"/>
      <c r="IK50" s="111"/>
      <c r="IL50" s="111"/>
      <c r="IM50" s="111"/>
      <c r="IN50" s="111"/>
      <c r="IO50" s="111"/>
      <c r="IP50" s="111"/>
      <c r="IQ50" s="111"/>
      <c r="IR50" s="111"/>
      <c r="IS50" s="116"/>
      <c r="IT50" s="116"/>
    </row>
    <row r="51" ht="14.25" spans="1:254">
      <c r="A51" s="74"/>
      <c r="B51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1" s="75">
        <v>32</v>
      </c>
      <c r="D51" s="86">
        <f t="shared" si="6"/>
        <v>96</v>
      </c>
      <c r="E51" s="86">
        <f t="shared" si="7"/>
        <v>4057</v>
      </c>
      <c r="F51" s="86">
        <f t="shared" si="8"/>
        <v>4153</v>
      </c>
      <c r="G51" s="77" t="str">
        <f t="shared" si="9"/>
        <v/>
      </c>
      <c r="H51" s="77" t="s">
        <v>326</v>
      </c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  <c r="HA51" s="111"/>
      <c r="HB51" s="111"/>
      <c r="HC51" s="111"/>
      <c r="HD51" s="111"/>
      <c r="HE51" s="111"/>
      <c r="HF51" s="111"/>
      <c r="HG51" s="111"/>
      <c r="HH51" s="111"/>
      <c r="HI51" s="111"/>
      <c r="HJ51" s="111"/>
      <c r="HK51" s="111"/>
      <c r="HL51" s="111"/>
      <c r="HM51" s="111"/>
      <c r="HN51" s="111"/>
      <c r="HO51" s="111"/>
      <c r="HP51" s="111"/>
      <c r="HQ51" s="111"/>
      <c r="HR51" s="111"/>
      <c r="HS51" s="111"/>
      <c r="HT51" s="111"/>
      <c r="HU51" s="111"/>
      <c r="HV51" s="111"/>
      <c r="HW51" s="111"/>
      <c r="HX51" s="111"/>
      <c r="HY51" s="111"/>
      <c r="HZ51" s="111"/>
      <c r="IA51" s="111"/>
      <c r="IB51" s="111"/>
      <c r="IC51" s="111"/>
      <c r="ID51" s="111"/>
      <c r="IE51" s="111"/>
      <c r="IF51" s="111"/>
      <c r="IG51" s="111"/>
      <c r="IH51" s="111"/>
      <c r="II51" s="111"/>
      <c r="IJ51" s="111"/>
      <c r="IK51" s="111"/>
      <c r="IL51" s="111"/>
      <c r="IM51" s="111"/>
      <c r="IN51" s="111"/>
      <c r="IO51" s="111"/>
      <c r="IP51" s="111"/>
      <c r="IQ51" s="111"/>
      <c r="IR51" s="111"/>
      <c r="IS51" s="116"/>
      <c r="IT51" s="116"/>
    </row>
    <row r="52" ht="14.25" spans="1:254">
      <c r="A52" s="74"/>
      <c r="B52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2" s="75">
        <v>32</v>
      </c>
      <c r="D52" s="86">
        <f t="shared" si="6"/>
        <v>96</v>
      </c>
      <c r="E52" s="86">
        <f t="shared" si="7"/>
        <v>4153</v>
      </c>
      <c r="F52" s="86">
        <f t="shared" si="8"/>
        <v>4249</v>
      </c>
      <c r="G52" s="77" t="str">
        <f t="shared" si="9"/>
        <v/>
      </c>
      <c r="H52" s="77" t="s">
        <v>327</v>
      </c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  <c r="HA52" s="111"/>
      <c r="HB52" s="111"/>
      <c r="HC52" s="111"/>
      <c r="HD52" s="111"/>
      <c r="HE52" s="111"/>
      <c r="HF52" s="111"/>
      <c r="HG52" s="111"/>
      <c r="HH52" s="111"/>
      <c r="HI52" s="111"/>
      <c r="HJ52" s="111"/>
      <c r="HK52" s="111"/>
      <c r="HL52" s="111"/>
      <c r="HM52" s="111"/>
      <c r="HN52" s="111"/>
      <c r="HO52" s="111"/>
      <c r="HP52" s="111"/>
      <c r="HQ52" s="111"/>
      <c r="HR52" s="111"/>
      <c r="HS52" s="111"/>
      <c r="HT52" s="111"/>
      <c r="HU52" s="111"/>
      <c r="HV52" s="111"/>
      <c r="HW52" s="111"/>
      <c r="HX52" s="111"/>
      <c r="HY52" s="111"/>
      <c r="HZ52" s="111"/>
      <c r="IA52" s="111"/>
      <c r="IB52" s="111"/>
      <c r="IC52" s="111"/>
      <c r="ID52" s="111"/>
      <c r="IE52" s="111"/>
      <c r="IF52" s="111"/>
      <c r="IG52" s="111"/>
      <c r="IH52" s="111"/>
      <c r="II52" s="111"/>
      <c r="IJ52" s="111"/>
      <c r="IK52" s="111"/>
      <c r="IL52" s="111"/>
      <c r="IM52" s="111"/>
      <c r="IN52" s="111"/>
      <c r="IO52" s="111"/>
      <c r="IP52" s="111"/>
      <c r="IQ52" s="111"/>
      <c r="IR52" s="111"/>
      <c r="IS52" s="116"/>
      <c r="IT52" s="116"/>
    </row>
    <row r="53" ht="14.25" spans="1:254">
      <c r="A53" s="74"/>
      <c r="B53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3" s="75">
        <v>32</v>
      </c>
      <c r="D53" s="86">
        <f t="shared" si="6"/>
        <v>96</v>
      </c>
      <c r="E53" s="86">
        <f t="shared" si="7"/>
        <v>4249</v>
      </c>
      <c r="F53" s="86">
        <f t="shared" si="8"/>
        <v>4345</v>
      </c>
      <c r="G53" s="77" t="str">
        <f t="shared" si="9"/>
        <v/>
      </c>
      <c r="H53" s="77" t="s">
        <v>328</v>
      </c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  <c r="HA53" s="111"/>
      <c r="HB53" s="111"/>
      <c r="HC53" s="111"/>
      <c r="HD53" s="111"/>
      <c r="HE53" s="111"/>
      <c r="HF53" s="111"/>
      <c r="HG53" s="111"/>
      <c r="HH53" s="111"/>
      <c r="HI53" s="111"/>
      <c r="HJ53" s="111"/>
      <c r="HK53" s="111"/>
      <c r="HL53" s="111"/>
      <c r="HM53" s="111"/>
      <c r="HN53" s="111"/>
      <c r="HO53" s="111"/>
      <c r="HP53" s="111"/>
      <c r="HQ53" s="111"/>
      <c r="HR53" s="111"/>
      <c r="HS53" s="111"/>
      <c r="HT53" s="111"/>
      <c r="HU53" s="111"/>
      <c r="HV53" s="111"/>
      <c r="HW53" s="111"/>
      <c r="HX53" s="111"/>
      <c r="HY53" s="111"/>
      <c r="HZ53" s="111"/>
      <c r="IA53" s="111"/>
      <c r="IB53" s="111"/>
      <c r="IC53" s="111"/>
      <c r="ID53" s="111"/>
      <c r="IE53" s="111"/>
      <c r="IF53" s="111"/>
      <c r="IG53" s="111"/>
      <c r="IH53" s="111"/>
      <c r="II53" s="111"/>
      <c r="IJ53" s="111"/>
      <c r="IK53" s="111"/>
      <c r="IL53" s="111"/>
      <c r="IM53" s="111"/>
      <c r="IN53" s="111"/>
      <c r="IO53" s="111"/>
      <c r="IP53" s="111"/>
      <c r="IQ53" s="111"/>
      <c r="IR53" s="111"/>
      <c r="IS53" s="116"/>
      <c r="IT53" s="116"/>
    </row>
    <row r="54" ht="14.25" spans="1:254">
      <c r="A54" s="74"/>
      <c r="B54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4" s="75">
        <v>32</v>
      </c>
      <c r="D54" s="86">
        <f t="shared" si="6"/>
        <v>96</v>
      </c>
      <c r="E54" s="86">
        <f t="shared" si="7"/>
        <v>4345</v>
      </c>
      <c r="F54" s="86">
        <f t="shared" si="8"/>
        <v>4441</v>
      </c>
      <c r="G54" s="77" t="str">
        <f t="shared" si="9"/>
        <v/>
      </c>
      <c r="H54" s="77" t="s">
        <v>329</v>
      </c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  <c r="HA54" s="111"/>
      <c r="HB54" s="111"/>
      <c r="HC54" s="111"/>
      <c r="HD54" s="111"/>
      <c r="HE54" s="111"/>
      <c r="HF54" s="111"/>
      <c r="HG54" s="111"/>
      <c r="HH54" s="111"/>
      <c r="HI54" s="111"/>
      <c r="HJ54" s="111"/>
      <c r="HK54" s="111"/>
      <c r="HL54" s="111"/>
      <c r="HM54" s="111"/>
      <c r="HN54" s="111"/>
      <c r="HO54" s="111"/>
      <c r="HP54" s="111"/>
      <c r="HQ54" s="111"/>
      <c r="HR54" s="111"/>
      <c r="HS54" s="111"/>
      <c r="HT54" s="111"/>
      <c r="HU54" s="111"/>
      <c r="HV54" s="111"/>
      <c r="HW54" s="111"/>
      <c r="HX54" s="111"/>
      <c r="HY54" s="111"/>
      <c r="HZ54" s="111"/>
      <c r="IA54" s="111"/>
      <c r="IB54" s="111"/>
      <c r="IC54" s="111"/>
      <c r="ID54" s="111"/>
      <c r="IE54" s="111"/>
      <c r="IF54" s="111"/>
      <c r="IG54" s="111"/>
      <c r="IH54" s="111"/>
      <c r="II54" s="111"/>
      <c r="IJ54" s="111"/>
      <c r="IK54" s="111"/>
      <c r="IL54" s="111"/>
      <c r="IM54" s="111"/>
      <c r="IN54" s="111"/>
      <c r="IO54" s="111"/>
      <c r="IP54" s="111"/>
      <c r="IQ54" s="111"/>
      <c r="IR54" s="111"/>
      <c r="IS54" s="116"/>
      <c r="IT54" s="116"/>
    </row>
    <row r="55" ht="14.25" spans="1:254">
      <c r="A55" s="74"/>
      <c r="B55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5" s="75">
        <v>32</v>
      </c>
      <c r="D55" s="86">
        <f t="shared" si="6"/>
        <v>96</v>
      </c>
      <c r="E55" s="86">
        <f t="shared" si="7"/>
        <v>4441</v>
      </c>
      <c r="F55" s="86">
        <f t="shared" si="8"/>
        <v>4537</v>
      </c>
      <c r="G55" s="77" t="str">
        <f t="shared" si="9"/>
        <v/>
      </c>
      <c r="H55" s="77" t="s">
        <v>330</v>
      </c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  <c r="HA55" s="111"/>
      <c r="HB55" s="111"/>
      <c r="HC55" s="111"/>
      <c r="HD55" s="111"/>
      <c r="HE55" s="111"/>
      <c r="HF55" s="111"/>
      <c r="HG55" s="111"/>
      <c r="HH55" s="111"/>
      <c r="HI55" s="111"/>
      <c r="HJ55" s="111"/>
      <c r="HK55" s="111"/>
      <c r="HL55" s="111"/>
      <c r="HM55" s="111"/>
      <c r="HN55" s="111"/>
      <c r="HO55" s="111"/>
      <c r="HP55" s="111"/>
      <c r="HQ55" s="111"/>
      <c r="HR55" s="111"/>
      <c r="HS55" s="111"/>
      <c r="HT55" s="111"/>
      <c r="HU55" s="111"/>
      <c r="HV55" s="111"/>
      <c r="HW55" s="111"/>
      <c r="HX55" s="111"/>
      <c r="HY55" s="111"/>
      <c r="HZ55" s="111"/>
      <c r="IA55" s="111"/>
      <c r="IB55" s="111"/>
      <c r="IC55" s="111"/>
      <c r="ID55" s="111"/>
      <c r="IE55" s="111"/>
      <c r="IF55" s="111"/>
      <c r="IG55" s="111"/>
      <c r="IH55" s="111"/>
      <c r="II55" s="111"/>
      <c r="IJ55" s="111"/>
      <c r="IK55" s="111"/>
      <c r="IL55" s="111"/>
      <c r="IM55" s="111"/>
      <c r="IN55" s="111"/>
      <c r="IO55" s="111"/>
      <c r="IP55" s="111"/>
      <c r="IQ55" s="111"/>
      <c r="IR55" s="111"/>
      <c r="IS55" s="116"/>
      <c r="IT55" s="116"/>
    </row>
    <row r="56" ht="14.25" spans="1:254">
      <c r="A56" s="74"/>
      <c r="B56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6" s="75">
        <v>32</v>
      </c>
      <c r="D56" s="86">
        <f t="shared" si="6"/>
        <v>96</v>
      </c>
      <c r="E56" s="86">
        <f t="shared" si="7"/>
        <v>4537</v>
      </c>
      <c r="F56" s="86">
        <f t="shared" si="8"/>
        <v>4633</v>
      </c>
      <c r="G56" s="77" t="str">
        <f t="shared" si="9"/>
        <v/>
      </c>
      <c r="H56" s="77" t="s">
        <v>331</v>
      </c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  <c r="HA56" s="111"/>
      <c r="HB56" s="111"/>
      <c r="HC56" s="111"/>
      <c r="HD56" s="111"/>
      <c r="HE56" s="111"/>
      <c r="HF56" s="111"/>
      <c r="HG56" s="111"/>
      <c r="HH56" s="111"/>
      <c r="HI56" s="111"/>
      <c r="HJ56" s="111"/>
      <c r="HK56" s="111"/>
      <c r="HL56" s="111"/>
      <c r="HM56" s="111"/>
      <c r="HN56" s="111"/>
      <c r="HO56" s="111"/>
      <c r="HP56" s="111"/>
      <c r="HQ56" s="111"/>
      <c r="HR56" s="111"/>
      <c r="HS56" s="111"/>
      <c r="HT56" s="111"/>
      <c r="HU56" s="111"/>
      <c r="HV56" s="111"/>
      <c r="HW56" s="111"/>
      <c r="HX56" s="111"/>
      <c r="HY56" s="111"/>
      <c r="HZ56" s="111"/>
      <c r="IA56" s="111"/>
      <c r="IB56" s="111"/>
      <c r="IC56" s="111"/>
      <c r="ID56" s="111"/>
      <c r="IE56" s="111"/>
      <c r="IF56" s="111"/>
      <c r="IG56" s="111"/>
      <c r="IH56" s="111"/>
      <c r="II56" s="111"/>
      <c r="IJ56" s="111"/>
      <c r="IK56" s="111"/>
      <c r="IL56" s="111"/>
      <c r="IM56" s="111"/>
      <c r="IN56" s="111"/>
      <c r="IO56" s="111"/>
      <c r="IP56" s="111"/>
      <c r="IQ56" s="111"/>
      <c r="IR56" s="111"/>
      <c r="IS56" s="116"/>
      <c r="IT56" s="116"/>
    </row>
    <row r="57" ht="14.25" spans="1:254">
      <c r="A57" s="74"/>
      <c r="B57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7" s="75">
        <v>32</v>
      </c>
      <c r="D57" s="86">
        <f t="shared" si="6"/>
        <v>96</v>
      </c>
      <c r="E57" s="86">
        <f t="shared" si="7"/>
        <v>4633</v>
      </c>
      <c r="F57" s="86">
        <f t="shared" si="8"/>
        <v>4729</v>
      </c>
      <c r="G57" s="77" t="str">
        <f t="shared" si="9"/>
        <v/>
      </c>
      <c r="H57" s="77" t="s">
        <v>332</v>
      </c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  <c r="HA57" s="111"/>
      <c r="HB57" s="111"/>
      <c r="HC57" s="111"/>
      <c r="HD57" s="111"/>
      <c r="HE57" s="111"/>
      <c r="HF57" s="111"/>
      <c r="HG57" s="111"/>
      <c r="HH57" s="111"/>
      <c r="HI57" s="111"/>
      <c r="HJ57" s="111"/>
      <c r="HK57" s="111"/>
      <c r="HL57" s="111"/>
      <c r="HM57" s="111"/>
      <c r="HN57" s="111"/>
      <c r="HO57" s="111"/>
      <c r="HP57" s="111"/>
      <c r="HQ57" s="111"/>
      <c r="HR57" s="111"/>
      <c r="HS57" s="111"/>
      <c r="HT57" s="111"/>
      <c r="HU57" s="111"/>
      <c r="HV57" s="111"/>
      <c r="HW57" s="111"/>
      <c r="HX57" s="111"/>
      <c r="HY57" s="111"/>
      <c r="HZ57" s="111"/>
      <c r="IA57" s="111"/>
      <c r="IB57" s="111"/>
      <c r="IC57" s="111"/>
      <c r="ID57" s="111"/>
      <c r="IE57" s="111"/>
      <c r="IF57" s="111"/>
      <c r="IG57" s="111"/>
      <c r="IH57" s="111"/>
      <c r="II57" s="111"/>
      <c r="IJ57" s="111"/>
      <c r="IK57" s="111"/>
      <c r="IL57" s="111"/>
      <c r="IM57" s="111"/>
      <c r="IN57" s="111"/>
      <c r="IO57" s="111"/>
      <c r="IP57" s="111"/>
      <c r="IQ57" s="111"/>
      <c r="IR57" s="111"/>
      <c r="IS57" s="116"/>
      <c r="IT57" s="116"/>
    </row>
    <row r="58" ht="14.25" spans="1:254">
      <c r="A58" s="74"/>
      <c r="B58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8" s="75">
        <v>32</v>
      </c>
      <c r="D58" s="86">
        <f t="shared" si="6"/>
        <v>96</v>
      </c>
      <c r="E58" s="86">
        <f t="shared" si="7"/>
        <v>4729</v>
      </c>
      <c r="F58" s="86">
        <f t="shared" si="8"/>
        <v>4825</v>
      </c>
      <c r="G58" s="77" t="str">
        <f t="shared" si="9"/>
        <v/>
      </c>
      <c r="H58" s="77" t="s">
        <v>333</v>
      </c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  <c r="HA58" s="111"/>
      <c r="HB58" s="111"/>
      <c r="HC58" s="111"/>
      <c r="HD58" s="111"/>
      <c r="HE58" s="111"/>
      <c r="HF58" s="111"/>
      <c r="HG58" s="111"/>
      <c r="HH58" s="111"/>
      <c r="HI58" s="111"/>
      <c r="HJ58" s="111"/>
      <c r="HK58" s="111"/>
      <c r="HL58" s="111"/>
      <c r="HM58" s="111"/>
      <c r="HN58" s="111"/>
      <c r="HO58" s="111"/>
      <c r="HP58" s="111"/>
      <c r="HQ58" s="111"/>
      <c r="HR58" s="111"/>
      <c r="HS58" s="111"/>
      <c r="HT58" s="111"/>
      <c r="HU58" s="111"/>
      <c r="HV58" s="111"/>
      <c r="HW58" s="111"/>
      <c r="HX58" s="111"/>
      <c r="HY58" s="111"/>
      <c r="HZ58" s="111"/>
      <c r="IA58" s="111"/>
      <c r="IB58" s="111"/>
      <c r="IC58" s="111"/>
      <c r="ID58" s="111"/>
      <c r="IE58" s="111"/>
      <c r="IF58" s="111"/>
      <c r="IG58" s="111"/>
      <c r="IH58" s="111"/>
      <c r="II58" s="111"/>
      <c r="IJ58" s="111"/>
      <c r="IK58" s="111"/>
      <c r="IL58" s="111"/>
      <c r="IM58" s="111"/>
      <c r="IN58" s="111"/>
      <c r="IO58" s="111"/>
      <c r="IP58" s="111"/>
      <c r="IQ58" s="111"/>
      <c r="IR58" s="111"/>
      <c r="IS58" s="116"/>
      <c r="IT58" s="116"/>
    </row>
    <row r="59" ht="14.25" spans="1:254">
      <c r="A59" s="74"/>
      <c r="B59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59" s="75">
        <v>32</v>
      </c>
      <c r="D59" s="86">
        <f t="shared" si="6"/>
        <v>96</v>
      </c>
      <c r="E59" s="86">
        <f t="shared" si="7"/>
        <v>4825</v>
      </c>
      <c r="F59" s="86">
        <f t="shared" si="8"/>
        <v>4921</v>
      </c>
      <c r="G59" s="77" t="str">
        <f t="shared" si="9"/>
        <v/>
      </c>
      <c r="H59" s="77" t="s">
        <v>334</v>
      </c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  <c r="GS59" s="111"/>
      <c r="GT59" s="111"/>
      <c r="GU59" s="111"/>
      <c r="GV59" s="111"/>
      <c r="GW59" s="111"/>
      <c r="GX59" s="111"/>
      <c r="GY59" s="111"/>
      <c r="GZ59" s="111"/>
      <c r="HA59" s="111"/>
      <c r="HB59" s="111"/>
      <c r="HC59" s="111"/>
      <c r="HD59" s="111"/>
      <c r="HE59" s="111"/>
      <c r="HF59" s="111"/>
      <c r="HG59" s="111"/>
      <c r="HH59" s="111"/>
      <c r="HI59" s="111"/>
      <c r="HJ59" s="111"/>
      <c r="HK59" s="111"/>
      <c r="HL59" s="111"/>
      <c r="HM59" s="111"/>
      <c r="HN59" s="111"/>
      <c r="HO59" s="111"/>
      <c r="HP59" s="111"/>
      <c r="HQ59" s="111"/>
      <c r="HR59" s="111"/>
      <c r="HS59" s="111"/>
      <c r="HT59" s="111"/>
      <c r="HU59" s="111"/>
      <c r="HV59" s="111"/>
      <c r="HW59" s="111"/>
      <c r="HX59" s="111"/>
      <c r="HY59" s="111"/>
      <c r="HZ59" s="111"/>
      <c r="IA59" s="111"/>
      <c r="IB59" s="111"/>
      <c r="IC59" s="111"/>
      <c r="ID59" s="111"/>
      <c r="IE59" s="111"/>
      <c r="IF59" s="111"/>
      <c r="IG59" s="111"/>
      <c r="IH59" s="111"/>
      <c r="II59" s="111"/>
      <c r="IJ59" s="111"/>
      <c r="IK59" s="111"/>
      <c r="IL59" s="111"/>
      <c r="IM59" s="111"/>
      <c r="IN59" s="111"/>
      <c r="IO59" s="111"/>
      <c r="IP59" s="111"/>
      <c r="IQ59" s="111"/>
      <c r="IR59" s="111"/>
      <c r="IS59" s="116"/>
      <c r="IT59" s="116"/>
    </row>
    <row r="60" ht="14.25" spans="1:254">
      <c r="A60" s="74"/>
      <c r="B60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0" s="75">
        <v>32</v>
      </c>
      <c r="D60" s="86">
        <f t="shared" si="6"/>
        <v>96</v>
      </c>
      <c r="E60" s="86">
        <f t="shared" si="7"/>
        <v>4921</v>
      </c>
      <c r="F60" s="86">
        <f t="shared" si="8"/>
        <v>5017</v>
      </c>
      <c r="G60" s="77" t="str">
        <f t="shared" si="9"/>
        <v/>
      </c>
      <c r="H60" s="77" t="s">
        <v>335</v>
      </c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  <c r="GS60" s="111"/>
      <c r="GT60" s="111"/>
      <c r="GU60" s="111"/>
      <c r="GV60" s="111"/>
      <c r="GW60" s="111"/>
      <c r="GX60" s="111"/>
      <c r="GY60" s="111"/>
      <c r="GZ60" s="111"/>
      <c r="HA60" s="111"/>
      <c r="HB60" s="111"/>
      <c r="HC60" s="111"/>
      <c r="HD60" s="111"/>
      <c r="HE60" s="111"/>
      <c r="HF60" s="111"/>
      <c r="HG60" s="111"/>
      <c r="HH60" s="111"/>
      <c r="HI60" s="111"/>
      <c r="HJ60" s="111"/>
      <c r="HK60" s="111"/>
      <c r="HL60" s="111"/>
      <c r="HM60" s="111"/>
      <c r="HN60" s="111"/>
      <c r="HO60" s="111"/>
      <c r="HP60" s="111"/>
      <c r="HQ60" s="111"/>
      <c r="HR60" s="111"/>
      <c r="HS60" s="111"/>
      <c r="HT60" s="111"/>
      <c r="HU60" s="111"/>
      <c r="HV60" s="111"/>
      <c r="HW60" s="111"/>
      <c r="HX60" s="111"/>
      <c r="HY60" s="111"/>
      <c r="HZ60" s="111"/>
      <c r="IA60" s="111"/>
      <c r="IB60" s="111"/>
      <c r="IC60" s="111"/>
      <c r="ID60" s="111"/>
      <c r="IE60" s="111"/>
      <c r="IF60" s="111"/>
      <c r="IG60" s="111"/>
      <c r="IH60" s="111"/>
      <c r="II60" s="111"/>
      <c r="IJ60" s="111"/>
      <c r="IK60" s="111"/>
      <c r="IL60" s="111"/>
      <c r="IM60" s="111"/>
      <c r="IN60" s="111"/>
      <c r="IO60" s="111"/>
      <c r="IP60" s="111"/>
      <c r="IQ60" s="111"/>
      <c r="IR60" s="111"/>
      <c r="IS60" s="116"/>
      <c r="IT60" s="116"/>
    </row>
    <row r="61" ht="14.25" spans="1:254">
      <c r="A61" s="74"/>
      <c r="B61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1" s="75">
        <v>32</v>
      </c>
      <c r="D61" s="86">
        <f t="shared" si="6"/>
        <v>96</v>
      </c>
      <c r="E61" s="86">
        <f t="shared" si="7"/>
        <v>5017</v>
      </c>
      <c r="F61" s="86">
        <f t="shared" si="8"/>
        <v>5113</v>
      </c>
      <c r="G61" s="77" t="str">
        <f t="shared" si="9"/>
        <v/>
      </c>
      <c r="H61" s="77" t="s">
        <v>336</v>
      </c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  <c r="GS61" s="111"/>
      <c r="GT61" s="111"/>
      <c r="GU61" s="111"/>
      <c r="GV61" s="111"/>
      <c r="GW61" s="111"/>
      <c r="GX61" s="111"/>
      <c r="GY61" s="111"/>
      <c r="GZ61" s="111"/>
      <c r="HA61" s="111"/>
      <c r="HB61" s="111"/>
      <c r="HC61" s="111"/>
      <c r="HD61" s="111"/>
      <c r="HE61" s="111"/>
      <c r="HF61" s="111"/>
      <c r="HG61" s="111"/>
      <c r="HH61" s="111"/>
      <c r="HI61" s="111"/>
      <c r="HJ61" s="111"/>
      <c r="HK61" s="111"/>
      <c r="HL61" s="111"/>
      <c r="HM61" s="111"/>
      <c r="HN61" s="111"/>
      <c r="HO61" s="111"/>
      <c r="HP61" s="111"/>
      <c r="HQ61" s="111"/>
      <c r="HR61" s="111"/>
      <c r="HS61" s="111"/>
      <c r="HT61" s="111"/>
      <c r="HU61" s="111"/>
      <c r="HV61" s="111"/>
      <c r="HW61" s="111"/>
      <c r="HX61" s="111"/>
      <c r="HY61" s="111"/>
      <c r="HZ61" s="111"/>
      <c r="IA61" s="111"/>
      <c r="IB61" s="111"/>
      <c r="IC61" s="111"/>
      <c r="ID61" s="111"/>
      <c r="IE61" s="111"/>
      <c r="IF61" s="111"/>
      <c r="IG61" s="111"/>
      <c r="IH61" s="111"/>
      <c r="II61" s="111"/>
      <c r="IJ61" s="111"/>
      <c r="IK61" s="111"/>
      <c r="IL61" s="111"/>
      <c r="IM61" s="111"/>
      <c r="IN61" s="111"/>
      <c r="IO61" s="111"/>
      <c r="IP61" s="111"/>
      <c r="IQ61" s="111"/>
      <c r="IR61" s="111"/>
      <c r="IS61" s="116"/>
      <c r="IT61" s="116"/>
    </row>
    <row r="62" ht="14.25" spans="1:254">
      <c r="A62" s="74"/>
      <c r="B62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2" s="75">
        <v>32</v>
      </c>
      <c r="D62" s="86">
        <f t="shared" si="6"/>
        <v>96</v>
      </c>
      <c r="E62" s="86">
        <f t="shared" si="7"/>
        <v>5113</v>
      </c>
      <c r="F62" s="86">
        <f t="shared" si="8"/>
        <v>5209</v>
      </c>
      <c r="G62" s="77" t="str">
        <f t="shared" si="9"/>
        <v/>
      </c>
      <c r="H62" s="77" t="s">
        <v>337</v>
      </c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  <c r="GS62" s="111"/>
      <c r="GT62" s="111"/>
      <c r="GU62" s="111"/>
      <c r="GV62" s="111"/>
      <c r="GW62" s="111"/>
      <c r="GX62" s="111"/>
      <c r="GY62" s="111"/>
      <c r="GZ62" s="111"/>
      <c r="HA62" s="111"/>
      <c r="HB62" s="111"/>
      <c r="HC62" s="111"/>
      <c r="HD62" s="111"/>
      <c r="HE62" s="111"/>
      <c r="HF62" s="111"/>
      <c r="HG62" s="111"/>
      <c r="HH62" s="111"/>
      <c r="HI62" s="111"/>
      <c r="HJ62" s="111"/>
      <c r="HK62" s="111"/>
      <c r="HL62" s="111"/>
      <c r="HM62" s="111"/>
      <c r="HN62" s="111"/>
      <c r="HO62" s="111"/>
      <c r="HP62" s="111"/>
      <c r="HQ62" s="111"/>
      <c r="HR62" s="111"/>
      <c r="HS62" s="111"/>
      <c r="HT62" s="111"/>
      <c r="HU62" s="111"/>
      <c r="HV62" s="111"/>
      <c r="HW62" s="111"/>
      <c r="HX62" s="111"/>
      <c r="HY62" s="111"/>
      <c r="HZ62" s="111"/>
      <c r="IA62" s="111"/>
      <c r="IB62" s="111"/>
      <c r="IC62" s="111"/>
      <c r="ID62" s="111"/>
      <c r="IE62" s="111"/>
      <c r="IF62" s="111"/>
      <c r="IG62" s="111"/>
      <c r="IH62" s="111"/>
      <c r="II62" s="111"/>
      <c r="IJ62" s="111"/>
      <c r="IK62" s="111"/>
      <c r="IL62" s="111"/>
      <c r="IM62" s="111"/>
      <c r="IN62" s="111"/>
      <c r="IO62" s="111"/>
      <c r="IP62" s="111"/>
      <c r="IQ62" s="111"/>
      <c r="IR62" s="111"/>
      <c r="IS62" s="116"/>
      <c r="IT62" s="116"/>
    </row>
    <row r="63" ht="14.25" spans="1:254">
      <c r="A63" s="74"/>
      <c r="B63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3" s="75">
        <v>32</v>
      </c>
      <c r="D63" s="86">
        <f t="shared" si="6"/>
        <v>96</v>
      </c>
      <c r="E63" s="86">
        <f t="shared" si="7"/>
        <v>5209</v>
      </c>
      <c r="F63" s="86">
        <f t="shared" si="8"/>
        <v>5305</v>
      </c>
      <c r="G63" s="77" t="str">
        <f t="shared" si="9"/>
        <v/>
      </c>
      <c r="H63" s="77" t="s">
        <v>338</v>
      </c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  <c r="GS63" s="111"/>
      <c r="GT63" s="111"/>
      <c r="GU63" s="111"/>
      <c r="GV63" s="111"/>
      <c r="GW63" s="111"/>
      <c r="GX63" s="111"/>
      <c r="GY63" s="111"/>
      <c r="GZ63" s="111"/>
      <c r="HA63" s="111"/>
      <c r="HB63" s="111"/>
      <c r="HC63" s="111"/>
      <c r="HD63" s="111"/>
      <c r="HE63" s="111"/>
      <c r="HF63" s="111"/>
      <c r="HG63" s="111"/>
      <c r="HH63" s="111"/>
      <c r="HI63" s="111"/>
      <c r="HJ63" s="111"/>
      <c r="HK63" s="111"/>
      <c r="HL63" s="111"/>
      <c r="HM63" s="111"/>
      <c r="HN63" s="111"/>
      <c r="HO63" s="111"/>
      <c r="HP63" s="111"/>
      <c r="HQ63" s="111"/>
      <c r="HR63" s="111"/>
      <c r="HS63" s="111"/>
      <c r="HT63" s="111"/>
      <c r="HU63" s="111"/>
      <c r="HV63" s="111"/>
      <c r="HW63" s="111"/>
      <c r="HX63" s="111"/>
      <c r="HY63" s="111"/>
      <c r="HZ63" s="111"/>
      <c r="IA63" s="111"/>
      <c r="IB63" s="111"/>
      <c r="IC63" s="111"/>
      <c r="ID63" s="111"/>
      <c r="IE63" s="111"/>
      <c r="IF63" s="111"/>
      <c r="IG63" s="111"/>
      <c r="IH63" s="111"/>
      <c r="II63" s="111"/>
      <c r="IJ63" s="111"/>
      <c r="IK63" s="111"/>
      <c r="IL63" s="111"/>
      <c r="IM63" s="111"/>
      <c r="IN63" s="111"/>
      <c r="IO63" s="111"/>
      <c r="IP63" s="111"/>
      <c r="IQ63" s="111"/>
      <c r="IR63" s="111"/>
      <c r="IS63" s="116"/>
      <c r="IT63" s="116"/>
    </row>
    <row r="64" ht="14.25" spans="1:254">
      <c r="A64" s="74"/>
      <c r="B64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4" s="75">
        <v>32</v>
      </c>
      <c r="D64" s="86">
        <f t="shared" si="6"/>
        <v>96</v>
      </c>
      <c r="E64" s="86">
        <f t="shared" si="7"/>
        <v>5305</v>
      </c>
      <c r="F64" s="86">
        <f t="shared" si="8"/>
        <v>5401</v>
      </c>
      <c r="G64" s="77" t="str">
        <f t="shared" si="9"/>
        <v/>
      </c>
      <c r="H64" s="77" t="s">
        <v>339</v>
      </c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  <c r="GS64" s="111"/>
      <c r="GT64" s="111"/>
      <c r="GU64" s="111"/>
      <c r="GV64" s="111"/>
      <c r="GW64" s="111"/>
      <c r="GX64" s="111"/>
      <c r="GY64" s="111"/>
      <c r="GZ64" s="111"/>
      <c r="HA64" s="111"/>
      <c r="HB64" s="111"/>
      <c r="HC64" s="111"/>
      <c r="HD64" s="111"/>
      <c r="HE64" s="111"/>
      <c r="HF64" s="111"/>
      <c r="HG64" s="111"/>
      <c r="HH64" s="111"/>
      <c r="HI64" s="111"/>
      <c r="HJ64" s="111"/>
      <c r="HK64" s="111"/>
      <c r="HL64" s="111"/>
      <c r="HM64" s="111"/>
      <c r="HN64" s="111"/>
      <c r="HO64" s="111"/>
      <c r="HP64" s="111"/>
      <c r="HQ64" s="111"/>
      <c r="HR64" s="111"/>
      <c r="HS64" s="111"/>
      <c r="HT64" s="111"/>
      <c r="HU64" s="111"/>
      <c r="HV64" s="111"/>
      <c r="HW64" s="111"/>
      <c r="HX64" s="111"/>
      <c r="HY64" s="111"/>
      <c r="HZ64" s="111"/>
      <c r="IA64" s="111"/>
      <c r="IB64" s="111"/>
      <c r="IC64" s="111"/>
      <c r="ID64" s="111"/>
      <c r="IE64" s="111"/>
      <c r="IF64" s="111"/>
      <c r="IG64" s="111"/>
      <c r="IH64" s="111"/>
      <c r="II64" s="111"/>
      <c r="IJ64" s="111"/>
      <c r="IK64" s="111"/>
      <c r="IL64" s="111"/>
      <c r="IM64" s="111"/>
      <c r="IN64" s="111"/>
      <c r="IO64" s="111"/>
      <c r="IP64" s="111"/>
      <c r="IQ64" s="111"/>
      <c r="IR64" s="111"/>
      <c r="IS64" s="116"/>
      <c r="IT64" s="116"/>
    </row>
    <row r="65" ht="14.25" spans="1:254">
      <c r="A65" s="74"/>
      <c r="B65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5" s="75">
        <v>32</v>
      </c>
      <c r="D65" s="86">
        <f t="shared" si="6"/>
        <v>96</v>
      </c>
      <c r="E65" s="86">
        <f t="shared" si="7"/>
        <v>5401</v>
      </c>
      <c r="F65" s="86">
        <f t="shared" si="8"/>
        <v>5497</v>
      </c>
      <c r="G65" s="77" t="str">
        <f t="shared" si="9"/>
        <v/>
      </c>
      <c r="H65" s="77" t="s">
        <v>340</v>
      </c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  <c r="GS65" s="111"/>
      <c r="GT65" s="111"/>
      <c r="GU65" s="111"/>
      <c r="GV65" s="111"/>
      <c r="GW65" s="111"/>
      <c r="GX65" s="111"/>
      <c r="GY65" s="111"/>
      <c r="GZ65" s="111"/>
      <c r="HA65" s="111"/>
      <c r="HB65" s="111"/>
      <c r="HC65" s="111"/>
      <c r="HD65" s="111"/>
      <c r="HE65" s="111"/>
      <c r="HF65" s="111"/>
      <c r="HG65" s="111"/>
      <c r="HH65" s="111"/>
      <c r="HI65" s="111"/>
      <c r="HJ65" s="111"/>
      <c r="HK65" s="111"/>
      <c r="HL65" s="111"/>
      <c r="HM65" s="111"/>
      <c r="HN65" s="111"/>
      <c r="HO65" s="111"/>
      <c r="HP65" s="111"/>
      <c r="HQ65" s="111"/>
      <c r="HR65" s="111"/>
      <c r="HS65" s="111"/>
      <c r="HT65" s="111"/>
      <c r="HU65" s="111"/>
      <c r="HV65" s="111"/>
      <c r="HW65" s="111"/>
      <c r="HX65" s="111"/>
      <c r="HY65" s="111"/>
      <c r="HZ65" s="111"/>
      <c r="IA65" s="111"/>
      <c r="IB65" s="111"/>
      <c r="IC65" s="111"/>
      <c r="ID65" s="111"/>
      <c r="IE65" s="111"/>
      <c r="IF65" s="111"/>
      <c r="IG65" s="111"/>
      <c r="IH65" s="111"/>
      <c r="II65" s="111"/>
      <c r="IJ65" s="111"/>
      <c r="IK65" s="111"/>
      <c r="IL65" s="111"/>
      <c r="IM65" s="111"/>
      <c r="IN65" s="111"/>
      <c r="IO65" s="111"/>
      <c r="IP65" s="111"/>
      <c r="IQ65" s="111"/>
      <c r="IR65" s="111"/>
      <c r="IS65" s="116"/>
      <c r="IT65" s="116"/>
    </row>
    <row r="66" ht="14.25" spans="1:254">
      <c r="A66" s="74"/>
      <c r="B66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6" s="75">
        <v>32</v>
      </c>
      <c r="D66" s="86">
        <f t="shared" si="6"/>
        <v>96</v>
      </c>
      <c r="E66" s="86">
        <f t="shared" si="7"/>
        <v>5497</v>
      </c>
      <c r="F66" s="86">
        <f t="shared" si="8"/>
        <v>5593</v>
      </c>
      <c r="G66" s="77" t="str">
        <f t="shared" si="9"/>
        <v/>
      </c>
      <c r="H66" s="77" t="s">
        <v>341</v>
      </c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  <c r="GS66" s="111"/>
      <c r="GT66" s="111"/>
      <c r="GU66" s="111"/>
      <c r="GV66" s="111"/>
      <c r="GW66" s="111"/>
      <c r="GX66" s="111"/>
      <c r="GY66" s="111"/>
      <c r="GZ66" s="111"/>
      <c r="HA66" s="111"/>
      <c r="HB66" s="111"/>
      <c r="HC66" s="111"/>
      <c r="HD66" s="111"/>
      <c r="HE66" s="111"/>
      <c r="HF66" s="111"/>
      <c r="HG66" s="111"/>
      <c r="HH66" s="111"/>
      <c r="HI66" s="111"/>
      <c r="HJ66" s="111"/>
      <c r="HK66" s="111"/>
      <c r="HL66" s="111"/>
      <c r="HM66" s="111"/>
      <c r="HN66" s="111"/>
      <c r="HO66" s="111"/>
      <c r="HP66" s="111"/>
      <c r="HQ66" s="111"/>
      <c r="HR66" s="111"/>
      <c r="HS66" s="111"/>
      <c r="HT66" s="111"/>
      <c r="HU66" s="111"/>
      <c r="HV66" s="111"/>
      <c r="HW66" s="111"/>
      <c r="HX66" s="111"/>
      <c r="HY66" s="111"/>
      <c r="HZ66" s="111"/>
      <c r="IA66" s="111"/>
      <c r="IB66" s="111"/>
      <c r="IC66" s="111"/>
      <c r="ID66" s="111"/>
      <c r="IE66" s="111"/>
      <c r="IF66" s="111"/>
      <c r="IG66" s="111"/>
      <c r="IH66" s="111"/>
      <c r="II66" s="111"/>
      <c r="IJ66" s="111"/>
      <c r="IK66" s="111"/>
      <c r="IL66" s="111"/>
      <c r="IM66" s="111"/>
      <c r="IN66" s="111"/>
      <c r="IO66" s="111"/>
      <c r="IP66" s="111"/>
      <c r="IQ66" s="111"/>
      <c r="IR66" s="111"/>
      <c r="IS66" s="116"/>
      <c r="IT66" s="116"/>
    </row>
    <row r="67" ht="14.25" spans="1:254">
      <c r="A67" s="74"/>
      <c r="B67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7" s="75">
        <v>32</v>
      </c>
      <c r="D67" s="86">
        <f t="shared" si="6"/>
        <v>96</v>
      </c>
      <c r="E67" s="86">
        <f t="shared" si="7"/>
        <v>5593</v>
      </c>
      <c r="F67" s="86">
        <f t="shared" si="8"/>
        <v>5689</v>
      </c>
      <c r="G67" s="77" t="str">
        <f t="shared" si="9"/>
        <v/>
      </c>
      <c r="H67" s="77" t="s">
        <v>342</v>
      </c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  <c r="GS67" s="111"/>
      <c r="GT67" s="111"/>
      <c r="GU67" s="111"/>
      <c r="GV67" s="111"/>
      <c r="GW67" s="111"/>
      <c r="GX67" s="111"/>
      <c r="GY67" s="111"/>
      <c r="GZ67" s="111"/>
      <c r="HA67" s="111"/>
      <c r="HB67" s="111"/>
      <c r="HC67" s="111"/>
      <c r="HD67" s="111"/>
      <c r="HE67" s="111"/>
      <c r="HF67" s="111"/>
      <c r="HG67" s="111"/>
      <c r="HH67" s="111"/>
      <c r="HI67" s="111"/>
      <c r="HJ67" s="111"/>
      <c r="HK67" s="111"/>
      <c r="HL67" s="111"/>
      <c r="HM67" s="111"/>
      <c r="HN67" s="111"/>
      <c r="HO67" s="111"/>
      <c r="HP67" s="111"/>
      <c r="HQ67" s="111"/>
      <c r="HR67" s="111"/>
      <c r="HS67" s="111"/>
      <c r="HT67" s="111"/>
      <c r="HU67" s="111"/>
      <c r="HV67" s="111"/>
      <c r="HW67" s="111"/>
      <c r="HX67" s="111"/>
      <c r="HY67" s="111"/>
      <c r="HZ67" s="111"/>
      <c r="IA67" s="111"/>
      <c r="IB67" s="111"/>
      <c r="IC67" s="111"/>
      <c r="ID67" s="111"/>
      <c r="IE67" s="111"/>
      <c r="IF67" s="111"/>
      <c r="IG67" s="111"/>
      <c r="IH67" s="111"/>
      <c r="II67" s="111"/>
      <c r="IJ67" s="111"/>
      <c r="IK67" s="111"/>
      <c r="IL67" s="111"/>
      <c r="IM67" s="111"/>
      <c r="IN67" s="111"/>
      <c r="IO67" s="111"/>
      <c r="IP67" s="111"/>
      <c r="IQ67" s="111"/>
      <c r="IR67" s="111"/>
      <c r="IS67" s="116"/>
      <c r="IT67" s="116"/>
    </row>
    <row r="68" ht="14.25" spans="1:254">
      <c r="A68" s="74"/>
      <c r="B68" s="85" t="str">
        <f t="shared" si="5"/>
        <v>AA 55 62 00 01 15 02 80 00 DD 00 00 0C 00 00 00 9B 5C 4F 65 9B 5C 4F 65 03 09 02 02 BA 01 37 00 02 00 00 00 00 00 00 00 00 DE 00 00 0D 00 00 00 9C 5C 4F 65 9D 5C 4F 65 03 09 02 02 EE 02 3C 00 02 00 00 00 00 00 00 00 00 DF 00 00 0E 00 00 00 9E 5C 4F 65 9E 5C 4F 65 03 09 02 02 02 03 29 00 02 00 00 00 00 00 00 00 00 E0 00 00 0F 00 00 00 A0 5C 4F 65 A0 5C 4F 65 03 09 02 02 22 03 3D 00 02 00 00 00 00 00 00 00 00 E1 00 00 10 00 00 00 A3 5C 4F 65 A4 5C 4F 65 03 06 02 02 6C 03 B0 05 02 00 00 00 00 00 00 00 00 E2 00 00 11 00 00 00 A5 5C 4F 65 A6 5C 4F 65 03 06 02 02 10 03 F2 00 03 00 00 00 00 00 00 00 00 E3 00 00 12 00 00 00 A7 5C 4F 65 A7 5C 4F 65 03 09 02 02 0B 03 A5 00 04 00 00 00 00 00 00 00 00 E4 00 00 13 00 00 00 A8 5C 4F 65 A9 5C 4F 65 03 06 02 02 3C 03 FE 00 04 00 00 00 00 00 00 00 00 E5 00 00 14 00 00 00 AA 5C 4F 65 AA 5C 4F 65 03 09 02 02 71 01 E5 FF 05 00 00 00 00 00 00 00 00 E6 00 00 15 00 00 00 AB 5C 4F 65 AC 5C 4F 65 03 06 02 02 0E 03 0D 01 05 00 00 00 00 00 00 00 00 E7 00 00 16 00 00 00 AD 5C 4F 65 AE 5C 4F 65 05 09 03 02 3D 03 00 02 01 00 00 00 00 00 00 00 00 E8 00 00 17 00 00 00 AF 5C 4F 65 B0 5C 4F 65 05 09 03 02 2E 03 6A 00 01 00 00 00 00 00 00 00 00 E9 00 00 18 00 00 00 B1 5C 4F 65 B1 5C 4F 65 05 09 03 02 9A 02 72 00 01 00 00 00 00 00 00 00 00 EA 00 00 19 00 00 00 B3 5C 4F 65 B3 5C 4F 65 05 09 03 02 D7 02 9F 00 01 00 00 00 00 00 00 00 00 EB 00 00 1A 00 00 00 0B 5D 4F 65 0B 5D 4F 65 03 06 03 02 45 02 12 01 01 00 00 00 00 00 00 00 00 EC 00 00 1B 00 00 00 0C 5D 4F 65 0D 5D 4F 65 03 06 03 02 6F 01 5B 00 02 00 00 00 00 00 00 00 00 ED 00 00 1C 00 00 00 0D 5D 4F 65 0E 5D 4F 65 05 09 03 02 B3 03 8B 08 03 00 00 00 00 00 00 00 00 EE 00 00 1D 00 00 00 0F 5D 4F 65 10 5D 4F 65 05 09 03 02 8D 03 52 01 03 00 00 00 00 00 00 00 00 EF 00 00 1E 00 00 00 11 5D 4F 65 12 5D 4F 65 05 09 03 02 36 03 14 02 03 00 00 00 00 00 00 00 00 F0 00 00 1F 00 00 00 13 5D 4F 65 13 5D 4F 65 05 09 03 02 2D 03 E9 03 03 00 00 00 00 00 00 00 06 65 FA F5 </v>
      </c>
      <c r="C68" s="75">
        <v>32</v>
      </c>
      <c r="D68" s="86">
        <f t="shared" si="6"/>
        <v>96</v>
      </c>
      <c r="E68" s="86">
        <f t="shared" si="7"/>
        <v>5689</v>
      </c>
      <c r="F68" s="86">
        <f t="shared" si="8"/>
        <v>5785</v>
      </c>
      <c r="G68" s="77" t="str">
        <f t="shared" si="9"/>
        <v/>
      </c>
      <c r="H68" s="77" t="s">
        <v>343</v>
      </c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  <c r="GS68" s="111"/>
      <c r="GT68" s="111"/>
      <c r="GU68" s="111"/>
      <c r="GV68" s="111"/>
      <c r="GW68" s="111"/>
      <c r="GX68" s="111"/>
      <c r="GY68" s="111"/>
      <c r="GZ68" s="111"/>
      <c r="HA68" s="111"/>
      <c r="HB68" s="111"/>
      <c r="HC68" s="111"/>
      <c r="HD68" s="111"/>
      <c r="HE68" s="111"/>
      <c r="HF68" s="111"/>
      <c r="HG68" s="111"/>
      <c r="HH68" s="111"/>
      <c r="HI68" s="111"/>
      <c r="HJ68" s="111"/>
      <c r="HK68" s="111"/>
      <c r="HL68" s="111"/>
      <c r="HM68" s="111"/>
      <c r="HN68" s="111"/>
      <c r="HO68" s="111"/>
      <c r="HP68" s="111"/>
      <c r="HQ68" s="111"/>
      <c r="HR68" s="111"/>
      <c r="HS68" s="111"/>
      <c r="HT68" s="111"/>
      <c r="HU68" s="111"/>
      <c r="HV68" s="111"/>
      <c r="HW68" s="111"/>
      <c r="HX68" s="111"/>
      <c r="HY68" s="111"/>
      <c r="HZ68" s="111"/>
      <c r="IA68" s="111"/>
      <c r="IB68" s="111"/>
      <c r="IC68" s="111"/>
      <c r="ID68" s="111"/>
      <c r="IE68" s="111"/>
      <c r="IF68" s="111"/>
      <c r="IG68" s="111"/>
      <c r="IH68" s="111"/>
      <c r="II68" s="111"/>
      <c r="IJ68" s="111"/>
      <c r="IK68" s="111"/>
      <c r="IL68" s="111"/>
      <c r="IM68" s="111"/>
      <c r="IN68" s="111"/>
      <c r="IO68" s="111"/>
      <c r="IP68" s="111"/>
      <c r="IQ68" s="111"/>
      <c r="IR68" s="111"/>
      <c r="IS68" s="116"/>
      <c r="IT68" s="116"/>
    </row>
    <row r="69" ht="14.25" spans="1:254">
      <c r="A69" s="74"/>
      <c r="B69" s="74"/>
      <c r="C69" s="75"/>
      <c r="D69" s="76"/>
      <c r="E69" s="76"/>
      <c r="F69" s="76"/>
      <c r="G69" s="77"/>
      <c r="H69" s="7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  <c r="GS69" s="111"/>
      <c r="GT69" s="111"/>
      <c r="GU69" s="111"/>
      <c r="GV69" s="111"/>
      <c r="GW69" s="111"/>
      <c r="GX69" s="111"/>
      <c r="GY69" s="111"/>
      <c r="GZ69" s="111"/>
      <c r="HA69" s="111"/>
      <c r="HB69" s="111"/>
      <c r="HC69" s="111"/>
      <c r="HD69" s="111"/>
      <c r="HE69" s="111"/>
      <c r="HF69" s="111"/>
      <c r="HG69" s="111"/>
      <c r="HH69" s="111"/>
      <c r="HI69" s="111"/>
      <c r="HJ69" s="111"/>
      <c r="HK69" s="111"/>
      <c r="HL69" s="111"/>
      <c r="HM69" s="111"/>
      <c r="HN69" s="111"/>
      <c r="HO69" s="111"/>
      <c r="HP69" s="111"/>
      <c r="HQ69" s="111"/>
      <c r="HR69" s="111"/>
      <c r="HS69" s="111"/>
      <c r="HT69" s="111"/>
      <c r="HU69" s="111"/>
      <c r="HV69" s="111"/>
      <c r="HW69" s="111"/>
      <c r="HX69" s="111"/>
      <c r="HY69" s="111"/>
      <c r="HZ69" s="111"/>
      <c r="IA69" s="111"/>
      <c r="IB69" s="111"/>
      <c r="IC69" s="111"/>
      <c r="ID69" s="111"/>
      <c r="IE69" s="111"/>
      <c r="IF69" s="111"/>
      <c r="IG69" s="111"/>
      <c r="IH69" s="111"/>
      <c r="II69" s="111"/>
      <c r="IJ69" s="111"/>
      <c r="IK69" s="111"/>
      <c r="IL69" s="111"/>
      <c r="IM69" s="111"/>
      <c r="IN69" s="111"/>
      <c r="IO69" s="111"/>
      <c r="IP69" s="111"/>
      <c r="IQ69" s="111"/>
      <c r="IR69" s="111"/>
      <c r="IS69" s="116"/>
      <c r="IT69" s="116"/>
    </row>
    <row r="70" ht="14.25" spans="1:254">
      <c r="A70" s="74"/>
      <c r="B70" s="74"/>
      <c r="C70" s="75"/>
      <c r="D70" s="76"/>
      <c r="E70" s="76"/>
      <c r="F70" s="76"/>
      <c r="G70" s="77"/>
      <c r="H70" s="7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  <c r="GS70" s="111"/>
      <c r="GT70" s="111"/>
      <c r="GU70" s="111"/>
      <c r="GV70" s="111"/>
      <c r="GW70" s="111"/>
      <c r="GX70" s="111"/>
      <c r="GY70" s="111"/>
      <c r="GZ70" s="111"/>
      <c r="HA70" s="111"/>
      <c r="HB70" s="111"/>
      <c r="HC70" s="111"/>
      <c r="HD70" s="111"/>
      <c r="HE70" s="111"/>
      <c r="HF70" s="111"/>
      <c r="HG70" s="111"/>
      <c r="HH70" s="111"/>
      <c r="HI70" s="111"/>
      <c r="HJ70" s="111"/>
      <c r="HK70" s="111"/>
      <c r="HL70" s="111"/>
      <c r="HM70" s="111"/>
      <c r="HN70" s="111"/>
      <c r="HO70" s="111"/>
      <c r="HP70" s="111"/>
      <c r="HQ70" s="111"/>
      <c r="HR70" s="111"/>
      <c r="HS70" s="111"/>
      <c r="HT70" s="111"/>
      <c r="HU70" s="111"/>
      <c r="HV70" s="111"/>
      <c r="HW70" s="111"/>
      <c r="HX70" s="111"/>
      <c r="HY70" s="111"/>
      <c r="HZ70" s="111"/>
      <c r="IA70" s="111"/>
      <c r="IB70" s="111"/>
      <c r="IC70" s="111"/>
      <c r="ID70" s="111"/>
      <c r="IE70" s="111"/>
      <c r="IF70" s="111"/>
      <c r="IG70" s="111"/>
      <c r="IH70" s="111"/>
      <c r="II70" s="111"/>
      <c r="IJ70" s="111"/>
      <c r="IK70" s="111"/>
      <c r="IL70" s="111"/>
      <c r="IM70" s="111"/>
      <c r="IN70" s="111"/>
      <c r="IO70" s="111"/>
      <c r="IP70" s="111"/>
      <c r="IQ70" s="111"/>
      <c r="IR70" s="111"/>
      <c r="IS70" s="116"/>
      <c r="IT70" s="116"/>
    </row>
    <row r="71" ht="14.25" spans="1:254">
      <c r="A71" s="74"/>
      <c r="B71" s="74"/>
      <c r="C71" s="75"/>
      <c r="D71" s="76"/>
      <c r="E71" s="76"/>
      <c r="F71" s="76"/>
      <c r="G71" s="77"/>
      <c r="H71" s="77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  <c r="GS71" s="111"/>
      <c r="GT71" s="111"/>
      <c r="GU71" s="111"/>
      <c r="GV71" s="111"/>
      <c r="GW71" s="111"/>
      <c r="GX71" s="111"/>
      <c r="GY71" s="111"/>
      <c r="GZ71" s="111"/>
      <c r="HA71" s="111"/>
      <c r="HB71" s="111"/>
      <c r="HC71" s="111"/>
      <c r="HD71" s="111"/>
      <c r="HE71" s="111"/>
      <c r="HF71" s="111"/>
      <c r="HG71" s="111"/>
      <c r="HH71" s="111"/>
      <c r="HI71" s="111"/>
      <c r="HJ71" s="111"/>
      <c r="HK71" s="111"/>
      <c r="HL71" s="111"/>
      <c r="HM71" s="111"/>
      <c r="HN71" s="111"/>
      <c r="HO71" s="111"/>
      <c r="HP71" s="111"/>
      <c r="HQ71" s="111"/>
      <c r="HR71" s="111"/>
      <c r="HS71" s="111"/>
      <c r="HT71" s="111"/>
      <c r="HU71" s="111"/>
      <c r="HV71" s="111"/>
      <c r="HW71" s="111"/>
      <c r="HX71" s="111"/>
      <c r="HY71" s="111"/>
      <c r="HZ71" s="111"/>
      <c r="IA71" s="111"/>
      <c r="IB71" s="111"/>
      <c r="IC71" s="111"/>
      <c r="ID71" s="111"/>
      <c r="IE71" s="111"/>
      <c r="IF71" s="111"/>
      <c r="IG71" s="111"/>
      <c r="IH71" s="111"/>
      <c r="II71" s="111"/>
      <c r="IJ71" s="111"/>
      <c r="IK71" s="111"/>
      <c r="IL71" s="111"/>
      <c r="IM71" s="111"/>
      <c r="IN71" s="111"/>
      <c r="IO71" s="111"/>
      <c r="IP71" s="111"/>
      <c r="IQ71" s="111"/>
      <c r="IR71" s="111"/>
      <c r="IS71" s="116"/>
      <c r="IT71" s="116"/>
    </row>
    <row r="72" ht="14.25" spans="1:254">
      <c r="A72" s="74"/>
      <c r="B72" s="74"/>
      <c r="C72" s="75"/>
      <c r="D72" s="76"/>
      <c r="E72" s="76"/>
      <c r="F72" s="76"/>
      <c r="G72" s="77"/>
      <c r="H72" s="77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  <c r="GS72" s="111"/>
      <c r="GT72" s="111"/>
      <c r="GU72" s="111"/>
      <c r="GV72" s="111"/>
      <c r="GW72" s="111"/>
      <c r="GX72" s="111"/>
      <c r="GY72" s="111"/>
      <c r="GZ72" s="111"/>
      <c r="HA72" s="111"/>
      <c r="HB72" s="111"/>
      <c r="HC72" s="111"/>
      <c r="HD72" s="111"/>
      <c r="HE72" s="111"/>
      <c r="HF72" s="111"/>
      <c r="HG72" s="111"/>
      <c r="HH72" s="111"/>
      <c r="HI72" s="111"/>
      <c r="HJ72" s="111"/>
      <c r="HK72" s="111"/>
      <c r="HL72" s="111"/>
      <c r="HM72" s="111"/>
      <c r="HN72" s="111"/>
      <c r="HO72" s="111"/>
      <c r="HP72" s="111"/>
      <c r="HQ72" s="111"/>
      <c r="HR72" s="111"/>
      <c r="HS72" s="111"/>
      <c r="HT72" s="111"/>
      <c r="HU72" s="111"/>
      <c r="HV72" s="111"/>
      <c r="HW72" s="111"/>
      <c r="HX72" s="111"/>
      <c r="HY72" s="111"/>
      <c r="HZ72" s="111"/>
      <c r="IA72" s="111"/>
      <c r="IB72" s="111"/>
      <c r="IC72" s="111"/>
      <c r="ID72" s="111"/>
      <c r="IE72" s="111"/>
      <c r="IF72" s="111"/>
      <c r="IG72" s="111"/>
      <c r="IH72" s="111"/>
      <c r="II72" s="111"/>
      <c r="IJ72" s="111"/>
      <c r="IK72" s="111"/>
      <c r="IL72" s="111"/>
      <c r="IM72" s="111"/>
      <c r="IN72" s="111"/>
      <c r="IO72" s="111"/>
      <c r="IP72" s="111"/>
      <c r="IQ72" s="111"/>
      <c r="IR72" s="111"/>
      <c r="IS72" s="116"/>
      <c r="IT72" s="116"/>
    </row>
    <row r="73" ht="14.25" spans="1:254">
      <c r="A73" s="74"/>
      <c r="B73" s="74"/>
      <c r="C73" s="75"/>
      <c r="D73" s="76"/>
      <c r="E73" s="76"/>
      <c r="F73" s="76"/>
      <c r="G73" s="77"/>
      <c r="H73" s="77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  <c r="GS73" s="111"/>
      <c r="GT73" s="111"/>
      <c r="GU73" s="111"/>
      <c r="GV73" s="111"/>
      <c r="GW73" s="111"/>
      <c r="GX73" s="111"/>
      <c r="GY73" s="111"/>
      <c r="GZ73" s="111"/>
      <c r="HA73" s="111"/>
      <c r="HB73" s="111"/>
      <c r="HC73" s="111"/>
      <c r="HD73" s="111"/>
      <c r="HE73" s="111"/>
      <c r="HF73" s="111"/>
      <c r="HG73" s="111"/>
      <c r="HH73" s="111"/>
      <c r="HI73" s="111"/>
      <c r="HJ73" s="111"/>
      <c r="HK73" s="111"/>
      <c r="HL73" s="111"/>
      <c r="HM73" s="111"/>
      <c r="HN73" s="111"/>
      <c r="HO73" s="111"/>
      <c r="HP73" s="111"/>
      <c r="HQ73" s="111"/>
      <c r="HR73" s="111"/>
      <c r="HS73" s="111"/>
      <c r="HT73" s="111"/>
      <c r="HU73" s="111"/>
      <c r="HV73" s="111"/>
      <c r="HW73" s="111"/>
      <c r="HX73" s="111"/>
      <c r="HY73" s="111"/>
      <c r="HZ73" s="111"/>
      <c r="IA73" s="111"/>
      <c r="IB73" s="111"/>
      <c r="IC73" s="111"/>
      <c r="ID73" s="111"/>
      <c r="IE73" s="111"/>
      <c r="IF73" s="111"/>
      <c r="IG73" s="111"/>
      <c r="IH73" s="111"/>
      <c r="II73" s="111"/>
      <c r="IJ73" s="111"/>
      <c r="IK73" s="111"/>
      <c r="IL73" s="111"/>
      <c r="IM73" s="111"/>
      <c r="IN73" s="111"/>
      <c r="IO73" s="111"/>
      <c r="IP73" s="111"/>
      <c r="IQ73" s="111"/>
      <c r="IR73" s="111"/>
      <c r="IS73" s="116"/>
      <c r="IT73" s="116"/>
    </row>
    <row r="74" ht="14.25" spans="1:254">
      <c r="A74" s="74"/>
      <c r="B74" s="74"/>
      <c r="C74" s="75"/>
      <c r="D74" s="76"/>
      <c r="E74" s="76"/>
      <c r="F74" s="76"/>
      <c r="G74" s="77"/>
      <c r="H74" s="77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  <c r="GS74" s="111"/>
      <c r="GT74" s="111"/>
      <c r="GU74" s="111"/>
      <c r="GV74" s="111"/>
      <c r="GW74" s="111"/>
      <c r="GX74" s="111"/>
      <c r="GY74" s="111"/>
      <c r="GZ74" s="111"/>
      <c r="HA74" s="111"/>
      <c r="HB74" s="111"/>
      <c r="HC74" s="111"/>
      <c r="HD74" s="111"/>
      <c r="HE74" s="111"/>
      <c r="HF74" s="111"/>
      <c r="HG74" s="111"/>
      <c r="HH74" s="111"/>
      <c r="HI74" s="111"/>
      <c r="HJ74" s="111"/>
      <c r="HK74" s="111"/>
      <c r="HL74" s="111"/>
      <c r="HM74" s="111"/>
      <c r="HN74" s="111"/>
      <c r="HO74" s="111"/>
      <c r="HP74" s="111"/>
      <c r="HQ74" s="111"/>
      <c r="HR74" s="111"/>
      <c r="HS74" s="111"/>
      <c r="HT74" s="111"/>
      <c r="HU74" s="111"/>
      <c r="HV74" s="111"/>
      <c r="HW74" s="111"/>
      <c r="HX74" s="111"/>
      <c r="HY74" s="111"/>
      <c r="HZ74" s="111"/>
      <c r="IA74" s="111"/>
      <c r="IB74" s="111"/>
      <c r="IC74" s="111"/>
      <c r="ID74" s="111"/>
      <c r="IE74" s="111"/>
      <c r="IF74" s="111"/>
      <c r="IG74" s="111"/>
      <c r="IH74" s="111"/>
      <c r="II74" s="111"/>
      <c r="IJ74" s="111"/>
      <c r="IK74" s="111"/>
      <c r="IL74" s="111"/>
      <c r="IM74" s="111"/>
      <c r="IN74" s="111"/>
      <c r="IO74" s="111"/>
      <c r="IP74" s="111"/>
      <c r="IQ74" s="111"/>
      <c r="IR74" s="111"/>
      <c r="IS74" s="116"/>
      <c r="IT74" s="116"/>
    </row>
    <row r="75" ht="14.25" spans="1:254">
      <c r="A75" s="74"/>
      <c r="B75" s="74"/>
      <c r="C75" s="75"/>
      <c r="D75" s="76"/>
      <c r="E75" s="76"/>
      <c r="F75" s="76"/>
      <c r="G75" s="77"/>
      <c r="H75" s="77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  <c r="GS75" s="111"/>
      <c r="GT75" s="111"/>
      <c r="GU75" s="111"/>
      <c r="GV75" s="111"/>
      <c r="GW75" s="111"/>
      <c r="GX75" s="111"/>
      <c r="GY75" s="111"/>
      <c r="GZ75" s="111"/>
      <c r="HA75" s="111"/>
      <c r="HB75" s="111"/>
      <c r="HC75" s="111"/>
      <c r="HD75" s="111"/>
      <c r="HE75" s="111"/>
      <c r="HF75" s="111"/>
      <c r="HG75" s="111"/>
      <c r="HH75" s="111"/>
      <c r="HI75" s="111"/>
      <c r="HJ75" s="111"/>
      <c r="HK75" s="111"/>
      <c r="HL75" s="111"/>
      <c r="HM75" s="111"/>
      <c r="HN75" s="111"/>
      <c r="HO75" s="111"/>
      <c r="HP75" s="111"/>
      <c r="HQ75" s="111"/>
      <c r="HR75" s="111"/>
      <c r="HS75" s="111"/>
      <c r="HT75" s="111"/>
      <c r="HU75" s="111"/>
      <c r="HV75" s="111"/>
      <c r="HW75" s="111"/>
      <c r="HX75" s="111"/>
      <c r="HY75" s="111"/>
      <c r="HZ75" s="111"/>
      <c r="IA75" s="111"/>
      <c r="IB75" s="111"/>
      <c r="IC75" s="111"/>
      <c r="ID75" s="111"/>
      <c r="IE75" s="111"/>
      <c r="IF75" s="111"/>
      <c r="IG75" s="111"/>
      <c r="IH75" s="111"/>
      <c r="II75" s="111"/>
      <c r="IJ75" s="111"/>
      <c r="IK75" s="111"/>
      <c r="IL75" s="111"/>
      <c r="IM75" s="111"/>
      <c r="IN75" s="111"/>
      <c r="IO75" s="111"/>
      <c r="IP75" s="111"/>
      <c r="IQ75" s="111"/>
      <c r="IR75" s="111"/>
      <c r="IS75" s="116"/>
      <c r="IT75" s="116"/>
    </row>
    <row r="76" ht="14.25" spans="1:254">
      <c r="A76" s="74"/>
      <c r="B76" s="74"/>
      <c r="C76" s="75"/>
      <c r="D76" s="76"/>
      <c r="E76" s="76"/>
      <c r="F76" s="76"/>
      <c r="G76" s="77"/>
      <c r="H76" s="77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1"/>
      <c r="GY76" s="111"/>
      <c r="GZ76" s="111"/>
      <c r="HA76" s="111"/>
      <c r="HB76" s="111"/>
      <c r="HC76" s="111"/>
      <c r="HD76" s="111"/>
      <c r="HE76" s="111"/>
      <c r="HF76" s="111"/>
      <c r="HG76" s="111"/>
      <c r="HH76" s="111"/>
      <c r="HI76" s="111"/>
      <c r="HJ76" s="111"/>
      <c r="HK76" s="111"/>
      <c r="HL76" s="111"/>
      <c r="HM76" s="111"/>
      <c r="HN76" s="111"/>
      <c r="HO76" s="111"/>
      <c r="HP76" s="111"/>
      <c r="HQ76" s="111"/>
      <c r="HR76" s="111"/>
      <c r="HS76" s="111"/>
      <c r="HT76" s="111"/>
      <c r="HU76" s="111"/>
      <c r="HV76" s="111"/>
      <c r="HW76" s="111"/>
      <c r="HX76" s="111"/>
      <c r="HY76" s="111"/>
      <c r="HZ76" s="111"/>
      <c r="IA76" s="111"/>
      <c r="IB76" s="111"/>
      <c r="IC76" s="111"/>
      <c r="ID76" s="111"/>
      <c r="IE76" s="111"/>
      <c r="IF76" s="111"/>
      <c r="IG76" s="111"/>
      <c r="IH76" s="111"/>
      <c r="II76" s="111"/>
      <c r="IJ76" s="111"/>
      <c r="IK76" s="111"/>
      <c r="IL76" s="111"/>
      <c r="IM76" s="111"/>
      <c r="IN76" s="111"/>
      <c r="IO76" s="111"/>
      <c r="IP76" s="111"/>
      <c r="IQ76" s="111"/>
      <c r="IR76" s="111"/>
      <c r="IS76" s="116"/>
      <c r="IT76" s="116"/>
    </row>
    <row r="77" ht="14.25" spans="1:254">
      <c r="A77" s="74"/>
      <c r="B77" s="74"/>
      <c r="C77" s="75"/>
      <c r="D77" s="76"/>
      <c r="E77" s="76"/>
      <c r="F77" s="76"/>
      <c r="G77" s="77"/>
      <c r="H77" s="77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1"/>
      <c r="GY77" s="111"/>
      <c r="GZ77" s="111"/>
      <c r="HA77" s="111"/>
      <c r="HB77" s="111"/>
      <c r="HC77" s="111"/>
      <c r="HD77" s="111"/>
      <c r="HE77" s="111"/>
      <c r="HF77" s="111"/>
      <c r="HG77" s="111"/>
      <c r="HH77" s="111"/>
      <c r="HI77" s="111"/>
      <c r="HJ77" s="111"/>
      <c r="HK77" s="111"/>
      <c r="HL77" s="111"/>
      <c r="HM77" s="111"/>
      <c r="HN77" s="111"/>
      <c r="HO77" s="111"/>
      <c r="HP77" s="111"/>
      <c r="HQ77" s="111"/>
      <c r="HR77" s="111"/>
      <c r="HS77" s="111"/>
      <c r="HT77" s="111"/>
      <c r="HU77" s="111"/>
      <c r="HV77" s="111"/>
      <c r="HW77" s="111"/>
      <c r="HX77" s="111"/>
      <c r="HY77" s="111"/>
      <c r="HZ77" s="111"/>
      <c r="IA77" s="111"/>
      <c r="IB77" s="111"/>
      <c r="IC77" s="111"/>
      <c r="ID77" s="111"/>
      <c r="IE77" s="111"/>
      <c r="IF77" s="111"/>
      <c r="IG77" s="111"/>
      <c r="IH77" s="111"/>
      <c r="II77" s="111"/>
      <c r="IJ77" s="111"/>
      <c r="IK77" s="111"/>
      <c r="IL77" s="111"/>
      <c r="IM77" s="111"/>
      <c r="IN77" s="111"/>
      <c r="IO77" s="111"/>
      <c r="IP77" s="111"/>
      <c r="IQ77" s="111"/>
      <c r="IR77" s="111"/>
      <c r="IS77" s="116"/>
      <c r="IT77" s="116"/>
    </row>
    <row r="78" ht="14.25" spans="1:254">
      <c r="A78" s="74"/>
      <c r="B78" s="74"/>
      <c r="C78" s="75"/>
      <c r="D78" s="76"/>
      <c r="E78" s="76"/>
      <c r="F78" s="76"/>
      <c r="G78" s="77"/>
      <c r="H78" s="77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  <c r="HC78" s="111"/>
      <c r="HD78" s="111"/>
      <c r="HE78" s="111"/>
      <c r="HF78" s="111"/>
      <c r="HG78" s="111"/>
      <c r="HH78" s="111"/>
      <c r="HI78" s="111"/>
      <c r="HJ78" s="111"/>
      <c r="HK78" s="111"/>
      <c r="HL78" s="111"/>
      <c r="HM78" s="111"/>
      <c r="HN78" s="111"/>
      <c r="HO78" s="111"/>
      <c r="HP78" s="111"/>
      <c r="HQ78" s="111"/>
      <c r="HR78" s="111"/>
      <c r="HS78" s="111"/>
      <c r="HT78" s="111"/>
      <c r="HU78" s="111"/>
      <c r="HV78" s="111"/>
      <c r="HW78" s="111"/>
      <c r="HX78" s="111"/>
      <c r="HY78" s="111"/>
      <c r="HZ78" s="111"/>
      <c r="IA78" s="111"/>
      <c r="IB78" s="111"/>
      <c r="IC78" s="111"/>
      <c r="ID78" s="111"/>
      <c r="IE78" s="111"/>
      <c r="IF78" s="111"/>
      <c r="IG78" s="111"/>
      <c r="IH78" s="111"/>
      <c r="II78" s="111"/>
      <c r="IJ78" s="111"/>
      <c r="IK78" s="111"/>
      <c r="IL78" s="111"/>
      <c r="IM78" s="111"/>
      <c r="IN78" s="111"/>
      <c r="IO78" s="111"/>
      <c r="IP78" s="111"/>
      <c r="IQ78" s="111"/>
      <c r="IR78" s="111"/>
      <c r="IS78" s="116"/>
      <c r="IT78" s="116"/>
    </row>
    <row r="79" ht="14.25" spans="1:254">
      <c r="A79" s="74"/>
      <c r="B79" s="74"/>
      <c r="C79" s="75"/>
      <c r="D79" s="76"/>
      <c r="E79" s="76"/>
      <c r="F79" s="76"/>
      <c r="G79" s="77"/>
      <c r="H79" s="77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  <c r="HC79" s="111"/>
      <c r="HD79" s="111"/>
      <c r="HE79" s="111"/>
      <c r="HF79" s="111"/>
      <c r="HG79" s="111"/>
      <c r="HH79" s="111"/>
      <c r="HI79" s="111"/>
      <c r="HJ79" s="111"/>
      <c r="HK79" s="111"/>
      <c r="HL79" s="111"/>
      <c r="HM79" s="111"/>
      <c r="HN79" s="111"/>
      <c r="HO79" s="111"/>
      <c r="HP79" s="111"/>
      <c r="HQ79" s="111"/>
      <c r="HR79" s="111"/>
      <c r="HS79" s="111"/>
      <c r="HT79" s="111"/>
      <c r="HU79" s="111"/>
      <c r="HV79" s="111"/>
      <c r="HW79" s="111"/>
      <c r="HX79" s="111"/>
      <c r="HY79" s="111"/>
      <c r="HZ79" s="111"/>
      <c r="IA79" s="111"/>
      <c r="IB79" s="111"/>
      <c r="IC79" s="111"/>
      <c r="ID79" s="111"/>
      <c r="IE79" s="111"/>
      <c r="IF79" s="111"/>
      <c r="IG79" s="111"/>
      <c r="IH79" s="111"/>
      <c r="II79" s="111"/>
      <c r="IJ79" s="111"/>
      <c r="IK79" s="111"/>
      <c r="IL79" s="111"/>
      <c r="IM79" s="111"/>
      <c r="IN79" s="111"/>
      <c r="IO79" s="111"/>
      <c r="IP79" s="111"/>
      <c r="IQ79" s="111"/>
      <c r="IR79" s="111"/>
      <c r="IS79" s="116"/>
      <c r="IT79" s="116"/>
    </row>
    <row r="80" ht="14.25" spans="1:254">
      <c r="A80" s="74"/>
      <c r="B80" s="74"/>
      <c r="C80" s="75"/>
      <c r="D80" s="76"/>
      <c r="E80" s="76"/>
      <c r="F80" s="76"/>
      <c r="G80" s="77"/>
      <c r="H80" s="77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  <c r="HC80" s="111"/>
      <c r="HD80" s="111"/>
      <c r="HE80" s="111"/>
      <c r="HF80" s="111"/>
      <c r="HG80" s="111"/>
      <c r="HH80" s="111"/>
      <c r="HI80" s="111"/>
      <c r="HJ80" s="111"/>
      <c r="HK80" s="111"/>
      <c r="HL80" s="111"/>
      <c r="HM80" s="111"/>
      <c r="HN80" s="111"/>
      <c r="HO80" s="111"/>
      <c r="HP80" s="111"/>
      <c r="HQ80" s="111"/>
      <c r="HR80" s="111"/>
      <c r="HS80" s="111"/>
      <c r="HT80" s="111"/>
      <c r="HU80" s="111"/>
      <c r="HV80" s="111"/>
      <c r="HW80" s="111"/>
      <c r="HX80" s="111"/>
      <c r="HY80" s="111"/>
      <c r="HZ80" s="111"/>
      <c r="IA80" s="111"/>
      <c r="IB80" s="111"/>
      <c r="IC80" s="111"/>
      <c r="ID80" s="111"/>
      <c r="IE80" s="111"/>
      <c r="IF80" s="111"/>
      <c r="IG80" s="111"/>
      <c r="IH80" s="111"/>
      <c r="II80" s="111"/>
      <c r="IJ80" s="111"/>
      <c r="IK80" s="111"/>
      <c r="IL80" s="111"/>
      <c r="IM80" s="111"/>
      <c r="IN80" s="111"/>
      <c r="IO80" s="111"/>
      <c r="IP80" s="111"/>
      <c r="IQ80" s="111"/>
      <c r="IR80" s="111"/>
      <c r="IS80" s="116"/>
      <c r="IT80" s="116"/>
    </row>
    <row r="81" ht="14.25" spans="1:254">
      <c r="A81" s="74"/>
      <c r="B81" s="74"/>
      <c r="C81" s="75"/>
      <c r="D81" s="76"/>
      <c r="E81" s="76"/>
      <c r="F81" s="76"/>
      <c r="G81" s="77"/>
      <c r="H81" s="77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11"/>
      <c r="HK81" s="111"/>
      <c r="HL81" s="111"/>
      <c r="HM81" s="111"/>
      <c r="HN81" s="111"/>
      <c r="HO81" s="111"/>
      <c r="HP81" s="111"/>
      <c r="HQ81" s="111"/>
      <c r="HR81" s="111"/>
      <c r="HS81" s="111"/>
      <c r="HT81" s="111"/>
      <c r="HU81" s="111"/>
      <c r="HV81" s="111"/>
      <c r="HW81" s="111"/>
      <c r="HX81" s="111"/>
      <c r="HY81" s="111"/>
      <c r="HZ81" s="111"/>
      <c r="IA81" s="111"/>
      <c r="IB81" s="111"/>
      <c r="IC81" s="111"/>
      <c r="ID81" s="111"/>
      <c r="IE81" s="111"/>
      <c r="IF81" s="111"/>
      <c r="IG81" s="111"/>
      <c r="IH81" s="111"/>
      <c r="II81" s="111"/>
      <c r="IJ81" s="111"/>
      <c r="IK81" s="111"/>
      <c r="IL81" s="111"/>
      <c r="IM81" s="111"/>
      <c r="IN81" s="111"/>
      <c r="IO81" s="111"/>
      <c r="IP81" s="111"/>
      <c r="IQ81" s="111"/>
      <c r="IR81" s="111"/>
      <c r="IS81" s="116"/>
      <c r="IT81" s="116"/>
    </row>
    <row r="82" ht="14.25" spans="1:254">
      <c r="A82" s="74"/>
      <c r="B82" s="74"/>
      <c r="C82" s="75"/>
      <c r="D82" s="76"/>
      <c r="E82" s="76"/>
      <c r="F82" s="76"/>
      <c r="G82" s="77"/>
      <c r="H82" s="77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  <c r="HC82" s="111"/>
      <c r="HD82" s="111"/>
      <c r="HE82" s="111"/>
      <c r="HF82" s="111"/>
      <c r="HG82" s="111"/>
      <c r="HH82" s="111"/>
      <c r="HI82" s="111"/>
      <c r="HJ82" s="111"/>
      <c r="HK82" s="111"/>
      <c r="HL82" s="111"/>
      <c r="HM82" s="111"/>
      <c r="HN82" s="111"/>
      <c r="HO82" s="111"/>
      <c r="HP82" s="111"/>
      <c r="HQ82" s="111"/>
      <c r="HR82" s="111"/>
      <c r="HS82" s="111"/>
      <c r="HT82" s="111"/>
      <c r="HU82" s="111"/>
      <c r="HV82" s="111"/>
      <c r="HW82" s="111"/>
      <c r="HX82" s="111"/>
      <c r="HY82" s="111"/>
      <c r="HZ82" s="111"/>
      <c r="IA82" s="111"/>
      <c r="IB82" s="111"/>
      <c r="IC82" s="111"/>
      <c r="ID82" s="111"/>
      <c r="IE82" s="111"/>
      <c r="IF82" s="111"/>
      <c r="IG82" s="111"/>
      <c r="IH82" s="111"/>
      <c r="II82" s="111"/>
      <c r="IJ82" s="111"/>
      <c r="IK82" s="111"/>
      <c r="IL82" s="111"/>
      <c r="IM82" s="111"/>
      <c r="IN82" s="111"/>
      <c r="IO82" s="111"/>
      <c r="IP82" s="111"/>
      <c r="IQ82" s="111"/>
      <c r="IR82" s="111"/>
      <c r="IS82" s="116"/>
      <c r="IT82" s="116"/>
    </row>
    <row r="83" ht="14.25" spans="1:254">
      <c r="A83" s="74"/>
      <c r="B83" s="74"/>
      <c r="C83" s="75"/>
      <c r="D83" s="76"/>
      <c r="E83" s="76"/>
      <c r="F83" s="76"/>
      <c r="G83" s="77"/>
      <c r="H83" s="77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  <c r="HC83" s="111"/>
      <c r="HD83" s="111"/>
      <c r="HE83" s="111"/>
      <c r="HF83" s="111"/>
      <c r="HG83" s="111"/>
      <c r="HH83" s="111"/>
      <c r="HI83" s="111"/>
      <c r="HJ83" s="111"/>
      <c r="HK83" s="111"/>
      <c r="HL83" s="111"/>
      <c r="HM83" s="111"/>
      <c r="HN83" s="111"/>
      <c r="HO83" s="111"/>
      <c r="HP83" s="111"/>
      <c r="HQ83" s="111"/>
      <c r="HR83" s="111"/>
      <c r="HS83" s="111"/>
      <c r="HT83" s="111"/>
      <c r="HU83" s="111"/>
      <c r="HV83" s="111"/>
      <c r="HW83" s="111"/>
      <c r="HX83" s="111"/>
      <c r="HY83" s="111"/>
      <c r="HZ83" s="111"/>
      <c r="IA83" s="111"/>
      <c r="IB83" s="111"/>
      <c r="IC83" s="111"/>
      <c r="ID83" s="111"/>
      <c r="IE83" s="111"/>
      <c r="IF83" s="111"/>
      <c r="IG83" s="111"/>
      <c r="IH83" s="111"/>
      <c r="II83" s="111"/>
      <c r="IJ83" s="111"/>
      <c r="IK83" s="111"/>
      <c r="IL83" s="111"/>
      <c r="IM83" s="111"/>
      <c r="IN83" s="111"/>
      <c r="IO83" s="111"/>
      <c r="IP83" s="111"/>
      <c r="IQ83" s="111"/>
      <c r="IR83" s="111"/>
      <c r="IS83" s="116"/>
      <c r="IT83" s="116"/>
    </row>
    <row r="84" ht="14.25" spans="1:254">
      <c r="A84" s="74"/>
      <c r="B84" s="74"/>
      <c r="C84" s="75"/>
      <c r="D84" s="76"/>
      <c r="E84" s="76"/>
      <c r="F84" s="76"/>
      <c r="G84" s="77"/>
      <c r="H84" s="77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  <c r="HC84" s="111"/>
      <c r="HD84" s="111"/>
      <c r="HE84" s="111"/>
      <c r="HF84" s="111"/>
      <c r="HG84" s="111"/>
      <c r="HH84" s="111"/>
      <c r="HI84" s="111"/>
      <c r="HJ84" s="111"/>
      <c r="HK84" s="111"/>
      <c r="HL84" s="111"/>
      <c r="HM84" s="111"/>
      <c r="HN84" s="111"/>
      <c r="HO84" s="111"/>
      <c r="HP84" s="111"/>
      <c r="HQ84" s="111"/>
      <c r="HR84" s="111"/>
      <c r="HS84" s="111"/>
      <c r="HT84" s="111"/>
      <c r="HU84" s="111"/>
      <c r="HV84" s="111"/>
      <c r="HW84" s="111"/>
      <c r="HX84" s="111"/>
      <c r="HY84" s="111"/>
      <c r="HZ84" s="111"/>
      <c r="IA84" s="111"/>
      <c r="IB84" s="111"/>
      <c r="IC84" s="111"/>
      <c r="ID84" s="111"/>
      <c r="IE84" s="111"/>
      <c r="IF84" s="111"/>
      <c r="IG84" s="111"/>
      <c r="IH84" s="111"/>
      <c r="II84" s="111"/>
      <c r="IJ84" s="111"/>
      <c r="IK84" s="111"/>
      <c r="IL84" s="111"/>
      <c r="IM84" s="111"/>
      <c r="IN84" s="111"/>
      <c r="IO84" s="111"/>
      <c r="IP84" s="111"/>
      <c r="IQ84" s="111"/>
      <c r="IR84" s="111"/>
      <c r="IS84" s="116"/>
      <c r="IT84" s="116"/>
    </row>
    <row r="85" ht="14.25" spans="1:254">
      <c r="A85" s="74"/>
      <c r="B85" s="74"/>
      <c r="C85" s="75"/>
      <c r="D85" s="76"/>
      <c r="E85" s="76"/>
      <c r="F85" s="76"/>
      <c r="G85" s="77"/>
      <c r="H85" s="77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  <c r="HC85" s="111"/>
      <c r="HD85" s="111"/>
      <c r="HE85" s="111"/>
      <c r="HF85" s="111"/>
      <c r="HG85" s="111"/>
      <c r="HH85" s="111"/>
      <c r="HI85" s="111"/>
      <c r="HJ85" s="111"/>
      <c r="HK85" s="111"/>
      <c r="HL85" s="111"/>
      <c r="HM85" s="111"/>
      <c r="HN85" s="111"/>
      <c r="HO85" s="111"/>
      <c r="HP85" s="111"/>
      <c r="HQ85" s="111"/>
      <c r="HR85" s="111"/>
      <c r="HS85" s="111"/>
      <c r="HT85" s="111"/>
      <c r="HU85" s="111"/>
      <c r="HV85" s="111"/>
      <c r="HW85" s="111"/>
      <c r="HX85" s="111"/>
      <c r="HY85" s="111"/>
      <c r="HZ85" s="111"/>
      <c r="IA85" s="111"/>
      <c r="IB85" s="111"/>
      <c r="IC85" s="111"/>
      <c r="ID85" s="111"/>
      <c r="IE85" s="111"/>
      <c r="IF85" s="111"/>
      <c r="IG85" s="111"/>
      <c r="IH85" s="111"/>
      <c r="II85" s="111"/>
      <c r="IJ85" s="111"/>
      <c r="IK85" s="111"/>
      <c r="IL85" s="111"/>
      <c r="IM85" s="111"/>
      <c r="IN85" s="111"/>
      <c r="IO85" s="111"/>
      <c r="IP85" s="111"/>
      <c r="IQ85" s="111"/>
      <c r="IR85" s="111"/>
      <c r="IS85" s="116"/>
      <c r="IT85" s="116"/>
    </row>
    <row r="86" ht="14.25" spans="1:254">
      <c r="A86" s="74"/>
      <c r="B86" s="74"/>
      <c r="C86" s="75"/>
      <c r="D86" s="76"/>
      <c r="E86" s="76"/>
      <c r="F86" s="76"/>
      <c r="G86" s="77"/>
      <c r="H86" s="77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  <c r="HC86" s="111"/>
      <c r="HD86" s="111"/>
      <c r="HE86" s="111"/>
      <c r="HF86" s="111"/>
      <c r="HG86" s="111"/>
      <c r="HH86" s="111"/>
      <c r="HI86" s="111"/>
      <c r="HJ86" s="111"/>
      <c r="HK86" s="111"/>
      <c r="HL86" s="111"/>
      <c r="HM86" s="111"/>
      <c r="HN86" s="111"/>
      <c r="HO86" s="111"/>
      <c r="HP86" s="111"/>
      <c r="HQ86" s="111"/>
      <c r="HR86" s="111"/>
      <c r="HS86" s="111"/>
      <c r="HT86" s="111"/>
      <c r="HU86" s="111"/>
      <c r="HV86" s="111"/>
      <c r="HW86" s="111"/>
      <c r="HX86" s="111"/>
      <c r="HY86" s="111"/>
      <c r="HZ86" s="111"/>
      <c r="IA86" s="111"/>
      <c r="IB86" s="111"/>
      <c r="IC86" s="111"/>
      <c r="ID86" s="111"/>
      <c r="IE86" s="111"/>
      <c r="IF86" s="111"/>
      <c r="IG86" s="111"/>
      <c r="IH86" s="111"/>
      <c r="II86" s="111"/>
      <c r="IJ86" s="111"/>
      <c r="IK86" s="111"/>
      <c r="IL86" s="111"/>
      <c r="IM86" s="111"/>
      <c r="IN86" s="111"/>
      <c r="IO86" s="111"/>
      <c r="IP86" s="111"/>
      <c r="IQ86" s="111"/>
      <c r="IR86" s="111"/>
      <c r="IS86" s="116"/>
      <c r="IT86" s="116"/>
    </row>
    <row r="87" ht="14.25" spans="1:254">
      <c r="A87" s="74"/>
      <c r="B87" s="74"/>
      <c r="C87" s="75"/>
      <c r="D87" s="76"/>
      <c r="E87" s="76"/>
      <c r="F87" s="76"/>
      <c r="G87" s="77"/>
      <c r="H87" s="77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  <c r="HC87" s="111"/>
      <c r="HD87" s="111"/>
      <c r="HE87" s="111"/>
      <c r="HF87" s="111"/>
      <c r="HG87" s="111"/>
      <c r="HH87" s="111"/>
      <c r="HI87" s="111"/>
      <c r="HJ87" s="111"/>
      <c r="HK87" s="111"/>
      <c r="HL87" s="111"/>
      <c r="HM87" s="111"/>
      <c r="HN87" s="111"/>
      <c r="HO87" s="111"/>
      <c r="HP87" s="111"/>
      <c r="HQ87" s="111"/>
      <c r="HR87" s="111"/>
      <c r="HS87" s="111"/>
      <c r="HT87" s="111"/>
      <c r="HU87" s="111"/>
      <c r="HV87" s="111"/>
      <c r="HW87" s="111"/>
      <c r="HX87" s="111"/>
      <c r="HY87" s="111"/>
      <c r="HZ87" s="111"/>
      <c r="IA87" s="111"/>
      <c r="IB87" s="111"/>
      <c r="IC87" s="111"/>
      <c r="ID87" s="111"/>
      <c r="IE87" s="111"/>
      <c r="IF87" s="111"/>
      <c r="IG87" s="111"/>
      <c r="IH87" s="111"/>
      <c r="II87" s="111"/>
      <c r="IJ87" s="111"/>
      <c r="IK87" s="111"/>
      <c r="IL87" s="111"/>
      <c r="IM87" s="111"/>
      <c r="IN87" s="111"/>
      <c r="IO87" s="111"/>
      <c r="IP87" s="111"/>
      <c r="IQ87" s="111"/>
      <c r="IR87" s="111"/>
      <c r="IS87" s="116"/>
      <c r="IT87" s="116"/>
    </row>
    <row r="88" ht="14.25" spans="1:254">
      <c r="A88" s="74"/>
      <c r="B88" s="74"/>
      <c r="C88" s="75"/>
      <c r="D88" s="76"/>
      <c r="E88" s="76"/>
      <c r="F88" s="76"/>
      <c r="G88" s="77"/>
      <c r="H88" s="77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  <c r="HC88" s="111"/>
      <c r="HD88" s="111"/>
      <c r="HE88" s="111"/>
      <c r="HF88" s="111"/>
      <c r="HG88" s="111"/>
      <c r="HH88" s="111"/>
      <c r="HI88" s="111"/>
      <c r="HJ88" s="111"/>
      <c r="HK88" s="111"/>
      <c r="HL88" s="111"/>
      <c r="HM88" s="111"/>
      <c r="HN88" s="111"/>
      <c r="HO88" s="111"/>
      <c r="HP88" s="111"/>
      <c r="HQ88" s="111"/>
      <c r="HR88" s="111"/>
      <c r="HS88" s="111"/>
      <c r="HT88" s="111"/>
      <c r="HU88" s="111"/>
      <c r="HV88" s="111"/>
      <c r="HW88" s="111"/>
      <c r="HX88" s="111"/>
      <c r="HY88" s="111"/>
      <c r="HZ88" s="111"/>
      <c r="IA88" s="111"/>
      <c r="IB88" s="111"/>
      <c r="IC88" s="111"/>
      <c r="ID88" s="111"/>
      <c r="IE88" s="111"/>
      <c r="IF88" s="111"/>
      <c r="IG88" s="111"/>
      <c r="IH88" s="111"/>
      <c r="II88" s="111"/>
      <c r="IJ88" s="111"/>
      <c r="IK88" s="111"/>
      <c r="IL88" s="111"/>
      <c r="IM88" s="111"/>
      <c r="IN88" s="111"/>
      <c r="IO88" s="111"/>
      <c r="IP88" s="111"/>
      <c r="IQ88" s="111"/>
      <c r="IR88" s="111"/>
      <c r="IS88" s="116"/>
      <c r="IT88" s="116"/>
    </row>
    <row r="89" ht="14.25" spans="1:254">
      <c r="A89" s="74"/>
      <c r="B89" s="74"/>
      <c r="C89" s="75"/>
      <c r="D89" s="76"/>
      <c r="E89" s="76"/>
      <c r="F89" s="76"/>
      <c r="G89" s="77"/>
      <c r="H89" s="77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  <c r="HC89" s="111"/>
      <c r="HD89" s="111"/>
      <c r="HE89" s="111"/>
      <c r="HF89" s="111"/>
      <c r="HG89" s="111"/>
      <c r="HH89" s="111"/>
      <c r="HI89" s="111"/>
      <c r="HJ89" s="111"/>
      <c r="HK89" s="111"/>
      <c r="HL89" s="111"/>
      <c r="HM89" s="111"/>
      <c r="HN89" s="111"/>
      <c r="HO89" s="111"/>
      <c r="HP89" s="111"/>
      <c r="HQ89" s="111"/>
      <c r="HR89" s="111"/>
      <c r="HS89" s="111"/>
      <c r="HT89" s="111"/>
      <c r="HU89" s="111"/>
      <c r="HV89" s="111"/>
      <c r="HW89" s="111"/>
      <c r="HX89" s="111"/>
      <c r="HY89" s="111"/>
      <c r="HZ89" s="111"/>
      <c r="IA89" s="111"/>
      <c r="IB89" s="111"/>
      <c r="IC89" s="111"/>
      <c r="ID89" s="111"/>
      <c r="IE89" s="111"/>
      <c r="IF89" s="111"/>
      <c r="IG89" s="111"/>
      <c r="IH89" s="111"/>
      <c r="II89" s="111"/>
      <c r="IJ89" s="111"/>
      <c r="IK89" s="111"/>
      <c r="IL89" s="111"/>
      <c r="IM89" s="111"/>
      <c r="IN89" s="111"/>
      <c r="IO89" s="111"/>
      <c r="IP89" s="111"/>
      <c r="IQ89" s="111"/>
      <c r="IR89" s="111"/>
      <c r="IS89" s="116"/>
      <c r="IT89" s="116"/>
    </row>
    <row r="90" ht="14.25" spans="1:254">
      <c r="A90" s="74"/>
      <c r="B90" s="74"/>
      <c r="C90" s="75"/>
      <c r="D90" s="76"/>
      <c r="E90" s="76"/>
      <c r="F90" s="76"/>
      <c r="G90" s="77"/>
      <c r="H90" s="77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  <c r="HC90" s="111"/>
      <c r="HD90" s="111"/>
      <c r="HE90" s="111"/>
      <c r="HF90" s="111"/>
      <c r="HG90" s="111"/>
      <c r="HH90" s="111"/>
      <c r="HI90" s="111"/>
      <c r="HJ90" s="111"/>
      <c r="HK90" s="111"/>
      <c r="HL90" s="111"/>
      <c r="HM90" s="111"/>
      <c r="HN90" s="111"/>
      <c r="HO90" s="111"/>
      <c r="HP90" s="111"/>
      <c r="HQ90" s="111"/>
      <c r="HR90" s="111"/>
      <c r="HS90" s="111"/>
      <c r="HT90" s="111"/>
      <c r="HU90" s="111"/>
      <c r="HV90" s="111"/>
      <c r="HW90" s="111"/>
      <c r="HX90" s="111"/>
      <c r="HY90" s="111"/>
      <c r="HZ90" s="111"/>
      <c r="IA90" s="111"/>
      <c r="IB90" s="111"/>
      <c r="IC90" s="111"/>
      <c r="ID90" s="111"/>
      <c r="IE90" s="111"/>
      <c r="IF90" s="111"/>
      <c r="IG90" s="111"/>
      <c r="IH90" s="111"/>
      <c r="II90" s="111"/>
      <c r="IJ90" s="111"/>
      <c r="IK90" s="111"/>
      <c r="IL90" s="111"/>
      <c r="IM90" s="111"/>
      <c r="IN90" s="111"/>
      <c r="IO90" s="111"/>
      <c r="IP90" s="111"/>
      <c r="IQ90" s="111"/>
      <c r="IR90" s="111"/>
      <c r="IS90" s="116"/>
      <c r="IT90" s="116"/>
    </row>
    <row r="91" ht="14.25" spans="1:254">
      <c r="A91" s="74"/>
      <c r="B91" s="74"/>
      <c r="C91" s="75"/>
      <c r="D91" s="76"/>
      <c r="E91" s="76"/>
      <c r="F91" s="76"/>
      <c r="G91" s="77"/>
      <c r="H91" s="77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  <c r="DD91" s="111"/>
      <c r="DE91" s="111"/>
      <c r="DF91" s="111"/>
      <c r="DG91" s="111"/>
      <c r="DH91" s="111"/>
      <c r="DI91" s="111"/>
      <c r="DJ91" s="111"/>
      <c r="DK91" s="111"/>
      <c r="DL91" s="111"/>
      <c r="DM91" s="111"/>
      <c r="DN91" s="111"/>
      <c r="DO91" s="111"/>
      <c r="DP91" s="111"/>
      <c r="DQ91" s="111"/>
      <c r="DR91" s="111"/>
      <c r="DS91" s="111"/>
      <c r="DT91" s="111"/>
      <c r="DU91" s="111"/>
      <c r="DV91" s="111"/>
      <c r="DW91" s="111"/>
      <c r="DX91" s="111"/>
      <c r="DY91" s="111"/>
      <c r="DZ91" s="111"/>
      <c r="EA91" s="111"/>
      <c r="EB91" s="111"/>
      <c r="EC91" s="111"/>
      <c r="ED91" s="111"/>
      <c r="EE91" s="111"/>
      <c r="EF91" s="111"/>
      <c r="EG91" s="111"/>
      <c r="EH91" s="111"/>
      <c r="EI91" s="111"/>
      <c r="EJ91" s="111"/>
      <c r="EK91" s="111"/>
      <c r="EL91" s="111"/>
      <c r="EM91" s="111"/>
      <c r="EN91" s="111"/>
      <c r="EO91" s="111"/>
      <c r="EP91" s="111"/>
      <c r="EQ91" s="111"/>
      <c r="ER91" s="111"/>
      <c r="ES91" s="111"/>
      <c r="ET91" s="111"/>
      <c r="EU91" s="111"/>
      <c r="EV91" s="111"/>
      <c r="EW91" s="111"/>
      <c r="EX91" s="111"/>
      <c r="EY91" s="111"/>
      <c r="EZ91" s="111"/>
      <c r="FA91" s="111"/>
      <c r="FB91" s="111"/>
      <c r="FC91" s="111"/>
      <c r="FD91" s="111"/>
      <c r="FE91" s="111"/>
      <c r="FF91" s="111"/>
      <c r="FG91" s="111"/>
      <c r="FH91" s="111"/>
      <c r="FI91" s="111"/>
      <c r="FJ91" s="111"/>
      <c r="FK91" s="111"/>
      <c r="FL91" s="111"/>
      <c r="FM91" s="111"/>
      <c r="FN91" s="111"/>
      <c r="FO91" s="111"/>
      <c r="FP91" s="111"/>
      <c r="FQ91" s="111"/>
      <c r="FR91" s="111"/>
      <c r="FS91" s="111"/>
      <c r="FT91" s="111"/>
      <c r="FU91" s="111"/>
      <c r="FV91" s="111"/>
      <c r="FW91" s="111"/>
      <c r="FX91" s="111"/>
      <c r="FY91" s="111"/>
      <c r="FZ91" s="111"/>
      <c r="GA91" s="111"/>
      <c r="GB91" s="111"/>
      <c r="GC91" s="111"/>
      <c r="GD91" s="111"/>
      <c r="GE91" s="111"/>
      <c r="GF91" s="111"/>
      <c r="GG91" s="111"/>
      <c r="GH91" s="111"/>
      <c r="GI91" s="111"/>
      <c r="GJ91" s="111"/>
      <c r="GK91" s="111"/>
      <c r="GL91" s="111"/>
      <c r="GM91" s="111"/>
      <c r="GN91" s="111"/>
      <c r="GO91" s="111"/>
      <c r="GP91" s="111"/>
      <c r="GQ91" s="111"/>
      <c r="GR91" s="111"/>
      <c r="GS91" s="111"/>
      <c r="GT91" s="111"/>
      <c r="GU91" s="111"/>
      <c r="GV91" s="111"/>
      <c r="GW91" s="111"/>
      <c r="GX91" s="111"/>
      <c r="GY91" s="111"/>
      <c r="GZ91" s="111"/>
      <c r="HA91" s="111"/>
      <c r="HB91" s="111"/>
      <c r="HC91" s="111"/>
      <c r="HD91" s="111"/>
      <c r="HE91" s="111"/>
      <c r="HF91" s="111"/>
      <c r="HG91" s="111"/>
      <c r="HH91" s="111"/>
      <c r="HI91" s="111"/>
      <c r="HJ91" s="111"/>
      <c r="HK91" s="111"/>
      <c r="HL91" s="111"/>
      <c r="HM91" s="111"/>
      <c r="HN91" s="111"/>
      <c r="HO91" s="111"/>
      <c r="HP91" s="111"/>
      <c r="HQ91" s="111"/>
      <c r="HR91" s="111"/>
      <c r="HS91" s="111"/>
      <c r="HT91" s="111"/>
      <c r="HU91" s="111"/>
      <c r="HV91" s="111"/>
      <c r="HW91" s="111"/>
      <c r="HX91" s="111"/>
      <c r="HY91" s="111"/>
      <c r="HZ91" s="111"/>
      <c r="IA91" s="111"/>
      <c r="IB91" s="111"/>
      <c r="IC91" s="111"/>
      <c r="ID91" s="111"/>
      <c r="IE91" s="111"/>
      <c r="IF91" s="111"/>
      <c r="IG91" s="111"/>
      <c r="IH91" s="111"/>
      <c r="II91" s="111"/>
      <c r="IJ91" s="111"/>
      <c r="IK91" s="111"/>
      <c r="IL91" s="111"/>
      <c r="IM91" s="111"/>
      <c r="IN91" s="111"/>
      <c r="IO91" s="111"/>
      <c r="IP91" s="111"/>
      <c r="IQ91" s="111"/>
      <c r="IR91" s="111"/>
      <c r="IS91" s="116"/>
      <c r="IT91" s="116"/>
    </row>
    <row r="92" ht="14.25" spans="1:254">
      <c r="A92" s="74"/>
      <c r="B92" s="74"/>
      <c r="C92" s="75"/>
      <c r="D92" s="76"/>
      <c r="E92" s="76"/>
      <c r="F92" s="76"/>
      <c r="G92" s="77"/>
      <c r="H92" s="77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  <c r="DD92" s="111"/>
      <c r="DE92" s="111"/>
      <c r="DF92" s="111"/>
      <c r="DG92" s="111"/>
      <c r="DH92" s="111"/>
      <c r="DI92" s="111"/>
      <c r="DJ92" s="111"/>
      <c r="DK92" s="111"/>
      <c r="DL92" s="111"/>
      <c r="DM92" s="111"/>
      <c r="DN92" s="111"/>
      <c r="DO92" s="111"/>
      <c r="DP92" s="111"/>
      <c r="DQ92" s="111"/>
      <c r="DR92" s="111"/>
      <c r="DS92" s="111"/>
      <c r="DT92" s="111"/>
      <c r="DU92" s="111"/>
      <c r="DV92" s="111"/>
      <c r="DW92" s="111"/>
      <c r="DX92" s="111"/>
      <c r="DY92" s="111"/>
      <c r="DZ92" s="111"/>
      <c r="EA92" s="111"/>
      <c r="EB92" s="111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1"/>
      <c r="EQ92" s="111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1"/>
      <c r="FE92" s="111"/>
      <c r="FF92" s="111"/>
      <c r="FG92" s="111"/>
      <c r="FH92" s="111"/>
      <c r="FI92" s="111"/>
      <c r="FJ92" s="111"/>
      <c r="FK92" s="111"/>
      <c r="FL92" s="111"/>
      <c r="FM92" s="111"/>
      <c r="FN92" s="111"/>
      <c r="FO92" s="111"/>
      <c r="FP92" s="111"/>
      <c r="FQ92" s="111"/>
      <c r="FR92" s="111"/>
      <c r="FS92" s="111"/>
      <c r="FT92" s="111"/>
      <c r="FU92" s="111"/>
      <c r="FV92" s="111"/>
      <c r="FW92" s="111"/>
      <c r="FX92" s="111"/>
      <c r="FY92" s="111"/>
      <c r="FZ92" s="111"/>
      <c r="GA92" s="111"/>
      <c r="GB92" s="111"/>
      <c r="GC92" s="111"/>
      <c r="GD92" s="111"/>
      <c r="GE92" s="111"/>
      <c r="GF92" s="111"/>
      <c r="GG92" s="111"/>
      <c r="GH92" s="111"/>
      <c r="GI92" s="111"/>
      <c r="GJ92" s="111"/>
      <c r="GK92" s="111"/>
      <c r="GL92" s="111"/>
      <c r="GM92" s="111"/>
      <c r="GN92" s="111"/>
      <c r="GO92" s="111"/>
      <c r="GP92" s="111"/>
      <c r="GQ92" s="111"/>
      <c r="GR92" s="111"/>
      <c r="GS92" s="111"/>
      <c r="GT92" s="111"/>
      <c r="GU92" s="111"/>
      <c r="GV92" s="111"/>
      <c r="GW92" s="111"/>
      <c r="GX92" s="111"/>
      <c r="GY92" s="111"/>
      <c r="GZ92" s="111"/>
      <c r="HA92" s="111"/>
      <c r="HB92" s="111"/>
      <c r="HC92" s="111"/>
      <c r="HD92" s="111"/>
      <c r="HE92" s="111"/>
      <c r="HF92" s="111"/>
      <c r="HG92" s="111"/>
      <c r="HH92" s="111"/>
      <c r="HI92" s="111"/>
      <c r="HJ92" s="111"/>
      <c r="HK92" s="111"/>
      <c r="HL92" s="111"/>
      <c r="HM92" s="111"/>
      <c r="HN92" s="111"/>
      <c r="HO92" s="111"/>
      <c r="HP92" s="111"/>
      <c r="HQ92" s="111"/>
      <c r="HR92" s="111"/>
      <c r="HS92" s="111"/>
      <c r="HT92" s="111"/>
      <c r="HU92" s="111"/>
      <c r="HV92" s="111"/>
      <c r="HW92" s="111"/>
      <c r="HX92" s="111"/>
      <c r="HY92" s="111"/>
      <c r="HZ92" s="111"/>
      <c r="IA92" s="111"/>
      <c r="IB92" s="111"/>
      <c r="IC92" s="111"/>
      <c r="ID92" s="111"/>
      <c r="IE92" s="111"/>
      <c r="IF92" s="111"/>
      <c r="IG92" s="111"/>
      <c r="IH92" s="111"/>
      <c r="II92" s="111"/>
      <c r="IJ92" s="111"/>
      <c r="IK92" s="111"/>
      <c r="IL92" s="111"/>
      <c r="IM92" s="111"/>
      <c r="IN92" s="111"/>
      <c r="IO92" s="111"/>
      <c r="IP92" s="111"/>
      <c r="IQ92" s="111"/>
      <c r="IR92" s="111"/>
      <c r="IS92" s="116"/>
      <c r="IT92" s="116"/>
    </row>
    <row r="93" ht="14.25" spans="1:254">
      <c r="A93" s="74"/>
      <c r="B93" s="74"/>
      <c r="C93" s="75"/>
      <c r="D93" s="76"/>
      <c r="E93" s="76"/>
      <c r="F93" s="76"/>
      <c r="G93" s="77"/>
      <c r="H93" s="77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/>
      <c r="DM93" s="111"/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  <c r="DZ93" s="111"/>
      <c r="EA93" s="111"/>
      <c r="EB93" s="111"/>
      <c r="EC93" s="111"/>
      <c r="ED93" s="111"/>
      <c r="EE93" s="111"/>
      <c r="EF93" s="111"/>
      <c r="EG93" s="111"/>
      <c r="EH93" s="111"/>
      <c r="EI93" s="111"/>
      <c r="EJ93" s="111"/>
      <c r="EK93" s="111"/>
      <c r="EL93" s="111"/>
      <c r="EM93" s="111"/>
      <c r="EN93" s="111"/>
      <c r="EO93" s="111"/>
      <c r="EP93" s="111"/>
      <c r="EQ93" s="111"/>
      <c r="ER93" s="111"/>
      <c r="ES93" s="111"/>
      <c r="ET93" s="111"/>
      <c r="EU93" s="111"/>
      <c r="EV93" s="111"/>
      <c r="EW93" s="111"/>
      <c r="EX93" s="111"/>
      <c r="EY93" s="111"/>
      <c r="EZ93" s="111"/>
      <c r="FA93" s="111"/>
      <c r="FB93" s="111"/>
      <c r="FC93" s="111"/>
      <c r="FD93" s="111"/>
      <c r="FE93" s="111"/>
      <c r="FF93" s="111"/>
      <c r="FG93" s="111"/>
      <c r="FH93" s="111"/>
      <c r="FI93" s="111"/>
      <c r="FJ93" s="111"/>
      <c r="FK93" s="111"/>
      <c r="FL93" s="111"/>
      <c r="FM93" s="111"/>
      <c r="FN93" s="111"/>
      <c r="FO93" s="111"/>
      <c r="FP93" s="111"/>
      <c r="FQ93" s="111"/>
      <c r="FR93" s="111"/>
      <c r="FS93" s="111"/>
      <c r="FT93" s="111"/>
      <c r="FU93" s="111"/>
      <c r="FV93" s="111"/>
      <c r="FW93" s="111"/>
      <c r="FX93" s="111"/>
      <c r="FY93" s="111"/>
      <c r="FZ93" s="111"/>
      <c r="GA93" s="111"/>
      <c r="GB93" s="111"/>
      <c r="GC93" s="111"/>
      <c r="GD93" s="111"/>
      <c r="GE93" s="111"/>
      <c r="GF93" s="111"/>
      <c r="GG93" s="111"/>
      <c r="GH93" s="111"/>
      <c r="GI93" s="111"/>
      <c r="GJ93" s="111"/>
      <c r="GK93" s="111"/>
      <c r="GL93" s="111"/>
      <c r="GM93" s="111"/>
      <c r="GN93" s="111"/>
      <c r="GO93" s="111"/>
      <c r="GP93" s="111"/>
      <c r="GQ93" s="111"/>
      <c r="GR93" s="111"/>
      <c r="GS93" s="111"/>
      <c r="GT93" s="111"/>
      <c r="GU93" s="111"/>
      <c r="GV93" s="111"/>
      <c r="GW93" s="111"/>
      <c r="GX93" s="111"/>
      <c r="GY93" s="111"/>
      <c r="GZ93" s="111"/>
      <c r="HA93" s="111"/>
      <c r="HB93" s="111"/>
      <c r="HC93" s="111"/>
      <c r="HD93" s="111"/>
      <c r="HE93" s="111"/>
      <c r="HF93" s="111"/>
      <c r="HG93" s="111"/>
      <c r="HH93" s="111"/>
      <c r="HI93" s="111"/>
      <c r="HJ93" s="111"/>
      <c r="HK93" s="111"/>
      <c r="HL93" s="111"/>
      <c r="HM93" s="111"/>
      <c r="HN93" s="111"/>
      <c r="HO93" s="111"/>
      <c r="HP93" s="111"/>
      <c r="HQ93" s="111"/>
      <c r="HR93" s="111"/>
      <c r="HS93" s="111"/>
      <c r="HT93" s="111"/>
      <c r="HU93" s="111"/>
      <c r="HV93" s="111"/>
      <c r="HW93" s="111"/>
      <c r="HX93" s="111"/>
      <c r="HY93" s="111"/>
      <c r="HZ93" s="111"/>
      <c r="IA93" s="111"/>
      <c r="IB93" s="111"/>
      <c r="IC93" s="111"/>
      <c r="ID93" s="111"/>
      <c r="IE93" s="111"/>
      <c r="IF93" s="111"/>
      <c r="IG93" s="111"/>
      <c r="IH93" s="111"/>
      <c r="II93" s="111"/>
      <c r="IJ93" s="111"/>
      <c r="IK93" s="111"/>
      <c r="IL93" s="111"/>
      <c r="IM93" s="111"/>
      <c r="IN93" s="111"/>
      <c r="IO93" s="111"/>
      <c r="IP93" s="111"/>
      <c r="IQ93" s="111"/>
      <c r="IR93" s="111"/>
      <c r="IS93" s="116"/>
      <c r="IT93" s="116"/>
    </row>
    <row r="94" ht="14.25" spans="1:254">
      <c r="A94" s="74"/>
      <c r="B94" s="74"/>
      <c r="C94" s="75"/>
      <c r="D94" s="76"/>
      <c r="E94" s="76"/>
      <c r="F94" s="76"/>
      <c r="G94" s="77"/>
      <c r="H94" s="77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  <c r="DD94" s="111"/>
      <c r="DE94" s="111"/>
      <c r="DF94" s="111"/>
      <c r="DG94" s="111"/>
      <c r="DH94" s="111"/>
      <c r="DI94" s="111"/>
      <c r="DJ94" s="111"/>
      <c r="DK94" s="111"/>
      <c r="DL94" s="111"/>
      <c r="DM94" s="111"/>
      <c r="DN94" s="111"/>
      <c r="DO94" s="111"/>
      <c r="DP94" s="111"/>
      <c r="DQ94" s="111"/>
      <c r="DR94" s="111"/>
      <c r="DS94" s="111"/>
      <c r="DT94" s="111"/>
      <c r="DU94" s="111"/>
      <c r="DV94" s="111"/>
      <c r="DW94" s="111"/>
      <c r="DX94" s="111"/>
      <c r="DY94" s="111"/>
      <c r="DZ94" s="111"/>
      <c r="EA94" s="111"/>
      <c r="EB94" s="111"/>
      <c r="EC94" s="111"/>
      <c r="ED94" s="111"/>
      <c r="EE94" s="111"/>
      <c r="EF94" s="111"/>
      <c r="EG94" s="111"/>
      <c r="EH94" s="111"/>
      <c r="EI94" s="111"/>
      <c r="EJ94" s="111"/>
      <c r="EK94" s="111"/>
      <c r="EL94" s="111"/>
      <c r="EM94" s="111"/>
      <c r="EN94" s="111"/>
      <c r="EO94" s="111"/>
      <c r="EP94" s="111"/>
      <c r="EQ94" s="111"/>
      <c r="ER94" s="111"/>
      <c r="ES94" s="111"/>
      <c r="ET94" s="111"/>
      <c r="EU94" s="111"/>
      <c r="EV94" s="111"/>
      <c r="EW94" s="111"/>
      <c r="EX94" s="111"/>
      <c r="EY94" s="111"/>
      <c r="EZ94" s="111"/>
      <c r="FA94" s="111"/>
      <c r="FB94" s="111"/>
      <c r="FC94" s="111"/>
      <c r="FD94" s="111"/>
      <c r="FE94" s="111"/>
      <c r="FF94" s="111"/>
      <c r="FG94" s="111"/>
      <c r="FH94" s="111"/>
      <c r="FI94" s="111"/>
      <c r="FJ94" s="111"/>
      <c r="FK94" s="111"/>
      <c r="FL94" s="111"/>
      <c r="FM94" s="111"/>
      <c r="FN94" s="111"/>
      <c r="FO94" s="111"/>
      <c r="FP94" s="111"/>
      <c r="FQ94" s="111"/>
      <c r="FR94" s="111"/>
      <c r="FS94" s="111"/>
      <c r="FT94" s="111"/>
      <c r="FU94" s="111"/>
      <c r="FV94" s="111"/>
      <c r="FW94" s="111"/>
      <c r="FX94" s="111"/>
      <c r="FY94" s="111"/>
      <c r="FZ94" s="111"/>
      <c r="GA94" s="111"/>
      <c r="GB94" s="111"/>
      <c r="GC94" s="111"/>
      <c r="GD94" s="111"/>
      <c r="GE94" s="111"/>
      <c r="GF94" s="111"/>
      <c r="GG94" s="111"/>
      <c r="GH94" s="111"/>
      <c r="GI94" s="111"/>
      <c r="GJ94" s="111"/>
      <c r="GK94" s="111"/>
      <c r="GL94" s="111"/>
      <c r="GM94" s="111"/>
      <c r="GN94" s="111"/>
      <c r="GO94" s="111"/>
      <c r="GP94" s="111"/>
      <c r="GQ94" s="111"/>
      <c r="GR94" s="111"/>
      <c r="GS94" s="111"/>
      <c r="GT94" s="111"/>
      <c r="GU94" s="111"/>
      <c r="GV94" s="111"/>
      <c r="GW94" s="111"/>
      <c r="GX94" s="111"/>
      <c r="GY94" s="111"/>
      <c r="GZ94" s="111"/>
      <c r="HA94" s="111"/>
      <c r="HB94" s="111"/>
      <c r="HC94" s="111"/>
      <c r="HD94" s="111"/>
      <c r="HE94" s="111"/>
      <c r="HF94" s="111"/>
      <c r="HG94" s="111"/>
      <c r="HH94" s="111"/>
      <c r="HI94" s="111"/>
      <c r="HJ94" s="111"/>
      <c r="HK94" s="111"/>
      <c r="HL94" s="111"/>
      <c r="HM94" s="111"/>
      <c r="HN94" s="111"/>
      <c r="HO94" s="111"/>
      <c r="HP94" s="111"/>
      <c r="HQ94" s="111"/>
      <c r="HR94" s="111"/>
      <c r="HS94" s="111"/>
      <c r="HT94" s="111"/>
      <c r="HU94" s="111"/>
      <c r="HV94" s="111"/>
      <c r="HW94" s="111"/>
      <c r="HX94" s="111"/>
      <c r="HY94" s="111"/>
      <c r="HZ94" s="111"/>
      <c r="IA94" s="111"/>
      <c r="IB94" s="111"/>
      <c r="IC94" s="111"/>
      <c r="ID94" s="111"/>
      <c r="IE94" s="111"/>
      <c r="IF94" s="111"/>
      <c r="IG94" s="111"/>
      <c r="IH94" s="111"/>
      <c r="II94" s="111"/>
      <c r="IJ94" s="111"/>
      <c r="IK94" s="111"/>
      <c r="IL94" s="111"/>
      <c r="IM94" s="111"/>
      <c r="IN94" s="111"/>
      <c r="IO94" s="111"/>
      <c r="IP94" s="111"/>
      <c r="IQ94" s="111"/>
      <c r="IR94" s="111"/>
      <c r="IS94" s="116"/>
      <c r="IT94" s="116"/>
    </row>
    <row r="95" ht="14.25" spans="1:254">
      <c r="A95" s="74"/>
      <c r="B95" s="74"/>
      <c r="C95" s="75"/>
      <c r="D95" s="76"/>
      <c r="E95" s="76"/>
      <c r="F95" s="76"/>
      <c r="G95" s="77"/>
      <c r="H95" s="77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  <c r="DD95" s="111"/>
      <c r="DE95" s="111"/>
      <c r="DF95" s="111"/>
      <c r="DG95" s="111"/>
      <c r="DH95" s="111"/>
      <c r="DI95" s="111"/>
      <c r="DJ95" s="111"/>
      <c r="DK95" s="111"/>
      <c r="DL95" s="111"/>
      <c r="DM95" s="111"/>
      <c r="DN95" s="111"/>
      <c r="DO95" s="111"/>
      <c r="DP95" s="111"/>
      <c r="DQ95" s="111"/>
      <c r="DR95" s="111"/>
      <c r="DS95" s="111"/>
      <c r="DT95" s="111"/>
      <c r="DU95" s="111"/>
      <c r="DV95" s="111"/>
      <c r="DW95" s="111"/>
      <c r="DX95" s="111"/>
      <c r="DY95" s="111"/>
      <c r="DZ95" s="111"/>
      <c r="EA95" s="111"/>
      <c r="EB95" s="111"/>
      <c r="EC95" s="111"/>
      <c r="ED95" s="111"/>
      <c r="EE95" s="111"/>
      <c r="EF95" s="111"/>
      <c r="EG95" s="111"/>
      <c r="EH95" s="111"/>
      <c r="EI95" s="111"/>
      <c r="EJ95" s="111"/>
      <c r="EK95" s="111"/>
      <c r="EL95" s="111"/>
      <c r="EM95" s="111"/>
      <c r="EN95" s="111"/>
      <c r="EO95" s="111"/>
      <c r="EP95" s="111"/>
      <c r="EQ95" s="111"/>
      <c r="ER95" s="111"/>
      <c r="ES95" s="111"/>
      <c r="ET95" s="111"/>
      <c r="EU95" s="111"/>
      <c r="EV95" s="111"/>
      <c r="EW95" s="111"/>
      <c r="EX95" s="111"/>
      <c r="EY95" s="111"/>
      <c r="EZ95" s="111"/>
      <c r="FA95" s="111"/>
      <c r="FB95" s="111"/>
      <c r="FC95" s="111"/>
      <c r="FD95" s="111"/>
      <c r="FE95" s="111"/>
      <c r="FF95" s="111"/>
      <c r="FG95" s="111"/>
      <c r="FH95" s="111"/>
      <c r="FI95" s="111"/>
      <c r="FJ95" s="111"/>
      <c r="FK95" s="111"/>
      <c r="FL95" s="111"/>
      <c r="FM95" s="111"/>
      <c r="FN95" s="111"/>
      <c r="FO95" s="111"/>
      <c r="FP95" s="111"/>
      <c r="FQ95" s="111"/>
      <c r="FR95" s="111"/>
      <c r="FS95" s="111"/>
      <c r="FT95" s="111"/>
      <c r="FU95" s="111"/>
      <c r="FV95" s="111"/>
      <c r="FW95" s="111"/>
      <c r="FX95" s="111"/>
      <c r="FY95" s="111"/>
      <c r="FZ95" s="111"/>
      <c r="GA95" s="111"/>
      <c r="GB95" s="111"/>
      <c r="GC95" s="111"/>
      <c r="GD95" s="111"/>
      <c r="GE95" s="111"/>
      <c r="GF95" s="111"/>
      <c r="GG95" s="111"/>
      <c r="GH95" s="111"/>
      <c r="GI95" s="111"/>
      <c r="GJ95" s="111"/>
      <c r="GK95" s="111"/>
      <c r="GL95" s="111"/>
      <c r="GM95" s="111"/>
      <c r="GN95" s="111"/>
      <c r="GO95" s="111"/>
      <c r="GP95" s="111"/>
      <c r="GQ95" s="111"/>
      <c r="GR95" s="111"/>
      <c r="GS95" s="111"/>
      <c r="GT95" s="111"/>
      <c r="GU95" s="111"/>
      <c r="GV95" s="111"/>
      <c r="GW95" s="111"/>
      <c r="GX95" s="111"/>
      <c r="GY95" s="111"/>
      <c r="GZ95" s="111"/>
      <c r="HA95" s="111"/>
      <c r="HB95" s="111"/>
      <c r="HC95" s="111"/>
      <c r="HD95" s="111"/>
      <c r="HE95" s="111"/>
      <c r="HF95" s="111"/>
      <c r="HG95" s="111"/>
      <c r="HH95" s="111"/>
      <c r="HI95" s="111"/>
      <c r="HJ95" s="111"/>
      <c r="HK95" s="111"/>
      <c r="HL95" s="111"/>
      <c r="HM95" s="111"/>
      <c r="HN95" s="111"/>
      <c r="HO95" s="111"/>
      <c r="HP95" s="111"/>
      <c r="HQ95" s="111"/>
      <c r="HR95" s="111"/>
      <c r="HS95" s="111"/>
      <c r="HT95" s="111"/>
      <c r="HU95" s="111"/>
      <c r="HV95" s="111"/>
      <c r="HW95" s="111"/>
      <c r="HX95" s="111"/>
      <c r="HY95" s="111"/>
      <c r="HZ95" s="111"/>
      <c r="IA95" s="111"/>
      <c r="IB95" s="111"/>
      <c r="IC95" s="111"/>
      <c r="ID95" s="111"/>
      <c r="IE95" s="111"/>
      <c r="IF95" s="111"/>
      <c r="IG95" s="111"/>
      <c r="IH95" s="111"/>
      <c r="II95" s="111"/>
      <c r="IJ95" s="111"/>
      <c r="IK95" s="111"/>
      <c r="IL95" s="111"/>
      <c r="IM95" s="111"/>
      <c r="IN95" s="111"/>
      <c r="IO95" s="111"/>
      <c r="IP95" s="111"/>
      <c r="IQ95" s="111"/>
      <c r="IR95" s="111"/>
      <c r="IS95" s="116"/>
      <c r="IT95" s="116"/>
    </row>
    <row r="96" ht="14.25" spans="1:254">
      <c r="A96" s="74"/>
      <c r="B96" s="74"/>
      <c r="C96" s="75"/>
      <c r="D96" s="76"/>
      <c r="E96" s="76"/>
      <c r="F96" s="76"/>
      <c r="G96" s="77"/>
      <c r="H96" s="77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  <c r="DZ96" s="111"/>
      <c r="EA96" s="111"/>
      <c r="EB96" s="111"/>
      <c r="EC96" s="111"/>
      <c r="ED96" s="111"/>
      <c r="EE96" s="111"/>
      <c r="EF96" s="111"/>
      <c r="EG96" s="111"/>
      <c r="EH96" s="111"/>
      <c r="EI96" s="111"/>
      <c r="EJ96" s="111"/>
      <c r="EK96" s="111"/>
      <c r="EL96" s="111"/>
      <c r="EM96" s="111"/>
      <c r="EN96" s="111"/>
      <c r="EO96" s="111"/>
      <c r="EP96" s="111"/>
      <c r="EQ96" s="111"/>
      <c r="ER96" s="111"/>
      <c r="ES96" s="111"/>
      <c r="ET96" s="111"/>
      <c r="EU96" s="111"/>
      <c r="EV96" s="111"/>
      <c r="EW96" s="111"/>
      <c r="EX96" s="111"/>
      <c r="EY96" s="111"/>
      <c r="EZ96" s="111"/>
      <c r="FA96" s="111"/>
      <c r="FB96" s="111"/>
      <c r="FC96" s="111"/>
      <c r="FD96" s="111"/>
      <c r="FE96" s="111"/>
      <c r="FF96" s="111"/>
      <c r="FG96" s="111"/>
      <c r="FH96" s="111"/>
      <c r="FI96" s="111"/>
      <c r="FJ96" s="111"/>
      <c r="FK96" s="111"/>
      <c r="FL96" s="111"/>
      <c r="FM96" s="111"/>
      <c r="FN96" s="111"/>
      <c r="FO96" s="111"/>
      <c r="FP96" s="111"/>
      <c r="FQ96" s="111"/>
      <c r="FR96" s="111"/>
      <c r="FS96" s="111"/>
      <c r="FT96" s="111"/>
      <c r="FU96" s="111"/>
      <c r="FV96" s="111"/>
      <c r="FW96" s="111"/>
      <c r="FX96" s="111"/>
      <c r="FY96" s="111"/>
      <c r="FZ96" s="111"/>
      <c r="GA96" s="111"/>
      <c r="GB96" s="111"/>
      <c r="GC96" s="111"/>
      <c r="GD96" s="111"/>
      <c r="GE96" s="111"/>
      <c r="GF96" s="111"/>
      <c r="GG96" s="111"/>
      <c r="GH96" s="111"/>
      <c r="GI96" s="111"/>
      <c r="GJ96" s="111"/>
      <c r="GK96" s="111"/>
      <c r="GL96" s="111"/>
      <c r="GM96" s="111"/>
      <c r="GN96" s="111"/>
      <c r="GO96" s="111"/>
      <c r="GP96" s="111"/>
      <c r="GQ96" s="111"/>
      <c r="GR96" s="111"/>
      <c r="GS96" s="111"/>
      <c r="GT96" s="111"/>
      <c r="GU96" s="111"/>
      <c r="GV96" s="111"/>
      <c r="GW96" s="111"/>
      <c r="GX96" s="111"/>
      <c r="GY96" s="111"/>
      <c r="GZ96" s="111"/>
      <c r="HA96" s="111"/>
      <c r="HB96" s="111"/>
      <c r="HC96" s="111"/>
      <c r="HD96" s="111"/>
      <c r="HE96" s="111"/>
      <c r="HF96" s="111"/>
      <c r="HG96" s="111"/>
      <c r="HH96" s="111"/>
      <c r="HI96" s="111"/>
      <c r="HJ96" s="111"/>
      <c r="HK96" s="111"/>
      <c r="HL96" s="111"/>
      <c r="HM96" s="111"/>
      <c r="HN96" s="111"/>
      <c r="HO96" s="111"/>
      <c r="HP96" s="111"/>
      <c r="HQ96" s="111"/>
      <c r="HR96" s="111"/>
      <c r="HS96" s="111"/>
      <c r="HT96" s="111"/>
      <c r="HU96" s="111"/>
      <c r="HV96" s="111"/>
      <c r="HW96" s="111"/>
      <c r="HX96" s="111"/>
      <c r="HY96" s="111"/>
      <c r="HZ96" s="111"/>
      <c r="IA96" s="111"/>
      <c r="IB96" s="111"/>
      <c r="IC96" s="111"/>
      <c r="ID96" s="111"/>
      <c r="IE96" s="111"/>
      <c r="IF96" s="111"/>
      <c r="IG96" s="111"/>
      <c r="IH96" s="111"/>
      <c r="II96" s="111"/>
      <c r="IJ96" s="111"/>
      <c r="IK96" s="111"/>
      <c r="IL96" s="111"/>
      <c r="IM96" s="111"/>
      <c r="IN96" s="111"/>
      <c r="IO96" s="111"/>
      <c r="IP96" s="111"/>
      <c r="IQ96" s="111"/>
      <c r="IR96" s="111"/>
      <c r="IS96" s="116"/>
      <c r="IT96" s="116"/>
    </row>
    <row r="97" ht="14.25" spans="1:254">
      <c r="A97" s="74"/>
      <c r="B97" s="74"/>
      <c r="C97" s="75"/>
      <c r="D97" s="76"/>
      <c r="E97" s="76"/>
      <c r="F97" s="76"/>
      <c r="G97" s="77"/>
      <c r="H97" s="77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  <c r="DD97" s="111"/>
      <c r="DE97" s="111"/>
      <c r="DF97" s="111"/>
      <c r="DG97" s="111"/>
      <c r="DH97" s="111"/>
      <c r="DI97" s="111"/>
      <c r="DJ97" s="111"/>
      <c r="DK97" s="111"/>
      <c r="DL97" s="111"/>
      <c r="DM97" s="111"/>
      <c r="DN97" s="111"/>
      <c r="DO97" s="111"/>
      <c r="DP97" s="111"/>
      <c r="DQ97" s="111"/>
      <c r="DR97" s="111"/>
      <c r="DS97" s="111"/>
      <c r="DT97" s="111"/>
      <c r="DU97" s="111"/>
      <c r="DV97" s="111"/>
      <c r="DW97" s="111"/>
      <c r="DX97" s="111"/>
      <c r="DY97" s="111"/>
      <c r="DZ97" s="111"/>
      <c r="EA97" s="111"/>
      <c r="EB97" s="111"/>
      <c r="EC97" s="111"/>
      <c r="ED97" s="111"/>
      <c r="EE97" s="111"/>
      <c r="EF97" s="111"/>
      <c r="EG97" s="111"/>
      <c r="EH97" s="111"/>
      <c r="EI97" s="111"/>
      <c r="EJ97" s="111"/>
      <c r="EK97" s="111"/>
      <c r="EL97" s="111"/>
      <c r="EM97" s="111"/>
      <c r="EN97" s="111"/>
      <c r="EO97" s="111"/>
      <c r="EP97" s="111"/>
      <c r="EQ97" s="111"/>
      <c r="ER97" s="111"/>
      <c r="ES97" s="111"/>
      <c r="ET97" s="111"/>
      <c r="EU97" s="111"/>
      <c r="EV97" s="111"/>
      <c r="EW97" s="111"/>
      <c r="EX97" s="111"/>
      <c r="EY97" s="111"/>
      <c r="EZ97" s="111"/>
      <c r="FA97" s="111"/>
      <c r="FB97" s="111"/>
      <c r="FC97" s="111"/>
      <c r="FD97" s="111"/>
      <c r="FE97" s="111"/>
      <c r="FF97" s="111"/>
      <c r="FG97" s="111"/>
      <c r="FH97" s="111"/>
      <c r="FI97" s="111"/>
      <c r="FJ97" s="111"/>
      <c r="FK97" s="111"/>
      <c r="FL97" s="111"/>
      <c r="FM97" s="111"/>
      <c r="FN97" s="111"/>
      <c r="FO97" s="111"/>
      <c r="FP97" s="111"/>
      <c r="FQ97" s="111"/>
      <c r="FR97" s="111"/>
      <c r="FS97" s="111"/>
      <c r="FT97" s="111"/>
      <c r="FU97" s="111"/>
      <c r="FV97" s="111"/>
      <c r="FW97" s="111"/>
      <c r="FX97" s="111"/>
      <c r="FY97" s="111"/>
      <c r="FZ97" s="111"/>
      <c r="GA97" s="111"/>
      <c r="GB97" s="111"/>
      <c r="GC97" s="111"/>
      <c r="GD97" s="111"/>
      <c r="GE97" s="111"/>
      <c r="GF97" s="111"/>
      <c r="GG97" s="111"/>
      <c r="GH97" s="111"/>
      <c r="GI97" s="111"/>
      <c r="GJ97" s="111"/>
      <c r="GK97" s="111"/>
      <c r="GL97" s="111"/>
      <c r="GM97" s="111"/>
      <c r="GN97" s="111"/>
      <c r="GO97" s="111"/>
      <c r="GP97" s="111"/>
      <c r="GQ97" s="111"/>
      <c r="GR97" s="111"/>
      <c r="GS97" s="111"/>
      <c r="GT97" s="111"/>
      <c r="GU97" s="111"/>
      <c r="GV97" s="111"/>
      <c r="GW97" s="111"/>
      <c r="GX97" s="111"/>
      <c r="GY97" s="111"/>
      <c r="GZ97" s="111"/>
      <c r="HA97" s="111"/>
      <c r="HB97" s="111"/>
      <c r="HC97" s="111"/>
      <c r="HD97" s="111"/>
      <c r="HE97" s="111"/>
      <c r="HF97" s="111"/>
      <c r="HG97" s="111"/>
      <c r="HH97" s="111"/>
      <c r="HI97" s="111"/>
      <c r="HJ97" s="111"/>
      <c r="HK97" s="111"/>
      <c r="HL97" s="111"/>
      <c r="HM97" s="111"/>
      <c r="HN97" s="111"/>
      <c r="HO97" s="111"/>
      <c r="HP97" s="111"/>
      <c r="HQ97" s="111"/>
      <c r="HR97" s="111"/>
      <c r="HS97" s="111"/>
      <c r="HT97" s="111"/>
      <c r="HU97" s="111"/>
      <c r="HV97" s="111"/>
      <c r="HW97" s="111"/>
      <c r="HX97" s="111"/>
      <c r="HY97" s="111"/>
      <c r="HZ97" s="111"/>
      <c r="IA97" s="111"/>
      <c r="IB97" s="111"/>
      <c r="IC97" s="111"/>
      <c r="ID97" s="111"/>
      <c r="IE97" s="111"/>
      <c r="IF97" s="111"/>
      <c r="IG97" s="111"/>
      <c r="IH97" s="111"/>
      <c r="II97" s="111"/>
      <c r="IJ97" s="111"/>
      <c r="IK97" s="111"/>
      <c r="IL97" s="111"/>
      <c r="IM97" s="111"/>
      <c r="IN97" s="111"/>
      <c r="IO97" s="111"/>
      <c r="IP97" s="111"/>
      <c r="IQ97" s="111"/>
      <c r="IR97" s="111"/>
      <c r="IS97" s="116"/>
      <c r="IT97" s="116"/>
    </row>
    <row r="98" ht="14.25" spans="1:254">
      <c r="A98" s="74"/>
      <c r="B98" s="74"/>
      <c r="C98" s="75"/>
      <c r="D98" s="76"/>
      <c r="E98" s="76"/>
      <c r="F98" s="76"/>
      <c r="G98" s="77"/>
      <c r="H98" s="77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  <c r="DN98" s="111"/>
      <c r="DO98" s="111"/>
      <c r="DP98" s="111"/>
      <c r="DQ98" s="111"/>
      <c r="DR98" s="111"/>
      <c r="DS98" s="111"/>
      <c r="DT98" s="111"/>
      <c r="DU98" s="111"/>
      <c r="DV98" s="111"/>
      <c r="DW98" s="111"/>
      <c r="DX98" s="111"/>
      <c r="DY98" s="111"/>
      <c r="DZ98" s="111"/>
      <c r="EA98" s="111"/>
      <c r="EB98" s="111"/>
      <c r="EC98" s="111"/>
      <c r="ED98" s="111"/>
      <c r="EE98" s="111"/>
      <c r="EF98" s="111"/>
      <c r="EG98" s="111"/>
      <c r="EH98" s="111"/>
      <c r="EI98" s="111"/>
      <c r="EJ98" s="111"/>
      <c r="EK98" s="111"/>
      <c r="EL98" s="111"/>
      <c r="EM98" s="111"/>
      <c r="EN98" s="111"/>
      <c r="EO98" s="111"/>
      <c r="EP98" s="111"/>
      <c r="EQ98" s="111"/>
      <c r="ER98" s="111"/>
      <c r="ES98" s="111"/>
      <c r="ET98" s="111"/>
      <c r="EU98" s="111"/>
      <c r="EV98" s="111"/>
      <c r="EW98" s="111"/>
      <c r="EX98" s="111"/>
      <c r="EY98" s="111"/>
      <c r="EZ98" s="111"/>
      <c r="FA98" s="111"/>
      <c r="FB98" s="111"/>
      <c r="FC98" s="111"/>
      <c r="FD98" s="111"/>
      <c r="FE98" s="111"/>
      <c r="FF98" s="111"/>
      <c r="FG98" s="111"/>
      <c r="FH98" s="111"/>
      <c r="FI98" s="111"/>
      <c r="FJ98" s="111"/>
      <c r="FK98" s="111"/>
      <c r="FL98" s="111"/>
      <c r="FM98" s="111"/>
      <c r="FN98" s="111"/>
      <c r="FO98" s="111"/>
      <c r="FP98" s="111"/>
      <c r="FQ98" s="111"/>
      <c r="FR98" s="111"/>
      <c r="FS98" s="111"/>
      <c r="FT98" s="111"/>
      <c r="FU98" s="111"/>
      <c r="FV98" s="111"/>
      <c r="FW98" s="111"/>
      <c r="FX98" s="111"/>
      <c r="FY98" s="111"/>
      <c r="FZ98" s="111"/>
      <c r="GA98" s="111"/>
      <c r="GB98" s="111"/>
      <c r="GC98" s="111"/>
      <c r="GD98" s="111"/>
      <c r="GE98" s="111"/>
      <c r="GF98" s="111"/>
      <c r="GG98" s="111"/>
      <c r="GH98" s="111"/>
      <c r="GI98" s="111"/>
      <c r="GJ98" s="111"/>
      <c r="GK98" s="111"/>
      <c r="GL98" s="111"/>
      <c r="GM98" s="111"/>
      <c r="GN98" s="111"/>
      <c r="GO98" s="111"/>
      <c r="GP98" s="111"/>
      <c r="GQ98" s="111"/>
      <c r="GR98" s="111"/>
      <c r="GS98" s="111"/>
      <c r="GT98" s="111"/>
      <c r="GU98" s="111"/>
      <c r="GV98" s="111"/>
      <c r="GW98" s="111"/>
      <c r="GX98" s="111"/>
      <c r="GY98" s="111"/>
      <c r="GZ98" s="111"/>
      <c r="HA98" s="111"/>
      <c r="HB98" s="111"/>
      <c r="HC98" s="111"/>
      <c r="HD98" s="111"/>
      <c r="HE98" s="111"/>
      <c r="HF98" s="111"/>
      <c r="HG98" s="111"/>
      <c r="HH98" s="111"/>
      <c r="HI98" s="111"/>
      <c r="HJ98" s="111"/>
      <c r="HK98" s="111"/>
      <c r="HL98" s="111"/>
      <c r="HM98" s="111"/>
      <c r="HN98" s="111"/>
      <c r="HO98" s="111"/>
      <c r="HP98" s="111"/>
      <c r="HQ98" s="111"/>
      <c r="HR98" s="111"/>
      <c r="HS98" s="111"/>
      <c r="HT98" s="111"/>
      <c r="HU98" s="111"/>
      <c r="HV98" s="111"/>
      <c r="HW98" s="111"/>
      <c r="HX98" s="111"/>
      <c r="HY98" s="111"/>
      <c r="HZ98" s="111"/>
      <c r="IA98" s="111"/>
      <c r="IB98" s="111"/>
      <c r="IC98" s="111"/>
      <c r="ID98" s="111"/>
      <c r="IE98" s="111"/>
      <c r="IF98" s="111"/>
      <c r="IG98" s="111"/>
      <c r="IH98" s="111"/>
      <c r="II98" s="111"/>
      <c r="IJ98" s="111"/>
      <c r="IK98" s="111"/>
      <c r="IL98" s="111"/>
      <c r="IM98" s="111"/>
      <c r="IN98" s="111"/>
      <c r="IO98" s="111"/>
      <c r="IP98" s="111"/>
      <c r="IQ98" s="111"/>
      <c r="IR98" s="111"/>
      <c r="IS98" s="116"/>
      <c r="IT98" s="116"/>
    </row>
    <row r="99" ht="14.25" spans="1:254">
      <c r="A99" s="74"/>
      <c r="B99" s="74"/>
      <c r="C99" s="75"/>
      <c r="D99" s="76"/>
      <c r="E99" s="76"/>
      <c r="F99" s="76"/>
      <c r="G99" s="77"/>
      <c r="H99" s="77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  <c r="DZ99" s="111"/>
      <c r="EA99" s="111"/>
      <c r="EB99" s="111"/>
      <c r="EC99" s="111"/>
      <c r="ED99" s="111"/>
      <c r="EE99" s="111"/>
      <c r="EF99" s="111"/>
      <c r="EG99" s="111"/>
      <c r="EH99" s="111"/>
      <c r="EI99" s="111"/>
      <c r="EJ99" s="111"/>
      <c r="EK99" s="111"/>
      <c r="EL99" s="111"/>
      <c r="EM99" s="111"/>
      <c r="EN99" s="111"/>
      <c r="EO99" s="111"/>
      <c r="EP99" s="111"/>
      <c r="EQ99" s="111"/>
      <c r="ER99" s="111"/>
      <c r="ES99" s="111"/>
      <c r="ET99" s="111"/>
      <c r="EU99" s="111"/>
      <c r="EV99" s="111"/>
      <c r="EW99" s="111"/>
      <c r="EX99" s="111"/>
      <c r="EY99" s="111"/>
      <c r="EZ99" s="111"/>
      <c r="FA99" s="111"/>
      <c r="FB99" s="111"/>
      <c r="FC99" s="111"/>
      <c r="FD99" s="111"/>
      <c r="FE99" s="111"/>
      <c r="FF99" s="111"/>
      <c r="FG99" s="111"/>
      <c r="FH99" s="111"/>
      <c r="FI99" s="111"/>
      <c r="FJ99" s="111"/>
      <c r="FK99" s="111"/>
      <c r="FL99" s="111"/>
      <c r="FM99" s="111"/>
      <c r="FN99" s="111"/>
      <c r="FO99" s="111"/>
      <c r="FP99" s="111"/>
      <c r="FQ99" s="111"/>
      <c r="FR99" s="111"/>
      <c r="FS99" s="111"/>
      <c r="FT99" s="111"/>
      <c r="FU99" s="111"/>
      <c r="FV99" s="111"/>
      <c r="FW99" s="111"/>
      <c r="FX99" s="111"/>
      <c r="FY99" s="111"/>
      <c r="FZ99" s="111"/>
      <c r="GA99" s="111"/>
      <c r="GB99" s="111"/>
      <c r="GC99" s="111"/>
      <c r="GD99" s="111"/>
      <c r="GE99" s="111"/>
      <c r="GF99" s="111"/>
      <c r="GG99" s="111"/>
      <c r="GH99" s="111"/>
      <c r="GI99" s="111"/>
      <c r="GJ99" s="111"/>
      <c r="GK99" s="111"/>
      <c r="GL99" s="111"/>
      <c r="GM99" s="111"/>
      <c r="GN99" s="111"/>
      <c r="GO99" s="111"/>
      <c r="GP99" s="111"/>
      <c r="GQ99" s="111"/>
      <c r="GR99" s="111"/>
      <c r="GS99" s="111"/>
      <c r="GT99" s="111"/>
      <c r="GU99" s="111"/>
      <c r="GV99" s="111"/>
      <c r="GW99" s="111"/>
      <c r="GX99" s="111"/>
      <c r="GY99" s="111"/>
      <c r="GZ99" s="111"/>
      <c r="HA99" s="111"/>
      <c r="HB99" s="111"/>
      <c r="HC99" s="111"/>
      <c r="HD99" s="111"/>
      <c r="HE99" s="111"/>
      <c r="HF99" s="111"/>
      <c r="HG99" s="111"/>
      <c r="HH99" s="111"/>
      <c r="HI99" s="111"/>
      <c r="HJ99" s="111"/>
      <c r="HK99" s="111"/>
      <c r="HL99" s="111"/>
      <c r="HM99" s="111"/>
      <c r="HN99" s="111"/>
      <c r="HO99" s="111"/>
      <c r="HP99" s="111"/>
      <c r="HQ99" s="111"/>
      <c r="HR99" s="111"/>
      <c r="HS99" s="111"/>
      <c r="HT99" s="111"/>
      <c r="HU99" s="111"/>
      <c r="HV99" s="111"/>
      <c r="HW99" s="111"/>
      <c r="HX99" s="111"/>
      <c r="HY99" s="111"/>
      <c r="HZ99" s="111"/>
      <c r="IA99" s="111"/>
      <c r="IB99" s="111"/>
      <c r="IC99" s="111"/>
      <c r="ID99" s="111"/>
      <c r="IE99" s="111"/>
      <c r="IF99" s="111"/>
      <c r="IG99" s="111"/>
      <c r="IH99" s="111"/>
      <c r="II99" s="111"/>
      <c r="IJ99" s="111"/>
      <c r="IK99" s="111"/>
      <c r="IL99" s="111"/>
      <c r="IM99" s="111"/>
      <c r="IN99" s="111"/>
      <c r="IO99" s="111"/>
      <c r="IP99" s="111"/>
      <c r="IQ99" s="111"/>
      <c r="IR99" s="111"/>
      <c r="IS99" s="116"/>
      <c r="IT99" s="116"/>
    </row>
    <row r="100" ht="14.25" spans="1:254">
      <c r="A100" s="74"/>
      <c r="B100" s="74"/>
      <c r="C100" s="75"/>
      <c r="D100" s="76"/>
      <c r="E100" s="76"/>
      <c r="F100" s="76"/>
      <c r="G100" s="77"/>
      <c r="H100" s="77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  <c r="IF100" s="111"/>
      <c r="IG100" s="111"/>
      <c r="IH100" s="111"/>
      <c r="II100" s="111"/>
      <c r="IJ100" s="111"/>
      <c r="IK100" s="111"/>
      <c r="IL100" s="111"/>
      <c r="IM100" s="111"/>
      <c r="IN100" s="111"/>
      <c r="IO100" s="111"/>
      <c r="IP100" s="111"/>
      <c r="IQ100" s="111"/>
      <c r="IR100" s="111"/>
      <c r="IS100" s="116"/>
      <c r="IT100" s="116"/>
    </row>
    <row r="101" ht="14.25" spans="1:254">
      <c r="A101" s="74"/>
      <c r="B101" s="74"/>
      <c r="C101" s="75"/>
      <c r="D101" s="76"/>
      <c r="E101" s="76"/>
      <c r="F101" s="76"/>
      <c r="G101" s="77"/>
      <c r="H101" s="77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  <c r="DZ101" s="111"/>
      <c r="EA101" s="111"/>
      <c r="EB101" s="111"/>
      <c r="EC101" s="111"/>
      <c r="ED101" s="111"/>
      <c r="EE101" s="111"/>
      <c r="EF101" s="111"/>
      <c r="EG101" s="111"/>
      <c r="EH101" s="111"/>
      <c r="EI101" s="111"/>
      <c r="EJ101" s="111"/>
      <c r="EK101" s="111"/>
      <c r="EL101" s="111"/>
      <c r="EM101" s="111"/>
      <c r="EN101" s="111"/>
      <c r="EO101" s="111"/>
      <c r="EP101" s="111"/>
      <c r="EQ101" s="111"/>
      <c r="ER101" s="111"/>
      <c r="ES101" s="111"/>
      <c r="ET101" s="111"/>
      <c r="EU101" s="111"/>
      <c r="EV101" s="111"/>
      <c r="EW101" s="111"/>
      <c r="EX101" s="111"/>
      <c r="EY101" s="111"/>
      <c r="EZ101" s="111"/>
      <c r="FA101" s="111"/>
      <c r="FB101" s="111"/>
      <c r="FC101" s="111"/>
      <c r="FD101" s="111"/>
      <c r="FE101" s="111"/>
      <c r="FF101" s="111"/>
      <c r="FG101" s="111"/>
      <c r="FH101" s="111"/>
      <c r="FI101" s="111"/>
      <c r="FJ101" s="111"/>
      <c r="FK101" s="111"/>
      <c r="FL101" s="111"/>
      <c r="FM101" s="111"/>
      <c r="FN101" s="111"/>
      <c r="FO101" s="111"/>
      <c r="FP101" s="111"/>
      <c r="FQ101" s="111"/>
      <c r="FR101" s="111"/>
      <c r="FS101" s="111"/>
      <c r="FT101" s="111"/>
      <c r="FU101" s="111"/>
      <c r="FV101" s="111"/>
      <c r="FW101" s="111"/>
      <c r="FX101" s="111"/>
      <c r="FY101" s="111"/>
      <c r="FZ101" s="111"/>
      <c r="GA101" s="111"/>
      <c r="GB101" s="111"/>
      <c r="GC101" s="111"/>
      <c r="GD101" s="111"/>
      <c r="GE101" s="111"/>
      <c r="GF101" s="111"/>
      <c r="GG101" s="111"/>
      <c r="GH101" s="111"/>
      <c r="GI101" s="111"/>
      <c r="GJ101" s="111"/>
      <c r="GK101" s="111"/>
      <c r="GL101" s="111"/>
      <c r="GM101" s="111"/>
      <c r="GN101" s="111"/>
      <c r="GO101" s="111"/>
      <c r="GP101" s="111"/>
      <c r="GQ101" s="111"/>
      <c r="GR101" s="111"/>
      <c r="GS101" s="111"/>
      <c r="GT101" s="111"/>
      <c r="GU101" s="111"/>
      <c r="GV101" s="111"/>
      <c r="GW101" s="111"/>
      <c r="GX101" s="111"/>
      <c r="GY101" s="111"/>
      <c r="GZ101" s="111"/>
      <c r="HA101" s="111"/>
      <c r="HB101" s="111"/>
      <c r="HC101" s="111"/>
      <c r="HD101" s="111"/>
      <c r="HE101" s="111"/>
      <c r="HF101" s="111"/>
      <c r="HG101" s="111"/>
      <c r="HH101" s="111"/>
      <c r="HI101" s="111"/>
      <c r="HJ101" s="111"/>
      <c r="HK101" s="111"/>
      <c r="HL101" s="111"/>
      <c r="HM101" s="111"/>
      <c r="HN101" s="111"/>
      <c r="HO101" s="111"/>
      <c r="HP101" s="111"/>
      <c r="HQ101" s="111"/>
      <c r="HR101" s="111"/>
      <c r="HS101" s="111"/>
      <c r="HT101" s="111"/>
      <c r="HU101" s="111"/>
      <c r="HV101" s="111"/>
      <c r="HW101" s="111"/>
      <c r="HX101" s="111"/>
      <c r="HY101" s="111"/>
      <c r="HZ101" s="111"/>
      <c r="IA101" s="111"/>
      <c r="IB101" s="111"/>
      <c r="IC101" s="111"/>
      <c r="ID101" s="111"/>
      <c r="IE101" s="111"/>
      <c r="IF101" s="111"/>
      <c r="IG101" s="111"/>
      <c r="IH101" s="111"/>
      <c r="II101" s="111"/>
      <c r="IJ101" s="111"/>
      <c r="IK101" s="111"/>
      <c r="IL101" s="111"/>
      <c r="IM101" s="111"/>
      <c r="IN101" s="111"/>
      <c r="IO101" s="111"/>
      <c r="IP101" s="111"/>
      <c r="IQ101" s="111"/>
      <c r="IR101" s="111"/>
      <c r="IS101" s="116"/>
      <c r="IT101" s="116"/>
    </row>
    <row r="102" ht="14.25" spans="1:254">
      <c r="A102" s="74"/>
      <c r="B102" s="74"/>
      <c r="C102" s="75"/>
      <c r="D102" s="76"/>
      <c r="E102" s="76"/>
      <c r="F102" s="76"/>
      <c r="G102" s="77"/>
      <c r="H102" s="77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  <c r="DZ102" s="111"/>
      <c r="EA102" s="111"/>
      <c r="EB102" s="111"/>
      <c r="EC102" s="111"/>
      <c r="ED102" s="111"/>
      <c r="EE102" s="111"/>
      <c r="EF102" s="111"/>
      <c r="EG102" s="111"/>
      <c r="EH102" s="111"/>
      <c r="EI102" s="111"/>
      <c r="EJ102" s="111"/>
      <c r="EK102" s="111"/>
      <c r="EL102" s="111"/>
      <c r="EM102" s="111"/>
      <c r="EN102" s="111"/>
      <c r="EO102" s="111"/>
      <c r="EP102" s="111"/>
      <c r="EQ102" s="111"/>
      <c r="ER102" s="111"/>
      <c r="ES102" s="111"/>
      <c r="ET102" s="111"/>
      <c r="EU102" s="111"/>
      <c r="EV102" s="111"/>
      <c r="EW102" s="111"/>
      <c r="EX102" s="111"/>
      <c r="EY102" s="111"/>
      <c r="EZ102" s="111"/>
      <c r="FA102" s="111"/>
      <c r="FB102" s="111"/>
      <c r="FC102" s="111"/>
      <c r="FD102" s="111"/>
      <c r="FE102" s="111"/>
      <c r="FF102" s="111"/>
      <c r="FG102" s="111"/>
      <c r="FH102" s="111"/>
      <c r="FI102" s="111"/>
      <c r="FJ102" s="111"/>
      <c r="FK102" s="111"/>
      <c r="FL102" s="111"/>
      <c r="FM102" s="111"/>
      <c r="FN102" s="111"/>
      <c r="FO102" s="111"/>
      <c r="FP102" s="111"/>
      <c r="FQ102" s="111"/>
      <c r="FR102" s="111"/>
      <c r="FS102" s="111"/>
      <c r="FT102" s="111"/>
      <c r="FU102" s="111"/>
      <c r="FV102" s="111"/>
      <c r="FW102" s="111"/>
      <c r="FX102" s="111"/>
      <c r="FY102" s="111"/>
      <c r="FZ102" s="111"/>
      <c r="GA102" s="111"/>
      <c r="GB102" s="111"/>
      <c r="GC102" s="111"/>
      <c r="GD102" s="111"/>
      <c r="GE102" s="111"/>
      <c r="GF102" s="111"/>
      <c r="GG102" s="111"/>
      <c r="GH102" s="111"/>
      <c r="GI102" s="111"/>
      <c r="GJ102" s="111"/>
      <c r="GK102" s="111"/>
      <c r="GL102" s="111"/>
      <c r="GM102" s="111"/>
      <c r="GN102" s="111"/>
      <c r="GO102" s="111"/>
      <c r="GP102" s="111"/>
      <c r="GQ102" s="111"/>
      <c r="GR102" s="111"/>
      <c r="GS102" s="111"/>
      <c r="GT102" s="111"/>
      <c r="GU102" s="111"/>
      <c r="GV102" s="111"/>
      <c r="GW102" s="111"/>
      <c r="GX102" s="111"/>
      <c r="GY102" s="111"/>
      <c r="GZ102" s="111"/>
      <c r="HA102" s="111"/>
      <c r="HB102" s="111"/>
      <c r="HC102" s="111"/>
      <c r="HD102" s="111"/>
      <c r="HE102" s="111"/>
      <c r="HF102" s="111"/>
      <c r="HG102" s="111"/>
      <c r="HH102" s="111"/>
      <c r="HI102" s="111"/>
      <c r="HJ102" s="111"/>
      <c r="HK102" s="111"/>
      <c r="HL102" s="111"/>
      <c r="HM102" s="111"/>
      <c r="HN102" s="111"/>
      <c r="HO102" s="111"/>
      <c r="HP102" s="111"/>
      <c r="HQ102" s="111"/>
      <c r="HR102" s="111"/>
      <c r="HS102" s="111"/>
      <c r="HT102" s="111"/>
      <c r="HU102" s="111"/>
      <c r="HV102" s="111"/>
      <c r="HW102" s="111"/>
      <c r="HX102" s="111"/>
      <c r="HY102" s="111"/>
      <c r="HZ102" s="111"/>
      <c r="IA102" s="111"/>
      <c r="IB102" s="111"/>
      <c r="IC102" s="111"/>
      <c r="ID102" s="111"/>
      <c r="IE102" s="111"/>
      <c r="IF102" s="111"/>
      <c r="IG102" s="111"/>
      <c r="IH102" s="111"/>
      <c r="II102" s="111"/>
      <c r="IJ102" s="111"/>
      <c r="IK102" s="111"/>
      <c r="IL102" s="111"/>
      <c r="IM102" s="111"/>
      <c r="IN102" s="111"/>
      <c r="IO102" s="111"/>
      <c r="IP102" s="111"/>
      <c r="IQ102" s="111"/>
      <c r="IR102" s="111"/>
      <c r="IS102" s="116"/>
      <c r="IT102" s="116"/>
    </row>
    <row r="103" ht="14.25" spans="1:254">
      <c r="A103" s="74"/>
      <c r="B103" s="74"/>
      <c r="C103" s="75"/>
      <c r="D103" s="76"/>
      <c r="E103" s="76"/>
      <c r="F103" s="76"/>
      <c r="G103" s="77"/>
      <c r="H103" s="77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  <c r="DD103" s="111"/>
      <c r="DE103" s="111"/>
      <c r="DF103" s="111"/>
      <c r="DG103" s="111"/>
      <c r="DH103" s="111"/>
      <c r="DI103" s="111"/>
      <c r="DJ103" s="111"/>
      <c r="DK103" s="111"/>
      <c r="DL103" s="111"/>
      <c r="DM103" s="111"/>
      <c r="DN103" s="111"/>
      <c r="DO103" s="111"/>
      <c r="DP103" s="111"/>
      <c r="DQ103" s="111"/>
      <c r="DR103" s="111"/>
      <c r="DS103" s="111"/>
      <c r="DT103" s="111"/>
      <c r="DU103" s="111"/>
      <c r="DV103" s="111"/>
      <c r="DW103" s="111"/>
      <c r="DX103" s="111"/>
      <c r="DY103" s="111"/>
      <c r="DZ103" s="111"/>
      <c r="EA103" s="111"/>
      <c r="EB103" s="111"/>
      <c r="EC103" s="111"/>
      <c r="ED103" s="111"/>
      <c r="EE103" s="111"/>
      <c r="EF103" s="111"/>
      <c r="EG103" s="111"/>
      <c r="EH103" s="111"/>
      <c r="EI103" s="111"/>
      <c r="EJ103" s="111"/>
      <c r="EK103" s="111"/>
      <c r="EL103" s="111"/>
      <c r="EM103" s="111"/>
      <c r="EN103" s="111"/>
      <c r="EO103" s="111"/>
      <c r="EP103" s="111"/>
      <c r="EQ103" s="111"/>
      <c r="ER103" s="111"/>
      <c r="ES103" s="111"/>
      <c r="ET103" s="111"/>
      <c r="EU103" s="111"/>
      <c r="EV103" s="111"/>
      <c r="EW103" s="111"/>
      <c r="EX103" s="111"/>
      <c r="EY103" s="111"/>
      <c r="EZ103" s="111"/>
      <c r="FA103" s="111"/>
      <c r="FB103" s="111"/>
      <c r="FC103" s="111"/>
      <c r="FD103" s="111"/>
      <c r="FE103" s="111"/>
      <c r="FF103" s="111"/>
      <c r="FG103" s="111"/>
      <c r="FH103" s="111"/>
      <c r="FI103" s="111"/>
      <c r="FJ103" s="111"/>
      <c r="FK103" s="111"/>
      <c r="FL103" s="111"/>
      <c r="FM103" s="111"/>
      <c r="FN103" s="111"/>
      <c r="FO103" s="111"/>
      <c r="FP103" s="111"/>
      <c r="FQ103" s="111"/>
      <c r="FR103" s="111"/>
      <c r="FS103" s="111"/>
      <c r="FT103" s="111"/>
      <c r="FU103" s="111"/>
      <c r="FV103" s="111"/>
      <c r="FW103" s="111"/>
      <c r="FX103" s="111"/>
      <c r="FY103" s="111"/>
      <c r="FZ103" s="111"/>
      <c r="GA103" s="111"/>
      <c r="GB103" s="111"/>
      <c r="GC103" s="111"/>
      <c r="GD103" s="111"/>
      <c r="GE103" s="111"/>
      <c r="GF103" s="111"/>
      <c r="GG103" s="111"/>
      <c r="GH103" s="111"/>
      <c r="GI103" s="111"/>
      <c r="GJ103" s="111"/>
      <c r="GK103" s="111"/>
      <c r="GL103" s="111"/>
      <c r="GM103" s="111"/>
      <c r="GN103" s="111"/>
      <c r="GO103" s="111"/>
      <c r="GP103" s="111"/>
      <c r="GQ103" s="111"/>
      <c r="GR103" s="111"/>
      <c r="GS103" s="111"/>
      <c r="GT103" s="111"/>
      <c r="GU103" s="111"/>
      <c r="GV103" s="111"/>
      <c r="GW103" s="111"/>
      <c r="GX103" s="111"/>
      <c r="GY103" s="111"/>
      <c r="GZ103" s="111"/>
      <c r="HA103" s="111"/>
      <c r="HB103" s="111"/>
      <c r="HC103" s="111"/>
      <c r="HD103" s="111"/>
      <c r="HE103" s="111"/>
      <c r="HF103" s="111"/>
      <c r="HG103" s="111"/>
      <c r="HH103" s="111"/>
      <c r="HI103" s="111"/>
      <c r="HJ103" s="111"/>
      <c r="HK103" s="111"/>
      <c r="HL103" s="111"/>
      <c r="HM103" s="111"/>
      <c r="HN103" s="111"/>
      <c r="HO103" s="111"/>
      <c r="HP103" s="111"/>
      <c r="HQ103" s="111"/>
      <c r="HR103" s="111"/>
      <c r="HS103" s="111"/>
      <c r="HT103" s="111"/>
      <c r="HU103" s="111"/>
      <c r="HV103" s="111"/>
      <c r="HW103" s="111"/>
      <c r="HX103" s="111"/>
      <c r="HY103" s="111"/>
      <c r="HZ103" s="111"/>
      <c r="IA103" s="111"/>
      <c r="IB103" s="111"/>
      <c r="IC103" s="111"/>
      <c r="ID103" s="111"/>
      <c r="IE103" s="111"/>
      <c r="IF103" s="111"/>
      <c r="IG103" s="111"/>
      <c r="IH103" s="111"/>
      <c r="II103" s="111"/>
      <c r="IJ103" s="111"/>
      <c r="IK103" s="111"/>
      <c r="IL103" s="111"/>
      <c r="IM103" s="111"/>
      <c r="IN103" s="111"/>
      <c r="IO103" s="111"/>
      <c r="IP103" s="111"/>
      <c r="IQ103" s="111"/>
      <c r="IR103" s="111"/>
      <c r="IS103" s="116"/>
      <c r="IT103" s="116"/>
    </row>
    <row r="104" ht="14.25" spans="1:254">
      <c r="A104" s="74"/>
      <c r="B104" s="74"/>
      <c r="C104" s="75"/>
      <c r="D104" s="76"/>
      <c r="E104" s="76"/>
      <c r="F104" s="76"/>
      <c r="G104" s="77"/>
      <c r="H104" s="77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  <c r="DZ104" s="111"/>
      <c r="EA104" s="111"/>
      <c r="EB104" s="111"/>
      <c r="EC104" s="111"/>
      <c r="ED104" s="111"/>
      <c r="EE104" s="111"/>
      <c r="EF104" s="111"/>
      <c r="EG104" s="111"/>
      <c r="EH104" s="111"/>
      <c r="EI104" s="111"/>
      <c r="EJ104" s="111"/>
      <c r="EK104" s="111"/>
      <c r="EL104" s="111"/>
      <c r="EM104" s="111"/>
      <c r="EN104" s="111"/>
      <c r="EO104" s="111"/>
      <c r="EP104" s="111"/>
      <c r="EQ104" s="111"/>
      <c r="ER104" s="111"/>
      <c r="ES104" s="111"/>
      <c r="ET104" s="111"/>
      <c r="EU104" s="111"/>
      <c r="EV104" s="111"/>
      <c r="EW104" s="111"/>
      <c r="EX104" s="111"/>
      <c r="EY104" s="111"/>
      <c r="EZ104" s="111"/>
      <c r="FA104" s="111"/>
      <c r="FB104" s="111"/>
      <c r="FC104" s="111"/>
      <c r="FD104" s="111"/>
      <c r="FE104" s="111"/>
      <c r="FF104" s="111"/>
      <c r="FG104" s="111"/>
      <c r="FH104" s="111"/>
      <c r="FI104" s="111"/>
      <c r="FJ104" s="111"/>
      <c r="FK104" s="111"/>
      <c r="FL104" s="111"/>
      <c r="FM104" s="111"/>
      <c r="FN104" s="111"/>
      <c r="FO104" s="111"/>
      <c r="FP104" s="111"/>
      <c r="FQ104" s="111"/>
      <c r="FR104" s="111"/>
      <c r="FS104" s="111"/>
      <c r="FT104" s="111"/>
      <c r="FU104" s="111"/>
      <c r="FV104" s="111"/>
      <c r="FW104" s="111"/>
      <c r="FX104" s="111"/>
      <c r="FY104" s="111"/>
      <c r="FZ104" s="111"/>
      <c r="GA104" s="111"/>
      <c r="GB104" s="111"/>
      <c r="GC104" s="111"/>
      <c r="GD104" s="111"/>
      <c r="GE104" s="111"/>
      <c r="GF104" s="111"/>
      <c r="GG104" s="111"/>
      <c r="GH104" s="111"/>
      <c r="GI104" s="111"/>
      <c r="GJ104" s="111"/>
      <c r="GK104" s="111"/>
      <c r="GL104" s="111"/>
      <c r="GM104" s="111"/>
      <c r="GN104" s="111"/>
      <c r="GO104" s="111"/>
      <c r="GP104" s="111"/>
      <c r="GQ104" s="111"/>
      <c r="GR104" s="111"/>
      <c r="GS104" s="111"/>
      <c r="GT104" s="111"/>
      <c r="GU104" s="111"/>
      <c r="GV104" s="111"/>
      <c r="GW104" s="111"/>
      <c r="GX104" s="111"/>
      <c r="GY104" s="111"/>
      <c r="GZ104" s="111"/>
      <c r="HA104" s="111"/>
      <c r="HB104" s="111"/>
      <c r="HC104" s="111"/>
      <c r="HD104" s="111"/>
      <c r="HE104" s="111"/>
      <c r="HF104" s="111"/>
      <c r="HG104" s="111"/>
      <c r="HH104" s="111"/>
      <c r="HI104" s="111"/>
      <c r="HJ104" s="111"/>
      <c r="HK104" s="111"/>
      <c r="HL104" s="111"/>
      <c r="HM104" s="111"/>
      <c r="HN104" s="111"/>
      <c r="HO104" s="111"/>
      <c r="HP104" s="111"/>
      <c r="HQ104" s="111"/>
      <c r="HR104" s="111"/>
      <c r="HS104" s="111"/>
      <c r="HT104" s="111"/>
      <c r="HU104" s="111"/>
      <c r="HV104" s="111"/>
      <c r="HW104" s="111"/>
      <c r="HX104" s="111"/>
      <c r="HY104" s="111"/>
      <c r="HZ104" s="111"/>
      <c r="IA104" s="111"/>
      <c r="IB104" s="111"/>
      <c r="IC104" s="111"/>
      <c r="ID104" s="111"/>
      <c r="IE104" s="111"/>
      <c r="IF104" s="111"/>
      <c r="IG104" s="111"/>
      <c r="IH104" s="111"/>
      <c r="II104" s="111"/>
      <c r="IJ104" s="111"/>
      <c r="IK104" s="111"/>
      <c r="IL104" s="111"/>
      <c r="IM104" s="111"/>
      <c r="IN104" s="111"/>
      <c r="IO104" s="111"/>
      <c r="IP104" s="111"/>
      <c r="IQ104" s="111"/>
      <c r="IR104" s="111"/>
      <c r="IS104" s="116"/>
      <c r="IT104" s="116"/>
    </row>
    <row r="105" ht="14.25" spans="1:254">
      <c r="A105" s="74"/>
      <c r="B105" s="74"/>
      <c r="C105" s="75"/>
      <c r="D105" s="76"/>
      <c r="E105" s="76"/>
      <c r="F105" s="76"/>
      <c r="G105" s="77"/>
      <c r="H105" s="77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  <c r="DD105" s="111"/>
      <c r="DE105" s="111"/>
      <c r="DF105" s="111"/>
      <c r="DG105" s="111"/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  <c r="DZ105" s="111"/>
      <c r="EA105" s="111"/>
      <c r="EB105" s="111"/>
      <c r="EC105" s="111"/>
      <c r="ED105" s="111"/>
      <c r="EE105" s="111"/>
      <c r="EF105" s="111"/>
      <c r="EG105" s="111"/>
      <c r="EH105" s="111"/>
      <c r="EI105" s="111"/>
      <c r="EJ105" s="111"/>
      <c r="EK105" s="111"/>
      <c r="EL105" s="111"/>
      <c r="EM105" s="111"/>
      <c r="EN105" s="111"/>
      <c r="EO105" s="111"/>
      <c r="EP105" s="111"/>
      <c r="EQ105" s="111"/>
      <c r="ER105" s="111"/>
      <c r="ES105" s="111"/>
      <c r="ET105" s="111"/>
      <c r="EU105" s="111"/>
      <c r="EV105" s="111"/>
      <c r="EW105" s="111"/>
      <c r="EX105" s="111"/>
      <c r="EY105" s="111"/>
      <c r="EZ105" s="111"/>
      <c r="FA105" s="111"/>
      <c r="FB105" s="111"/>
      <c r="FC105" s="111"/>
      <c r="FD105" s="111"/>
      <c r="FE105" s="111"/>
      <c r="FF105" s="111"/>
      <c r="FG105" s="111"/>
      <c r="FH105" s="111"/>
      <c r="FI105" s="111"/>
      <c r="FJ105" s="111"/>
      <c r="FK105" s="111"/>
      <c r="FL105" s="111"/>
      <c r="FM105" s="111"/>
      <c r="FN105" s="111"/>
      <c r="FO105" s="111"/>
      <c r="FP105" s="111"/>
      <c r="FQ105" s="111"/>
      <c r="FR105" s="111"/>
      <c r="FS105" s="111"/>
      <c r="FT105" s="111"/>
      <c r="FU105" s="111"/>
      <c r="FV105" s="111"/>
      <c r="FW105" s="111"/>
      <c r="FX105" s="111"/>
      <c r="FY105" s="111"/>
      <c r="FZ105" s="111"/>
      <c r="GA105" s="111"/>
      <c r="GB105" s="111"/>
      <c r="GC105" s="111"/>
      <c r="GD105" s="111"/>
      <c r="GE105" s="111"/>
      <c r="GF105" s="111"/>
      <c r="GG105" s="111"/>
      <c r="GH105" s="111"/>
      <c r="GI105" s="111"/>
      <c r="GJ105" s="111"/>
      <c r="GK105" s="111"/>
      <c r="GL105" s="111"/>
      <c r="GM105" s="111"/>
      <c r="GN105" s="111"/>
      <c r="GO105" s="111"/>
      <c r="GP105" s="111"/>
      <c r="GQ105" s="111"/>
      <c r="GR105" s="111"/>
      <c r="GS105" s="111"/>
      <c r="GT105" s="111"/>
      <c r="GU105" s="111"/>
      <c r="GV105" s="111"/>
      <c r="GW105" s="111"/>
      <c r="GX105" s="111"/>
      <c r="GY105" s="111"/>
      <c r="GZ105" s="111"/>
      <c r="HA105" s="111"/>
      <c r="HB105" s="111"/>
      <c r="HC105" s="111"/>
      <c r="HD105" s="111"/>
      <c r="HE105" s="111"/>
      <c r="HF105" s="111"/>
      <c r="HG105" s="111"/>
      <c r="HH105" s="111"/>
      <c r="HI105" s="111"/>
      <c r="HJ105" s="111"/>
      <c r="HK105" s="111"/>
      <c r="HL105" s="111"/>
      <c r="HM105" s="111"/>
      <c r="HN105" s="111"/>
      <c r="HO105" s="111"/>
      <c r="HP105" s="111"/>
      <c r="HQ105" s="111"/>
      <c r="HR105" s="111"/>
      <c r="HS105" s="111"/>
      <c r="HT105" s="111"/>
      <c r="HU105" s="111"/>
      <c r="HV105" s="111"/>
      <c r="HW105" s="111"/>
      <c r="HX105" s="111"/>
      <c r="HY105" s="111"/>
      <c r="HZ105" s="111"/>
      <c r="IA105" s="111"/>
      <c r="IB105" s="111"/>
      <c r="IC105" s="111"/>
      <c r="ID105" s="111"/>
      <c r="IE105" s="111"/>
      <c r="IF105" s="111"/>
      <c r="IG105" s="111"/>
      <c r="IH105" s="111"/>
      <c r="II105" s="111"/>
      <c r="IJ105" s="111"/>
      <c r="IK105" s="111"/>
      <c r="IL105" s="111"/>
      <c r="IM105" s="111"/>
      <c r="IN105" s="111"/>
      <c r="IO105" s="111"/>
      <c r="IP105" s="111"/>
      <c r="IQ105" s="111"/>
      <c r="IR105" s="111"/>
      <c r="IS105" s="116"/>
      <c r="IT105" s="116"/>
    </row>
    <row r="106" ht="14.25" spans="1:254">
      <c r="A106" s="74"/>
      <c r="B106" s="74"/>
      <c r="C106" s="75"/>
      <c r="D106" s="76"/>
      <c r="E106" s="76"/>
      <c r="F106" s="76"/>
      <c r="G106" s="77"/>
      <c r="H106" s="77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  <c r="DZ106" s="111"/>
      <c r="EA106" s="111"/>
      <c r="EB106" s="111"/>
      <c r="EC106" s="111"/>
      <c r="ED106" s="111"/>
      <c r="EE106" s="111"/>
      <c r="EF106" s="111"/>
      <c r="EG106" s="111"/>
      <c r="EH106" s="111"/>
      <c r="EI106" s="111"/>
      <c r="EJ106" s="111"/>
      <c r="EK106" s="111"/>
      <c r="EL106" s="111"/>
      <c r="EM106" s="111"/>
      <c r="EN106" s="111"/>
      <c r="EO106" s="111"/>
      <c r="EP106" s="111"/>
      <c r="EQ106" s="111"/>
      <c r="ER106" s="111"/>
      <c r="ES106" s="111"/>
      <c r="ET106" s="111"/>
      <c r="EU106" s="111"/>
      <c r="EV106" s="111"/>
      <c r="EW106" s="111"/>
      <c r="EX106" s="111"/>
      <c r="EY106" s="111"/>
      <c r="EZ106" s="111"/>
      <c r="FA106" s="111"/>
      <c r="FB106" s="111"/>
      <c r="FC106" s="111"/>
      <c r="FD106" s="111"/>
      <c r="FE106" s="111"/>
      <c r="FF106" s="111"/>
      <c r="FG106" s="111"/>
      <c r="FH106" s="111"/>
      <c r="FI106" s="111"/>
      <c r="FJ106" s="111"/>
      <c r="FK106" s="111"/>
      <c r="FL106" s="111"/>
      <c r="FM106" s="111"/>
      <c r="FN106" s="111"/>
      <c r="FO106" s="111"/>
      <c r="FP106" s="111"/>
      <c r="FQ106" s="111"/>
      <c r="FR106" s="111"/>
      <c r="FS106" s="111"/>
      <c r="FT106" s="111"/>
      <c r="FU106" s="111"/>
      <c r="FV106" s="111"/>
      <c r="FW106" s="111"/>
      <c r="FX106" s="111"/>
      <c r="FY106" s="111"/>
      <c r="FZ106" s="111"/>
      <c r="GA106" s="111"/>
      <c r="GB106" s="111"/>
      <c r="GC106" s="111"/>
      <c r="GD106" s="111"/>
      <c r="GE106" s="111"/>
      <c r="GF106" s="111"/>
      <c r="GG106" s="111"/>
      <c r="GH106" s="111"/>
      <c r="GI106" s="111"/>
      <c r="GJ106" s="111"/>
      <c r="GK106" s="111"/>
      <c r="GL106" s="111"/>
      <c r="GM106" s="111"/>
      <c r="GN106" s="111"/>
      <c r="GO106" s="111"/>
      <c r="GP106" s="111"/>
      <c r="GQ106" s="111"/>
      <c r="GR106" s="111"/>
      <c r="GS106" s="111"/>
      <c r="GT106" s="111"/>
      <c r="GU106" s="111"/>
      <c r="GV106" s="111"/>
      <c r="GW106" s="111"/>
      <c r="GX106" s="111"/>
      <c r="GY106" s="111"/>
      <c r="GZ106" s="111"/>
      <c r="HA106" s="111"/>
      <c r="HB106" s="111"/>
      <c r="HC106" s="111"/>
      <c r="HD106" s="111"/>
      <c r="HE106" s="111"/>
      <c r="HF106" s="111"/>
      <c r="HG106" s="111"/>
      <c r="HH106" s="111"/>
      <c r="HI106" s="111"/>
      <c r="HJ106" s="111"/>
      <c r="HK106" s="111"/>
      <c r="HL106" s="111"/>
      <c r="HM106" s="111"/>
      <c r="HN106" s="111"/>
      <c r="HO106" s="111"/>
      <c r="HP106" s="111"/>
      <c r="HQ106" s="111"/>
      <c r="HR106" s="111"/>
      <c r="HS106" s="111"/>
      <c r="HT106" s="111"/>
      <c r="HU106" s="111"/>
      <c r="HV106" s="111"/>
      <c r="HW106" s="111"/>
      <c r="HX106" s="111"/>
      <c r="HY106" s="111"/>
      <c r="HZ106" s="111"/>
      <c r="IA106" s="111"/>
      <c r="IB106" s="111"/>
      <c r="IC106" s="111"/>
      <c r="ID106" s="111"/>
      <c r="IE106" s="111"/>
      <c r="IF106" s="111"/>
      <c r="IG106" s="111"/>
      <c r="IH106" s="111"/>
      <c r="II106" s="111"/>
      <c r="IJ106" s="111"/>
      <c r="IK106" s="111"/>
      <c r="IL106" s="111"/>
      <c r="IM106" s="111"/>
      <c r="IN106" s="111"/>
      <c r="IO106" s="111"/>
      <c r="IP106" s="111"/>
      <c r="IQ106" s="111"/>
      <c r="IR106" s="111"/>
      <c r="IS106" s="116"/>
      <c r="IT106" s="116"/>
    </row>
    <row r="107" ht="14.25" spans="1:254">
      <c r="A107" s="74"/>
      <c r="B107" s="74"/>
      <c r="C107" s="75"/>
      <c r="D107" s="76"/>
      <c r="E107" s="76"/>
      <c r="F107" s="76"/>
      <c r="G107" s="77"/>
      <c r="H107" s="77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1"/>
      <c r="EV107" s="111"/>
      <c r="EW107" s="111"/>
      <c r="EX107" s="111"/>
      <c r="EY107" s="111"/>
      <c r="EZ107" s="111"/>
      <c r="FA107" s="111"/>
      <c r="FB107" s="111"/>
      <c r="FC107" s="111"/>
      <c r="FD107" s="111"/>
      <c r="FE107" s="111"/>
      <c r="FF107" s="111"/>
      <c r="FG107" s="111"/>
      <c r="FH107" s="111"/>
      <c r="FI107" s="111"/>
      <c r="FJ107" s="111"/>
      <c r="FK107" s="111"/>
      <c r="FL107" s="111"/>
      <c r="FM107" s="111"/>
      <c r="FN107" s="111"/>
      <c r="FO107" s="111"/>
      <c r="FP107" s="111"/>
      <c r="FQ107" s="111"/>
      <c r="FR107" s="111"/>
      <c r="FS107" s="111"/>
      <c r="FT107" s="111"/>
      <c r="FU107" s="111"/>
      <c r="FV107" s="111"/>
      <c r="FW107" s="111"/>
      <c r="FX107" s="111"/>
      <c r="FY107" s="111"/>
      <c r="FZ107" s="111"/>
      <c r="GA107" s="111"/>
      <c r="GB107" s="111"/>
      <c r="GC107" s="111"/>
      <c r="GD107" s="111"/>
      <c r="GE107" s="111"/>
      <c r="GF107" s="111"/>
      <c r="GG107" s="111"/>
      <c r="GH107" s="111"/>
      <c r="GI107" s="111"/>
      <c r="GJ107" s="111"/>
      <c r="GK107" s="111"/>
      <c r="GL107" s="111"/>
      <c r="GM107" s="111"/>
      <c r="GN107" s="111"/>
      <c r="GO107" s="111"/>
      <c r="GP107" s="111"/>
      <c r="GQ107" s="111"/>
      <c r="GR107" s="111"/>
      <c r="GS107" s="111"/>
      <c r="GT107" s="111"/>
      <c r="GU107" s="111"/>
      <c r="GV107" s="111"/>
      <c r="GW107" s="111"/>
      <c r="GX107" s="111"/>
      <c r="GY107" s="111"/>
      <c r="GZ107" s="111"/>
      <c r="HA107" s="111"/>
      <c r="HB107" s="111"/>
      <c r="HC107" s="111"/>
      <c r="HD107" s="111"/>
      <c r="HE107" s="111"/>
      <c r="HF107" s="111"/>
      <c r="HG107" s="111"/>
      <c r="HH107" s="111"/>
      <c r="HI107" s="111"/>
      <c r="HJ107" s="111"/>
      <c r="HK107" s="111"/>
      <c r="HL107" s="111"/>
      <c r="HM107" s="111"/>
      <c r="HN107" s="111"/>
      <c r="HO107" s="111"/>
      <c r="HP107" s="111"/>
      <c r="HQ107" s="111"/>
      <c r="HR107" s="111"/>
      <c r="HS107" s="111"/>
      <c r="HT107" s="111"/>
      <c r="HU107" s="111"/>
      <c r="HV107" s="111"/>
      <c r="HW107" s="111"/>
      <c r="HX107" s="111"/>
      <c r="HY107" s="111"/>
      <c r="HZ107" s="111"/>
      <c r="IA107" s="111"/>
      <c r="IB107" s="111"/>
      <c r="IC107" s="111"/>
      <c r="ID107" s="111"/>
      <c r="IE107" s="111"/>
      <c r="IF107" s="111"/>
      <c r="IG107" s="111"/>
      <c r="IH107" s="111"/>
      <c r="II107" s="111"/>
      <c r="IJ107" s="111"/>
      <c r="IK107" s="111"/>
      <c r="IL107" s="111"/>
      <c r="IM107" s="111"/>
      <c r="IN107" s="111"/>
      <c r="IO107" s="111"/>
      <c r="IP107" s="111"/>
      <c r="IQ107" s="111"/>
      <c r="IR107" s="111"/>
      <c r="IS107" s="116"/>
      <c r="IT107" s="116"/>
    </row>
    <row r="108" ht="14.25" spans="1:254">
      <c r="A108" s="74"/>
      <c r="B108" s="74"/>
      <c r="C108" s="75"/>
      <c r="D108" s="76"/>
      <c r="E108" s="76"/>
      <c r="F108" s="76"/>
      <c r="G108" s="77"/>
      <c r="H108" s="77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1"/>
      <c r="EV108" s="111"/>
      <c r="EW108" s="111"/>
      <c r="EX108" s="111"/>
      <c r="EY108" s="111"/>
      <c r="EZ108" s="111"/>
      <c r="FA108" s="111"/>
      <c r="FB108" s="111"/>
      <c r="FC108" s="111"/>
      <c r="FD108" s="111"/>
      <c r="FE108" s="111"/>
      <c r="FF108" s="111"/>
      <c r="FG108" s="111"/>
      <c r="FH108" s="111"/>
      <c r="FI108" s="111"/>
      <c r="FJ108" s="111"/>
      <c r="FK108" s="111"/>
      <c r="FL108" s="111"/>
      <c r="FM108" s="111"/>
      <c r="FN108" s="111"/>
      <c r="FO108" s="111"/>
      <c r="FP108" s="111"/>
      <c r="FQ108" s="111"/>
      <c r="FR108" s="111"/>
      <c r="FS108" s="111"/>
      <c r="FT108" s="111"/>
      <c r="FU108" s="111"/>
      <c r="FV108" s="111"/>
      <c r="FW108" s="111"/>
      <c r="FX108" s="111"/>
      <c r="FY108" s="111"/>
      <c r="FZ108" s="111"/>
      <c r="GA108" s="111"/>
      <c r="GB108" s="111"/>
      <c r="GC108" s="111"/>
      <c r="GD108" s="111"/>
      <c r="GE108" s="111"/>
      <c r="GF108" s="111"/>
      <c r="GG108" s="111"/>
      <c r="GH108" s="111"/>
      <c r="GI108" s="111"/>
      <c r="GJ108" s="111"/>
      <c r="GK108" s="111"/>
      <c r="GL108" s="111"/>
      <c r="GM108" s="111"/>
      <c r="GN108" s="111"/>
      <c r="GO108" s="111"/>
      <c r="GP108" s="111"/>
      <c r="GQ108" s="111"/>
      <c r="GR108" s="111"/>
      <c r="GS108" s="111"/>
      <c r="GT108" s="111"/>
      <c r="GU108" s="111"/>
      <c r="GV108" s="111"/>
      <c r="GW108" s="111"/>
      <c r="GX108" s="111"/>
      <c r="GY108" s="111"/>
      <c r="GZ108" s="111"/>
      <c r="HA108" s="111"/>
      <c r="HB108" s="111"/>
      <c r="HC108" s="111"/>
      <c r="HD108" s="111"/>
      <c r="HE108" s="111"/>
      <c r="HF108" s="111"/>
      <c r="HG108" s="111"/>
      <c r="HH108" s="111"/>
      <c r="HI108" s="111"/>
      <c r="HJ108" s="111"/>
      <c r="HK108" s="111"/>
      <c r="HL108" s="111"/>
      <c r="HM108" s="111"/>
      <c r="HN108" s="111"/>
      <c r="HO108" s="111"/>
      <c r="HP108" s="111"/>
      <c r="HQ108" s="111"/>
      <c r="HR108" s="111"/>
      <c r="HS108" s="111"/>
      <c r="HT108" s="111"/>
      <c r="HU108" s="111"/>
      <c r="HV108" s="111"/>
      <c r="HW108" s="111"/>
      <c r="HX108" s="111"/>
      <c r="HY108" s="111"/>
      <c r="HZ108" s="111"/>
      <c r="IA108" s="111"/>
      <c r="IB108" s="111"/>
      <c r="IC108" s="111"/>
      <c r="ID108" s="111"/>
      <c r="IE108" s="111"/>
      <c r="IF108" s="111"/>
      <c r="IG108" s="111"/>
      <c r="IH108" s="111"/>
      <c r="II108" s="111"/>
      <c r="IJ108" s="111"/>
      <c r="IK108" s="111"/>
      <c r="IL108" s="111"/>
      <c r="IM108" s="111"/>
      <c r="IN108" s="111"/>
      <c r="IO108" s="111"/>
      <c r="IP108" s="111"/>
      <c r="IQ108" s="111"/>
      <c r="IR108" s="111"/>
      <c r="IS108" s="116"/>
      <c r="IT108" s="116"/>
    </row>
    <row r="109" ht="14.25" spans="1:254">
      <c r="A109" s="74"/>
      <c r="B109" s="74"/>
      <c r="C109" s="75"/>
      <c r="D109" s="76"/>
      <c r="E109" s="76"/>
      <c r="F109" s="76"/>
      <c r="G109" s="77"/>
      <c r="H109" s="77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1"/>
      <c r="EV109" s="111"/>
      <c r="EW109" s="111"/>
      <c r="EX109" s="111"/>
      <c r="EY109" s="111"/>
      <c r="EZ109" s="111"/>
      <c r="FA109" s="111"/>
      <c r="FB109" s="111"/>
      <c r="FC109" s="111"/>
      <c r="FD109" s="111"/>
      <c r="FE109" s="111"/>
      <c r="FF109" s="111"/>
      <c r="FG109" s="111"/>
      <c r="FH109" s="111"/>
      <c r="FI109" s="111"/>
      <c r="FJ109" s="111"/>
      <c r="FK109" s="111"/>
      <c r="FL109" s="111"/>
      <c r="FM109" s="111"/>
      <c r="FN109" s="111"/>
      <c r="FO109" s="111"/>
      <c r="FP109" s="111"/>
      <c r="FQ109" s="111"/>
      <c r="FR109" s="111"/>
      <c r="FS109" s="111"/>
      <c r="FT109" s="111"/>
      <c r="FU109" s="111"/>
      <c r="FV109" s="111"/>
      <c r="FW109" s="111"/>
      <c r="FX109" s="111"/>
      <c r="FY109" s="111"/>
      <c r="FZ109" s="111"/>
      <c r="GA109" s="111"/>
      <c r="GB109" s="111"/>
      <c r="GC109" s="111"/>
      <c r="GD109" s="111"/>
      <c r="GE109" s="111"/>
      <c r="GF109" s="111"/>
      <c r="GG109" s="111"/>
      <c r="GH109" s="111"/>
      <c r="GI109" s="111"/>
      <c r="GJ109" s="111"/>
      <c r="GK109" s="111"/>
      <c r="GL109" s="111"/>
      <c r="GM109" s="111"/>
      <c r="GN109" s="111"/>
      <c r="GO109" s="111"/>
      <c r="GP109" s="111"/>
      <c r="GQ109" s="111"/>
      <c r="GR109" s="111"/>
      <c r="GS109" s="111"/>
      <c r="GT109" s="111"/>
      <c r="GU109" s="111"/>
      <c r="GV109" s="111"/>
      <c r="GW109" s="111"/>
      <c r="GX109" s="111"/>
      <c r="GY109" s="111"/>
      <c r="GZ109" s="111"/>
      <c r="HA109" s="111"/>
      <c r="HB109" s="111"/>
      <c r="HC109" s="111"/>
      <c r="HD109" s="111"/>
      <c r="HE109" s="111"/>
      <c r="HF109" s="111"/>
      <c r="HG109" s="111"/>
      <c r="HH109" s="111"/>
      <c r="HI109" s="111"/>
      <c r="HJ109" s="111"/>
      <c r="HK109" s="111"/>
      <c r="HL109" s="111"/>
      <c r="HM109" s="111"/>
      <c r="HN109" s="111"/>
      <c r="HO109" s="111"/>
      <c r="HP109" s="111"/>
      <c r="HQ109" s="111"/>
      <c r="HR109" s="111"/>
      <c r="HS109" s="111"/>
      <c r="HT109" s="111"/>
      <c r="HU109" s="111"/>
      <c r="HV109" s="111"/>
      <c r="HW109" s="111"/>
      <c r="HX109" s="111"/>
      <c r="HY109" s="111"/>
      <c r="HZ109" s="111"/>
      <c r="IA109" s="111"/>
      <c r="IB109" s="111"/>
      <c r="IC109" s="111"/>
      <c r="ID109" s="111"/>
      <c r="IE109" s="111"/>
      <c r="IF109" s="111"/>
      <c r="IG109" s="111"/>
      <c r="IH109" s="111"/>
      <c r="II109" s="111"/>
      <c r="IJ109" s="111"/>
      <c r="IK109" s="111"/>
      <c r="IL109" s="111"/>
      <c r="IM109" s="111"/>
      <c r="IN109" s="111"/>
      <c r="IO109" s="111"/>
      <c r="IP109" s="111"/>
      <c r="IQ109" s="111"/>
      <c r="IR109" s="111"/>
      <c r="IS109" s="116"/>
      <c r="IT109" s="116"/>
    </row>
    <row r="110" ht="14.25" spans="1:254">
      <c r="A110" s="74"/>
      <c r="B110" s="74"/>
      <c r="C110" s="75"/>
      <c r="D110" s="76"/>
      <c r="E110" s="76"/>
      <c r="F110" s="76"/>
      <c r="G110" s="77"/>
      <c r="H110" s="77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1"/>
      <c r="EV110" s="111"/>
      <c r="EW110" s="111"/>
      <c r="EX110" s="111"/>
      <c r="EY110" s="111"/>
      <c r="EZ110" s="111"/>
      <c r="FA110" s="111"/>
      <c r="FB110" s="111"/>
      <c r="FC110" s="111"/>
      <c r="FD110" s="111"/>
      <c r="FE110" s="111"/>
      <c r="FF110" s="111"/>
      <c r="FG110" s="111"/>
      <c r="FH110" s="111"/>
      <c r="FI110" s="111"/>
      <c r="FJ110" s="111"/>
      <c r="FK110" s="111"/>
      <c r="FL110" s="111"/>
      <c r="FM110" s="111"/>
      <c r="FN110" s="111"/>
      <c r="FO110" s="111"/>
      <c r="FP110" s="111"/>
      <c r="FQ110" s="111"/>
      <c r="FR110" s="111"/>
      <c r="FS110" s="111"/>
      <c r="FT110" s="111"/>
      <c r="FU110" s="111"/>
      <c r="FV110" s="111"/>
      <c r="FW110" s="111"/>
      <c r="FX110" s="111"/>
      <c r="FY110" s="111"/>
      <c r="FZ110" s="111"/>
      <c r="GA110" s="111"/>
      <c r="GB110" s="111"/>
      <c r="GC110" s="111"/>
      <c r="GD110" s="111"/>
      <c r="GE110" s="111"/>
      <c r="GF110" s="111"/>
      <c r="GG110" s="111"/>
      <c r="GH110" s="111"/>
      <c r="GI110" s="111"/>
      <c r="GJ110" s="111"/>
      <c r="GK110" s="111"/>
      <c r="GL110" s="111"/>
      <c r="GM110" s="111"/>
      <c r="GN110" s="111"/>
      <c r="GO110" s="111"/>
      <c r="GP110" s="111"/>
      <c r="GQ110" s="111"/>
      <c r="GR110" s="111"/>
      <c r="GS110" s="111"/>
      <c r="GT110" s="111"/>
      <c r="GU110" s="111"/>
      <c r="GV110" s="111"/>
      <c r="GW110" s="111"/>
      <c r="GX110" s="111"/>
      <c r="GY110" s="111"/>
      <c r="GZ110" s="111"/>
      <c r="HA110" s="111"/>
      <c r="HB110" s="111"/>
      <c r="HC110" s="111"/>
      <c r="HD110" s="111"/>
      <c r="HE110" s="111"/>
      <c r="HF110" s="111"/>
      <c r="HG110" s="111"/>
      <c r="HH110" s="111"/>
      <c r="HI110" s="111"/>
      <c r="HJ110" s="111"/>
      <c r="HK110" s="111"/>
      <c r="HL110" s="111"/>
      <c r="HM110" s="111"/>
      <c r="HN110" s="111"/>
      <c r="HO110" s="111"/>
      <c r="HP110" s="111"/>
      <c r="HQ110" s="111"/>
      <c r="HR110" s="111"/>
      <c r="HS110" s="111"/>
      <c r="HT110" s="111"/>
      <c r="HU110" s="111"/>
      <c r="HV110" s="111"/>
      <c r="HW110" s="111"/>
      <c r="HX110" s="111"/>
      <c r="HY110" s="111"/>
      <c r="HZ110" s="111"/>
      <c r="IA110" s="111"/>
      <c r="IB110" s="111"/>
      <c r="IC110" s="111"/>
      <c r="ID110" s="111"/>
      <c r="IE110" s="111"/>
      <c r="IF110" s="111"/>
      <c r="IG110" s="111"/>
      <c r="IH110" s="111"/>
      <c r="II110" s="111"/>
      <c r="IJ110" s="111"/>
      <c r="IK110" s="111"/>
      <c r="IL110" s="111"/>
      <c r="IM110" s="111"/>
      <c r="IN110" s="111"/>
      <c r="IO110" s="111"/>
      <c r="IP110" s="111"/>
      <c r="IQ110" s="111"/>
      <c r="IR110" s="111"/>
      <c r="IS110" s="116"/>
      <c r="IT110" s="116"/>
    </row>
    <row r="111" ht="14.25" spans="1:254">
      <c r="A111" s="74"/>
      <c r="B111" s="74"/>
      <c r="C111" s="75"/>
      <c r="D111" s="76"/>
      <c r="E111" s="76"/>
      <c r="F111" s="76"/>
      <c r="G111" s="77"/>
      <c r="H111" s="77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  <c r="DE111" s="111"/>
      <c r="DF111" s="111"/>
      <c r="DG111" s="111"/>
      <c r="DH111" s="111"/>
      <c r="DI111" s="111"/>
      <c r="DJ111" s="111"/>
      <c r="DK111" s="111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  <c r="DY111" s="111"/>
      <c r="DZ111" s="111"/>
      <c r="EA111" s="111"/>
      <c r="EB111" s="111"/>
      <c r="EC111" s="111"/>
      <c r="ED111" s="111"/>
      <c r="EE111" s="111"/>
      <c r="EF111" s="111"/>
      <c r="EG111" s="111"/>
      <c r="EH111" s="111"/>
      <c r="EI111" s="111"/>
      <c r="EJ111" s="111"/>
      <c r="EK111" s="111"/>
      <c r="EL111" s="111"/>
      <c r="EM111" s="111"/>
      <c r="EN111" s="111"/>
      <c r="EO111" s="111"/>
      <c r="EP111" s="111"/>
      <c r="EQ111" s="111"/>
      <c r="ER111" s="111"/>
      <c r="ES111" s="111"/>
      <c r="ET111" s="111"/>
      <c r="EU111" s="111"/>
      <c r="EV111" s="111"/>
      <c r="EW111" s="111"/>
      <c r="EX111" s="111"/>
      <c r="EY111" s="111"/>
      <c r="EZ111" s="111"/>
      <c r="FA111" s="111"/>
      <c r="FB111" s="111"/>
      <c r="FC111" s="111"/>
      <c r="FD111" s="111"/>
      <c r="FE111" s="111"/>
      <c r="FF111" s="111"/>
      <c r="FG111" s="111"/>
      <c r="FH111" s="111"/>
      <c r="FI111" s="111"/>
      <c r="FJ111" s="111"/>
      <c r="FK111" s="111"/>
      <c r="FL111" s="111"/>
      <c r="FM111" s="111"/>
      <c r="FN111" s="111"/>
      <c r="FO111" s="111"/>
      <c r="FP111" s="111"/>
      <c r="FQ111" s="111"/>
      <c r="FR111" s="111"/>
      <c r="FS111" s="111"/>
      <c r="FT111" s="111"/>
      <c r="FU111" s="111"/>
      <c r="FV111" s="111"/>
      <c r="FW111" s="111"/>
      <c r="FX111" s="111"/>
      <c r="FY111" s="111"/>
      <c r="FZ111" s="111"/>
      <c r="GA111" s="111"/>
      <c r="GB111" s="111"/>
      <c r="GC111" s="111"/>
      <c r="GD111" s="111"/>
      <c r="GE111" s="111"/>
      <c r="GF111" s="111"/>
      <c r="GG111" s="111"/>
      <c r="GH111" s="111"/>
      <c r="GI111" s="111"/>
      <c r="GJ111" s="111"/>
      <c r="GK111" s="111"/>
      <c r="GL111" s="111"/>
      <c r="GM111" s="111"/>
      <c r="GN111" s="111"/>
      <c r="GO111" s="111"/>
      <c r="GP111" s="111"/>
      <c r="GQ111" s="111"/>
      <c r="GR111" s="111"/>
      <c r="GS111" s="111"/>
      <c r="GT111" s="111"/>
      <c r="GU111" s="111"/>
      <c r="GV111" s="111"/>
      <c r="GW111" s="111"/>
      <c r="GX111" s="111"/>
      <c r="GY111" s="111"/>
      <c r="GZ111" s="111"/>
      <c r="HA111" s="111"/>
      <c r="HB111" s="111"/>
      <c r="HC111" s="111"/>
      <c r="HD111" s="111"/>
      <c r="HE111" s="111"/>
      <c r="HF111" s="111"/>
      <c r="HG111" s="111"/>
      <c r="HH111" s="111"/>
      <c r="HI111" s="111"/>
      <c r="HJ111" s="111"/>
      <c r="HK111" s="111"/>
      <c r="HL111" s="111"/>
      <c r="HM111" s="111"/>
      <c r="HN111" s="111"/>
      <c r="HO111" s="111"/>
      <c r="HP111" s="111"/>
      <c r="HQ111" s="111"/>
      <c r="HR111" s="111"/>
      <c r="HS111" s="111"/>
      <c r="HT111" s="111"/>
      <c r="HU111" s="111"/>
      <c r="HV111" s="111"/>
      <c r="HW111" s="111"/>
      <c r="HX111" s="111"/>
      <c r="HY111" s="111"/>
      <c r="HZ111" s="111"/>
      <c r="IA111" s="111"/>
      <c r="IB111" s="111"/>
      <c r="IC111" s="111"/>
      <c r="ID111" s="111"/>
      <c r="IE111" s="111"/>
      <c r="IF111" s="111"/>
      <c r="IG111" s="111"/>
      <c r="IH111" s="111"/>
      <c r="II111" s="111"/>
      <c r="IJ111" s="111"/>
      <c r="IK111" s="111"/>
      <c r="IL111" s="111"/>
      <c r="IM111" s="111"/>
      <c r="IN111" s="111"/>
      <c r="IO111" s="111"/>
      <c r="IP111" s="111"/>
      <c r="IQ111" s="111"/>
      <c r="IR111" s="111"/>
      <c r="IS111" s="116"/>
      <c r="IT111" s="116"/>
    </row>
    <row r="112" ht="14.25" spans="1:254">
      <c r="A112" s="74"/>
      <c r="B112" s="74"/>
      <c r="C112" s="75"/>
      <c r="D112" s="76"/>
      <c r="E112" s="76"/>
      <c r="F112" s="76"/>
      <c r="G112" s="77"/>
      <c r="H112" s="77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  <c r="DY112" s="111"/>
      <c r="DZ112" s="111"/>
      <c r="EA112" s="111"/>
      <c r="EB112" s="111"/>
      <c r="EC112" s="111"/>
      <c r="ED112" s="111"/>
      <c r="EE112" s="111"/>
      <c r="EF112" s="111"/>
      <c r="EG112" s="111"/>
      <c r="EH112" s="111"/>
      <c r="EI112" s="111"/>
      <c r="EJ112" s="111"/>
      <c r="EK112" s="111"/>
      <c r="EL112" s="111"/>
      <c r="EM112" s="111"/>
      <c r="EN112" s="111"/>
      <c r="EO112" s="111"/>
      <c r="EP112" s="111"/>
      <c r="EQ112" s="111"/>
      <c r="ER112" s="111"/>
      <c r="ES112" s="111"/>
      <c r="ET112" s="111"/>
      <c r="EU112" s="111"/>
      <c r="EV112" s="111"/>
      <c r="EW112" s="111"/>
      <c r="EX112" s="111"/>
      <c r="EY112" s="111"/>
      <c r="EZ112" s="111"/>
      <c r="FA112" s="111"/>
      <c r="FB112" s="111"/>
      <c r="FC112" s="111"/>
      <c r="FD112" s="111"/>
      <c r="FE112" s="111"/>
      <c r="FF112" s="111"/>
      <c r="FG112" s="111"/>
      <c r="FH112" s="111"/>
      <c r="FI112" s="111"/>
      <c r="FJ112" s="111"/>
      <c r="FK112" s="111"/>
      <c r="FL112" s="111"/>
      <c r="FM112" s="111"/>
      <c r="FN112" s="111"/>
      <c r="FO112" s="111"/>
      <c r="FP112" s="111"/>
      <c r="FQ112" s="111"/>
      <c r="FR112" s="111"/>
      <c r="FS112" s="111"/>
      <c r="FT112" s="111"/>
      <c r="FU112" s="111"/>
      <c r="FV112" s="111"/>
      <c r="FW112" s="111"/>
      <c r="FX112" s="111"/>
      <c r="FY112" s="111"/>
      <c r="FZ112" s="111"/>
      <c r="GA112" s="111"/>
      <c r="GB112" s="111"/>
      <c r="GC112" s="111"/>
      <c r="GD112" s="111"/>
      <c r="GE112" s="111"/>
      <c r="GF112" s="111"/>
      <c r="GG112" s="111"/>
      <c r="GH112" s="111"/>
      <c r="GI112" s="111"/>
      <c r="GJ112" s="111"/>
      <c r="GK112" s="111"/>
      <c r="GL112" s="111"/>
      <c r="GM112" s="111"/>
      <c r="GN112" s="111"/>
      <c r="GO112" s="111"/>
      <c r="GP112" s="111"/>
      <c r="GQ112" s="111"/>
      <c r="GR112" s="111"/>
      <c r="GS112" s="111"/>
      <c r="GT112" s="111"/>
      <c r="GU112" s="111"/>
      <c r="GV112" s="111"/>
      <c r="GW112" s="111"/>
      <c r="GX112" s="111"/>
      <c r="GY112" s="111"/>
      <c r="GZ112" s="111"/>
      <c r="HA112" s="111"/>
      <c r="HB112" s="111"/>
      <c r="HC112" s="111"/>
      <c r="HD112" s="111"/>
      <c r="HE112" s="111"/>
      <c r="HF112" s="111"/>
      <c r="HG112" s="111"/>
      <c r="HH112" s="111"/>
      <c r="HI112" s="111"/>
      <c r="HJ112" s="111"/>
      <c r="HK112" s="111"/>
      <c r="HL112" s="111"/>
      <c r="HM112" s="111"/>
      <c r="HN112" s="111"/>
      <c r="HO112" s="111"/>
      <c r="HP112" s="111"/>
      <c r="HQ112" s="111"/>
      <c r="HR112" s="111"/>
      <c r="HS112" s="111"/>
      <c r="HT112" s="111"/>
      <c r="HU112" s="111"/>
      <c r="HV112" s="111"/>
      <c r="HW112" s="111"/>
      <c r="HX112" s="111"/>
      <c r="HY112" s="111"/>
      <c r="HZ112" s="111"/>
      <c r="IA112" s="111"/>
      <c r="IB112" s="111"/>
      <c r="IC112" s="111"/>
      <c r="ID112" s="111"/>
      <c r="IE112" s="111"/>
      <c r="IF112" s="111"/>
      <c r="IG112" s="111"/>
      <c r="IH112" s="111"/>
      <c r="II112" s="111"/>
      <c r="IJ112" s="111"/>
      <c r="IK112" s="111"/>
      <c r="IL112" s="111"/>
      <c r="IM112" s="111"/>
      <c r="IN112" s="111"/>
      <c r="IO112" s="111"/>
      <c r="IP112" s="111"/>
      <c r="IQ112" s="111"/>
      <c r="IR112" s="111"/>
      <c r="IS112" s="116"/>
      <c r="IT112" s="116"/>
    </row>
    <row r="113" ht="14.25" spans="1:254">
      <c r="A113" s="74"/>
      <c r="B113" s="74"/>
      <c r="C113" s="75"/>
      <c r="D113" s="76"/>
      <c r="E113" s="76"/>
      <c r="F113" s="76"/>
      <c r="G113" s="77"/>
      <c r="H113" s="77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  <c r="DY113" s="111"/>
      <c r="DZ113" s="111"/>
      <c r="EA113" s="111"/>
      <c r="EB113" s="111"/>
      <c r="EC113" s="111"/>
      <c r="ED113" s="111"/>
      <c r="EE113" s="111"/>
      <c r="EF113" s="111"/>
      <c r="EG113" s="111"/>
      <c r="EH113" s="111"/>
      <c r="EI113" s="111"/>
      <c r="EJ113" s="111"/>
      <c r="EK113" s="111"/>
      <c r="EL113" s="111"/>
      <c r="EM113" s="111"/>
      <c r="EN113" s="111"/>
      <c r="EO113" s="111"/>
      <c r="EP113" s="111"/>
      <c r="EQ113" s="111"/>
      <c r="ER113" s="111"/>
      <c r="ES113" s="111"/>
      <c r="ET113" s="111"/>
      <c r="EU113" s="111"/>
      <c r="EV113" s="111"/>
      <c r="EW113" s="111"/>
      <c r="EX113" s="111"/>
      <c r="EY113" s="111"/>
      <c r="EZ113" s="111"/>
      <c r="FA113" s="111"/>
      <c r="FB113" s="111"/>
      <c r="FC113" s="111"/>
      <c r="FD113" s="111"/>
      <c r="FE113" s="111"/>
      <c r="FF113" s="111"/>
      <c r="FG113" s="111"/>
      <c r="FH113" s="111"/>
      <c r="FI113" s="111"/>
      <c r="FJ113" s="111"/>
      <c r="FK113" s="111"/>
      <c r="FL113" s="111"/>
      <c r="FM113" s="111"/>
      <c r="FN113" s="111"/>
      <c r="FO113" s="111"/>
      <c r="FP113" s="111"/>
      <c r="FQ113" s="111"/>
      <c r="FR113" s="111"/>
      <c r="FS113" s="111"/>
      <c r="FT113" s="111"/>
      <c r="FU113" s="111"/>
      <c r="FV113" s="111"/>
      <c r="FW113" s="111"/>
      <c r="FX113" s="111"/>
      <c r="FY113" s="111"/>
      <c r="FZ113" s="111"/>
      <c r="GA113" s="111"/>
      <c r="GB113" s="111"/>
      <c r="GC113" s="111"/>
      <c r="GD113" s="111"/>
      <c r="GE113" s="111"/>
      <c r="GF113" s="111"/>
      <c r="GG113" s="111"/>
      <c r="GH113" s="111"/>
      <c r="GI113" s="111"/>
      <c r="GJ113" s="111"/>
      <c r="GK113" s="111"/>
      <c r="GL113" s="111"/>
      <c r="GM113" s="111"/>
      <c r="GN113" s="111"/>
      <c r="GO113" s="111"/>
      <c r="GP113" s="111"/>
      <c r="GQ113" s="111"/>
      <c r="GR113" s="111"/>
      <c r="GS113" s="111"/>
      <c r="GT113" s="111"/>
      <c r="GU113" s="111"/>
      <c r="GV113" s="111"/>
      <c r="GW113" s="111"/>
      <c r="GX113" s="111"/>
      <c r="GY113" s="111"/>
      <c r="GZ113" s="111"/>
      <c r="HA113" s="111"/>
      <c r="HB113" s="111"/>
      <c r="HC113" s="111"/>
      <c r="HD113" s="111"/>
      <c r="HE113" s="111"/>
      <c r="HF113" s="111"/>
      <c r="HG113" s="111"/>
      <c r="HH113" s="111"/>
      <c r="HI113" s="111"/>
      <c r="HJ113" s="111"/>
      <c r="HK113" s="111"/>
      <c r="HL113" s="111"/>
      <c r="HM113" s="111"/>
      <c r="HN113" s="111"/>
      <c r="HO113" s="111"/>
      <c r="HP113" s="111"/>
      <c r="HQ113" s="111"/>
      <c r="HR113" s="111"/>
      <c r="HS113" s="111"/>
      <c r="HT113" s="111"/>
      <c r="HU113" s="111"/>
      <c r="HV113" s="111"/>
      <c r="HW113" s="111"/>
      <c r="HX113" s="111"/>
      <c r="HY113" s="111"/>
      <c r="HZ113" s="111"/>
      <c r="IA113" s="111"/>
      <c r="IB113" s="111"/>
      <c r="IC113" s="111"/>
      <c r="ID113" s="111"/>
      <c r="IE113" s="111"/>
      <c r="IF113" s="111"/>
      <c r="IG113" s="111"/>
      <c r="IH113" s="111"/>
      <c r="II113" s="111"/>
      <c r="IJ113" s="111"/>
      <c r="IK113" s="111"/>
      <c r="IL113" s="111"/>
      <c r="IM113" s="111"/>
      <c r="IN113" s="111"/>
      <c r="IO113" s="111"/>
      <c r="IP113" s="111"/>
      <c r="IQ113" s="111"/>
      <c r="IR113" s="111"/>
      <c r="IS113" s="116"/>
      <c r="IT113" s="116"/>
    </row>
    <row r="114" ht="14.25" spans="1:254">
      <c r="A114" s="74"/>
      <c r="B114" s="74"/>
      <c r="C114" s="75"/>
      <c r="D114" s="76"/>
      <c r="E114" s="76"/>
      <c r="F114" s="76"/>
      <c r="G114" s="77"/>
      <c r="H114" s="77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  <c r="DD114" s="111"/>
      <c r="DE114" s="111"/>
      <c r="DF114" s="111"/>
      <c r="DG114" s="111"/>
      <c r="DH114" s="111"/>
      <c r="DI114" s="111"/>
      <c r="DJ114" s="111"/>
      <c r="DK114" s="111"/>
      <c r="DL114" s="111"/>
      <c r="DM114" s="111"/>
      <c r="DN114" s="111"/>
      <c r="DO114" s="111"/>
      <c r="DP114" s="111"/>
      <c r="DQ114" s="111"/>
      <c r="DR114" s="111"/>
      <c r="DS114" s="111"/>
      <c r="DT114" s="111"/>
      <c r="DU114" s="111"/>
      <c r="DV114" s="111"/>
      <c r="DW114" s="111"/>
      <c r="DX114" s="111"/>
      <c r="DY114" s="111"/>
      <c r="DZ114" s="111"/>
      <c r="EA114" s="111"/>
      <c r="EB114" s="111"/>
      <c r="EC114" s="111"/>
      <c r="ED114" s="111"/>
      <c r="EE114" s="111"/>
      <c r="EF114" s="111"/>
      <c r="EG114" s="111"/>
      <c r="EH114" s="111"/>
      <c r="EI114" s="111"/>
      <c r="EJ114" s="111"/>
      <c r="EK114" s="111"/>
      <c r="EL114" s="111"/>
      <c r="EM114" s="111"/>
      <c r="EN114" s="111"/>
      <c r="EO114" s="111"/>
      <c r="EP114" s="111"/>
      <c r="EQ114" s="111"/>
      <c r="ER114" s="111"/>
      <c r="ES114" s="111"/>
      <c r="ET114" s="111"/>
      <c r="EU114" s="111"/>
      <c r="EV114" s="111"/>
      <c r="EW114" s="111"/>
      <c r="EX114" s="111"/>
      <c r="EY114" s="111"/>
      <c r="EZ114" s="111"/>
      <c r="FA114" s="111"/>
      <c r="FB114" s="111"/>
      <c r="FC114" s="111"/>
      <c r="FD114" s="111"/>
      <c r="FE114" s="111"/>
      <c r="FF114" s="111"/>
      <c r="FG114" s="111"/>
      <c r="FH114" s="111"/>
      <c r="FI114" s="111"/>
      <c r="FJ114" s="111"/>
      <c r="FK114" s="111"/>
      <c r="FL114" s="111"/>
      <c r="FM114" s="111"/>
      <c r="FN114" s="111"/>
      <c r="FO114" s="111"/>
      <c r="FP114" s="111"/>
      <c r="FQ114" s="111"/>
      <c r="FR114" s="111"/>
      <c r="FS114" s="111"/>
      <c r="FT114" s="111"/>
      <c r="FU114" s="111"/>
      <c r="FV114" s="111"/>
      <c r="FW114" s="111"/>
      <c r="FX114" s="111"/>
      <c r="FY114" s="111"/>
      <c r="FZ114" s="111"/>
      <c r="GA114" s="111"/>
      <c r="GB114" s="111"/>
      <c r="GC114" s="111"/>
      <c r="GD114" s="111"/>
      <c r="GE114" s="111"/>
      <c r="GF114" s="111"/>
      <c r="GG114" s="111"/>
      <c r="GH114" s="111"/>
      <c r="GI114" s="111"/>
      <c r="GJ114" s="111"/>
      <c r="GK114" s="111"/>
      <c r="GL114" s="111"/>
      <c r="GM114" s="111"/>
      <c r="GN114" s="111"/>
      <c r="GO114" s="111"/>
      <c r="GP114" s="111"/>
      <c r="GQ114" s="111"/>
      <c r="GR114" s="111"/>
      <c r="GS114" s="111"/>
      <c r="GT114" s="111"/>
      <c r="GU114" s="111"/>
      <c r="GV114" s="111"/>
      <c r="GW114" s="111"/>
      <c r="GX114" s="111"/>
      <c r="GY114" s="111"/>
      <c r="GZ114" s="111"/>
      <c r="HA114" s="111"/>
      <c r="HB114" s="111"/>
      <c r="HC114" s="111"/>
      <c r="HD114" s="111"/>
      <c r="HE114" s="111"/>
      <c r="HF114" s="111"/>
      <c r="HG114" s="111"/>
      <c r="HH114" s="111"/>
      <c r="HI114" s="111"/>
      <c r="HJ114" s="111"/>
      <c r="HK114" s="111"/>
      <c r="HL114" s="111"/>
      <c r="HM114" s="111"/>
      <c r="HN114" s="111"/>
      <c r="HO114" s="111"/>
      <c r="HP114" s="111"/>
      <c r="HQ114" s="111"/>
      <c r="HR114" s="111"/>
      <c r="HS114" s="111"/>
      <c r="HT114" s="111"/>
      <c r="HU114" s="111"/>
      <c r="HV114" s="111"/>
      <c r="HW114" s="111"/>
      <c r="HX114" s="111"/>
      <c r="HY114" s="111"/>
      <c r="HZ114" s="111"/>
      <c r="IA114" s="111"/>
      <c r="IB114" s="111"/>
      <c r="IC114" s="111"/>
      <c r="ID114" s="111"/>
      <c r="IE114" s="111"/>
      <c r="IF114" s="111"/>
      <c r="IG114" s="111"/>
      <c r="IH114" s="111"/>
      <c r="II114" s="111"/>
      <c r="IJ114" s="111"/>
      <c r="IK114" s="111"/>
      <c r="IL114" s="111"/>
      <c r="IM114" s="111"/>
      <c r="IN114" s="111"/>
      <c r="IO114" s="111"/>
      <c r="IP114" s="111"/>
      <c r="IQ114" s="111"/>
      <c r="IR114" s="111"/>
      <c r="IS114" s="116"/>
      <c r="IT114" s="116"/>
    </row>
    <row r="115" ht="14.25" spans="1:254">
      <c r="A115" s="74"/>
      <c r="B115" s="74"/>
      <c r="C115" s="75"/>
      <c r="D115" s="76"/>
      <c r="E115" s="76"/>
      <c r="F115" s="76"/>
      <c r="G115" s="77"/>
      <c r="H115" s="77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111"/>
      <c r="DQ115" s="111"/>
      <c r="DR115" s="111"/>
      <c r="DS115" s="111"/>
      <c r="DT115" s="111"/>
      <c r="DU115" s="111"/>
      <c r="DV115" s="111"/>
      <c r="DW115" s="111"/>
      <c r="DX115" s="111"/>
      <c r="DY115" s="111"/>
      <c r="DZ115" s="111"/>
      <c r="EA115" s="111"/>
      <c r="EB115" s="111"/>
      <c r="EC115" s="111"/>
      <c r="ED115" s="111"/>
      <c r="EE115" s="111"/>
      <c r="EF115" s="111"/>
      <c r="EG115" s="111"/>
      <c r="EH115" s="111"/>
      <c r="EI115" s="111"/>
      <c r="EJ115" s="111"/>
      <c r="EK115" s="111"/>
      <c r="EL115" s="111"/>
      <c r="EM115" s="111"/>
      <c r="EN115" s="111"/>
      <c r="EO115" s="111"/>
      <c r="EP115" s="111"/>
      <c r="EQ115" s="111"/>
      <c r="ER115" s="111"/>
      <c r="ES115" s="111"/>
      <c r="ET115" s="111"/>
      <c r="EU115" s="111"/>
      <c r="EV115" s="111"/>
      <c r="EW115" s="111"/>
      <c r="EX115" s="111"/>
      <c r="EY115" s="111"/>
      <c r="EZ115" s="111"/>
      <c r="FA115" s="111"/>
      <c r="FB115" s="111"/>
      <c r="FC115" s="111"/>
      <c r="FD115" s="111"/>
      <c r="FE115" s="111"/>
      <c r="FF115" s="111"/>
      <c r="FG115" s="111"/>
      <c r="FH115" s="111"/>
      <c r="FI115" s="111"/>
      <c r="FJ115" s="111"/>
      <c r="FK115" s="111"/>
      <c r="FL115" s="111"/>
      <c r="FM115" s="111"/>
      <c r="FN115" s="111"/>
      <c r="FO115" s="111"/>
      <c r="FP115" s="111"/>
      <c r="FQ115" s="111"/>
      <c r="FR115" s="111"/>
      <c r="FS115" s="111"/>
      <c r="FT115" s="111"/>
      <c r="FU115" s="111"/>
      <c r="FV115" s="111"/>
      <c r="FW115" s="111"/>
      <c r="FX115" s="111"/>
      <c r="FY115" s="111"/>
      <c r="FZ115" s="111"/>
      <c r="GA115" s="111"/>
      <c r="GB115" s="111"/>
      <c r="GC115" s="111"/>
      <c r="GD115" s="111"/>
      <c r="GE115" s="111"/>
      <c r="GF115" s="111"/>
      <c r="GG115" s="111"/>
      <c r="GH115" s="111"/>
      <c r="GI115" s="111"/>
      <c r="GJ115" s="111"/>
      <c r="GK115" s="111"/>
      <c r="GL115" s="111"/>
      <c r="GM115" s="111"/>
      <c r="GN115" s="111"/>
      <c r="GO115" s="111"/>
      <c r="GP115" s="111"/>
      <c r="GQ115" s="111"/>
      <c r="GR115" s="111"/>
      <c r="GS115" s="111"/>
      <c r="GT115" s="111"/>
      <c r="GU115" s="111"/>
      <c r="GV115" s="111"/>
      <c r="GW115" s="111"/>
      <c r="GX115" s="111"/>
      <c r="GY115" s="111"/>
      <c r="GZ115" s="111"/>
      <c r="HA115" s="111"/>
      <c r="HB115" s="111"/>
      <c r="HC115" s="111"/>
      <c r="HD115" s="111"/>
      <c r="HE115" s="111"/>
      <c r="HF115" s="111"/>
      <c r="HG115" s="111"/>
      <c r="HH115" s="111"/>
      <c r="HI115" s="111"/>
      <c r="HJ115" s="111"/>
      <c r="HK115" s="111"/>
      <c r="HL115" s="111"/>
      <c r="HM115" s="111"/>
      <c r="HN115" s="111"/>
      <c r="HO115" s="111"/>
      <c r="HP115" s="111"/>
      <c r="HQ115" s="111"/>
      <c r="HR115" s="111"/>
      <c r="HS115" s="111"/>
      <c r="HT115" s="111"/>
      <c r="HU115" s="111"/>
      <c r="HV115" s="111"/>
      <c r="HW115" s="111"/>
      <c r="HX115" s="111"/>
      <c r="HY115" s="111"/>
      <c r="HZ115" s="111"/>
      <c r="IA115" s="111"/>
      <c r="IB115" s="111"/>
      <c r="IC115" s="111"/>
      <c r="ID115" s="111"/>
      <c r="IE115" s="111"/>
      <c r="IF115" s="111"/>
      <c r="IG115" s="111"/>
      <c r="IH115" s="111"/>
      <c r="II115" s="111"/>
      <c r="IJ115" s="111"/>
      <c r="IK115" s="111"/>
      <c r="IL115" s="111"/>
      <c r="IM115" s="111"/>
      <c r="IN115" s="111"/>
      <c r="IO115" s="111"/>
      <c r="IP115" s="111"/>
      <c r="IQ115" s="111"/>
      <c r="IR115" s="111"/>
      <c r="IS115" s="116"/>
      <c r="IT115" s="116"/>
    </row>
    <row r="116" ht="14.25" spans="1:254">
      <c r="A116" s="74"/>
      <c r="B116" s="74"/>
      <c r="C116" s="75"/>
      <c r="D116" s="76"/>
      <c r="E116" s="76"/>
      <c r="F116" s="76"/>
      <c r="G116" s="77"/>
      <c r="H116" s="77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  <c r="DZ116" s="111"/>
      <c r="EA116" s="111"/>
      <c r="EB116" s="111"/>
      <c r="EC116" s="111"/>
      <c r="ED116" s="111"/>
      <c r="EE116" s="111"/>
      <c r="EF116" s="111"/>
      <c r="EG116" s="111"/>
      <c r="EH116" s="111"/>
      <c r="EI116" s="111"/>
      <c r="EJ116" s="111"/>
      <c r="EK116" s="111"/>
      <c r="EL116" s="111"/>
      <c r="EM116" s="111"/>
      <c r="EN116" s="111"/>
      <c r="EO116" s="111"/>
      <c r="EP116" s="111"/>
      <c r="EQ116" s="111"/>
      <c r="ER116" s="111"/>
      <c r="ES116" s="111"/>
      <c r="ET116" s="111"/>
      <c r="EU116" s="111"/>
      <c r="EV116" s="111"/>
      <c r="EW116" s="111"/>
      <c r="EX116" s="111"/>
      <c r="EY116" s="111"/>
      <c r="EZ116" s="111"/>
      <c r="FA116" s="111"/>
      <c r="FB116" s="111"/>
      <c r="FC116" s="111"/>
      <c r="FD116" s="111"/>
      <c r="FE116" s="111"/>
      <c r="FF116" s="111"/>
      <c r="FG116" s="111"/>
      <c r="FH116" s="111"/>
      <c r="FI116" s="111"/>
      <c r="FJ116" s="111"/>
      <c r="FK116" s="111"/>
      <c r="FL116" s="111"/>
      <c r="FM116" s="111"/>
      <c r="FN116" s="111"/>
      <c r="FO116" s="111"/>
      <c r="FP116" s="111"/>
      <c r="FQ116" s="111"/>
      <c r="FR116" s="111"/>
      <c r="FS116" s="111"/>
      <c r="FT116" s="111"/>
      <c r="FU116" s="111"/>
      <c r="FV116" s="111"/>
      <c r="FW116" s="111"/>
      <c r="FX116" s="111"/>
      <c r="FY116" s="111"/>
      <c r="FZ116" s="111"/>
      <c r="GA116" s="111"/>
      <c r="GB116" s="111"/>
      <c r="GC116" s="111"/>
      <c r="GD116" s="111"/>
      <c r="GE116" s="111"/>
      <c r="GF116" s="111"/>
      <c r="GG116" s="111"/>
      <c r="GH116" s="111"/>
      <c r="GI116" s="111"/>
      <c r="GJ116" s="111"/>
      <c r="GK116" s="111"/>
      <c r="GL116" s="111"/>
      <c r="GM116" s="111"/>
      <c r="GN116" s="111"/>
      <c r="GO116" s="111"/>
      <c r="GP116" s="111"/>
      <c r="GQ116" s="111"/>
      <c r="GR116" s="111"/>
      <c r="GS116" s="111"/>
      <c r="GT116" s="111"/>
      <c r="GU116" s="111"/>
      <c r="GV116" s="111"/>
      <c r="GW116" s="111"/>
      <c r="GX116" s="111"/>
      <c r="GY116" s="111"/>
      <c r="GZ116" s="111"/>
      <c r="HA116" s="111"/>
      <c r="HB116" s="111"/>
      <c r="HC116" s="111"/>
      <c r="HD116" s="111"/>
      <c r="HE116" s="111"/>
      <c r="HF116" s="111"/>
      <c r="HG116" s="111"/>
      <c r="HH116" s="111"/>
      <c r="HI116" s="111"/>
      <c r="HJ116" s="111"/>
      <c r="HK116" s="111"/>
      <c r="HL116" s="111"/>
      <c r="HM116" s="111"/>
      <c r="HN116" s="111"/>
      <c r="HO116" s="111"/>
      <c r="HP116" s="111"/>
      <c r="HQ116" s="111"/>
      <c r="HR116" s="111"/>
      <c r="HS116" s="111"/>
      <c r="HT116" s="111"/>
      <c r="HU116" s="111"/>
      <c r="HV116" s="111"/>
      <c r="HW116" s="111"/>
      <c r="HX116" s="111"/>
      <c r="HY116" s="111"/>
      <c r="HZ116" s="111"/>
      <c r="IA116" s="111"/>
      <c r="IB116" s="111"/>
      <c r="IC116" s="111"/>
      <c r="ID116" s="111"/>
      <c r="IE116" s="111"/>
      <c r="IF116" s="111"/>
      <c r="IG116" s="111"/>
      <c r="IH116" s="111"/>
      <c r="II116" s="111"/>
      <c r="IJ116" s="111"/>
      <c r="IK116" s="111"/>
      <c r="IL116" s="111"/>
      <c r="IM116" s="111"/>
      <c r="IN116" s="111"/>
      <c r="IO116" s="111"/>
      <c r="IP116" s="111"/>
      <c r="IQ116" s="111"/>
      <c r="IR116" s="111"/>
      <c r="IS116" s="116"/>
      <c r="IT116" s="116"/>
    </row>
    <row r="117" ht="14.25" spans="1:254">
      <c r="A117" s="74"/>
      <c r="B117" s="74"/>
      <c r="C117" s="75"/>
      <c r="D117" s="76"/>
      <c r="E117" s="76"/>
      <c r="F117" s="76"/>
      <c r="G117" s="77"/>
      <c r="H117" s="77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  <c r="DZ117" s="111"/>
      <c r="EA117" s="111"/>
      <c r="EB117" s="111"/>
      <c r="EC117" s="111"/>
      <c r="ED117" s="111"/>
      <c r="EE117" s="111"/>
      <c r="EF117" s="111"/>
      <c r="EG117" s="111"/>
      <c r="EH117" s="111"/>
      <c r="EI117" s="111"/>
      <c r="EJ117" s="111"/>
      <c r="EK117" s="111"/>
      <c r="EL117" s="111"/>
      <c r="EM117" s="111"/>
      <c r="EN117" s="111"/>
      <c r="EO117" s="111"/>
      <c r="EP117" s="111"/>
      <c r="EQ117" s="111"/>
      <c r="ER117" s="111"/>
      <c r="ES117" s="111"/>
      <c r="ET117" s="111"/>
      <c r="EU117" s="111"/>
      <c r="EV117" s="111"/>
      <c r="EW117" s="111"/>
      <c r="EX117" s="111"/>
      <c r="EY117" s="111"/>
      <c r="EZ117" s="111"/>
      <c r="FA117" s="111"/>
      <c r="FB117" s="111"/>
      <c r="FC117" s="111"/>
      <c r="FD117" s="111"/>
      <c r="FE117" s="111"/>
      <c r="FF117" s="111"/>
      <c r="FG117" s="111"/>
      <c r="FH117" s="111"/>
      <c r="FI117" s="111"/>
      <c r="FJ117" s="111"/>
      <c r="FK117" s="111"/>
      <c r="FL117" s="111"/>
      <c r="FM117" s="111"/>
      <c r="FN117" s="111"/>
      <c r="FO117" s="111"/>
      <c r="FP117" s="111"/>
      <c r="FQ117" s="111"/>
      <c r="FR117" s="111"/>
      <c r="FS117" s="111"/>
      <c r="FT117" s="111"/>
      <c r="FU117" s="111"/>
      <c r="FV117" s="111"/>
      <c r="FW117" s="111"/>
      <c r="FX117" s="111"/>
      <c r="FY117" s="111"/>
      <c r="FZ117" s="111"/>
      <c r="GA117" s="111"/>
      <c r="GB117" s="111"/>
      <c r="GC117" s="111"/>
      <c r="GD117" s="111"/>
      <c r="GE117" s="111"/>
      <c r="GF117" s="111"/>
      <c r="GG117" s="111"/>
      <c r="GH117" s="111"/>
      <c r="GI117" s="111"/>
      <c r="GJ117" s="111"/>
      <c r="GK117" s="111"/>
      <c r="GL117" s="111"/>
      <c r="GM117" s="111"/>
      <c r="GN117" s="111"/>
      <c r="GO117" s="111"/>
      <c r="GP117" s="111"/>
      <c r="GQ117" s="111"/>
      <c r="GR117" s="111"/>
      <c r="GS117" s="111"/>
      <c r="GT117" s="111"/>
      <c r="GU117" s="111"/>
      <c r="GV117" s="111"/>
      <c r="GW117" s="111"/>
      <c r="GX117" s="111"/>
      <c r="GY117" s="111"/>
      <c r="GZ117" s="111"/>
      <c r="HA117" s="111"/>
      <c r="HB117" s="111"/>
      <c r="HC117" s="111"/>
      <c r="HD117" s="111"/>
      <c r="HE117" s="111"/>
      <c r="HF117" s="111"/>
      <c r="HG117" s="111"/>
      <c r="HH117" s="111"/>
      <c r="HI117" s="111"/>
      <c r="HJ117" s="111"/>
      <c r="HK117" s="111"/>
      <c r="HL117" s="111"/>
      <c r="HM117" s="111"/>
      <c r="HN117" s="111"/>
      <c r="HO117" s="111"/>
      <c r="HP117" s="111"/>
      <c r="HQ117" s="111"/>
      <c r="HR117" s="111"/>
      <c r="HS117" s="111"/>
      <c r="HT117" s="111"/>
      <c r="HU117" s="111"/>
      <c r="HV117" s="111"/>
      <c r="HW117" s="111"/>
      <c r="HX117" s="111"/>
      <c r="HY117" s="111"/>
      <c r="HZ117" s="111"/>
      <c r="IA117" s="111"/>
      <c r="IB117" s="111"/>
      <c r="IC117" s="111"/>
      <c r="ID117" s="111"/>
      <c r="IE117" s="111"/>
      <c r="IF117" s="111"/>
      <c r="IG117" s="111"/>
      <c r="IH117" s="111"/>
      <c r="II117" s="111"/>
      <c r="IJ117" s="111"/>
      <c r="IK117" s="111"/>
      <c r="IL117" s="111"/>
      <c r="IM117" s="111"/>
      <c r="IN117" s="111"/>
      <c r="IO117" s="111"/>
      <c r="IP117" s="111"/>
      <c r="IQ117" s="111"/>
      <c r="IR117" s="111"/>
      <c r="IS117" s="116"/>
      <c r="IT117" s="116"/>
    </row>
    <row r="118" ht="14.25" spans="1:254">
      <c r="A118" s="74"/>
      <c r="B118" s="74"/>
      <c r="C118" s="75"/>
      <c r="D118" s="76"/>
      <c r="E118" s="76"/>
      <c r="F118" s="76"/>
      <c r="G118" s="77"/>
      <c r="H118" s="77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  <c r="DZ118" s="111"/>
      <c r="EA118" s="111"/>
      <c r="EB118" s="111"/>
      <c r="EC118" s="111"/>
      <c r="ED118" s="111"/>
      <c r="EE118" s="111"/>
      <c r="EF118" s="111"/>
      <c r="EG118" s="111"/>
      <c r="EH118" s="111"/>
      <c r="EI118" s="111"/>
      <c r="EJ118" s="111"/>
      <c r="EK118" s="111"/>
      <c r="EL118" s="111"/>
      <c r="EM118" s="111"/>
      <c r="EN118" s="111"/>
      <c r="EO118" s="111"/>
      <c r="EP118" s="111"/>
      <c r="EQ118" s="111"/>
      <c r="ER118" s="111"/>
      <c r="ES118" s="111"/>
      <c r="ET118" s="111"/>
      <c r="EU118" s="111"/>
      <c r="EV118" s="111"/>
      <c r="EW118" s="111"/>
      <c r="EX118" s="111"/>
      <c r="EY118" s="111"/>
      <c r="EZ118" s="111"/>
      <c r="FA118" s="111"/>
      <c r="FB118" s="111"/>
      <c r="FC118" s="111"/>
      <c r="FD118" s="111"/>
      <c r="FE118" s="111"/>
      <c r="FF118" s="111"/>
      <c r="FG118" s="111"/>
      <c r="FH118" s="111"/>
      <c r="FI118" s="111"/>
      <c r="FJ118" s="111"/>
      <c r="FK118" s="111"/>
      <c r="FL118" s="111"/>
      <c r="FM118" s="111"/>
      <c r="FN118" s="111"/>
      <c r="FO118" s="111"/>
      <c r="FP118" s="111"/>
      <c r="FQ118" s="111"/>
      <c r="FR118" s="111"/>
      <c r="FS118" s="111"/>
      <c r="FT118" s="111"/>
      <c r="FU118" s="111"/>
      <c r="FV118" s="111"/>
      <c r="FW118" s="111"/>
      <c r="FX118" s="111"/>
      <c r="FY118" s="111"/>
      <c r="FZ118" s="111"/>
      <c r="GA118" s="111"/>
      <c r="GB118" s="111"/>
      <c r="GC118" s="111"/>
      <c r="GD118" s="111"/>
      <c r="GE118" s="111"/>
      <c r="GF118" s="111"/>
      <c r="GG118" s="111"/>
      <c r="GH118" s="111"/>
      <c r="GI118" s="111"/>
      <c r="GJ118" s="111"/>
      <c r="GK118" s="111"/>
      <c r="GL118" s="111"/>
      <c r="GM118" s="111"/>
      <c r="GN118" s="111"/>
      <c r="GO118" s="111"/>
      <c r="GP118" s="111"/>
      <c r="GQ118" s="111"/>
      <c r="GR118" s="111"/>
      <c r="GS118" s="111"/>
      <c r="GT118" s="111"/>
      <c r="GU118" s="111"/>
      <c r="GV118" s="111"/>
      <c r="GW118" s="111"/>
      <c r="GX118" s="111"/>
      <c r="GY118" s="111"/>
      <c r="GZ118" s="111"/>
      <c r="HA118" s="111"/>
      <c r="HB118" s="111"/>
      <c r="HC118" s="111"/>
      <c r="HD118" s="111"/>
      <c r="HE118" s="111"/>
      <c r="HF118" s="111"/>
      <c r="HG118" s="111"/>
      <c r="HH118" s="111"/>
      <c r="HI118" s="111"/>
      <c r="HJ118" s="111"/>
      <c r="HK118" s="111"/>
      <c r="HL118" s="111"/>
      <c r="HM118" s="111"/>
      <c r="HN118" s="111"/>
      <c r="HO118" s="111"/>
      <c r="HP118" s="111"/>
      <c r="HQ118" s="111"/>
      <c r="HR118" s="111"/>
      <c r="HS118" s="111"/>
      <c r="HT118" s="111"/>
      <c r="HU118" s="111"/>
      <c r="HV118" s="111"/>
      <c r="HW118" s="111"/>
      <c r="HX118" s="111"/>
      <c r="HY118" s="111"/>
      <c r="HZ118" s="111"/>
      <c r="IA118" s="111"/>
      <c r="IB118" s="111"/>
      <c r="IC118" s="111"/>
      <c r="ID118" s="111"/>
      <c r="IE118" s="111"/>
      <c r="IF118" s="111"/>
      <c r="IG118" s="111"/>
      <c r="IH118" s="111"/>
      <c r="II118" s="111"/>
      <c r="IJ118" s="111"/>
      <c r="IK118" s="111"/>
      <c r="IL118" s="111"/>
      <c r="IM118" s="111"/>
      <c r="IN118" s="111"/>
      <c r="IO118" s="111"/>
      <c r="IP118" s="111"/>
      <c r="IQ118" s="111"/>
      <c r="IR118" s="111"/>
      <c r="IS118" s="116"/>
      <c r="IT118" s="116"/>
    </row>
    <row r="119" ht="14.25" spans="1:254">
      <c r="A119" s="74"/>
      <c r="B119" s="74"/>
      <c r="C119" s="75"/>
      <c r="D119" s="76"/>
      <c r="E119" s="76"/>
      <c r="F119" s="76"/>
      <c r="G119" s="77"/>
      <c r="H119" s="77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  <c r="DZ119" s="111"/>
      <c r="EA119" s="111"/>
      <c r="EB119" s="111"/>
      <c r="EC119" s="111"/>
      <c r="ED119" s="111"/>
      <c r="EE119" s="111"/>
      <c r="EF119" s="111"/>
      <c r="EG119" s="111"/>
      <c r="EH119" s="111"/>
      <c r="EI119" s="111"/>
      <c r="EJ119" s="111"/>
      <c r="EK119" s="111"/>
      <c r="EL119" s="111"/>
      <c r="EM119" s="111"/>
      <c r="EN119" s="111"/>
      <c r="EO119" s="111"/>
      <c r="EP119" s="111"/>
      <c r="EQ119" s="111"/>
      <c r="ER119" s="111"/>
      <c r="ES119" s="111"/>
      <c r="ET119" s="111"/>
      <c r="EU119" s="111"/>
      <c r="EV119" s="111"/>
      <c r="EW119" s="111"/>
      <c r="EX119" s="111"/>
      <c r="EY119" s="111"/>
      <c r="EZ119" s="111"/>
      <c r="FA119" s="111"/>
      <c r="FB119" s="111"/>
      <c r="FC119" s="111"/>
      <c r="FD119" s="111"/>
      <c r="FE119" s="111"/>
      <c r="FF119" s="111"/>
      <c r="FG119" s="111"/>
      <c r="FH119" s="111"/>
      <c r="FI119" s="111"/>
      <c r="FJ119" s="111"/>
      <c r="FK119" s="111"/>
      <c r="FL119" s="111"/>
      <c r="FM119" s="111"/>
      <c r="FN119" s="111"/>
      <c r="FO119" s="111"/>
      <c r="FP119" s="111"/>
      <c r="FQ119" s="111"/>
      <c r="FR119" s="111"/>
      <c r="FS119" s="111"/>
      <c r="FT119" s="111"/>
      <c r="FU119" s="111"/>
      <c r="FV119" s="111"/>
      <c r="FW119" s="111"/>
      <c r="FX119" s="111"/>
      <c r="FY119" s="111"/>
      <c r="FZ119" s="111"/>
      <c r="GA119" s="111"/>
      <c r="GB119" s="111"/>
      <c r="GC119" s="111"/>
      <c r="GD119" s="111"/>
      <c r="GE119" s="111"/>
      <c r="GF119" s="111"/>
      <c r="GG119" s="111"/>
      <c r="GH119" s="111"/>
      <c r="GI119" s="111"/>
      <c r="GJ119" s="111"/>
      <c r="GK119" s="111"/>
      <c r="GL119" s="111"/>
      <c r="GM119" s="111"/>
      <c r="GN119" s="111"/>
      <c r="GO119" s="111"/>
      <c r="GP119" s="111"/>
      <c r="GQ119" s="111"/>
      <c r="GR119" s="111"/>
      <c r="GS119" s="111"/>
      <c r="GT119" s="111"/>
      <c r="GU119" s="111"/>
      <c r="GV119" s="111"/>
      <c r="GW119" s="111"/>
      <c r="GX119" s="111"/>
      <c r="GY119" s="111"/>
      <c r="GZ119" s="111"/>
      <c r="HA119" s="111"/>
      <c r="HB119" s="111"/>
      <c r="HC119" s="111"/>
      <c r="HD119" s="111"/>
      <c r="HE119" s="111"/>
      <c r="HF119" s="111"/>
      <c r="HG119" s="111"/>
      <c r="HH119" s="111"/>
      <c r="HI119" s="111"/>
      <c r="HJ119" s="111"/>
      <c r="HK119" s="111"/>
      <c r="HL119" s="111"/>
      <c r="HM119" s="111"/>
      <c r="HN119" s="111"/>
      <c r="HO119" s="111"/>
      <c r="HP119" s="111"/>
      <c r="HQ119" s="111"/>
      <c r="HR119" s="111"/>
      <c r="HS119" s="111"/>
      <c r="HT119" s="111"/>
      <c r="HU119" s="111"/>
      <c r="HV119" s="111"/>
      <c r="HW119" s="111"/>
      <c r="HX119" s="111"/>
      <c r="HY119" s="111"/>
      <c r="HZ119" s="111"/>
      <c r="IA119" s="111"/>
      <c r="IB119" s="111"/>
      <c r="IC119" s="111"/>
      <c r="ID119" s="111"/>
      <c r="IE119" s="111"/>
      <c r="IF119" s="111"/>
      <c r="IG119" s="111"/>
      <c r="IH119" s="111"/>
      <c r="II119" s="111"/>
      <c r="IJ119" s="111"/>
      <c r="IK119" s="111"/>
      <c r="IL119" s="111"/>
      <c r="IM119" s="111"/>
      <c r="IN119" s="111"/>
      <c r="IO119" s="111"/>
      <c r="IP119" s="111"/>
      <c r="IQ119" s="111"/>
      <c r="IR119" s="111"/>
      <c r="IS119" s="116"/>
      <c r="IT119" s="116"/>
    </row>
    <row r="120" ht="14.25" spans="1:254">
      <c r="A120" s="74"/>
      <c r="B120" s="74"/>
      <c r="C120" s="75"/>
      <c r="D120" s="76"/>
      <c r="E120" s="76"/>
      <c r="F120" s="76"/>
      <c r="G120" s="77"/>
      <c r="H120" s="77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  <c r="DZ120" s="111"/>
      <c r="EA120" s="111"/>
      <c r="EB120" s="111"/>
      <c r="EC120" s="111"/>
      <c r="ED120" s="111"/>
      <c r="EE120" s="111"/>
      <c r="EF120" s="111"/>
      <c r="EG120" s="111"/>
      <c r="EH120" s="111"/>
      <c r="EI120" s="111"/>
      <c r="EJ120" s="111"/>
      <c r="EK120" s="111"/>
      <c r="EL120" s="111"/>
      <c r="EM120" s="111"/>
      <c r="EN120" s="111"/>
      <c r="EO120" s="111"/>
      <c r="EP120" s="111"/>
      <c r="EQ120" s="111"/>
      <c r="ER120" s="111"/>
      <c r="ES120" s="111"/>
      <c r="ET120" s="111"/>
      <c r="EU120" s="111"/>
      <c r="EV120" s="111"/>
      <c r="EW120" s="111"/>
      <c r="EX120" s="111"/>
      <c r="EY120" s="111"/>
      <c r="EZ120" s="111"/>
      <c r="FA120" s="111"/>
      <c r="FB120" s="111"/>
      <c r="FC120" s="111"/>
      <c r="FD120" s="111"/>
      <c r="FE120" s="111"/>
      <c r="FF120" s="111"/>
      <c r="FG120" s="111"/>
      <c r="FH120" s="111"/>
      <c r="FI120" s="111"/>
      <c r="FJ120" s="111"/>
      <c r="FK120" s="111"/>
      <c r="FL120" s="111"/>
      <c r="FM120" s="111"/>
      <c r="FN120" s="111"/>
      <c r="FO120" s="111"/>
      <c r="FP120" s="111"/>
      <c r="FQ120" s="111"/>
      <c r="FR120" s="111"/>
      <c r="FS120" s="111"/>
      <c r="FT120" s="111"/>
      <c r="FU120" s="111"/>
      <c r="FV120" s="111"/>
      <c r="FW120" s="111"/>
      <c r="FX120" s="111"/>
      <c r="FY120" s="111"/>
      <c r="FZ120" s="111"/>
      <c r="GA120" s="111"/>
      <c r="GB120" s="111"/>
      <c r="GC120" s="111"/>
      <c r="GD120" s="111"/>
      <c r="GE120" s="111"/>
      <c r="GF120" s="111"/>
      <c r="GG120" s="111"/>
      <c r="GH120" s="111"/>
      <c r="GI120" s="111"/>
      <c r="GJ120" s="111"/>
      <c r="GK120" s="111"/>
      <c r="GL120" s="111"/>
      <c r="GM120" s="111"/>
      <c r="GN120" s="111"/>
      <c r="GO120" s="111"/>
      <c r="GP120" s="111"/>
      <c r="GQ120" s="111"/>
      <c r="GR120" s="111"/>
      <c r="GS120" s="111"/>
      <c r="GT120" s="111"/>
      <c r="GU120" s="111"/>
      <c r="GV120" s="111"/>
      <c r="GW120" s="111"/>
      <c r="GX120" s="111"/>
      <c r="GY120" s="111"/>
      <c r="GZ120" s="111"/>
      <c r="HA120" s="111"/>
      <c r="HB120" s="111"/>
      <c r="HC120" s="111"/>
      <c r="HD120" s="111"/>
      <c r="HE120" s="111"/>
      <c r="HF120" s="111"/>
      <c r="HG120" s="111"/>
      <c r="HH120" s="111"/>
      <c r="HI120" s="111"/>
      <c r="HJ120" s="111"/>
      <c r="HK120" s="111"/>
      <c r="HL120" s="111"/>
      <c r="HM120" s="111"/>
      <c r="HN120" s="111"/>
      <c r="HO120" s="111"/>
      <c r="HP120" s="111"/>
      <c r="HQ120" s="111"/>
      <c r="HR120" s="111"/>
      <c r="HS120" s="111"/>
      <c r="HT120" s="111"/>
      <c r="HU120" s="111"/>
      <c r="HV120" s="111"/>
      <c r="HW120" s="111"/>
      <c r="HX120" s="111"/>
      <c r="HY120" s="111"/>
      <c r="HZ120" s="111"/>
      <c r="IA120" s="111"/>
      <c r="IB120" s="111"/>
      <c r="IC120" s="111"/>
      <c r="ID120" s="111"/>
      <c r="IE120" s="111"/>
      <c r="IF120" s="111"/>
      <c r="IG120" s="111"/>
      <c r="IH120" s="111"/>
      <c r="II120" s="111"/>
      <c r="IJ120" s="111"/>
      <c r="IK120" s="111"/>
      <c r="IL120" s="111"/>
      <c r="IM120" s="111"/>
      <c r="IN120" s="111"/>
      <c r="IO120" s="111"/>
      <c r="IP120" s="111"/>
      <c r="IQ120" s="111"/>
      <c r="IR120" s="111"/>
      <c r="IS120" s="116"/>
      <c r="IT120" s="116"/>
    </row>
    <row r="121" ht="14.25" spans="1:254">
      <c r="A121" s="74"/>
      <c r="B121" s="74"/>
      <c r="C121" s="75"/>
      <c r="D121" s="76"/>
      <c r="E121" s="76"/>
      <c r="F121" s="76"/>
      <c r="G121" s="77"/>
      <c r="H121" s="77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  <c r="DZ121" s="111"/>
      <c r="EA121" s="111"/>
      <c r="EB121" s="111"/>
      <c r="EC121" s="111"/>
      <c r="ED121" s="111"/>
      <c r="EE121" s="111"/>
      <c r="EF121" s="111"/>
      <c r="EG121" s="111"/>
      <c r="EH121" s="111"/>
      <c r="EI121" s="111"/>
      <c r="EJ121" s="111"/>
      <c r="EK121" s="111"/>
      <c r="EL121" s="111"/>
      <c r="EM121" s="111"/>
      <c r="EN121" s="111"/>
      <c r="EO121" s="111"/>
      <c r="EP121" s="111"/>
      <c r="EQ121" s="111"/>
      <c r="ER121" s="111"/>
      <c r="ES121" s="111"/>
      <c r="ET121" s="111"/>
      <c r="EU121" s="111"/>
      <c r="EV121" s="111"/>
      <c r="EW121" s="111"/>
      <c r="EX121" s="111"/>
      <c r="EY121" s="111"/>
      <c r="EZ121" s="111"/>
      <c r="FA121" s="111"/>
      <c r="FB121" s="111"/>
      <c r="FC121" s="111"/>
      <c r="FD121" s="111"/>
      <c r="FE121" s="111"/>
      <c r="FF121" s="111"/>
      <c r="FG121" s="111"/>
      <c r="FH121" s="111"/>
      <c r="FI121" s="111"/>
      <c r="FJ121" s="111"/>
      <c r="FK121" s="111"/>
      <c r="FL121" s="111"/>
      <c r="FM121" s="111"/>
      <c r="FN121" s="111"/>
      <c r="FO121" s="111"/>
      <c r="FP121" s="111"/>
      <c r="FQ121" s="111"/>
      <c r="FR121" s="111"/>
      <c r="FS121" s="111"/>
      <c r="FT121" s="111"/>
      <c r="FU121" s="111"/>
      <c r="FV121" s="111"/>
      <c r="FW121" s="111"/>
      <c r="FX121" s="111"/>
      <c r="FY121" s="111"/>
      <c r="FZ121" s="111"/>
      <c r="GA121" s="111"/>
      <c r="GB121" s="111"/>
      <c r="GC121" s="111"/>
      <c r="GD121" s="111"/>
      <c r="GE121" s="111"/>
      <c r="GF121" s="111"/>
      <c r="GG121" s="111"/>
      <c r="GH121" s="111"/>
      <c r="GI121" s="111"/>
      <c r="GJ121" s="111"/>
      <c r="GK121" s="111"/>
      <c r="GL121" s="111"/>
      <c r="GM121" s="111"/>
      <c r="GN121" s="111"/>
      <c r="GO121" s="111"/>
      <c r="GP121" s="111"/>
      <c r="GQ121" s="111"/>
      <c r="GR121" s="111"/>
      <c r="GS121" s="111"/>
      <c r="GT121" s="111"/>
      <c r="GU121" s="111"/>
      <c r="GV121" s="111"/>
      <c r="GW121" s="111"/>
      <c r="GX121" s="111"/>
      <c r="GY121" s="111"/>
      <c r="GZ121" s="111"/>
      <c r="HA121" s="111"/>
      <c r="HB121" s="111"/>
      <c r="HC121" s="111"/>
      <c r="HD121" s="111"/>
      <c r="HE121" s="111"/>
      <c r="HF121" s="111"/>
      <c r="HG121" s="111"/>
      <c r="HH121" s="111"/>
      <c r="HI121" s="111"/>
      <c r="HJ121" s="111"/>
      <c r="HK121" s="111"/>
      <c r="HL121" s="111"/>
      <c r="HM121" s="111"/>
      <c r="HN121" s="111"/>
      <c r="HO121" s="111"/>
      <c r="HP121" s="111"/>
      <c r="HQ121" s="111"/>
      <c r="HR121" s="111"/>
      <c r="HS121" s="111"/>
      <c r="HT121" s="111"/>
      <c r="HU121" s="111"/>
      <c r="HV121" s="111"/>
      <c r="HW121" s="111"/>
      <c r="HX121" s="111"/>
      <c r="HY121" s="111"/>
      <c r="HZ121" s="111"/>
      <c r="IA121" s="111"/>
      <c r="IB121" s="111"/>
      <c r="IC121" s="111"/>
      <c r="ID121" s="111"/>
      <c r="IE121" s="111"/>
      <c r="IF121" s="111"/>
      <c r="IG121" s="111"/>
      <c r="IH121" s="111"/>
      <c r="II121" s="111"/>
      <c r="IJ121" s="111"/>
      <c r="IK121" s="111"/>
      <c r="IL121" s="111"/>
      <c r="IM121" s="111"/>
      <c r="IN121" s="111"/>
      <c r="IO121" s="111"/>
      <c r="IP121" s="111"/>
      <c r="IQ121" s="111"/>
      <c r="IR121" s="111"/>
      <c r="IS121" s="116"/>
      <c r="IT121" s="116"/>
    </row>
    <row r="122" ht="14.25" spans="1:254">
      <c r="A122" s="74"/>
      <c r="B122" s="74"/>
      <c r="C122" s="75"/>
      <c r="D122" s="76"/>
      <c r="E122" s="76"/>
      <c r="F122" s="76"/>
      <c r="G122" s="77"/>
      <c r="H122" s="77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  <c r="DZ122" s="111"/>
      <c r="EA122" s="111"/>
      <c r="EB122" s="111"/>
      <c r="EC122" s="111"/>
      <c r="ED122" s="111"/>
      <c r="EE122" s="111"/>
      <c r="EF122" s="111"/>
      <c r="EG122" s="111"/>
      <c r="EH122" s="111"/>
      <c r="EI122" s="111"/>
      <c r="EJ122" s="111"/>
      <c r="EK122" s="111"/>
      <c r="EL122" s="111"/>
      <c r="EM122" s="111"/>
      <c r="EN122" s="111"/>
      <c r="EO122" s="111"/>
      <c r="EP122" s="111"/>
      <c r="EQ122" s="111"/>
      <c r="ER122" s="111"/>
      <c r="ES122" s="111"/>
      <c r="ET122" s="111"/>
      <c r="EU122" s="111"/>
      <c r="EV122" s="111"/>
      <c r="EW122" s="111"/>
      <c r="EX122" s="111"/>
      <c r="EY122" s="111"/>
      <c r="EZ122" s="111"/>
      <c r="FA122" s="111"/>
      <c r="FB122" s="111"/>
      <c r="FC122" s="111"/>
      <c r="FD122" s="111"/>
      <c r="FE122" s="111"/>
      <c r="FF122" s="111"/>
      <c r="FG122" s="111"/>
      <c r="FH122" s="111"/>
      <c r="FI122" s="111"/>
      <c r="FJ122" s="111"/>
      <c r="FK122" s="111"/>
      <c r="FL122" s="111"/>
      <c r="FM122" s="111"/>
      <c r="FN122" s="111"/>
      <c r="FO122" s="111"/>
      <c r="FP122" s="111"/>
      <c r="FQ122" s="111"/>
      <c r="FR122" s="111"/>
      <c r="FS122" s="111"/>
      <c r="FT122" s="111"/>
      <c r="FU122" s="111"/>
      <c r="FV122" s="111"/>
      <c r="FW122" s="111"/>
      <c r="FX122" s="111"/>
      <c r="FY122" s="111"/>
      <c r="FZ122" s="111"/>
      <c r="GA122" s="111"/>
      <c r="GB122" s="111"/>
      <c r="GC122" s="111"/>
      <c r="GD122" s="111"/>
      <c r="GE122" s="111"/>
      <c r="GF122" s="111"/>
      <c r="GG122" s="111"/>
      <c r="GH122" s="111"/>
      <c r="GI122" s="111"/>
      <c r="GJ122" s="111"/>
      <c r="GK122" s="111"/>
      <c r="GL122" s="111"/>
      <c r="GM122" s="111"/>
      <c r="GN122" s="111"/>
      <c r="GO122" s="111"/>
      <c r="GP122" s="111"/>
      <c r="GQ122" s="111"/>
      <c r="GR122" s="111"/>
      <c r="GS122" s="111"/>
      <c r="GT122" s="111"/>
      <c r="GU122" s="111"/>
      <c r="GV122" s="111"/>
      <c r="GW122" s="111"/>
      <c r="GX122" s="111"/>
      <c r="GY122" s="111"/>
      <c r="GZ122" s="111"/>
      <c r="HA122" s="111"/>
      <c r="HB122" s="111"/>
      <c r="HC122" s="111"/>
      <c r="HD122" s="111"/>
      <c r="HE122" s="111"/>
      <c r="HF122" s="111"/>
      <c r="HG122" s="111"/>
      <c r="HH122" s="111"/>
      <c r="HI122" s="111"/>
      <c r="HJ122" s="111"/>
      <c r="HK122" s="111"/>
      <c r="HL122" s="111"/>
      <c r="HM122" s="111"/>
      <c r="HN122" s="111"/>
      <c r="HO122" s="111"/>
      <c r="HP122" s="111"/>
      <c r="HQ122" s="111"/>
      <c r="HR122" s="111"/>
      <c r="HS122" s="111"/>
      <c r="HT122" s="111"/>
      <c r="HU122" s="111"/>
      <c r="HV122" s="111"/>
      <c r="HW122" s="111"/>
      <c r="HX122" s="111"/>
      <c r="HY122" s="111"/>
      <c r="HZ122" s="111"/>
      <c r="IA122" s="111"/>
      <c r="IB122" s="111"/>
      <c r="IC122" s="111"/>
      <c r="ID122" s="111"/>
      <c r="IE122" s="111"/>
      <c r="IF122" s="111"/>
      <c r="IG122" s="111"/>
      <c r="IH122" s="111"/>
      <c r="II122" s="111"/>
      <c r="IJ122" s="111"/>
      <c r="IK122" s="111"/>
      <c r="IL122" s="111"/>
      <c r="IM122" s="111"/>
      <c r="IN122" s="111"/>
      <c r="IO122" s="111"/>
      <c r="IP122" s="111"/>
      <c r="IQ122" s="111"/>
      <c r="IR122" s="111"/>
      <c r="IS122" s="116"/>
      <c r="IT122" s="116"/>
    </row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10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0 "   c o r e C o n q u e r U s e r I d = " "   i s A u t o U p d a t e P a u s e d = " 0 "   f i l t e r T y p e = " u s e r "   i s M e r g e T a s k s A u t o U p d a t e = " 0 "   i s I n s e r P i c A s A t t a c h m e n t = " 1 " / > < / w o B o o k P r o p s > < / w o P r o p s > 
</file>

<file path=customXml/item1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3 2 " / > < p i x e l a t o r L i s t   s h e e t S t i d = " 1 9 " / > < p i x e l a t o r L i s t   s h e e t S t i d = " 1 3 " / > < p i x e l a t o r L i s t   s h e e t S t i d = " 4 6 " / > < p i x e l a t o r L i s t   s h e e t S t i d = " 1 5 " / > < p i x e l a t o r L i s t   s h e e t S t i d = " 1 7 " / > < p i x e l a t o r L i s t   s h e e t S t i d = " 2 7 " / > < p i x e l a t o r L i s t   s h e e t S t i d = " 2 5 " / > < p i x e l a t o r L i s t   s h e e t S t i d = " 2 3 " / > < p i x e l a t o r L i s t   s h e e t S t i d = " 3 8 " / > < p i x e l a t o r L i s t   s h e e t S t i d = " 4 4 " / > < p i x e l a t o r L i s t   s h e e t S t i d = " 1 " / > < p i x e l a t o r L i s t   s h e e t S t i d = " 3 " / > < p i x e l a t o r L i s t   s h e e t S t i d = " 3 0 " / > < p i x e l a t o r L i s t   s h e e t S t i d = " 5 " / > < p i x e l a t o r L i s t   s h e e t S t i d = " 4 0 " / > < p i x e l a t o r L i s t   s h e e t S t i d = " 4 2 " / > < p i x e l a t o r L i s t   s h e e t S t i d = " 4 7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5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6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I n s e r P i c A s A t t a c h m e n t = " 1 "   f i l t e r T y p e = " u s e r "   i s F i l t e r S h a r e d = " 0 "   i s M e r g e T a s k s A u t o U p d a t e = " 0 "   f i l e I d = " "   i s A u t o U p d a t e P a u s e d = " 0 " / >  
   < / w o B o o k P r o p s >  
 < / w o P r o p s > 
</file>

<file path=customXml/item7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S h e e t = " 0 "   i s D b D a s h B o a r d S h e e t = " 0 "   i s F l e x P a p e r S h e e t = " 0 "   s h e e t S t i d = " 1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9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6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7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2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8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4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1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3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5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0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s D b S h e e t = " 0 "   i s D b D a s h B o a r d S h e e t = " 0 "   i s F l e x P a p e r S h e e t = " 0 "   s h e e t S t i d = " 4 2 "   i n t e r l i n e O n O f f = " 0 "   i n t e r l i n e C o l o r = " 0 "   i s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f i l t e r T y p e = " u s e r "   i s I n s e r P i c A s A t t a c h m e n t = " 1 "   i s F i l t e r S h a r e d = " 0 "   i s M e r g e T a s k s A u t o U p d a t e = " 0 "   f i l e I d = " "   i s A u t o U p d a t e P a u s e d = " 0 " / >  
   < / w o B o o k P r o p s >  
 < / w o P r o p s > 
</file>

<file path=customXml/item8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1 " > < c o m m e n t C h a i n s   s : r e f = " G 3 "   r g b C l r = " F F 0 0 0 0 " > < u n r e s o l v e d > < c o m m e n t C h a i n   c h a i n I d = " 2 f 4 c 9 5 b 6 6 1 d 9 6 9 a 4 5 7 1 3 4 d f 9 9 c 7 4 8 f 2 8 6 2 f 8 f 0 f 5 " > < i t e m   i d = " { 2 d 4 f 3 9 d b - 3 2 2 d - 1 3 3 3 - 1 b a 5 - 0 0 0 0 3 c 2 8 3 f 3 b } "   u s e r I D = " 1 2 3 9 7 5 8 3 7 3 "   u s e r N a m e = " 8^�N"   d a t e T i m e = " 2 0 2 3 - 0 7 - 0 4 T 0 7 : 4 1 : 0 5 "   i s N o r m a l = " 0 " > < s : t e x t > < s : r > < s : t   x m l : s p a c e = " p r e s e r v e " > SI D �vS_�Nz��^�S, �k NS��	g�r�z�vz��^�S< / s : t > < / s : r > < / s : t e x t > < / i t e m > < / c o m m e n t C h a i n > < / u n r e s o l v e d > < r e s o l v e d / > < / c o m m e n t C h a i n s > < c o m m e n t C h a i n s   s : r e f = " I 3 "   r g b C l r = " F F 0 0 0 0 " > < u n r e s o l v e d > < c o m m e n t C h a i n   c h a i n I d = " 6 c d 5 e e 5 4 2 5 3 a 2 7 6 9 8 e 1 9 1 8 3 9 e 7 6 8 6 b 0 5 7 8 f 4 0 7 3 9 " > < i t e m   i d = " { 4 0 0 0 3 8 5 1 - 3 a e 1 - 0 0 c 4 - 3 a 5 e - 3 7 c e 2 4 d d 1 b e 7 } "   u s e r I D = " 1 2 3 9 7 5 8 3 7 3 "   u s e r N a m e = " 8^�N"   d a t e T i m e = " 2 0 2 3 - 0 7 - 0 4 T 0 7 : 3 3 : 4 2 "   i s N o r m a l = " 0 " > < s : t e x t > < s : r > < s : t   x m l : s p a c e = " p r e s e r v e " >  N*NpencMO��^1\/f1 < / s : t > < / s : r > < / s : t e x t > < / i t e m > < / c o m m e n t C h a i n > < / u n r e s o l v e d > < r e s o l v e d / > < / c o m m e n t C h a i n s > < / c o m m e n t L i s t > < / c o m m e n t s > 
</file>

<file path=customXml/item9.xml>��< ? x m l   v e r s i o n = " 1 . 0 "   s t a n d a l o n e = " y e s " ? > < a u t o f i l t e r s   x m l n s = " h t t p s : / / w e b . w p s . c n / e t / 2 0 1 8 / m a i n " /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10.xml><?xml version="1.0" encoding="utf-8"?>
<ds:datastoreItem xmlns:ds="http://schemas.openxmlformats.org/officeDocument/2006/customXml" ds:itemID="{06C82605-B75B-4693-9329-32AAD527C692}">
  <ds:schemaRefs/>
</ds:datastoreItem>
</file>

<file path=customXml/itemProps1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06C82605-B75B-4693-9329-32AAD527C692}">
  <ds:schemaRefs/>
</ds:datastoreItem>
</file>

<file path=customXml/itemProps6.xml><?xml version="1.0" encoding="utf-8"?>
<ds:datastoreItem xmlns:ds="http://schemas.openxmlformats.org/officeDocument/2006/customXml" ds:itemID="{06C82605-B75B-4693-9329-32AAD527C692}">
  <ds:schemaRefs/>
</ds:datastoreItem>
</file>

<file path=customXml/itemProps7.xml><?xml version="1.0" encoding="utf-8"?>
<ds:datastoreItem xmlns:ds="http://schemas.openxmlformats.org/officeDocument/2006/customXml" ds:itemID="{06C82605-B75B-4693-9329-32AAD527C692}">
  <ds:schemaRefs/>
</ds:datastoreItem>
</file>

<file path=customXml/itemProps8.xml><?xml version="1.0" encoding="utf-8"?>
<ds:datastoreItem xmlns:ds="http://schemas.openxmlformats.org/officeDocument/2006/customXml" ds:itemID="{06A0048C-2381-489B-AA07-9611017176EA}">
  <ds:schemaRefs/>
</ds:datastoreItem>
</file>

<file path=customXml/itemProps9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WWO_wpscloud_20241220194352-2b83fcf251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通讯数据</vt:lpstr>
      <vt:lpstr>信息01</vt:lpstr>
      <vt:lpstr>变量03</vt:lpstr>
      <vt:lpstr>配置05</vt:lpstr>
      <vt:lpstr>配置05 (10)</vt:lpstr>
      <vt:lpstr>工艺07</vt:lpstr>
      <vt:lpstr>WIFI09</vt:lpstr>
      <vt:lpstr>LOG读索引60</vt:lpstr>
      <vt:lpstr>LOG读n组</vt:lpstr>
      <vt:lpstr>LOG读1组</vt:lpstr>
      <vt:lpstr>曲线读1组</vt:lpstr>
      <vt:lpstr>曲线解析</vt:lpstr>
      <vt:lpstr>主板记录</vt:lpstr>
      <vt:lpstr>flash</vt:lpstr>
      <vt:lpstr>物料</vt:lpstr>
      <vt:lpstr>公式</vt:lpstr>
      <vt:lpstr>批量价格</vt:lpstr>
      <vt:lpstr>生产记录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廿太玉龙</cp:lastModifiedBy>
  <dcterms:created xsi:type="dcterms:W3CDTF">2018-09-08T00:28:00Z</dcterms:created>
  <dcterms:modified xsi:type="dcterms:W3CDTF">2025-04-15T08:27:01Z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8BEEC123492A4A37B8F818FDD09E48F2_13</vt:lpwstr>
  </property>
</Properties>
</file>