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FEBRERO 2019\"/>
    </mc:Choice>
  </mc:AlternateContent>
  <bookViews>
    <workbookView xWindow="0" yWindow="0" windowWidth="20490" windowHeight="7650" activeTab="1"/>
  </bookViews>
  <sheets>
    <sheet name="Hoja1" sheetId="1" r:id="rId1"/>
    <sheet name="REPORTE ESTADO SB FEBRERO19" sheetId="2" r:id="rId2"/>
    <sheet name="Hoja3" sheetId="3" r:id="rId3"/>
  </sheets>
  <definedNames>
    <definedName name="_xlnm._FilterDatabase" localSheetId="0" hidden="1">Hoja1!$B$2:$L$75</definedName>
  </definedNames>
  <calcPr calcId="162913" refMode="R1C1"/>
</workbook>
</file>

<file path=xl/calcChain.xml><?xml version="1.0" encoding="utf-8"?>
<calcChain xmlns="http://schemas.openxmlformats.org/spreadsheetml/2006/main">
  <c r="H77" i="2" l="1"/>
  <c r="E77" i="2"/>
  <c r="K46" i="2" l="1"/>
  <c r="K17" i="2"/>
  <c r="H74" i="1" l="1"/>
  <c r="D74" i="1"/>
  <c r="L65" i="1"/>
  <c r="L41" i="1"/>
  <c r="L35" i="1"/>
  <c r="L28" i="1"/>
  <c r="L24" i="1"/>
  <c r="L22" i="1"/>
  <c r="L19" i="1"/>
  <c r="L8" i="1"/>
  <c r="L7" i="1"/>
</calcChain>
</file>

<file path=xl/sharedStrings.xml><?xml version="1.0" encoding="utf-8"?>
<sst xmlns="http://schemas.openxmlformats.org/spreadsheetml/2006/main" count="663" uniqueCount="191">
  <si>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</si>
  <si>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</si>
  <si>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</si>
  <si>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</si>
  <si>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</si>
  <si>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</si>
  <si>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</si>
  <si>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</si>
  <si>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</si>
  <si>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</si>
  <si>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</si>
  <si>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CREDITOS DE FEBRERO 19</t>
  </si>
  <si>
    <t>ANA VICTORIA LARA GUERRERO</t>
  </si>
  <si>
    <t>Efectivo</t>
  </si>
  <si>
    <t>0023A00004657</t>
  </si>
  <si>
    <t>EMILIO BALLI HERNANDEZ</t>
  </si>
  <si>
    <t>0177A00004484</t>
  </si>
  <si>
    <t xml:space="preserve">MYRIAM PRISCILA GOMEZ GARZA </t>
  </si>
  <si>
    <t>0603A00004607</t>
  </si>
  <si>
    <t xml:space="preserve">XAVIER RIGOBERTO ROSALES ZAVALA </t>
  </si>
  <si>
    <t>Transferencia electronica</t>
  </si>
  <si>
    <t>0468A00004385</t>
  </si>
  <si>
    <t>JORGE VILLALOBOS HURTADO</t>
  </si>
  <si>
    <t>0443A00004595</t>
  </si>
  <si>
    <t>EUNICE JAEL ISAIS TORRES</t>
  </si>
  <si>
    <t>0585A00004500</t>
  </si>
  <si>
    <t>MOVIMPRESOS S.A. DE C.V.</t>
  </si>
  <si>
    <t>0546A00004678</t>
  </si>
  <si>
    <t>0468A00004461</t>
  </si>
  <si>
    <t>Tarjeta de credito</t>
  </si>
  <si>
    <t>MARYLIN SANCHEZ GARCIA</t>
  </si>
  <si>
    <t>Cheque</t>
  </si>
  <si>
    <t>0373A00004558</t>
  </si>
  <si>
    <t>0373A00004638</t>
  </si>
  <si>
    <t>ARGELIA MARIBEL ORTIZ COLLAZO</t>
  </si>
  <si>
    <t>0028A00004651</t>
  </si>
  <si>
    <t>0028A00004653</t>
  </si>
  <si>
    <t>MARIA VIRGINIA GARZA GARZA</t>
  </si>
  <si>
    <t>0419A00004355</t>
  </si>
  <si>
    <t>0419A00004464</t>
  </si>
  <si>
    <t xml:space="preserve">MIRTHALA ELIZABETH DURAN </t>
  </si>
  <si>
    <t>0477A00004332</t>
  </si>
  <si>
    <t>INGRID KRAUSE SENNEWALD</t>
  </si>
  <si>
    <t>0470A00004489</t>
  </si>
  <si>
    <t>ERICKA JUDITH GUERRA LUNA</t>
  </si>
  <si>
    <t>0495A00004287</t>
  </si>
  <si>
    <t>RODRIGO ALEJANDRO ESTRELLO MAYORAL</t>
  </si>
  <si>
    <t>Transferencia electrónica</t>
  </si>
  <si>
    <t>0596A00004471</t>
  </si>
  <si>
    <t xml:space="preserve">DANIEL ANTONIO ROJAS CORRAL </t>
  </si>
  <si>
    <t>0457A00004266</t>
  </si>
  <si>
    <t>ARACELY CARRIZALEZ ROSALES</t>
  </si>
  <si>
    <t>0509A00004434</t>
  </si>
  <si>
    <t xml:space="preserve">NORMA LETICIA RODRIGUEZ GONZALEZ </t>
  </si>
  <si>
    <t>0315A00004354</t>
  </si>
  <si>
    <t>NADIA IVETH LARA GARCIA</t>
  </si>
  <si>
    <t>0529A00004452</t>
  </si>
  <si>
    <t>0023A00004497</t>
  </si>
  <si>
    <t>0023A00004492</t>
  </si>
  <si>
    <t>BRENDA GUADALUPE LOPEZ CASTILLO</t>
  </si>
  <si>
    <t>0369A00004498</t>
  </si>
  <si>
    <t>ERNESTINA ESTRADA GONZALEZ</t>
  </si>
  <si>
    <t>0572A00004453</t>
  </si>
  <si>
    <t>DENISE ASTRID QUINTANILLA BOTELLO</t>
  </si>
  <si>
    <t>0461A00004521</t>
  </si>
  <si>
    <t>0461A00004568</t>
  </si>
  <si>
    <t>KIMBERLY REBECA ELIZBETH FLORES GOMEZ</t>
  </si>
  <si>
    <t>0580A00004559</t>
  </si>
  <si>
    <t>0373A00004470</t>
  </si>
  <si>
    <t>0373A00004479</t>
  </si>
  <si>
    <t>0546A00004518</t>
  </si>
  <si>
    <t>0457A00004228</t>
  </si>
  <si>
    <t>CLAUDIA ALEJANDRA RODRIGUEZ ELIZONDO</t>
  </si>
  <si>
    <t>0510A00004604</t>
  </si>
  <si>
    <t>IVETE VERONICA SILVA ALVAREZ</t>
  </si>
  <si>
    <t>0260A00004550</t>
  </si>
  <si>
    <t>IRMA ALEJANDRA VALDEZ MARTINEZ</t>
  </si>
  <si>
    <t>0005A00004554</t>
  </si>
  <si>
    <t xml:space="preserve">JAIME LUGO RODRIGUEZ </t>
  </si>
  <si>
    <t>0497A00004450</t>
  </si>
  <si>
    <t>MARIA MAGDALENA RAMIREZ ALVARADO</t>
  </si>
  <si>
    <t>0285A00004690</t>
  </si>
  <si>
    <t>31723828</t>
  </si>
  <si>
    <t>0285A00004488</t>
  </si>
  <si>
    <t>0285A00004443</t>
  </si>
  <si>
    <t>MARIBEL JARAMILLO ARELLANO</t>
  </si>
  <si>
    <t>0471A00004513</t>
  </si>
  <si>
    <t>NANCY GABRIELA PENA HINOJOSA</t>
  </si>
  <si>
    <t>00164104990</t>
  </si>
  <si>
    <t>0493A00004689</t>
  </si>
  <si>
    <t xml:space="preserve">YAZMIN ENEIDI AMADOR COMPEAN </t>
  </si>
  <si>
    <t>0524A00004458</t>
  </si>
  <si>
    <t>0005A00004643</t>
  </si>
  <si>
    <t>A4604</t>
  </si>
  <si>
    <t>A4488</t>
  </si>
  <si>
    <t>A4657</t>
  </si>
  <si>
    <t>A4484</t>
  </si>
  <si>
    <t>A4607</t>
  </si>
  <si>
    <t>A4595</t>
  </si>
  <si>
    <t>A4500</t>
  </si>
  <si>
    <t>A4651</t>
  </si>
  <si>
    <t>A4653</t>
  </si>
  <si>
    <t>A4355</t>
  </si>
  <si>
    <t>A4464</t>
  </si>
  <si>
    <t>A4332</t>
  </si>
  <si>
    <t>A4489</t>
  </si>
  <si>
    <t>A4287</t>
  </si>
  <si>
    <t>A4354</t>
  </si>
  <si>
    <t>A4452</t>
  </si>
  <si>
    <t>A4497</t>
  </si>
  <si>
    <t>A4492</t>
  </si>
  <si>
    <t>A4498</t>
  </si>
  <si>
    <t>A4453</t>
  </si>
  <si>
    <t>A4521</t>
  </si>
  <si>
    <t>7279MAP</t>
  </si>
  <si>
    <t>LOFT</t>
  </si>
  <si>
    <t>SANTANDER</t>
  </si>
  <si>
    <t>BANORTE</t>
  </si>
  <si>
    <t>PAGO 4</t>
  </si>
  <si>
    <t>DEPT.#69</t>
  </si>
  <si>
    <t>DEPT.#81</t>
  </si>
  <si>
    <t>DEPT.#1521869</t>
  </si>
  <si>
    <t>DEPT#59</t>
  </si>
  <si>
    <t>BANCOMER</t>
  </si>
  <si>
    <t>DEPT.#1521865</t>
  </si>
  <si>
    <t>A4450</t>
  </si>
  <si>
    <t>D3313</t>
  </si>
  <si>
    <t>DEPT.#1476</t>
  </si>
  <si>
    <t>DEPT.#67</t>
  </si>
  <si>
    <t>HSBC</t>
  </si>
  <si>
    <t>A4550</t>
  </si>
  <si>
    <t>A4559</t>
  </si>
  <si>
    <t>A4638</t>
  </si>
  <si>
    <t>A4385</t>
  </si>
  <si>
    <t>A4458</t>
  </si>
  <si>
    <t>A4434</t>
  </si>
  <si>
    <t>S.T DE EFECTIVO</t>
  </si>
  <si>
    <t>S.T DEL EFECTIVO DE LAS FALCTURAS</t>
  </si>
  <si>
    <t>RELACION DE DEPOSITOS</t>
  </si>
  <si>
    <t>COMPROBANTE DE CREDITOS</t>
  </si>
  <si>
    <t>CONCEPTO</t>
  </si>
  <si>
    <t>TIPO</t>
  </si>
  <si>
    <t>NOMBRE</t>
  </si>
  <si>
    <t>MOVIMINETO</t>
  </si>
  <si>
    <t>ABONO DE ARACELY CARRIZALEZ</t>
  </si>
  <si>
    <t>TRANSFERENCIA</t>
  </si>
  <si>
    <t>ABONO DE RODRIGO</t>
  </si>
  <si>
    <t>ABONO DE DANIEL ROJAS</t>
  </si>
  <si>
    <t>ABONO DE XAVIER ROSALES</t>
  </si>
  <si>
    <t>ABONO DE IZETTLE</t>
  </si>
  <si>
    <t>TARJETA</t>
  </si>
  <si>
    <t>ABONO DE MOVIMPRESO</t>
  </si>
  <si>
    <t>OK</t>
  </si>
  <si>
    <t>0546A00004695</t>
  </si>
  <si>
    <t>ABONO DE RODRIGO ALEJANDRO</t>
  </si>
  <si>
    <t>DEPOSITO SBC #69</t>
  </si>
  <si>
    <t>CHEQUE</t>
  </si>
  <si>
    <t>DEPOSITO SBC #81</t>
  </si>
  <si>
    <t>DEPOSITO SBC #1521859</t>
  </si>
  <si>
    <t>DEPOSITO EN EFECTIVO</t>
  </si>
  <si>
    <t>EFECTIVO</t>
  </si>
  <si>
    <t>0468A00004599</t>
  </si>
  <si>
    <t>0457A00004583</t>
  </si>
  <si>
    <t>DEPOSITO SBC# 1502</t>
  </si>
  <si>
    <t>ABONO DE PATRICIA CALDERON</t>
  </si>
  <si>
    <t>ABONO DE IRMA ALEJANDRA</t>
  </si>
  <si>
    <t>DEPOSITO DOCUMENTO</t>
  </si>
  <si>
    <t>DEPOSITO EFECTIVO</t>
  </si>
  <si>
    <t>0461A00004667</t>
  </si>
  <si>
    <t>PATRICIA CALDERON FERNANDEZ</t>
  </si>
  <si>
    <t>0466A00004585</t>
  </si>
  <si>
    <t>0466A00004591</t>
  </si>
  <si>
    <t>0005A00004715</t>
  </si>
  <si>
    <t>ABONO DE ALEJANDRA SERRANO</t>
  </si>
  <si>
    <t>ALEJANDRA SERRANO GUEVARA</t>
  </si>
  <si>
    <t>0606A00004731</t>
  </si>
  <si>
    <t>BERENICE SALAZAR JASSO</t>
  </si>
  <si>
    <t>0038A00004100</t>
  </si>
  <si>
    <t>0023A00004426</t>
  </si>
  <si>
    <t>DEBORAH SOFIA AHEDO PEREZ</t>
  </si>
  <si>
    <t>0584A00004407</t>
  </si>
  <si>
    <t>VERONICA MORENO BORGES</t>
  </si>
  <si>
    <t>0503A00004299</t>
  </si>
  <si>
    <t>ROCIO ORALIA ACEVEDO DORIA</t>
  </si>
  <si>
    <t>0473A00004359</t>
  </si>
  <si>
    <t>SONIA CRISTINA MENDOZA</t>
  </si>
  <si>
    <t>LA NUEVA ERA DE ROLLOS</t>
  </si>
  <si>
    <t>LA NUEVA ERA DE ROLLOS Y CONSUMIBLES</t>
  </si>
  <si>
    <t>0597A00004506</t>
  </si>
  <si>
    <t>GABRIELA GOÑI</t>
  </si>
  <si>
    <t>0597A00004674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</si>
</sst>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  <font>
      <sz val="8"/>
      <color theme="6" tint="-0.249977111117893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44" fontId="18" fillId="0" borderId="0" applyFont="0" applyFill="0" applyBorder="0" applyAlignment="0" applyProtection="0"/>
  </cellStyleXfs>
  <cellXfs count="100">
    <xf numFmtId="0" fontId="0" fillId="0" borderId="0" xfId="0"/>
    <xf numFmtId="14" fontId="18" fillId="38" borderId="10" xfId="43" applyNumberFormat="1" applyFill="1" applyBorder="1" applyAlignment="1">
      <alignment horizontal="left"/>
    </xf>
    <xf numFmtId="14" fontId="18" fillId="36" borderId="10" xfId="43" applyNumberFormat="1" applyFill="1" applyBorder="1" applyAlignment="1">
      <alignment horizontal="left"/>
    </xf>
    <xf numFmtId="0" fontId="18" fillId="38" borderId="10" xfId="43" applyFill="1" applyBorder="1" applyAlignment="1">
      <alignment horizontal="left"/>
    </xf>
    <xf numFmtId="44" fontId="18" fillId="38" borderId="10" xfId="1" applyFont="1" applyFill="1" applyBorder="1" applyAlignment="1">
      <alignment horizontal="right"/>
    </xf>
    <xf numFmtId="14" fontId="18" fillId="37" borderId="10" xfId="43" applyNumberFormat="1" applyFill="1" applyBorder="1" applyAlignment="1">
      <alignment horizontal="left"/>
    </xf>
    <xf numFmtId="44" fontId="18" fillId="36" borderId="10" xfId="1" applyFont="1" applyFill="1" applyBorder="1" applyAlignment="1">
      <alignment horizontal="right"/>
    </xf>
    <xf numFmtId="0" fontId="18" fillId="36" borderId="10" xfId="43" applyFill="1" applyBorder="1" applyAlignment="1">
      <alignment horizontal="left"/>
    </xf>
    <xf numFmtId="0" fontId="18" fillId="37" borderId="10" xfId="43" applyFill="1" applyBorder="1" applyAlignment="1">
      <alignment horizontal="left"/>
    </xf>
    <xf numFmtId="44" fontId="18" fillId="37" borderId="10" xfId="1" applyFont="1" applyFill="1" applyBorder="1" applyAlignment="1">
      <alignment horizontal="right"/>
    </xf>
    <xf numFmtId="0" fontId="0" fillId="0" borderId="0" xfId="0"/>
    <xf numFmtId="0" fontId="17" fillId="34" borderId="13" xfId="0" applyFont="1" applyFill="1" applyBorder="1"/>
    <xf numFmtId="0" fontId="17" fillId="34" borderId="12" xfId="0" applyFont="1" applyFill="1" applyBorder="1"/>
    <xf numFmtId="0" fontId="18" fillId="35" borderId="10" xfId="43" applyFill="1" applyBorder="1" applyAlignment="1">
      <alignment horizontal="left"/>
    </xf>
    <xf numFmtId="44" fontId="18" fillId="35" borderId="10" xfId="1" applyFont="1" applyFill="1" applyBorder="1" applyAlignment="1">
      <alignment horizontal="right"/>
    </xf>
    <xf numFmtId="14" fontId="18" fillId="35" borderId="10" xfId="43" applyNumberFormat="1" applyFill="1" applyBorder="1" applyAlignment="1">
      <alignment horizontal="left"/>
    </xf>
    <xf numFmtId="44" fontId="17" fillId="34" borderId="10" xfId="1" applyFont="1" applyFill="1" applyBorder="1"/>
    <xf numFmtId="0" fontId="17" fillId="34" borderId="10" xfId="0" applyFont="1" applyFill="1" applyBorder="1"/>
    <xf numFmtId="0" fontId="17" fillId="34" borderId="11" xfId="0" applyFont="1" applyFill="1" applyBorder="1"/>
    <xf numFmtId="44" fontId="18" fillId="0" borderId="10" xfId="1" applyFont="1" applyBorder="1" applyAlignment="1">
      <alignment horizontal="right"/>
    </xf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44" fontId="18" fillId="0" borderId="10" xfId="1" applyFont="1" applyFill="1" applyBorder="1" applyAlignment="1">
      <alignment horizontal="right"/>
    </xf>
    <xf numFmtId="0" fontId="18" fillId="33" borderId="10" xfId="43" applyFill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44" fontId="14" fillId="0" borderId="0" xfId="1" applyFont="1"/>
    <xf numFmtId="44" fontId="14" fillId="0" borderId="10" xfId="0" applyNumberFormat="1" applyFont="1" applyFill="1" applyBorder="1"/>
    <xf numFmtId="14" fontId="18" fillId="0" borderId="10" xfId="43" applyNumberFormat="1" applyFill="1" applyBorder="1" applyAlignment="1">
      <alignment horizontal="left"/>
    </xf>
    <xf numFmtId="0" fontId="18" fillId="0" borderId="10" xfId="43" applyFill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0" fillId="37" borderId="10" xfId="0" applyFill="1" applyBorder="1"/>
    <xf numFmtId="44" fontId="0" fillId="37" borderId="10" xfId="1" applyFont="1" applyFill="1" applyBorder="1"/>
    <xf numFmtId="0" fontId="0" fillId="36" borderId="10" xfId="0" applyFill="1" applyBorder="1"/>
    <xf numFmtId="0" fontId="17" fillId="34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36" borderId="10" xfId="0" applyNumberFormat="1" applyFill="1" applyBorder="1" applyAlignment="1">
      <alignment horizontal="left"/>
    </xf>
    <xf numFmtId="14" fontId="0" fillId="37" borderId="10" xfId="0" applyNumberFormat="1" applyFill="1" applyBorder="1" applyAlignment="1">
      <alignment horizontal="left"/>
    </xf>
    <xf numFmtId="14" fontId="0" fillId="38" borderId="10" xfId="0" applyNumberFormat="1" applyFill="1" applyBorder="1" applyAlignment="1">
      <alignment horizontal="left"/>
    </xf>
    <xf numFmtId="0" fontId="0" fillId="38" borderId="10" xfId="0" applyFill="1" applyBorder="1"/>
    <xf numFmtId="44" fontId="18" fillId="37" borderId="10" xfId="45" applyFont="1" applyFill="1" applyBorder="1" applyAlignment="1">
      <alignment horizontal="right"/>
    </xf>
    <xf numFmtId="44" fontId="18" fillId="38" borderId="10" xfId="45" applyFont="1" applyFill="1" applyBorder="1" applyAlignment="1">
      <alignment horizontal="right"/>
    </xf>
    <xf numFmtId="0" fontId="0" fillId="0" borderId="0" xfId="0" applyFill="1"/>
    <xf numFmtId="44" fontId="20" fillId="0" borderId="10" xfId="45" applyFont="1" applyFill="1" applyBorder="1" applyAlignment="1">
      <alignment horizontal="right"/>
    </xf>
    <xf numFmtId="44" fontId="20" fillId="0" borderId="10" xfId="1" applyFont="1" applyFill="1" applyBorder="1" applyAlignment="1">
      <alignment horizontal="right"/>
    </xf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18" fillId="36" borderId="15" xfId="43" applyFill="1" applyBorder="1" applyAlignment="1">
      <alignment horizontal="left"/>
    </xf>
    <xf numFmtId="0" fontId="18" fillId="37" borderId="15" xfId="43" applyFill="1" applyBorder="1" applyAlignment="1">
      <alignment horizontal="left"/>
    </xf>
    <xf numFmtId="0" fontId="0" fillId="0" borderId="0" xfId="0" applyFill="1" applyBorder="1"/>
    <xf numFmtId="44" fontId="19" fillId="0" borderId="10" xfId="1" applyFont="1" applyFill="1" applyBorder="1" applyAlignment="1">
      <alignment horizontal="right"/>
    </xf>
    <xf numFmtId="0" fontId="0" fillId="33" borderId="10" xfId="0" applyFill="1" applyBorder="1"/>
    <xf numFmtId="164" fontId="0" fillId="33" borderId="10" xfId="0" applyNumberFormat="1" applyFill="1" applyBorder="1"/>
    <xf numFmtId="44" fontId="0" fillId="33" borderId="10" xfId="1" applyFont="1" applyFill="1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44" fontId="18" fillId="33" borderId="10" xfId="1" applyFont="1" applyFill="1" applyBorder="1" applyAlignment="1">
      <alignment horizontal="center" vertical="center"/>
    </xf>
    <xf numFmtId="44" fontId="18" fillId="0" borderId="10" xfId="1" applyFont="1" applyBorder="1" applyAlignment="1">
      <alignment horizontal="center" vertical="center"/>
    </xf>
    <xf numFmtId="44" fontId="18" fillId="38" borderId="11" xfId="45" applyFont="1" applyFill="1" applyBorder="1" applyAlignment="1">
      <alignment horizontal="center" vertical="center"/>
    </xf>
    <xf numFmtId="44" fontId="18" fillId="38" borderId="14" xfId="45" applyFont="1" applyFill="1" applyBorder="1" applyAlignment="1">
      <alignment horizontal="center" vertical="center"/>
    </xf>
    <xf numFmtId="44" fontId="20" fillId="0" borderId="10" xfId="1" applyFont="1" applyFill="1" applyBorder="1" applyAlignment="1">
      <alignment horizontal="center" vertical="center"/>
    </xf>
    <xf numFmtId="44" fontId="14" fillId="0" borderId="10" xfId="0" applyNumberFormat="1" applyFont="1" applyFill="1" applyBorder="1" applyAlignment="1">
      <alignment horizontal="center" vertical="center"/>
    </xf>
    <xf numFmtId="44" fontId="0" fillId="37" borderId="11" xfId="1" applyFont="1" applyFill="1" applyBorder="1" applyAlignment="1">
      <alignment horizontal="center" vertical="center"/>
    </xf>
    <xf numFmtId="44" fontId="0" fillId="37" borderId="14" xfId="1" applyFont="1" applyFill="1" applyBorder="1" applyAlignment="1">
      <alignment horizontal="center" vertical="center"/>
    </xf>
    <xf numFmtId="44" fontId="18" fillId="35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4" fontId="0" fillId="0" borderId="10" xfId="1" applyFont="1" applyBorder="1" applyAlignment="1">
      <alignment horizontal="right"/>
    </xf>
    <xf numFmtId="1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44" fontId="0" fillId="33" borderId="10" xfId="1" applyFont="1" applyFill="1" applyBorder="1" applyAlignment="1">
      <alignment horizontal="right"/>
    </xf>
    <xf numFmtId="44" fontId="0" fillId="0" borderId="0" xfId="0" applyNumberFormat="1"/>
    <xf numFmtId="44" fontId="0" fillId="0" borderId="16" xfId="0" applyNumberFormat="1" applyBorder="1" applyAlignment="1">
      <alignment horizontal="center" vertical="center"/>
    </xf>
    <xf numFmtId="164" fontId="0" fillId="39" borderId="10" xfId="0" applyNumberFormat="1" applyFill="1" applyBorder="1"/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44" fontId="0" fillId="39" borderId="10" xfId="1" applyFont="1" applyFill="1" applyBorder="1"/>
    <xf numFmtId="14" fontId="18" fillId="39" borderId="10" xfId="43" applyNumberFormat="1" applyFill="1" applyBorder="1" applyAlignment="1">
      <alignment horizontal="left"/>
    </xf>
    <xf numFmtId="0" fontId="18" fillId="39" borderId="10" xfId="43" applyFill="1" applyBorder="1" applyAlignment="1">
      <alignment horizontal="left"/>
    </xf>
    <xf numFmtId="44" fontId="19" fillId="39" borderId="10" xfId="1" applyFont="1" applyFill="1" applyBorder="1" applyAlignment="1">
      <alignment horizontal="right"/>
    </xf>
    <xf numFmtId="44" fontId="0" fillId="0" borderId="0" xfId="0" applyNumberFormat="1" applyBorder="1" applyAlignment="1">
      <alignment horizontal="center" vertical="center"/>
    </xf>
    <xf numFmtId="14" fontId="0" fillId="39" borderId="10" xfId="0" applyNumberFormat="1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44" fontId="0" fillId="39" borderId="10" xfId="1" applyFont="1" applyFill="1" applyBorder="1" applyAlignment="1">
      <alignment horizontal="right"/>
    </xf>
    <xf numFmtId="164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44" fontId="0" fillId="33" borderId="10" xfId="1" applyFont="1" applyFill="1" applyBorder="1" applyAlignment="1">
      <alignment horizontal="center" vertical="center"/>
    </xf>
    <xf numFmtId="164" fontId="0" fillId="39" borderId="10" xfId="0" applyNumberForma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44" fontId="0" fillId="39" borderId="10" xfId="1" applyFont="1" applyFill="1" applyBorder="1" applyAlignment="1">
      <alignment horizontal="center" vertical="center"/>
    </xf>
    <xf numFmtId="164" fontId="0" fillId="40" borderId="10" xfId="0" applyNumberFormat="1" applyFont="1" applyFill="1" applyBorder="1" applyAlignment="1">
      <alignment horizontal="center" vertical="center"/>
    </xf>
    <xf numFmtId="0" fontId="0" fillId="40" borderId="10" xfId="0" applyFont="1" applyFill="1" applyBorder="1" applyAlignment="1">
      <alignment horizontal="center" vertical="center"/>
    </xf>
    <xf numFmtId="164" fontId="0" fillId="40" borderId="10" xfId="0" applyNumberFormat="1" applyFont="1" applyFill="1" applyBorder="1"/>
    <xf numFmtId="0" fontId="0" fillId="40" borderId="10" xfId="0" applyFont="1" applyFill="1" applyBorder="1"/>
    <xf numFmtId="44" fontId="0" fillId="40" borderId="10" xfId="1" applyFont="1" applyFill="1" applyBorder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Moneda 2" xfId="45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5"/>
  <sheetViews>
    <sheetView workbookViewId="0">
      <selection activeCell="D49" sqref="D49"/>
    </sheetView>
  </sheetViews>
  <sheetFormatPr baseColWidth="10" defaultRowHeight="15" x14ac:dyDescent="0.25"/>
  <cols>
    <col min="1" max="1" width="3" bestFit="1" customWidth="1"/>
    <col min="3" max="3" width="33.140625" bestFit="1" customWidth="1"/>
    <col min="4" max="4" width="11.7109375" style="21" bestFit="1" customWidth="1"/>
    <col min="5" max="5" width="18.42578125" bestFit="1" customWidth="1"/>
    <col min="6" max="6" width="12.28515625" bestFit="1" customWidth="1"/>
    <col min="8" max="8" width="11.42578125" style="21"/>
    <col min="9" max="9" width="33.140625" bestFit="1" customWidth="1"/>
    <col min="10" max="10" width="20.42578125" style="35" bestFit="1" customWidth="1"/>
    <col min="11" max="11" width="14.5703125" style="42" bestFit="1" customWidth="1"/>
    <col min="12" max="12" width="12.140625" style="42" bestFit="1" customWidth="1"/>
  </cols>
  <sheetData>
    <row r="1" spans="1:12" x14ac:dyDescent="0.25">
      <c r="A1" s="17"/>
      <c r="B1" s="17" t="s">
        <v>11</v>
      </c>
      <c r="C1" s="17"/>
      <c r="D1" s="16"/>
      <c r="E1" s="17"/>
      <c r="F1" s="17"/>
      <c r="G1" s="17"/>
      <c r="H1" s="16"/>
      <c r="I1" s="17"/>
      <c r="J1" s="34"/>
      <c r="K1" s="12"/>
      <c r="L1" s="17"/>
    </row>
    <row r="2" spans="1:12" x14ac:dyDescent="0.25">
      <c r="A2" s="17"/>
      <c r="B2" s="17" t="s">
        <v>0</v>
      </c>
      <c r="C2" s="17" t="s">
        <v>1</v>
      </c>
      <c r="D2" s="16" t="s">
        <v>2</v>
      </c>
      <c r="E2" s="17" t="s">
        <v>3</v>
      </c>
      <c r="F2" s="17" t="s">
        <v>4</v>
      </c>
      <c r="G2" s="17" t="s">
        <v>5</v>
      </c>
      <c r="H2" s="16" t="s">
        <v>6</v>
      </c>
      <c r="I2" s="17" t="s">
        <v>7</v>
      </c>
      <c r="J2" s="34" t="s">
        <v>8</v>
      </c>
      <c r="K2" s="11" t="s">
        <v>9</v>
      </c>
      <c r="L2" s="18" t="s">
        <v>10</v>
      </c>
    </row>
    <row r="3" spans="1:12" hidden="1" x14ac:dyDescent="0.25">
      <c r="A3">
        <v>1</v>
      </c>
      <c r="B3" s="24">
        <v>43507</v>
      </c>
      <c r="C3" s="23" t="s">
        <v>12</v>
      </c>
      <c r="D3" s="20">
        <v>360.01</v>
      </c>
      <c r="E3" s="23" t="s">
        <v>13</v>
      </c>
      <c r="F3" s="23" t="s">
        <v>14</v>
      </c>
      <c r="G3" s="23" t="s">
        <v>95</v>
      </c>
      <c r="H3" s="20">
        <v>360.01</v>
      </c>
      <c r="I3" s="23" t="s">
        <v>12</v>
      </c>
      <c r="J3" s="24">
        <v>43496</v>
      </c>
    </row>
    <row r="4" spans="1:12" hidden="1" x14ac:dyDescent="0.25">
      <c r="A4">
        <v>2</v>
      </c>
      <c r="B4" s="24">
        <v>43507</v>
      </c>
      <c r="C4" s="23" t="s">
        <v>12</v>
      </c>
      <c r="D4" s="20">
        <v>1488</v>
      </c>
      <c r="E4" s="23" t="s">
        <v>13</v>
      </c>
      <c r="F4" s="23" t="s">
        <v>57</v>
      </c>
      <c r="G4" s="23" t="s">
        <v>109</v>
      </c>
      <c r="H4" s="20">
        <v>1488</v>
      </c>
      <c r="I4" s="23" t="s">
        <v>12</v>
      </c>
      <c r="J4" s="24">
        <v>43461</v>
      </c>
    </row>
    <row r="5" spans="1:12" hidden="1" x14ac:dyDescent="0.25">
      <c r="A5">
        <v>3</v>
      </c>
      <c r="B5" s="24">
        <v>43507</v>
      </c>
      <c r="C5" s="23" t="s">
        <v>12</v>
      </c>
      <c r="D5" s="20">
        <v>3066.01</v>
      </c>
      <c r="E5" s="23" t="s">
        <v>13</v>
      </c>
      <c r="F5" s="23" t="s">
        <v>58</v>
      </c>
      <c r="G5" s="23" t="s">
        <v>110</v>
      </c>
      <c r="H5" s="20">
        <v>3066.01</v>
      </c>
      <c r="I5" s="23" t="s">
        <v>12</v>
      </c>
      <c r="J5" s="24">
        <v>43461</v>
      </c>
    </row>
    <row r="6" spans="1:12" hidden="1" x14ac:dyDescent="0.25">
      <c r="A6" s="10">
        <v>4</v>
      </c>
      <c r="B6" s="2">
        <v>43506</v>
      </c>
      <c r="C6" s="7" t="s">
        <v>51</v>
      </c>
      <c r="D6" s="6">
        <v>2000</v>
      </c>
      <c r="E6" s="7" t="s">
        <v>20</v>
      </c>
      <c r="F6" s="7" t="s">
        <v>52</v>
      </c>
      <c r="G6" s="7" t="s">
        <v>114</v>
      </c>
      <c r="H6" s="6">
        <v>2000</v>
      </c>
      <c r="I6" s="7" t="s">
        <v>51</v>
      </c>
      <c r="J6" s="36">
        <v>43497</v>
      </c>
      <c r="K6" s="49" t="s">
        <v>152</v>
      </c>
    </row>
    <row r="7" spans="1:12" hidden="1" x14ac:dyDescent="0.25">
      <c r="A7" s="10">
        <v>5</v>
      </c>
      <c r="B7" s="2">
        <v>43507</v>
      </c>
      <c r="C7" s="7" t="s">
        <v>51</v>
      </c>
      <c r="D7" s="6">
        <v>1240</v>
      </c>
      <c r="E7" s="7" t="s">
        <v>20</v>
      </c>
      <c r="F7" s="7" t="s">
        <v>52</v>
      </c>
      <c r="G7" s="3" t="s">
        <v>135</v>
      </c>
      <c r="H7" s="41">
        <v>7240.02</v>
      </c>
      <c r="I7" s="3" t="s">
        <v>51</v>
      </c>
      <c r="J7" s="1">
        <v>43448</v>
      </c>
      <c r="K7" s="43">
        <v>7240.02</v>
      </c>
      <c r="L7" s="26">
        <f>K7-D7</f>
        <v>6000.02</v>
      </c>
    </row>
    <row r="8" spans="1:12" hidden="1" x14ac:dyDescent="0.25">
      <c r="A8" s="10">
        <v>6</v>
      </c>
      <c r="B8" s="27">
        <v>43507</v>
      </c>
      <c r="C8" s="28" t="s">
        <v>34</v>
      </c>
      <c r="D8" s="22">
        <v>944</v>
      </c>
      <c r="E8" s="28" t="s">
        <v>13</v>
      </c>
      <c r="F8" s="28" t="s">
        <v>35</v>
      </c>
      <c r="G8" s="29" t="s">
        <v>100</v>
      </c>
      <c r="H8" s="19">
        <v>1792.01</v>
      </c>
      <c r="I8" s="29" t="s">
        <v>34</v>
      </c>
      <c r="J8" s="30">
        <v>43496</v>
      </c>
      <c r="K8" s="44">
        <v>1792.01</v>
      </c>
      <c r="L8" s="26">
        <f>K8-D8</f>
        <v>848.01</v>
      </c>
    </row>
    <row r="9" spans="1:12" hidden="1" x14ac:dyDescent="0.25">
      <c r="A9" s="10">
        <v>7</v>
      </c>
      <c r="B9" s="24">
        <v>43507</v>
      </c>
      <c r="C9" s="23" t="s">
        <v>34</v>
      </c>
      <c r="D9" s="20">
        <v>256</v>
      </c>
      <c r="E9" s="23" t="s">
        <v>13</v>
      </c>
      <c r="F9" s="23" t="s">
        <v>36</v>
      </c>
      <c r="G9" s="23" t="s">
        <v>101</v>
      </c>
      <c r="H9" s="20">
        <v>256</v>
      </c>
      <c r="I9" s="23" t="s">
        <v>34</v>
      </c>
      <c r="J9" s="24">
        <v>43496</v>
      </c>
    </row>
    <row r="10" spans="1:12" hidden="1" x14ac:dyDescent="0.25">
      <c r="A10" s="10">
        <v>8</v>
      </c>
      <c r="B10" s="24">
        <v>43507</v>
      </c>
      <c r="C10" s="23" t="s">
        <v>59</v>
      </c>
      <c r="D10" s="20">
        <v>2500.02</v>
      </c>
      <c r="E10" s="23" t="s">
        <v>13</v>
      </c>
      <c r="F10" s="23" t="s">
        <v>60</v>
      </c>
      <c r="G10" s="23" t="s">
        <v>111</v>
      </c>
      <c r="H10" s="20">
        <v>2500.02</v>
      </c>
      <c r="I10" s="23" t="s">
        <v>59</v>
      </c>
      <c r="J10" s="24">
        <v>43461</v>
      </c>
    </row>
    <row r="11" spans="1:12" hidden="1" x14ac:dyDescent="0.25">
      <c r="A11" s="10">
        <v>9</v>
      </c>
      <c r="B11" s="24">
        <v>43506</v>
      </c>
      <c r="C11" s="23" t="s">
        <v>72</v>
      </c>
      <c r="D11" s="20">
        <v>2040</v>
      </c>
      <c r="E11" s="23" t="s">
        <v>13</v>
      </c>
      <c r="F11" s="23" t="s">
        <v>73</v>
      </c>
      <c r="G11" s="23" t="s">
        <v>93</v>
      </c>
      <c r="H11" s="20">
        <v>2040</v>
      </c>
      <c r="I11" s="23" t="s">
        <v>72</v>
      </c>
      <c r="J11" s="24">
        <v>43486</v>
      </c>
    </row>
    <row r="12" spans="1:12" hidden="1" x14ac:dyDescent="0.25">
      <c r="A12" s="10">
        <v>10</v>
      </c>
      <c r="B12" s="2">
        <v>43506</v>
      </c>
      <c r="C12" s="7" t="s">
        <v>49</v>
      </c>
      <c r="D12" s="6">
        <v>922</v>
      </c>
      <c r="E12" s="7" t="s">
        <v>20</v>
      </c>
      <c r="F12" s="7" t="s">
        <v>50</v>
      </c>
      <c r="G12" s="7" t="s">
        <v>116</v>
      </c>
      <c r="H12" s="6">
        <v>5000</v>
      </c>
      <c r="I12" s="7" t="s">
        <v>49</v>
      </c>
      <c r="J12" s="36">
        <v>43521</v>
      </c>
    </row>
    <row r="13" spans="1:12" hidden="1" x14ac:dyDescent="0.25">
      <c r="A13" s="10">
        <v>11</v>
      </c>
      <c r="B13" s="2">
        <v>43506</v>
      </c>
      <c r="C13" s="7" t="s">
        <v>49</v>
      </c>
      <c r="D13" s="6">
        <v>4078.28</v>
      </c>
      <c r="E13" s="7" t="s">
        <v>20</v>
      </c>
      <c r="F13" s="7" t="s">
        <v>71</v>
      </c>
      <c r="G13" s="7" t="s">
        <v>116</v>
      </c>
      <c r="H13" s="6">
        <v>5000</v>
      </c>
      <c r="I13" s="7" t="s">
        <v>49</v>
      </c>
      <c r="J13" s="36">
        <v>43521</v>
      </c>
    </row>
    <row r="14" spans="1:12" hidden="1" x14ac:dyDescent="0.25">
      <c r="A14" s="10">
        <v>12</v>
      </c>
      <c r="B14" s="2">
        <v>43507</v>
      </c>
      <c r="C14" s="7" t="s">
        <v>49</v>
      </c>
      <c r="D14" s="6">
        <v>5000</v>
      </c>
      <c r="E14" s="7" t="s">
        <v>20</v>
      </c>
      <c r="F14" s="7" t="s">
        <v>50</v>
      </c>
      <c r="G14" s="7" t="s">
        <v>116</v>
      </c>
      <c r="H14" s="6">
        <v>5000</v>
      </c>
      <c r="I14" s="7" t="s">
        <v>49</v>
      </c>
      <c r="J14" s="36">
        <v>43497</v>
      </c>
      <c r="K14" s="49" t="s">
        <v>152</v>
      </c>
    </row>
    <row r="15" spans="1:12" hidden="1" x14ac:dyDescent="0.25">
      <c r="A15" s="10">
        <v>13</v>
      </c>
      <c r="B15" s="2">
        <v>43507</v>
      </c>
      <c r="C15" s="7" t="s">
        <v>49</v>
      </c>
      <c r="D15" s="6">
        <v>5000</v>
      </c>
      <c r="E15" s="7" t="s">
        <v>20</v>
      </c>
      <c r="F15" s="7" t="s">
        <v>50</v>
      </c>
      <c r="G15" s="7" t="s">
        <v>116</v>
      </c>
      <c r="H15" s="6">
        <v>5000</v>
      </c>
      <c r="I15" s="7" t="s">
        <v>49</v>
      </c>
      <c r="J15" s="36">
        <v>43507</v>
      </c>
    </row>
    <row r="16" spans="1:12" hidden="1" x14ac:dyDescent="0.25">
      <c r="A16" s="10">
        <v>14</v>
      </c>
      <c r="B16" s="2">
        <v>43507</v>
      </c>
      <c r="C16" s="7" t="s">
        <v>49</v>
      </c>
      <c r="D16" s="6">
        <v>5000</v>
      </c>
      <c r="E16" s="7" t="s">
        <v>20</v>
      </c>
      <c r="F16" s="7" t="s">
        <v>50</v>
      </c>
      <c r="G16" s="7" t="s">
        <v>116</v>
      </c>
      <c r="H16" s="6">
        <v>5000</v>
      </c>
      <c r="I16" s="7" t="s">
        <v>49</v>
      </c>
      <c r="J16" s="36">
        <v>43515</v>
      </c>
      <c r="K16" s="49" t="s">
        <v>152</v>
      </c>
    </row>
    <row r="17" spans="1:12" hidden="1" x14ac:dyDescent="0.25">
      <c r="A17" s="10">
        <v>15</v>
      </c>
      <c r="B17" s="24">
        <v>43507</v>
      </c>
      <c r="C17" s="23" t="s">
        <v>63</v>
      </c>
      <c r="D17" s="20">
        <v>537.01</v>
      </c>
      <c r="E17" s="23" t="s">
        <v>13</v>
      </c>
      <c r="F17" s="23" t="s">
        <v>64</v>
      </c>
      <c r="G17" s="23" t="s">
        <v>113</v>
      </c>
      <c r="H17" s="20">
        <v>537.01</v>
      </c>
      <c r="I17" s="23" t="s">
        <v>63</v>
      </c>
      <c r="J17" s="24">
        <v>43475</v>
      </c>
    </row>
    <row r="18" spans="1:12" x14ac:dyDescent="0.25">
      <c r="A18" s="10">
        <v>16</v>
      </c>
      <c r="B18" s="5">
        <v>43507</v>
      </c>
      <c r="C18" s="8" t="s">
        <v>63</v>
      </c>
      <c r="D18" s="9">
        <v>4793</v>
      </c>
      <c r="E18" s="8" t="s">
        <v>31</v>
      </c>
      <c r="F18" s="8" t="s">
        <v>65</v>
      </c>
      <c r="G18" s="8" t="s">
        <v>127</v>
      </c>
      <c r="H18" s="9">
        <v>4793</v>
      </c>
      <c r="I18" s="8" t="s">
        <v>63</v>
      </c>
      <c r="J18" s="37">
        <v>43489</v>
      </c>
      <c r="K18" s="50" t="s">
        <v>152</v>
      </c>
    </row>
    <row r="19" spans="1:12" hidden="1" x14ac:dyDescent="0.25">
      <c r="A19" s="10">
        <v>17</v>
      </c>
      <c r="B19" s="15">
        <v>43507</v>
      </c>
      <c r="C19" s="13" t="s">
        <v>15</v>
      </c>
      <c r="D19" s="14">
        <v>2000</v>
      </c>
      <c r="E19" s="13" t="s">
        <v>13</v>
      </c>
      <c r="F19" s="13" t="s">
        <v>16</v>
      </c>
      <c r="G19" s="13" t="s">
        <v>96</v>
      </c>
      <c r="H19" s="66">
        <v>6028</v>
      </c>
      <c r="I19" s="13" t="s">
        <v>15</v>
      </c>
      <c r="J19" s="15">
        <v>43461</v>
      </c>
      <c r="K19" s="62">
        <v>6028</v>
      </c>
      <c r="L19" s="63">
        <f>H19-D19-D20-D21</f>
        <v>28</v>
      </c>
    </row>
    <row r="20" spans="1:12" hidden="1" x14ac:dyDescent="0.25">
      <c r="A20" s="10">
        <v>18</v>
      </c>
      <c r="B20" s="15">
        <v>43507</v>
      </c>
      <c r="C20" s="13" t="s">
        <v>15</v>
      </c>
      <c r="D20" s="14">
        <v>2000</v>
      </c>
      <c r="E20" s="13" t="s">
        <v>13</v>
      </c>
      <c r="F20" s="13" t="s">
        <v>16</v>
      </c>
      <c r="G20" s="13" t="s">
        <v>96</v>
      </c>
      <c r="H20" s="66"/>
      <c r="I20" s="13" t="s">
        <v>15</v>
      </c>
      <c r="J20" s="15">
        <v>43461</v>
      </c>
      <c r="K20" s="62"/>
      <c r="L20" s="63"/>
    </row>
    <row r="21" spans="1:12" hidden="1" x14ac:dyDescent="0.25">
      <c r="A21" s="10">
        <v>19</v>
      </c>
      <c r="B21" s="15">
        <v>43507</v>
      </c>
      <c r="C21" s="13" t="s">
        <v>15</v>
      </c>
      <c r="D21" s="14">
        <v>2000</v>
      </c>
      <c r="E21" s="13" t="s">
        <v>13</v>
      </c>
      <c r="F21" s="13" t="s">
        <v>16</v>
      </c>
      <c r="G21" s="13" t="s">
        <v>96</v>
      </c>
      <c r="H21" s="66"/>
      <c r="I21" s="13" t="s">
        <v>15</v>
      </c>
      <c r="J21" s="15">
        <v>43461</v>
      </c>
      <c r="K21" s="62"/>
      <c r="L21" s="63"/>
    </row>
    <row r="22" spans="1:12" hidden="1" x14ac:dyDescent="0.25">
      <c r="A22" s="10">
        <v>20</v>
      </c>
      <c r="B22" s="15">
        <v>43507</v>
      </c>
      <c r="C22" s="13" t="s">
        <v>44</v>
      </c>
      <c r="D22" s="14">
        <v>1000</v>
      </c>
      <c r="E22" s="13" t="s">
        <v>13</v>
      </c>
      <c r="F22" s="13" t="s">
        <v>45</v>
      </c>
      <c r="G22" s="13" t="s">
        <v>106</v>
      </c>
      <c r="H22" s="14">
        <v>3147.01</v>
      </c>
      <c r="I22" s="13" t="s">
        <v>44</v>
      </c>
      <c r="J22" s="15">
        <v>43417</v>
      </c>
      <c r="K22" s="44">
        <v>3147.01</v>
      </c>
      <c r="L22" s="26">
        <f>K22-D22</f>
        <v>2147.0100000000002</v>
      </c>
    </row>
    <row r="23" spans="1:12" hidden="1" x14ac:dyDescent="0.25">
      <c r="A23" s="10">
        <v>21</v>
      </c>
      <c r="B23" s="24">
        <v>43507</v>
      </c>
      <c r="C23" s="23" t="s">
        <v>61</v>
      </c>
      <c r="D23" s="20">
        <v>1756.01</v>
      </c>
      <c r="E23" s="23" t="s">
        <v>13</v>
      </c>
      <c r="F23" s="23" t="s">
        <v>62</v>
      </c>
      <c r="G23" s="23" t="s">
        <v>112</v>
      </c>
      <c r="H23" s="20">
        <v>1756.01</v>
      </c>
      <c r="I23" s="23" t="s">
        <v>61</v>
      </c>
      <c r="J23" s="24">
        <v>43452</v>
      </c>
    </row>
    <row r="24" spans="1:12" hidden="1" x14ac:dyDescent="0.25">
      <c r="A24" s="10">
        <v>22</v>
      </c>
      <c r="B24" s="5">
        <v>43506</v>
      </c>
      <c r="C24" s="8" t="s">
        <v>24</v>
      </c>
      <c r="D24" s="9">
        <v>800</v>
      </c>
      <c r="E24" s="8" t="s">
        <v>29</v>
      </c>
      <c r="F24" s="8" t="s">
        <v>25</v>
      </c>
      <c r="G24" s="8" t="s">
        <v>99</v>
      </c>
      <c r="H24" s="59">
        <v>4409</v>
      </c>
      <c r="I24" s="8" t="s">
        <v>24</v>
      </c>
      <c r="J24" s="5">
        <v>43461</v>
      </c>
      <c r="K24" s="62">
        <v>4409</v>
      </c>
      <c r="L24" s="63">
        <f>K24-D24-D25-D26-D27</f>
        <v>1809</v>
      </c>
    </row>
    <row r="25" spans="1:12" hidden="1" x14ac:dyDescent="0.25">
      <c r="A25" s="10">
        <v>23</v>
      </c>
      <c r="B25" s="27">
        <v>43507</v>
      </c>
      <c r="C25" s="28" t="s">
        <v>24</v>
      </c>
      <c r="D25" s="22">
        <v>800</v>
      </c>
      <c r="E25" s="28" t="s">
        <v>13</v>
      </c>
      <c r="F25" s="28" t="s">
        <v>25</v>
      </c>
      <c r="G25" s="29" t="s">
        <v>99</v>
      </c>
      <c r="H25" s="59"/>
      <c r="I25" s="29" t="s">
        <v>24</v>
      </c>
      <c r="J25" s="30">
        <v>43461</v>
      </c>
      <c r="K25" s="62"/>
      <c r="L25" s="63"/>
    </row>
    <row r="26" spans="1:12" hidden="1" x14ac:dyDescent="0.25">
      <c r="A26" s="10">
        <v>24</v>
      </c>
      <c r="B26" s="5">
        <v>43507</v>
      </c>
      <c r="C26" s="8" t="s">
        <v>24</v>
      </c>
      <c r="D26" s="9">
        <v>700</v>
      </c>
      <c r="E26" s="8" t="s">
        <v>29</v>
      </c>
      <c r="F26" s="8" t="s">
        <v>25</v>
      </c>
      <c r="G26" s="8" t="s">
        <v>99</v>
      </c>
      <c r="H26" s="59"/>
      <c r="I26" s="8" t="s">
        <v>24</v>
      </c>
      <c r="J26" s="5">
        <v>43461</v>
      </c>
      <c r="K26" s="62"/>
      <c r="L26" s="63"/>
    </row>
    <row r="27" spans="1:12" hidden="1" x14ac:dyDescent="0.25">
      <c r="A27" s="10">
        <v>25</v>
      </c>
      <c r="B27" s="27">
        <v>43507</v>
      </c>
      <c r="C27" s="28" t="s">
        <v>24</v>
      </c>
      <c r="D27" s="22">
        <v>300</v>
      </c>
      <c r="E27" s="28" t="s">
        <v>13</v>
      </c>
      <c r="F27" s="28" t="s">
        <v>25</v>
      </c>
      <c r="G27" s="29" t="s">
        <v>99</v>
      </c>
      <c r="H27" s="59"/>
      <c r="I27" s="29" t="s">
        <v>24</v>
      </c>
      <c r="J27" s="30">
        <v>43461</v>
      </c>
      <c r="K27" s="62"/>
      <c r="L27" s="63"/>
    </row>
    <row r="28" spans="1:12" hidden="1" x14ac:dyDescent="0.25">
      <c r="A28" s="10">
        <v>26</v>
      </c>
      <c r="B28" s="15">
        <v>43507</v>
      </c>
      <c r="C28" s="13" t="s">
        <v>42</v>
      </c>
      <c r="D28" s="14">
        <v>3000</v>
      </c>
      <c r="E28" s="13" t="s">
        <v>13</v>
      </c>
      <c r="F28" s="13" t="s">
        <v>43</v>
      </c>
      <c r="G28" s="13" t="s">
        <v>105</v>
      </c>
      <c r="H28" s="66">
        <v>12400.01</v>
      </c>
      <c r="I28" s="13" t="s">
        <v>42</v>
      </c>
      <c r="J28" s="15">
        <v>43461</v>
      </c>
      <c r="K28" s="62">
        <v>12400.01</v>
      </c>
      <c r="L28" s="63">
        <f>K28-D28-D29-D30</f>
        <v>4975.01</v>
      </c>
    </row>
    <row r="29" spans="1:12" hidden="1" x14ac:dyDescent="0.25">
      <c r="A29" s="10">
        <v>27</v>
      </c>
      <c r="B29" s="15">
        <v>43507</v>
      </c>
      <c r="C29" s="13" t="s">
        <v>42</v>
      </c>
      <c r="D29" s="14">
        <v>1425</v>
      </c>
      <c r="E29" s="13" t="s">
        <v>13</v>
      </c>
      <c r="F29" s="13" t="s">
        <v>43</v>
      </c>
      <c r="G29" s="13" t="s">
        <v>105</v>
      </c>
      <c r="H29" s="66"/>
      <c r="I29" s="13" t="s">
        <v>42</v>
      </c>
      <c r="J29" s="15">
        <v>43461</v>
      </c>
      <c r="K29" s="62"/>
      <c r="L29" s="63"/>
    </row>
    <row r="30" spans="1:12" hidden="1" x14ac:dyDescent="0.25">
      <c r="A30" s="10">
        <v>28</v>
      </c>
      <c r="B30" s="15">
        <v>43507</v>
      </c>
      <c r="C30" s="13" t="s">
        <v>42</v>
      </c>
      <c r="D30" s="14">
        <v>3000</v>
      </c>
      <c r="E30" s="13" t="s">
        <v>13</v>
      </c>
      <c r="F30" s="13" t="s">
        <v>43</v>
      </c>
      <c r="G30" s="13" t="s">
        <v>105</v>
      </c>
      <c r="H30" s="66"/>
      <c r="I30" s="13" t="s">
        <v>42</v>
      </c>
      <c r="J30" s="15">
        <v>43461</v>
      </c>
      <c r="K30" s="62"/>
      <c r="L30" s="63"/>
    </row>
    <row r="31" spans="1:12" hidden="1" x14ac:dyDescent="0.25">
      <c r="A31" s="10">
        <v>29</v>
      </c>
      <c r="B31" s="2">
        <v>43506</v>
      </c>
      <c r="C31" s="7" t="s">
        <v>76</v>
      </c>
      <c r="D31" s="6">
        <v>4382</v>
      </c>
      <c r="E31" s="7" t="s">
        <v>20</v>
      </c>
      <c r="F31" s="7" t="s">
        <v>77</v>
      </c>
      <c r="G31" s="33" t="s">
        <v>123</v>
      </c>
      <c r="H31" s="6">
        <v>4382</v>
      </c>
      <c r="I31" s="7" t="s">
        <v>76</v>
      </c>
      <c r="J31" s="38">
        <v>43481</v>
      </c>
    </row>
    <row r="32" spans="1:12" hidden="1" x14ac:dyDescent="0.25">
      <c r="A32" s="10">
        <v>30</v>
      </c>
      <c r="B32" s="2">
        <v>43506</v>
      </c>
      <c r="C32" s="7" t="s">
        <v>76</v>
      </c>
      <c r="D32" s="6">
        <v>3874.01</v>
      </c>
      <c r="E32" s="7" t="s">
        <v>47</v>
      </c>
      <c r="F32" s="7" t="s">
        <v>92</v>
      </c>
      <c r="G32" s="33" t="s">
        <v>123</v>
      </c>
      <c r="H32" s="6">
        <v>3874.01</v>
      </c>
      <c r="I32" s="7" t="s">
        <v>76</v>
      </c>
      <c r="J32" s="38">
        <v>43490</v>
      </c>
    </row>
    <row r="33" spans="1:12" hidden="1" x14ac:dyDescent="0.25">
      <c r="A33" s="10">
        <v>31</v>
      </c>
      <c r="B33" s="5">
        <v>43506</v>
      </c>
      <c r="C33" s="8" t="s">
        <v>74</v>
      </c>
      <c r="D33" s="9">
        <v>2748.02</v>
      </c>
      <c r="E33" s="8" t="s">
        <v>29</v>
      </c>
      <c r="F33" s="8" t="s">
        <v>75</v>
      </c>
      <c r="G33" s="8" t="s">
        <v>130</v>
      </c>
      <c r="H33" s="40">
        <v>2748.02</v>
      </c>
      <c r="I33" s="8" t="s">
        <v>74</v>
      </c>
      <c r="J33" s="5">
        <v>43478</v>
      </c>
    </row>
    <row r="34" spans="1:12" hidden="1" x14ac:dyDescent="0.25">
      <c r="A34" s="10">
        <v>32</v>
      </c>
      <c r="B34" s="2">
        <v>43506</v>
      </c>
      <c r="C34" s="7" t="s">
        <v>78</v>
      </c>
      <c r="D34" s="6">
        <v>3667.05</v>
      </c>
      <c r="E34" s="7" t="s">
        <v>20</v>
      </c>
      <c r="F34" s="7" t="s">
        <v>79</v>
      </c>
      <c r="G34" s="33" t="s">
        <v>125</v>
      </c>
      <c r="H34" s="6">
        <v>3667.05</v>
      </c>
      <c r="I34" s="7" t="s">
        <v>78</v>
      </c>
      <c r="J34" s="38">
        <v>43482</v>
      </c>
    </row>
    <row r="35" spans="1:12" hidden="1" x14ac:dyDescent="0.25">
      <c r="A35" s="10">
        <v>33</v>
      </c>
      <c r="B35" s="15">
        <v>43507</v>
      </c>
      <c r="C35" s="13" t="s">
        <v>22</v>
      </c>
      <c r="D35" s="14">
        <v>1000</v>
      </c>
      <c r="E35" s="13" t="s">
        <v>13</v>
      </c>
      <c r="F35" s="13" t="s">
        <v>23</v>
      </c>
      <c r="G35" s="13" t="s">
        <v>98</v>
      </c>
      <c r="H35" s="14">
        <v>2061.0100000000002</v>
      </c>
      <c r="I35" s="13" t="s">
        <v>22</v>
      </c>
      <c r="J35" s="15">
        <v>43486</v>
      </c>
      <c r="K35" s="44">
        <v>2061.0100000000002</v>
      </c>
      <c r="L35" s="26">
        <f>K35-D35</f>
        <v>1061.0100000000002</v>
      </c>
    </row>
    <row r="36" spans="1:12" hidden="1" x14ac:dyDescent="0.25">
      <c r="A36" s="10">
        <v>34</v>
      </c>
      <c r="B36" s="2">
        <v>43506</v>
      </c>
      <c r="C36" s="7" t="s">
        <v>66</v>
      </c>
      <c r="D36" s="6">
        <v>1609.02</v>
      </c>
      <c r="E36" s="7" t="s">
        <v>20</v>
      </c>
      <c r="F36" s="7" t="s">
        <v>67</v>
      </c>
      <c r="G36" s="3" t="s">
        <v>131</v>
      </c>
      <c r="H36" s="41">
        <v>1609.02</v>
      </c>
      <c r="I36" s="3" t="s">
        <v>66</v>
      </c>
      <c r="J36" s="1">
        <v>43478</v>
      </c>
    </row>
    <row r="37" spans="1:12" x14ac:dyDescent="0.25">
      <c r="A37" s="10">
        <v>35</v>
      </c>
      <c r="B37" s="5">
        <v>43506</v>
      </c>
      <c r="C37" s="8" t="s">
        <v>80</v>
      </c>
      <c r="D37" s="9">
        <v>62</v>
      </c>
      <c r="E37" s="8" t="s">
        <v>31</v>
      </c>
      <c r="F37" s="8" t="s">
        <v>81</v>
      </c>
      <c r="G37" s="8" t="s">
        <v>121</v>
      </c>
      <c r="H37" s="64">
        <v>3400</v>
      </c>
      <c r="I37" s="8" t="s">
        <v>80</v>
      </c>
      <c r="J37" s="37">
        <v>43508</v>
      </c>
      <c r="K37" s="50" t="s">
        <v>152</v>
      </c>
    </row>
    <row r="38" spans="1:12" x14ac:dyDescent="0.25">
      <c r="A38" s="10">
        <v>36</v>
      </c>
      <c r="B38" s="5">
        <v>43506</v>
      </c>
      <c r="C38" s="8" t="s">
        <v>80</v>
      </c>
      <c r="D38" s="9">
        <v>3338</v>
      </c>
      <c r="E38" s="8" t="s">
        <v>31</v>
      </c>
      <c r="F38" s="8" t="s">
        <v>82</v>
      </c>
      <c r="G38" s="8" t="s">
        <v>121</v>
      </c>
      <c r="H38" s="65"/>
      <c r="I38" s="8" t="s">
        <v>80</v>
      </c>
      <c r="J38" s="37">
        <v>43508</v>
      </c>
      <c r="K38" s="50" t="s">
        <v>152</v>
      </c>
    </row>
    <row r="39" spans="1:12" hidden="1" x14ac:dyDescent="0.25">
      <c r="A39" s="10">
        <v>37</v>
      </c>
      <c r="B39" s="24">
        <v>43506</v>
      </c>
      <c r="C39" s="23" t="s">
        <v>80</v>
      </c>
      <c r="D39" s="20">
        <v>2119</v>
      </c>
      <c r="E39" s="23" t="s">
        <v>13</v>
      </c>
      <c r="F39" s="23" t="s">
        <v>83</v>
      </c>
      <c r="G39" s="23" t="s">
        <v>94</v>
      </c>
      <c r="H39" s="20">
        <v>2119</v>
      </c>
      <c r="I39" s="23" t="s">
        <v>80</v>
      </c>
      <c r="J39" s="24">
        <v>43461</v>
      </c>
    </row>
    <row r="40" spans="1:12" x14ac:dyDescent="0.25">
      <c r="A40" s="10">
        <v>38</v>
      </c>
      <c r="B40" s="5">
        <v>43506</v>
      </c>
      <c r="C40" s="8" t="s">
        <v>80</v>
      </c>
      <c r="D40" s="9">
        <v>1732</v>
      </c>
      <c r="E40" s="8" t="s">
        <v>31</v>
      </c>
      <c r="F40" s="8" t="s">
        <v>84</v>
      </c>
      <c r="G40" s="31" t="s">
        <v>124</v>
      </c>
      <c r="H40" s="9">
        <v>1732</v>
      </c>
      <c r="I40" s="8" t="s">
        <v>80</v>
      </c>
      <c r="J40" s="37">
        <v>43482</v>
      </c>
      <c r="K40" s="42" t="s">
        <v>152</v>
      </c>
    </row>
    <row r="41" spans="1:12" hidden="1" x14ac:dyDescent="0.25">
      <c r="A41" s="10">
        <v>39</v>
      </c>
      <c r="B41" s="27">
        <v>43507</v>
      </c>
      <c r="C41" s="28" t="s">
        <v>37</v>
      </c>
      <c r="D41" s="22">
        <v>800</v>
      </c>
      <c r="E41" s="28" t="s">
        <v>13</v>
      </c>
      <c r="F41" s="28" t="s">
        <v>39</v>
      </c>
      <c r="G41" s="29" t="s">
        <v>103</v>
      </c>
      <c r="H41" s="19">
        <v>3428</v>
      </c>
      <c r="I41" s="29" t="s">
        <v>37</v>
      </c>
      <c r="J41" s="30">
        <v>43454</v>
      </c>
      <c r="K41" s="44">
        <v>3428</v>
      </c>
      <c r="L41" s="26">
        <f>K41-D41</f>
        <v>2628</v>
      </c>
    </row>
    <row r="42" spans="1:12" hidden="1" x14ac:dyDescent="0.25">
      <c r="A42" s="10">
        <v>40</v>
      </c>
      <c r="B42" s="24">
        <v>43507</v>
      </c>
      <c r="C42" s="23" t="s">
        <v>37</v>
      </c>
      <c r="D42" s="20">
        <v>900</v>
      </c>
      <c r="E42" s="23" t="s">
        <v>13</v>
      </c>
      <c r="F42" s="23" t="s">
        <v>38</v>
      </c>
      <c r="G42" s="23" t="s">
        <v>102</v>
      </c>
      <c r="H42" s="58">
        <v>4296</v>
      </c>
      <c r="I42" s="23" t="s">
        <v>37</v>
      </c>
      <c r="J42" s="24">
        <v>43433</v>
      </c>
    </row>
    <row r="43" spans="1:12" hidden="1" x14ac:dyDescent="0.25">
      <c r="A43" s="10">
        <v>41</v>
      </c>
      <c r="B43" s="24">
        <v>43507</v>
      </c>
      <c r="C43" s="23" t="s">
        <v>37</v>
      </c>
      <c r="D43" s="20">
        <v>800</v>
      </c>
      <c r="E43" s="23" t="s">
        <v>13</v>
      </c>
      <c r="F43" s="23" t="s">
        <v>38</v>
      </c>
      <c r="G43" s="23" t="s">
        <v>102</v>
      </c>
      <c r="H43" s="58"/>
      <c r="I43" s="23" t="s">
        <v>37</v>
      </c>
      <c r="J43" s="24">
        <v>43433</v>
      </c>
    </row>
    <row r="44" spans="1:12" hidden="1" x14ac:dyDescent="0.25">
      <c r="A44" s="10">
        <v>42</v>
      </c>
      <c r="B44" s="24">
        <v>43507</v>
      </c>
      <c r="C44" s="23" t="s">
        <v>37</v>
      </c>
      <c r="D44" s="20">
        <v>696</v>
      </c>
      <c r="E44" s="23" t="s">
        <v>13</v>
      </c>
      <c r="F44" s="23" t="s">
        <v>38</v>
      </c>
      <c r="G44" s="23" t="s">
        <v>102</v>
      </c>
      <c r="H44" s="58"/>
      <c r="I44" s="23" t="s">
        <v>37</v>
      </c>
      <c r="J44" s="24">
        <v>43433</v>
      </c>
    </row>
    <row r="45" spans="1:12" hidden="1" x14ac:dyDescent="0.25">
      <c r="A45" s="10">
        <v>43</v>
      </c>
      <c r="B45" s="24">
        <v>43507</v>
      </c>
      <c r="C45" s="23" t="s">
        <v>37</v>
      </c>
      <c r="D45" s="20">
        <v>1000</v>
      </c>
      <c r="E45" s="23" t="s">
        <v>13</v>
      </c>
      <c r="F45" s="23" t="s">
        <v>38</v>
      </c>
      <c r="G45" s="23" t="s">
        <v>102</v>
      </c>
      <c r="H45" s="58"/>
      <c r="I45" s="23" t="s">
        <v>37</v>
      </c>
      <c r="J45" s="24">
        <v>43433</v>
      </c>
    </row>
    <row r="46" spans="1:12" hidden="1" x14ac:dyDescent="0.25">
      <c r="A46" s="10">
        <v>44</v>
      </c>
      <c r="B46" s="24">
        <v>43507</v>
      </c>
      <c r="C46" s="23" t="s">
        <v>37</v>
      </c>
      <c r="D46" s="20">
        <v>900</v>
      </c>
      <c r="E46" s="23" t="s">
        <v>13</v>
      </c>
      <c r="F46" s="23" t="s">
        <v>38</v>
      </c>
      <c r="G46" s="23" t="s">
        <v>102</v>
      </c>
      <c r="H46" s="58"/>
      <c r="I46" s="23" t="s">
        <v>37</v>
      </c>
      <c r="J46" s="24">
        <v>43433</v>
      </c>
    </row>
    <row r="47" spans="1:12" x14ac:dyDescent="0.25">
      <c r="A47" s="10">
        <v>45</v>
      </c>
      <c r="B47" s="5">
        <v>43506</v>
      </c>
      <c r="C47" s="8" t="s">
        <v>85</v>
      </c>
      <c r="D47" s="9">
        <v>4080</v>
      </c>
      <c r="E47" s="8" t="s">
        <v>31</v>
      </c>
      <c r="F47" s="8" t="s">
        <v>86</v>
      </c>
      <c r="G47" s="31" t="s">
        <v>119</v>
      </c>
      <c r="H47" s="9">
        <v>4080</v>
      </c>
      <c r="I47" s="8" t="s">
        <v>85</v>
      </c>
      <c r="J47" s="37">
        <v>43496</v>
      </c>
      <c r="K47" s="42" t="s">
        <v>152</v>
      </c>
    </row>
    <row r="48" spans="1:12" x14ac:dyDescent="0.25">
      <c r="A48" s="10">
        <v>46</v>
      </c>
      <c r="B48" s="5">
        <v>43506</v>
      </c>
      <c r="C48" s="8" t="s">
        <v>30</v>
      </c>
      <c r="D48" s="9">
        <v>5740.02</v>
      </c>
      <c r="E48" s="8" t="s">
        <v>31</v>
      </c>
      <c r="F48" s="8" t="s">
        <v>68</v>
      </c>
      <c r="G48" s="31" t="s">
        <v>122</v>
      </c>
      <c r="H48" s="32">
        <v>6551</v>
      </c>
      <c r="I48" s="8" t="s">
        <v>30</v>
      </c>
      <c r="J48" s="37">
        <v>43511</v>
      </c>
    </row>
    <row r="49" spans="1:11" x14ac:dyDescent="0.25">
      <c r="A49" s="10">
        <v>47</v>
      </c>
      <c r="B49" s="5">
        <v>43506</v>
      </c>
      <c r="C49" s="8" t="s">
        <v>30</v>
      </c>
      <c r="D49" s="9">
        <v>811</v>
      </c>
      <c r="E49" s="8" t="s">
        <v>31</v>
      </c>
      <c r="F49" s="8" t="s">
        <v>69</v>
      </c>
      <c r="G49" s="31" t="s">
        <v>122</v>
      </c>
      <c r="H49" s="32">
        <v>6551</v>
      </c>
      <c r="I49" s="8" t="s">
        <v>30</v>
      </c>
      <c r="J49" s="37">
        <v>43511</v>
      </c>
    </row>
    <row r="50" spans="1:11" x14ac:dyDescent="0.25">
      <c r="A50" s="10">
        <v>48</v>
      </c>
      <c r="B50" s="5">
        <v>43507</v>
      </c>
      <c r="C50" s="8" t="s">
        <v>30</v>
      </c>
      <c r="D50" s="9">
        <v>10052.030000000001</v>
      </c>
      <c r="E50" s="8" t="s">
        <v>31</v>
      </c>
      <c r="F50" s="8" t="s">
        <v>32</v>
      </c>
      <c r="G50" s="31" t="s">
        <v>120</v>
      </c>
      <c r="H50" s="9">
        <v>10052.030000000001</v>
      </c>
      <c r="I50" s="8" t="s">
        <v>30</v>
      </c>
      <c r="J50" s="37">
        <v>43508</v>
      </c>
      <c r="K50" s="51" t="s">
        <v>152</v>
      </c>
    </row>
    <row r="51" spans="1:11" x14ac:dyDescent="0.25">
      <c r="A51" s="10">
        <v>49</v>
      </c>
      <c r="B51" s="5">
        <v>43507</v>
      </c>
      <c r="C51" s="8" t="s">
        <v>30</v>
      </c>
      <c r="D51" s="9">
        <v>678.01</v>
      </c>
      <c r="E51" s="8" t="s">
        <v>31</v>
      </c>
      <c r="F51" s="8" t="s">
        <v>33</v>
      </c>
      <c r="G51" s="8" t="s">
        <v>132</v>
      </c>
      <c r="H51" s="40">
        <v>678.01</v>
      </c>
      <c r="I51" s="8" t="s">
        <v>30</v>
      </c>
      <c r="J51" s="5">
        <v>43495</v>
      </c>
    </row>
    <row r="52" spans="1:11" hidden="1" x14ac:dyDescent="0.25">
      <c r="A52" s="10">
        <v>50</v>
      </c>
      <c r="B52" s="24">
        <v>43507</v>
      </c>
      <c r="C52" s="23" t="s">
        <v>40</v>
      </c>
      <c r="D52" s="20">
        <v>500</v>
      </c>
      <c r="E52" s="23" t="s">
        <v>13</v>
      </c>
      <c r="F52" s="23" t="s">
        <v>41</v>
      </c>
      <c r="G52" s="23" t="s">
        <v>104</v>
      </c>
      <c r="H52" s="58">
        <v>3292</v>
      </c>
      <c r="I52" s="23" t="s">
        <v>40</v>
      </c>
      <c r="J52" s="24">
        <v>43428</v>
      </c>
    </row>
    <row r="53" spans="1:11" hidden="1" x14ac:dyDescent="0.25">
      <c r="A53" s="10">
        <v>51</v>
      </c>
      <c r="B53" s="24">
        <v>43507</v>
      </c>
      <c r="C53" s="23" t="s">
        <v>40</v>
      </c>
      <c r="D53" s="20">
        <v>500</v>
      </c>
      <c r="E53" s="23" t="s">
        <v>13</v>
      </c>
      <c r="F53" s="23" t="s">
        <v>41</v>
      </c>
      <c r="G53" s="23" t="s">
        <v>104</v>
      </c>
      <c r="H53" s="58"/>
      <c r="I53" s="23" t="s">
        <v>40</v>
      </c>
      <c r="J53" s="24">
        <v>43428</v>
      </c>
    </row>
    <row r="54" spans="1:11" hidden="1" x14ac:dyDescent="0.25">
      <c r="A54" s="10">
        <v>52</v>
      </c>
      <c r="B54" s="24">
        <v>43507</v>
      </c>
      <c r="C54" s="23" t="s">
        <v>40</v>
      </c>
      <c r="D54" s="20">
        <v>530</v>
      </c>
      <c r="E54" s="23" t="s">
        <v>13</v>
      </c>
      <c r="F54" s="23" t="s">
        <v>41</v>
      </c>
      <c r="G54" s="23" t="s">
        <v>104</v>
      </c>
      <c r="H54" s="58"/>
      <c r="I54" s="23" t="s">
        <v>40</v>
      </c>
      <c r="J54" s="24">
        <v>43428</v>
      </c>
    </row>
    <row r="55" spans="1:11" hidden="1" x14ac:dyDescent="0.25">
      <c r="A55" s="10">
        <v>53</v>
      </c>
      <c r="B55" s="24">
        <v>43507</v>
      </c>
      <c r="C55" s="23" t="s">
        <v>40</v>
      </c>
      <c r="D55" s="20">
        <v>500</v>
      </c>
      <c r="E55" s="23" t="s">
        <v>13</v>
      </c>
      <c r="F55" s="23" t="s">
        <v>41</v>
      </c>
      <c r="G55" s="23" t="s">
        <v>104</v>
      </c>
      <c r="H55" s="58"/>
      <c r="I55" s="23" t="s">
        <v>40</v>
      </c>
      <c r="J55" s="24">
        <v>43428</v>
      </c>
    </row>
    <row r="56" spans="1:11" hidden="1" x14ac:dyDescent="0.25">
      <c r="A56" s="10">
        <v>54</v>
      </c>
      <c r="B56" s="24">
        <v>43507</v>
      </c>
      <c r="C56" s="23" t="s">
        <v>40</v>
      </c>
      <c r="D56" s="20">
        <v>800</v>
      </c>
      <c r="E56" s="23" t="s">
        <v>13</v>
      </c>
      <c r="F56" s="23" t="s">
        <v>41</v>
      </c>
      <c r="G56" s="23" t="s">
        <v>104</v>
      </c>
      <c r="H56" s="58"/>
      <c r="I56" s="23" t="s">
        <v>40</v>
      </c>
      <c r="J56" s="24">
        <v>43428</v>
      </c>
    </row>
    <row r="57" spans="1:11" hidden="1" x14ac:dyDescent="0.25">
      <c r="A57" s="10">
        <v>55</v>
      </c>
      <c r="B57" s="24">
        <v>43507</v>
      </c>
      <c r="C57" s="23" t="s">
        <v>40</v>
      </c>
      <c r="D57" s="20">
        <v>500</v>
      </c>
      <c r="E57" s="23" t="s">
        <v>13</v>
      </c>
      <c r="F57" s="23" t="s">
        <v>41</v>
      </c>
      <c r="G57" s="23" t="s">
        <v>104</v>
      </c>
      <c r="H57" s="58"/>
      <c r="I57" s="23" t="s">
        <v>40</v>
      </c>
      <c r="J57" s="24">
        <v>43428</v>
      </c>
    </row>
    <row r="58" spans="1:11" hidden="1" x14ac:dyDescent="0.25">
      <c r="A58" s="10">
        <v>56</v>
      </c>
      <c r="B58" s="2">
        <v>43506</v>
      </c>
      <c r="C58" s="7" t="s">
        <v>26</v>
      </c>
      <c r="D58" s="6">
        <v>1488</v>
      </c>
      <c r="E58" s="7" t="s">
        <v>20</v>
      </c>
      <c r="F58" s="7" t="s">
        <v>70</v>
      </c>
      <c r="G58" s="33" t="s">
        <v>129</v>
      </c>
      <c r="H58" s="6">
        <v>1488</v>
      </c>
      <c r="I58" s="7" t="s">
        <v>26</v>
      </c>
      <c r="J58" s="38">
        <v>43474</v>
      </c>
    </row>
    <row r="59" spans="1:11" hidden="1" x14ac:dyDescent="0.25">
      <c r="A59" s="10">
        <v>57</v>
      </c>
      <c r="B59" s="2">
        <v>43507</v>
      </c>
      <c r="C59" s="7" t="s">
        <v>26</v>
      </c>
      <c r="D59" s="6">
        <v>12400.01</v>
      </c>
      <c r="E59" s="7" t="s">
        <v>20</v>
      </c>
      <c r="F59" s="7" t="s">
        <v>27</v>
      </c>
      <c r="G59" s="33" t="s">
        <v>129</v>
      </c>
      <c r="H59" s="6">
        <v>12400.01</v>
      </c>
      <c r="I59" s="7" t="s">
        <v>26</v>
      </c>
      <c r="J59" s="38">
        <v>43496</v>
      </c>
      <c r="K59" s="42" t="s">
        <v>152</v>
      </c>
    </row>
    <row r="60" spans="1:11" hidden="1" x14ac:dyDescent="0.25">
      <c r="A60" s="10">
        <v>58</v>
      </c>
      <c r="B60" s="24">
        <v>43507</v>
      </c>
      <c r="C60" s="23" t="s">
        <v>17</v>
      </c>
      <c r="D60" s="20">
        <v>3696</v>
      </c>
      <c r="E60" s="23" t="s">
        <v>13</v>
      </c>
      <c r="F60" s="23" t="s">
        <v>18</v>
      </c>
      <c r="G60" s="23" t="s">
        <v>97</v>
      </c>
      <c r="H60" s="20">
        <v>3696</v>
      </c>
      <c r="I60" s="23" t="s">
        <v>17</v>
      </c>
      <c r="J60" s="24">
        <v>43490</v>
      </c>
    </row>
    <row r="61" spans="1:11" hidden="1" x14ac:dyDescent="0.25">
      <c r="A61" s="10">
        <v>59</v>
      </c>
      <c r="B61" s="24">
        <v>43507</v>
      </c>
      <c r="C61" s="23" t="s">
        <v>55</v>
      </c>
      <c r="D61" s="20">
        <v>3747</v>
      </c>
      <c r="E61" s="23" t="s">
        <v>13</v>
      </c>
      <c r="F61" s="23" t="s">
        <v>56</v>
      </c>
      <c r="G61" s="23" t="s">
        <v>108</v>
      </c>
      <c r="H61" s="20">
        <v>3765.01</v>
      </c>
      <c r="I61" s="23" t="s">
        <v>55</v>
      </c>
      <c r="J61" s="24">
        <v>43452</v>
      </c>
    </row>
    <row r="62" spans="1:11" hidden="1" x14ac:dyDescent="0.25">
      <c r="A62" s="10">
        <v>60</v>
      </c>
      <c r="B62" s="24">
        <v>43507</v>
      </c>
      <c r="C62" s="23" t="s">
        <v>55</v>
      </c>
      <c r="D62" s="20">
        <v>18</v>
      </c>
      <c r="E62" s="23" t="s">
        <v>13</v>
      </c>
      <c r="F62" s="23" t="s">
        <v>56</v>
      </c>
      <c r="G62" s="23" t="s">
        <v>108</v>
      </c>
      <c r="H62" s="20">
        <v>3765.01</v>
      </c>
      <c r="I62" s="23" t="s">
        <v>55</v>
      </c>
      <c r="J62" s="24">
        <v>43452</v>
      </c>
    </row>
    <row r="63" spans="1:11" x14ac:dyDescent="0.25">
      <c r="A63" s="10">
        <v>61</v>
      </c>
      <c r="B63" s="5">
        <v>43506</v>
      </c>
      <c r="C63" s="8" t="s">
        <v>87</v>
      </c>
      <c r="D63" s="9">
        <v>5474.01</v>
      </c>
      <c r="E63" s="8" t="s">
        <v>31</v>
      </c>
      <c r="F63" s="8" t="s">
        <v>88</v>
      </c>
      <c r="G63" s="8" t="s">
        <v>128</v>
      </c>
      <c r="H63" s="9">
        <v>5474.01</v>
      </c>
      <c r="I63" s="8" t="s">
        <v>87</v>
      </c>
      <c r="J63" s="37">
        <v>43493</v>
      </c>
      <c r="K63" s="50" t="s">
        <v>152</v>
      </c>
    </row>
    <row r="64" spans="1:11" x14ac:dyDescent="0.25">
      <c r="A64" s="10">
        <v>62</v>
      </c>
      <c r="B64" s="5">
        <v>43506</v>
      </c>
      <c r="C64" s="8" t="s">
        <v>87</v>
      </c>
      <c r="D64" s="9">
        <v>4000</v>
      </c>
      <c r="E64" s="8" t="s">
        <v>31</v>
      </c>
      <c r="F64" s="8" t="s">
        <v>89</v>
      </c>
      <c r="G64" s="31" t="s">
        <v>119</v>
      </c>
      <c r="H64" s="9">
        <v>4000</v>
      </c>
      <c r="I64" s="8" t="s">
        <v>87</v>
      </c>
      <c r="J64" s="37">
        <v>43507</v>
      </c>
      <c r="K64" s="42" t="s">
        <v>152</v>
      </c>
    </row>
    <row r="65" spans="1:12" hidden="1" x14ac:dyDescent="0.25">
      <c r="A65" s="10">
        <v>63</v>
      </c>
      <c r="B65" s="27">
        <v>43507</v>
      </c>
      <c r="C65" s="28" t="s">
        <v>53</v>
      </c>
      <c r="D65" s="22">
        <v>500</v>
      </c>
      <c r="E65" s="28" t="s">
        <v>13</v>
      </c>
      <c r="F65" s="28" t="s">
        <v>54</v>
      </c>
      <c r="G65" s="29" t="s">
        <v>107</v>
      </c>
      <c r="H65" s="59">
        <v>3750.04</v>
      </c>
      <c r="I65" s="29" t="s">
        <v>53</v>
      </c>
      <c r="J65" s="30">
        <v>43431</v>
      </c>
      <c r="K65" s="62">
        <v>3750.04</v>
      </c>
      <c r="L65" s="63">
        <f>K65-D65-D66</f>
        <v>2500</v>
      </c>
    </row>
    <row r="66" spans="1:12" hidden="1" x14ac:dyDescent="0.25">
      <c r="A66" s="10">
        <v>64</v>
      </c>
      <c r="B66" s="27">
        <v>43507</v>
      </c>
      <c r="C66" s="28" t="s">
        <v>53</v>
      </c>
      <c r="D66" s="22">
        <v>750.04</v>
      </c>
      <c r="E66" s="28" t="s">
        <v>13</v>
      </c>
      <c r="F66" s="28" t="s">
        <v>54</v>
      </c>
      <c r="G66" s="29" t="s">
        <v>107</v>
      </c>
      <c r="H66" s="59"/>
      <c r="I66" s="29" t="s">
        <v>53</v>
      </c>
      <c r="J66" s="30">
        <v>43431</v>
      </c>
      <c r="K66" s="62"/>
      <c r="L66" s="63"/>
    </row>
    <row r="67" spans="1:12" hidden="1" x14ac:dyDescent="0.25">
      <c r="A67" s="10">
        <v>65</v>
      </c>
      <c r="B67" s="2">
        <v>43506</v>
      </c>
      <c r="C67" s="7" t="s">
        <v>46</v>
      </c>
      <c r="D67" s="6">
        <v>1500</v>
      </c>
      <c r="E67" s="7" t="s">
        <v>20</v>
      </c>
      <c r="F67" s="7" t="s">
        <v>48</v>
      </c>
      <c r="G67" s="39" t="s">
        <v>115</v>
      </c>
      <c r="H67" s="4">
        <v>1500</v>
      </c>
      <c r="I67" s="3" t="s">
        <v>46</v>
      </c>
      <c r="J67" s="38">
        <v>43497</v>
      </c>
      <c r="K67" s="42" t="s">
        <v>152</v>
      </c>
    </row>
    <row r="68" spans="1:12" hidden="1" x14ac:dyDescent="0.25">
      <c r="A68" s="10">
        <v>66</v>
      </c>
      <c r="B68" s="2">
        <v>43507</v>
      </c>
      <c r="C68" s="7" t="s">
        <v>46</v>
      </c>
      <c r="D68" s="6">
        <v>1500</v>
      </c>
      <c r="E68" s="7" t="s">
        <v>47</v>
      </c>
      <c r="F68" s="7" t="s">
        <v>48</v>
      </c>
      <c r="G68" s="39" t="s">
        <v>118</v>
      </c>
      <c r="H68" s="4">
        <v>1500</v>
      </c>
      <c r="I68" s="3" t="s">
        <v>46</v>
      </c>
      <c r="J68" s="38">
        <v>43507</v>
      </c>
      <c r="K68" s="42" t="s">
        <v>152</v>
      </c>
    </row>
    <row r="69" spans="1:12" hidden="1" x14ac:dyDescent="0.25">
      <c r="A69" s="10">
        <v>67</v>
      </c>
      <c r="B69" s="2">
        <v>43507</v>
      </c>
      <c r="C69" s="7" t="s">
        <v>46</v>
      </c>
      <c r="D69" s="6">
        <v>1500</v>
      </c>
      <c r="E69" s="7" t="s">
        <v>47</v>
      </c>
      <c r="F69" s="7" t="s">
        <v>48</v>
      </c>
      <c r="G69" s="39" t="s">
        <v>126</v>
      </c>
      <c r="H69" s="4">
        <v>1500</v>
      </c>
      <c r="I69" s="3" t="s">
        <v>46</v>
      </c>
      <c r="J69" s="38">
        <v>43486</v>
      </c>
    </row>
    <row r="70" spans="1:12" hidden="1" x14ac:dyDescent="0.25">
      <c r="A70" s="10">
        <v>68</v>
      </c>
      <c r="B70" s="2">
        <v>43506</v>
      </c>
      <c r="C70" s="7" t="s">
        <v>19</v>
      </c>
      <c r="D70" s="6">
        <v>1180</v>
      </c>
      <c r="E70" s="7" t="s">
        <v>20</v>
      </c>
      <c r="F70" s="7" t="s">
        <v>21</v>
      </c>
      <c r="G70" s="3" t="s">
        <v>133</v>
      </c>
      <c r="H70" s="60">
        <v>5729</v>
      </c>
      <c r="I70" s="3" t="s">
        <v>19</v>
      </c>
      <c r="J70" s="1">
        <v>43434</v>
      </c>
      <c r="K70" s="42" t="s">
        <v>152</v>
      </c>
    </row>
    <row r="71" spans="1:12" hidden="1" x14ac:dyDescent="0.25">
      <c r="A71" s="10">
        <v>69</v>
      </c>
      <c r="B71" s="2">
        <v>43507</v>
      </c>
      <c r="C71" s="7" t="s">
        <v>19</v>
      </c>
      <c r="D71" s="6">
        <v>1500</v>
      </c>
      <c r="E71" s="7" t="s">
        <v>20</v>
      </c>
      <c r="F71" s="7" t="s">
        <v>21</v>
      </c>
      <c r="G71" s="3" t="s">
        <v>133</v>
      </c>
      <c r="H71" s="61"/>
      <c r="I71" s="3" t="s">
        <v>19</v>
      </c>
      <c r="J71" s="1">
        <v>43434</v>
      </c>
    </row>
    <row r="72" spans="1:12" hidden="1" x14ac:dyDescent="0.25">
      <c r="A72" s="10">
        <v>70</v>
      </c>
      <c r="B72" s="2">
        <v>43507</v>
      </c>
      <c r="C72" s="7" t="s">
        <v>19</v>
      </c>
      <c r="D72" s="6">
        <v>1000</v>
      </c>
      <c r="E72" s="7" t="s">
        <v>20</v>
      </c>
      <c r="F72" s="7" t="s">
        <v>28</v>
      </c>
      <c r="G72" s="3" t="s">
        <v>117</v>
      </c>
      <c r="H72" s="4">
        <v>1000</v>
      </c>
      <c r="I72" s="3" t="s">
        <v>19</v>
      </c>
      <c r="J72" s="38">
        <v>43501</v>
      </c>
      <c r="K72" s="42" t="s">
        <v>152</v>
      </c>
    </row>
    <row r="73" spans="1:12" hidden="1" x14ac:dyDescent="0.25">
      <c r="A73" s="10">
        <v>71</v>
      </c>
      <c r="B73" s="5">
        <v>43506</v>
      </c>
      <c r="C73" s="8" t="s">
        <v>90</v>
      </c>
      <c r="D73" s="9">
        <v>2128.0100000000002</v>
      </c>
      <c r="E73" s="8" t="s">
        <v>29</v>
      </c>
      <c r="F73" s="8" t="s">
        <v>91</v>
      </c>
      <c r="G73" s="8" t="s">
        <v>134</v>
      </c>
      <c r="H73" s="40">
        <v>2128.0100000000002</v>
      </c>
      <c r="I73" s="8" t="s">
        <v>90</v>
      </c>
      <c r="J73" s="5">
        <v>43452</v>
      </c>
    </row>
    <row r="74" spans="1:12" hidden="1" x14ac:dyDescent="0.25">
      <c r="D74" s="25">
        <f>SUM(D3:D5,D8:D11,D17,D19:D23,D25,D27,D28:D30,D35,D39,D41:D46,D52:D57,D60:D62,D65:D66,D73)</f>
        <v>50856.11</v>
      </c>
      <c r="H74" s="25">
        <f>SUM(H3:H5,H8:H11,H17,H19:H23,H24,H28,H35,H39,H41:H46,H52,H60:H62,H65)</f>
        <v>69951.159999999989</v>
      </c>
    </row>
    <row r="75" spans="1:12" hidden="1" x14ac:dyDescent="0.25">
      <c r="D75" s="21" t="s">
        <v>136</v>
      </c>
      <c r="G75" s="21" t="s">
        <v>137</v>
      </c>
    </row>
  </sheetData>
  <autoFilter ref="B2:L75">
    <filterColumn colId="3">
      <filters>
        <filter val="Cheque"/>
      </filters>
    </filterColumn>
    <sortState ref="B3:L73">
      <sortCondition ref="C2"/>
    </sortState>
  </autoFilter>
  <mergeCells count="16">
    <mergeCell ref="H52:H57"/>
    <mergeCell ref="H65:H66"/>
    <mergeCell ref="H70:H71"/>
    <mergeCell ref="K19:K21"/>
    <mergeCell ref="L19:L21"/>
    <mergeCell ref="K24:K27"/>
    <mergeCell ref="K28:K30"/>
    <mergeCell ref="K65:K66"/>
    <mergeCell ref="L65:L66"/>
    <mergeCell ref="L28:L30"/>
    <mergeCell ref="L24:L27"/>
    <mergeCell ref="H37:H38"/>
    <mergeCell ref="H19:H21"/>
    <mergeCell ref="H28:H30"/>
    <mergeCell ref="H24:H27"/>
    <mergeCell ref="H42:H4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4" workbookViewId="0">
      <selection activeCell="E7" sqref="E7"/>
    </sheetView>
  </sheetViews>
  <sheetFormatPr baseColWidth="10" defaultRowHeight="15" x14ac:dyDescent="0.25"/>
  <cols>
    <col min="1" max="1" width="3" bestFit="1" customWidth="1"/>
    <col min="2" max="2" width="20.140625" style="45" bestFit="1" customWidth="1"/>
    <col min="3" max="3" width="30.42578125" bestFit="1" customWidth="1"/>
    <col min="4" max="4" width="15.42578125" bestFit="1" customWidth="1"/>
    <col min="5" max="5" width="12.5703125" style="21" bestFit="1" customWidth="1"/>
    <col min="7" max="7" width="32" bestFit="1" customWidth="1"/>
    <col min="8" max="8" width="12.5703125" bestFit="1" customWidth="1"/>
    <col min="9" max="9" width="18.42578125" bestFit="1" customWidth="1"/>
    <col min="10" max="10" width="14.28515625" bestFit="1" customWidth="1"/>
  </cols>
  <sheetData>
    <row r="1" spans="1:10" x14ac:dyDescent="0.25">
      <c r="B1" s="95" t="s">
        <v>138</v>
      </c>
      <c r="C1" s="95"/>
      <c r="D1" s="95"/>
      <c r="E1" s="95"/>
      <c r="F1" s="96" t="s">
        <v>139</v>
      </c>
      <c r="G1" s="96"/>
      <c r="H1" s="96"/>
      <c r="I1" s="96"/>
      <c r="J1" s="96"/>
    </row>
    <row r="2" spans="1:10" x14ac:dyDescent="0.25">
      <c r="B2" s="97" t="s">
        <v>0</v>
      </c>
      <c r="C2" s="98" t="s">
        <v>140</v>
      </c>
      <c r="D2" s="98" t="s">
        <v>141</v>
      </c>
      <c r="E2" s="99" t="s">
        <v>2</v>
      </c>
      <c r="F2" s="98" t="s">
        <v>0</v>
      </c>
      <c r="G2" s="98" t="s">
        <v>142</v>
      </c>
      <c r="H2" s="98" t="s">
        <v>2</v>
      </c>
      <c r="I2" s="98" t="s">
        <v>143</v>
      </c>
      <c r="J2" s="98" t="s">
        <v>5</v>
      </c>
    </row>
    <row r="3" spans="1:10" x14ac:dyDescent="0.25">
      <c r="A3">
        <v>1</v>
      </c>
      <c r="B3" s="46">
        <v>43497</v>
      </c>
      <c r="C3" s="47" t="s">
        <v>144</v>
      </c>
      <c r="D3" s="56" t="s">
        <v>145</v>
      </c>
      <c r="E3" s="48">
        <v>2000</v>
      </c>
      <c r="F3" s="27">
        <v>43506</v>
      </c>
      <c r="G3" s="28" t="s">
        <v>51</v>
      </c>
      <c r="H3" s="22">
        <v>2000</v>
      </c>
      <c r="I3" s="28" t="s">
        <v>20</v>
      </c>
      <c r="J3" s="28" t="s">
        <v>52</v>
      </c>
    </row>
    <row r="4" spans="1:10" x14ac:dyDescent="0.25">
      <c r="A4">
        <v>2</v>
      </c>
      <c r="B4" s="46">
        <v>43497</v>
      </c>
      <c r="C4" s="47" t="s">
        <v>146</v>
      </c>
      <c r="D4" s="56" t="s">
        <v>145</v>
      </c>
      <c r="E4" s="48">
        <v>1500</v>
      </c>
      <c r="F4" s="27">
        <v>43506</v>
      </c>
      <c r="G4" s="28" t="s">
        <v>46</v>
      </c>
      <c r="H4" s="22">
        <v>1500</v>
      </c>
      <c r="I4" s="28" t="s">
        <v>20</v>
      </c>
      <c r="J4" s="28" t="s">
        <v>48</v>
      </c>
    </row>
    <row r="5" spans="1:10" x14ac:dyDescent="0.25">
      <c r="A5">
        <v>3</v>
      </c>
      <c r="B5" s="46">
        <v>43501</v>
      </c>
      <c r="C5" s="47" t="s">
        <v>147</v>
      </c>
      <c r="D5" s="56" t="s">
        <v>145</v>
      </c>
      <c r="E5" s="48">
        <v>5000</v>
      </c>
      <c r="F5" s="27">
        <v>43507</v>
      </c>
      <c r="G5" s="28" t="s">
        <v>49</v>
      </c>
      <c r="H5" s="22">
        <v>5000</v>
      </c>
      <c r="I5" s="28" t="s">
        <v>20</v>
      </c>
      <c r="J5" s="28" t="s">
        <v>50</v>
      </c>
    </row>
    <row r="6" spans="1:10" x14ac:dyDescent="0.25">
      <c r="A6" s="10">
        <v>4</v>
      </c>
      <c r="B6" s="46">
        <v>43501</v>
      </c>
      <c r="C6" s="47" t="s">
        <v>148</v>
      </c>
      <c r="D6" s="56" t="s">
        <v>145</v>
      </c>
      <c r="E6" s="48">
        <v>1000</v>
      </c>
      <c r="F6" s="27">
        <v>43507</v>
      </c>
      <c r="G6" s="28" t="s">
        <v>19</v>
      </c>
      <c r="H6" s="22">
        <v>1000</v>
      </c>
      <c r="I6" s="28" t="s">
        <v>20</v>
      </c>
      <c r="J6" s="28" t="s">
        <v>28</v>
      </c>
    </row>
    <row r="7" spans="1:10" x14ac:dyDescent="0.25">
      <c r="A7" s="10">
        <v>5</v>
      </c>
      <c r="B7" s="54">
        <v>43502</v>
      </c>
      <c r="C7" s="53" t="s">
        <v>149</v>
      </c>
      <c r="D7" s="57" t="s">
        <v>150</v>
      </c>
      <c r="E7" s="55">
        <v>791.98</v>
      </c>
      <c r="F7" s="73">
        <v>43506</v>
      </c>
      <c r="G7" s="74" t="s">
        <v>24</v>
      </c>
      <c r="H7" s="75">
        <v>800</v>
      </c>
      <c r="I7" s="74" t="s">
        <v>29</v>
      </c>
      <c r="J7" s="74" t="s">
        <v>25</v>
      </c>
    </row>
    <row r="8" spans="1:10" x14ac:dyDescent="0.25">
      <c r="A8" s="10">
        <v>6</v>
      </c>
      <c r="B8" s="46">
        <v>43504</v>
      </c>
      <c r="C8" s="47" t="s">
        <v>151</v>
      </c>
      <c r="D8" s="56" t="s">
        <v>145</v>
      </c>
      <c r="E8" s="48">
        <v>216</v>
      </c>
      <c r="F8" s="27">
        <v>43565</v>
      </c>
      <c r="G8" s="28" t="s">
        <v>26</v>
      </c>
      <c r="H8" s="52">
        <v>216</v>
      </c>
      <c r="I8" s="28" t="s">
        <v>20</v>
      </c>
      <c r="J8" s="28" t="s">
        <v>153</v>
      </c>
    </row>
    <row r="9" spans="1:10" s="10" customFormat="1" hidden="1" x14ac:dyDescent="0.25">
      <c r="B9" s="78">
        <v>43504</v>
      </c>
      <c r="C9" s="79" t="s">
        <v>185</v>
      </c>
      <c r="D9" s="80" t="s">
        <v>145</v>
      </c>
      <c r="E9" s="81">
        <v>50000</v>
      </c>
      <c r="F9" s="82"/>
      <c r="G9" s="83"/>
      <c r="H9" s="84"/>
      <c r="I9" s="83"/>
      <c r="J9" s="83"/>
    </row>
    <row r="10" spans="1:10" x14ac:dyDescent="0.25">
      <c r="A10" s="10">
        <v>7</v>
      </c>
      <c r="B10" s="46">
        <v>43507</v>
      </c>
      <c r="C10" s="47" t="s">
        <v>154</v>
      </c>
      <c r="D10" s="56" t="s">
        <v>145</v>
      </c>
      <c r="E10" s="48">
        <v>1500</v>
      </c>
      <c r="F10" s="27">
        <v>43507</v>
      </c>
      <c r="G10" s="28" t="s">
        <v>46</v>
      </c>
      <c r="H10" s="22">
        <v>1500</v>
      </c>
      <c r="I10" s="28" t="s">
        <v>47</v>
      </c>
      <c r="J10" s="28" t="s">
        <v>48</v>
      </c>
    </row>
    <row r="11" spans="1:10" x14ac:dyDescent="0.25">
      <c r="A11" s="10">
        <v>8</v>
      </c>
      <c r="B11" s="46">
        <v>43507</v>
      </c>
      <c r="C11" s="47" t="s">
        <v>155</v>
      </c>
      <c r="D11" s="56" t="s">
        <v>156</v>
      </c>
      <c r="E11" s="48">
        <v>4000</v>
      </c>
      <c r="F11" s="27">
        <v>43506</v>
      </c>
      <c r="G11" s="28" t="s">
        <v>87</v>
      </c>
      <c r="H11" s="22">
        <v>4000</v>
      </c>
      <c r="I11" s="28" t="s">
        <v>31</v>
      </c>
      <c r="J11" s="28" t="s">
        <v>89</v>
      </c>
    </row>
    <row r="12" spans="1:10" x14ac:dyDescent="0.25">
      <c r="A12" s="10">
        <v>9</v>
      </c>
      <c r="B12" s="46">
        <v>43507</v>
      </c>
      <c r="C12" s="47" t="s">
        <v>148</v>
      </c>
      <c r="D12" s="56" t="s">
        <v>145</v>
      </c>
      <c r="E12" s="48">
        <v>1000</v>
      </c>
      <c r="F12" s="27">
        <v>43565</v>
      </c>
      <c r="G12" s="28" t="s">
        <v>19</v>
      </c>
      <c r="H12" s="52">
        <v>1000</v>
      </c>
      <c r="I12" s="28" t="s">
        <v>20</v>
      </c>
      <c r="J12" s="28" t="s">
        <v>161</v>
      </c>
    </row>
    <row r="13" spans="1:10" x14ac:dyDescent="0.25">
      <c r="A13" s="10">
        <v>10</v>
      </c>
      <c r="B13" s="46">
        <v>43507</v>
      </c>
      <c r="C13" s="47" t="s">
        <v>147</v>
      </c>
      <c r="D13" s="56" t="s">
        <v>145</v>
      </c>
      <c r="E13" s="48">
        <v>5000</v>
      </c>
      <c r="F13" s="27">
        <v>43565</v>
      </c>
      <c r="G13" s="28" t="s">
        <v>49</v>
      </c>
      <c r="H13" s="52">
        <v>5000</v>
      </c>
      <c r="I13" s="28" t="s">
        <v>20</v>
      </c>
      <c r="J13" s="28" t="s">
        <v>162</v>
      </c>
    </row>
    <row r="14" spans="1:10" x14ac:dyDescent="0.25">
      <c r="A14" s="10">
        <v>11</v>
      </c>
      <c r="B14" s="46">
        <v>43508</v>
      </c>
      <c r="C14" s="47" t="s">
        <v>157</v>
      </c>
      <c r="D14" s="56" t="s">
        <v>156</v>
      </c>
      <c r="E14" s="48">
        <v>10730.04</v>
      </c>
      <c r="F14" s="27">
        <v>43507</v>
      </c>
      <c r="G14" s="28" t="s">
        <v>30</v>
      </c>
      <c r="H14" s="22">
        <v>10052.030000000001</v>
      </c>
      <c r="I14" s="28" t="s">
        <v>31</v>
      </c>
      <c r="J14" s="28" t="s">
        <v>32</v>
      </c>
    </row>
    <row r="15" spans="1:10" x14ac:dyDescent="0.25">
      <c r="A15" s="10">
        <v>12</v>
      </c>
      <c r="B15" s="67">
        <v>43508</v>
      </c>
      <c r="C15" s="68" t="s">
        <v>158</v>
      </c>
      <c r="D15" s="68" t="s">
        <v>156</v>
      </c>
      <c r="E15" s="69">
        <v>3400</v>
      </c>
      <c r="F15" s="27">
        <v>43506</v>
      </c>
      <c r="G15" s="28" t="s">
        <v>80</v>
      </c>
      <c r="H15" s="22">
        <v>62</v>
      </c>
      <c r="I15" s="28" t="s">
        <v>31</v>
      </c>
      <c r="J15" s="28" t="s">
        <v>81</v>
      </c>
    </row>
    <row r="16" spans="1:10" x14ac:dyDescent="0.25">
      <c r="A16" s="10">
        <v>13</v>
      </c>
      <c r="B16" s="67"/>
      <c r="C16" s="68"/>
      <c r="D16" s="68"/>
      <c r="E16" s="69"/>
      <c r="F16" s="27">
        <v>43506</v>
      </c>
      <c r="G16" s="28" t="s">
        <v>80</v>
      </c>
      <c r="H16" s="22">
        <v>3338</v>
      </c>
      <c r="I16" s="28" t="s">
        <v>31</v>
      </c>
      <c r="J16" s="28" t="s">
        <v>82</v>
      </c>
    </row>
    <row r="17" spans="1:11" x14ac:dyDescent="0.25">
      <c r="A17" s="10">
        <v>14</v>
      </c>
      <c r="B17" s="89">
        <v>43510</v>
      </c>
      <c r="C17" s="90" t="s">
        <v>159</v>
      </c>
      <c r="D17" s="90" t="s">
        <v>160</v>
      </c>
      <c r="E17" s="91">
        <v>50000</v>
      </c>
      <c r="F17" s="70">
        <v>43507</v>
      </c>
      <c r="G17" s="71" t="s">
        <v>15</v>
      </c>
      <c r="H17" s="72">
        <v>2000</v>
      </c>
      <c r="I17" s="71" t="s">
        <v>13</v>
      </c>
      <c r="J17" s="71" t="s">
        <v>16</v>
      </c>
      <c r="K17" s="77">
        <f>SUM(H17:H36)</f>
        <v>50008.11</v>
      </c>
    </row>
    <row r="18" spans="1:11" x14ac:dyDescent="0.25">
      <c r="A18" s="10">
        <v>15</v>
      </c>
      <c r="B18" s="89"/>
      <c r="C18" s="90"/>
      <c r="D18" s="90"/>
      <c r="E18" s="91"/>
      <c r="F18" s="70">
        <v>43507</v>
      </c>
      <c r="G18" s="71" t="s">
        <v>24</v>
      </c>
      <c r="H18" s="72">
        <v>300</v>
      </c>
      <c r="I18" s="71" t="s">
        <v>13</v>
      </c>
      <c r="J18" s="71" t="s">
        <v>25</v>
      </c>
      <c r="K18" s="77"/>
    </row>
    <row r="19" spans="1:11" x14ac:dyDescent="0.25">
      <c r="A19" s="10">
        <v>16</v>
      </c>
      <c r="B19" s="89"/>
      <c r="C19" s="90"/>
      <c r="D19" s="90"/>
      <c r="E19" s="91"/>
      <c r="F19" s="70">
        <v>43507</v>
      </c>
      <c r="G19" s="71" t="s">
        <v>34</v>
      </c>
      <c r="H19" s="72">
        <v>944</v>
      </c>
      <c r="I19" s="71" t="s">
        <v>13</v>
      </c>
      <c r="J19" s="71" t="s">
        <v>35</v>
      </c>
      <c r="K19" s="77"/>
    </row>
    <row r="20" spans="1:11" x14ac:dyDescent="0.25">
      <c r="A20" s="10">
        <v>17</v>
      </c>
      <c r="B20" s="89"/>
      <c r="C20" s="90"/>
      <c r="D20" s="90"/>
      <c r="E20" s="91"/>
      <c r="F20" s="70">
        <v>43507</v>
      </c>
      <c r="G20" s="71" t="s">
        <v>34</v>
      </c>
      <c r="H20" s="72">
        <v>256</v>
      </c>
      <c r="I20" s="71" t="s">
        <v>13</v>
      </c>
      <c r="J20" s="71" t="s">
        <v>36</v>
      </c>
      <c r="K20" s="77"/>
    </row>
    <row r="21" spans="1:11" x14ac:dyDescent="0.25">
      <c r="A21" s="10">
        <v>18</v>
      </c>
      <c r="B21" s="89"/>
      <c r="C21" s="90"/>
      <c r="D21" s="90"/>
      <c r="E21" s="91"/>
      <c r="F21" s="70">
        <v>43507</v>
      </c>
      <c r="G21" s="71" t="s">
        <v>53</v>
      </c>
      <c r="H21" s="72">
        <v>750.04</v>
      </c>
      <c r="I21" s="71" t="s">
        <v>13</v>
      </c>
      <c r="J21" s="71" t="s">
        <v>54</v>
      </c>
      <c r="K21" s="77"/>
    </row>
    <row r="22" spans="1:11" x14ac:dyDescent="0.25">
      <c r="A22" s="10">
        <v>19</v>
      </c>
      <c r="B22" s="89"/>
      <c r="C22" s="90"/>
      <c r="D22" s="90"/>
      <c r="E22" s="91"/>
      <c r="F22" s="70">
        <v>43507</v>
      </c>
      <c r="G22" s="71" t="s">
        <v>55</v>
      </c>
      <c r="H22" s="72">
        <v>3747</v>
      </c>
      <c r="I22" s="71" t="s">
        <v>13</v>
      </c>
      <c r="J22" s="71" t="s">
        <v>56</v>
      </c>
      <c r="K22" s="77"/>
    </row>
    <row r="23" spans="1:11" x14ac:dyDescent="0.25">
      <c r="A23" s="10">
        <v>20</v>
      </c>
      <c r="B23" s="89"/>
      <c r="C23" s="90"/>
      <c r="D23" s="90"/>
      <c r="E23" s="91"/>
      <c r="F23" s="70">
        <v>43507</v>
      </c>
      <c r="G23" s="71" t="s">
        <v>55</v>
      </c>
      <c r="H23" s="72">
        <v>18</v>
      </c>
      <c r="I23" s="71" t="s">
        <v>13</v>
      </c>
      <c r="J23" s="71" t="s">
        <v>56</v>
      </c>
      <c r="K23" s="77"/>
    </row>
    <row r="24" spans="1:11" x14ac:dyDescent="0.25">
      <c r="A24" s="10">
        <v>21</v>
      </c>
      <c r="B24" s="89"/>
      <c r="C24" s="90"/>
      <c r="D24" s="90"/>
      <c r="E24" s="91"/>
      <c r="F24" s="70">
        <v>43507</v>
      </c>
      <c r="G24" s="71" t="s">
        <v>15</v>
      </c>
      <c r="H24" s="72">
        <v>2000</v>
      </c>
      <c r="I24" s="71" t="s">
        <v>13</v>
      </c>
      <c r="J24" s="71" t="s">
        <v>16</v>
      </c>
      <c r="K24" s="77"/>
    </row>
    <row r="25" spans="1:11" x14ac:dyDescent="0.25">
      <c r="A25" s="10">
        <v>22</v>
      </c>
      <c r="B25" s="89"/>
      <c r="C25" s="90"/>
      <c r="D25" s="90"/>
      <c r="E25" s="91"/>
      <c r="F25" s="70">
        <v>43507</v>
      </c>
      <c r="G25" s="71" t="s">
        <v>12</v>
      </c>
      <c r="H25" s="72">
        <v>1488</v>
      </c>
      <c r="I25" s="71" t="s">
        <v>13</v>
      </c>
      <c r="J25" s="71" t="s">
        <v>57</v>
      </c>
      <c r="K25" s="77"/>
    </row>
    <row r="26" spans="1:11" x14ac:dyDescent="0.25">
      <c r="A26" s="10">
        <v>23</v>
      </c>
      <c r="B26" s="89"/>
      <c r="C26" s="90"/>
      <c r="D26" s="90"/>
      <c r="E26" s="91"/>
      <c r="F26" s="70">
        <v>43507</v>
      </c>
      <c r="G26" s="71" t="s">
        <v>42</v>
      </c>
      <c r="H26" s="72">
        <v>3000</v>
      </c>
      <c r="I26" s="71" t="s">
        <v>13</v>
      </c>
      <c r="J26" s="71" t="s">
        <v>43</v>
      </c>
      <c r="K26" s="77"/>
    </row>
    <row r="27" spans="1:11" x14ac:dyDescent="0.25">
      <c r="A27" s="10">
        <v>24</v>
      </c>
      <c r="B27" s="89"/>
      <c r="C27" s="90"/>
      <c r="D27" s="90"/>
      <c r="E27" s="91"/>
      <c r="F27" s="70">
        <v>43507</v>
      </c>
      <c r="G27" s="71" t="s">
        <v>12</v>
      </c>
      <c r="H27" s="72">
        <v>3066.01</v>
      </c>
      <c r="I27" s="71" t="s">
        <v>13</v>
      </c>
      <c r="J27" s="71" t="s">
        <v>58</v>
      </c>
      <c r="K27" s="77"/>
    </row>
    <row r="28" spans="1:11" x14ac:dyDescent="0.25">
      <c r="A28" s="10">
        <v>25</v>
      </c>
      <c r="B28" s="89"/>
      <c r="C28" s="90"/>
      <c r="D28" s="90"/>
      <c r="E28" s="91"/>
      <c r="F28" s="70">
        <v>43507</v>
      </c>
      <c r="G28" s="71" t="s">
        <v>59</v>
      </c>
      <c r="H28" s="72">
        <v>2500.02</v>
      </c>
      <c r="I28" s="71" t="s">
        <v>13</v>
      </c>
      <c r="J28" s="71" t="s">
        <v>60</v>
      </c>
      <c r="K28" s="77"/>
    </row>
    <row r="29" spans="1:11" x14ac:dyDescent="0.25">
      <c r="A29" s="10">
        <v>26</v>
      </c>
      <c r="B29" s="89"/>
      <c r="C29" s="90"/>
      <c r="D29" s="90"/>
      <c r="E29" s="91"/>
      <c r="F29" s="70">
        <v>43507</v>
      </c>
      <c r="G29" s="71" t="s">
        <v>44</v>
      </c>
      <c r="H29" s="72">
        <v>1000</v>
      </c>
      <c r="I29" s="71" t="s">
        <v>13</v>
      </c>
      <c r="J29" s="71" t="s">
        <v>45</v>
      </c>
      <c r="K29" s="77"/>
    </row>
    <row r="30" spans="1:11" x14ac:dyDescent="0.25">
      <c r="A30" s="10">
        <v>27</v>
      </c>
      <c r="B30" s="89"/>
      <c r="C30" s="90"/>
      <c r="D30" s="90"/>
      <c r="E30" s="91"/>
      <c r="F30" s="70">
        <v>43507</v>
      </c>
      <c r="G30" s="71" t="s">
        <v>61</v>
      </c>
      <c r="H30" s="72">
        <v>1756.01</v>
      </c>
      <c r="I30" s="71" t="s">
        <v>13</v>
      </c>
      <c r="J30" s="71" t="s">
        <v>62</v>
      </c>
      <c r="K30" s="77"/>
    </row>
    <row r="31" spans="1:11" x14ac:dyDescent="0.25">
      <c r="B31" s="89"/>
      <c r="C31" s="90"/>
      <c r="D31" s="90"/>
      <c r="E31" s="91"/>
      <c r="F31" s="70">
        <v>43507</v>
      </c>
      <c r="G31" s="71" t="s">
        <v>63</v>
      </c>
      <c r="H31" s="72">
        <v>537.01</v>
      </c>
      <c r="I31" s="71" t="s">
        <v>13</v>
      </c>
      <c r="J31" s="71" t="s">
        <v>64</v>
      </c>
      <c r="K31" s="77"/>
    </row>
    <row r="32" spans="1:11" x14ac:dyDescent="0.25">
      <c r="B32" s="89"/>
      <c r="C32" s="90"/>
      <c r="D32" s="90"/>
      <c r="E32" s="91"/>
      <c r="F32" s="70">
        <v>43473</v>
      </c>
      <c r="G32" s="71" t="s">
        <v>176</v>
      </c>
      <c r="H32" s="72">
        <v>12620</v>
      </c>
      <c r="I32" s="71" t="s">
        <v>13</v>
      </c>
      <c r="J32" s="71" t="s">
        <v>177</v>
      </c>
      <c r="K32" s="77"/>
    </row>
    <row r="33" spans="2:11" s="10" customFormat="1" x14ac:dyDescent="0.25">
      <c r="B33" s="89"/>
      <c r="C33" s="90"/>
      <c r="D33" s="90"/>
      <c r="E33" s="91"/>
      <c r="F33" s="70">
        <v>43475</v>
      </c>
      <c r="G33" s="71" t="s">
        <v>12</v>
      </c>
      <c r="H33" s="72">
        <v>9256</v>
      </c>
      <c r="I33" s="71" t="s">
        <v>13</v>
      </c>
      <c r="J33" s="71" t="s">
        <v>178</v>
      </c>
      <c r="K33" s="77"/>
    </row>
    <row r="34" spans="2:11" s="10" customFormat="1" x14ac:dyDescent="0.25">
      <c r="B34" s="89"/>
      <c r="C34" s="90"/>
      <c r="D34" s="90"/>
      <c r="E34" s="91"/>
      <c r="F34" s="70">
        <v>43475</v>
      </c>
      <c r="G34" s="71" t="s">
        <v>179</v>
      </c>
      <c r="H34" s="72">
        <v>1240.01</v>
      </c>
      <c r="I34" s="71" t="s">
        <v>13</v>
      </c>
      <c r="J34" s="71" t="s">
        <v>180</v>
      </c>
      <c r="K34" s="77"/>
    </row>
    <row r="35" spans="2:11" s="10" customFormat="1" x14ac:dyDescent="0.25">
      <c r="B35" s="89"/>
      <c r="C35" s="90"/>
      <c r="D35" s="90"/>
      <c r="E35" s="91"/>
      <c r="F35" s="70">
        <v>43475</v>
      </c>
      <c r="G35" s="71" t="s">
        <v>181</v>
      </c>
      <c r="H35" s="72">
        <v>3467</v>
      </c>
      <c r="I35" s="71" t="s">
        <v>13</v>
      </c>
      <c r="J35" s="71" t="s">
        <v>182</v>
      </c>
      <c r="K35" s="77"/>
    </row>
    <row r="36" spans="2:11" s="10" customFormat="1" x14ac:dyDescent="0.25">
      <c r="B36" s="89"/>
      <c r="C36" s="90"/>
      <c r="D36" s="90"/>
      <c r="E36" s="91"/>
      <c r="F36" s="70">
        <v>43475</v>
      </c>
      <c r="G36" s="71" t="s">
        <v>183</v>
      </c>
      <c r="H36" s="72">
        <v>63.01</v>
      </c>
      <c r="I36" s="71" t="s">
        <v>13</v>
      </c>
      <c r="J36" s="71" t="s">
        <v>184</v>
      </c>
      <c r="K36" s="77"/>
    </row>
    <row r="37" spans="2:11" s="10" customFormat="1" ht="15.75" hidden="1" customHeight="1" x14ac:dyDescent="0.25">
      <c r="B37" s="92">
        <v>43510</v>
      </c>
      <c r="C37" s="93" t="s">
        <v>185</v>
      </c>
      <c r="D37" s="93" t="s">
        <v>145</v>
      </c>
      <c r="E37" s="94">
        <v>9800</v>
      </c>
      <c r="F37" s="86"/>
      <c r="G37" s="87"/>
      <c r="H37" s="88"/>
      <c r="I37" s="87"/>
      <c r="J37" s="87"/>
      <c r="K37" s="85"/>
    </row>
    <row r="38" spans="2:11" s="10" customFormat="1" ht="15.75" hidden="1" customHeight="1" x14ac:dyDescent="0.25">
      <c r="B38" s="92">
        <v>43510</v>
      </c>
      <c r="C38" s="93" t="s">
        <v>186</v>
      </c>
      <c r="D38" s="93" t="s">
        <v>145</v>
      </c>
      <c r="E38" s="94">
        <v>55128.28</v>
      </c>
      <c r="F38" s="86">
        <v>43512</v>
      </c>
      <c r="G38" s="87" t="s">
        <v>187</v>
      </c>
      <c r="H38" s="88">
        <v>55128.28</v>
      </c>
      <c r="I38" s="87" t="s">
        <v>20</v>
      </c>
      <c r="J38" s="87" t="s">
        <v>188</v>
      </c>
    </row>
    <row r="39" spans="2:11" x14ac:dyDescent="0.25">
      <c r="B39" s="46">
        <v>43514</v>
      </c>
      <c r="C39" s="47" t="s">
        <v>148</v>
      </c>
      <c r="D39" s="56" t="s">
        <v>145</v>
      </c>
      <c r="E39" s="48">
        <v>1800</v>
      </c>
      <c r="F39" s="27">
        <v>43565</v>
      </c>
      <c r="G39" s="28" t="s">
        <v>19</v>
      </c>
      <c r="H39" s="52">
        <v>1800</v>
      </c>
      <c r="I39" s="28" t="s">
        <v>20</v>
      </c>
      <c r="J39" s="28" t="s">
        <v>161</v>
      </c>
    </row>
    <row r="40" spans="2:11" x14ac:dyDescent="0.25">
      <c r="B40" s="46">
        <v>43515</v>
      </c>
      <c r="C40" s="47" t="s">
        <v>163</v>
      </c>
      <c r="D40" s="56" t="s">
        <v>156</v>
      </c>
      <c r="E40" s="48">
        <v>4460</v>
      </c>
      <c r="F40" s="27">
        <v>43551</v>
      </c>
      <c r="G40" s="28" t="s">
        <v>63</v>
      </c>
      <c r="H40" s="52">
        <v>4460</v>
      </c>
      <c r="I40" s="28" t="s">
        <v>31</v>
      </c>
      <c r="J40" s="28" t="s">
        <v>168</v>
      </c>
    </row>
    <row r="41" spans="2:11" x14ac:dyDescent="0.25">
      <c r="B41" s="46">
        <v>43515</v>
      </c>
      <c r="C41" s="47" t="s">
        <v>147</v>
      </c>
      <c r="D41" s="56" t="s">
        <v>145</v>
      </c>
      <c r="E41" s="48">
        <v>5000</v>
      </c>
      <c r="F41" s="27">
        <v>43507</v>
      </c>
      <c r="G41" s="28" t="s">
        <v>49</v>
      </c>
      <c r="H41" s="22">
        <v>5000</v>
      </c>
      <c r="I41" s="28" t="s">
        <v>20</v>
      </c>
      <c r="J41" s="28" t="s">
        <v>50</v>
      </c>
    </row>
    <row r="42" spans="2:11" x14ac:dyDescent="0.25">
      <c r="B42" s="67">
        <v>43515</v>
      </c>
      <c r="C42" s="68" t="s">
        <v>164</v>
      </c>
      <c r="D42" s="68" t="s">
        <v>145</v>
      </c>
      <c r="E42" s="69">
        <v>3467.03</v>
      </c>
      <c r="F42" s="27">
        <v>43565</v>
      </c>
      <c r="G42" s="28" t="s">
        <v>169</v>
      </c>
      <c r="H42" s="52">
        <v>868</v>
      </c>
      <c r="I42" s="28" t="s">
        <v>20</v>
      </c>
      <c r="J42" s="28" t="s">
        <v>170</v>
      </c>
    </row>
    <row r="43" spans="2:11" x14ac:dyDescent="0.25">
      <c r="B43" s="67"/>
      <c r="C43" s="68"/>
      <c r="D43" s="68"/>
      <c r="E43" s="69"/>
      <c r="F43" s="27">
        <v>43565</v>
      </c>
      <c r="G43" s="28" t="s">
        <v>169</v>
      </c>
      <c r="H43" s="52">
        <v>2599</v>
      </c>
      <c r="I43" s="28" t="s">
        <v>20</v>
      </c>
      <c r="J43" s="28" t="s">
        <v>171</v>
      </c>
    </row>
    <row r="44" spans="2:11" x14ac:dyDescent="0.25">
      <c r="B44" s="46">
        <v>43517</v>
      </c>
      <c r="C44" s="47" t="s">
        <v>165</v>
      </c>
      <c r="D44" s="56" t="s">
        <v>145</v>
      </c>
      <c r="E44" s="48">
        <v>8550.01</v>
      </c>
      <c r="F44" s="27">
        <v>43565</v>
      </c>
      <c r="G44" s="28" t="s">
        <v>76</v>
      </c>
      <c r="H44" s="52">
        <v>8550.01</v>
      </c>
      <c r="I44" s="28" t="s">
        <v>20</v>
      </c>
      <c r="J44" s="28" t="s">
        <v>172</v>
      </c>
    </row>
    <row r="45" spans="2:11" x14ac:dyDescent="0.25">
      <c r="B45" s="46">
        <v>43517</v>
      </c>
      <c r="C45" s="47" t="s">
        <v>166</v>
      </c>
      <c r="D45" s="56" t="s">
        <v>160</v>
      </c>
      <c r="E45" s="48">
        <v>1009</v>
      </c>
      <c r="F45" s="27">
        <v>43565</v>
      </c>
      <c r="G45" s="28" t="s">
        <v>24</v>
      </c>
      <c r="H45" s="52">
        <v>1009</v>
      </c>
      <c r="I45" s="28" t="s">
        <v>29</v>
      </c>
      <c r="J45" s="28" t="s">
        <v>25</v>
      </c>
    </row>
    <row r="46" spans="2:11" x14ac:dyDescent="0.25">
      <c r="B46" s="89">
        <v>43518</v>
      </c>
      <c r="C46" s="90" t="s">
        <v>167</v>
      </c>
      <c r="D46" s="90" t="s">
        <v>160</v>
      </c>
      <c r="E46" s="91">
        <v>25000</v>
      </c>
      <c r="F46" s="70">
        <v>43506</v>
      </c>
      <c r="G46" s="71" t="s">
        <v>80</v>
      </c>
      <c r="H46" s="72">
        <v>2119</v>
      </c>
      <c r="I46" s="71" t="s">
        <v>13</v>
      </c>
      <c r="J46" s="71" t="s">
        <v>83</v>
      </c>
      <c r="K46" s="77">
        <f>SUM(H46:H66)</f>
        <v>25006</v>
      </c>
    </row>
    <row r="47" spans="2:11" x14ac:dyDescent="0.25">
      <c r="B47" s="89"/>
      <c r="C47" s="90"/>
      <c r="D47" s="90"/>
      <c r="E47" s="91"/>
      <c r="F47" s="70">
        <v>43506</v>
      </c>
      <c r="G47" s="71" t="s">
        <v>72</v>
      </c>
      <c r="H47" s="72">
        <v>2040</v>
      </c>
      <c r="I47" s="71" t="s">
        <v>13</v>
      </c>
      <c r="J47" s="71" t="s">
        <v>73</v>
      </c>
      <c r="K47" s="77"/>
    </row>
    <row r="48" spans="2:11" x14ac:dyDescent="0.25">
      <c r="B48" s="89"/>
      <c r="C48" s="90"/>
      <c r="D48" s="90"/>
      <c r="E48" s="91"/>
      <c r="F48" s="70">
        <v>43507</v>
      </c>
      <c r="G48" s="71" t="s">
        <v>40</v>
      </c>
      <c r="H48" s="72">
        <v>530</v>
      </c>
      <c r="I48" s="71" t="s">
        <v>13</v>
      </c>
      <c r="J48" s="71" t="s">
        <v>41</v>
      </c>
      <c r="K48" s="77"/>
    </row>
    <row r="49" spans="2:11" x14ac:dyDescent="0.25">
      <c r="B49" s="89"/>
      <c r="C49" s="90"/>
      <c r="D49" s="90"/>
      <c r="E49" s="91"/>
      <c r="F49" s="70">
        <v>43507</v>
      </c>
      <c r="G49" s="71" t="s">
        <v>40</v>
      </c>
      <c r="H49" s="72">
        <v>500</v>
      </c>
      <c r="I49" s="71" t="s">
        <v>13</v>
      </c>
      <c r="J49" s="71" t="s">
        <v>41</v>
      </c>
      <c r="K49" s="77"/>
    </row>
    <row r="50" spans="2:11" x14ac:dyDescent="0.25">
      <c r="B50" s="89"/>
      <c r="C50" s="90"/>
      <c r="D50" s="90"/>
      <c r="E50" s="91"/>
      <c r="F50" s="70">
        <v>43507</v>
      </c>
      <c r="G50" s="71" t="s">
        <v>15</v>
      </c>
      <c r="H50" s="72">
        <v>2000</v>
      </c>
      <c r="I50" s="71" t="s">
        <v>13</v>
      </c>
      <c r="J50" s="71" t="s">
        <v>16</v>
      </c>
      <c r="K50" s="77"/>
    </row>
    <row r="51" spans="2:11" x14ac:dyDescent="0.25">
      <c r="B51" s="89"/>
      <c r="C51" s="90"/>
      <c r="D51" s="90"/>
      <c r="E51" s="91"/>
      <c r="F51" s="70">
        <v>43507</v>
      </c>
      <c r="G51" s="71" t="s">
        <v>17</v>
      </c>
      <c r="H51" s="72">
        <v>3696</v>
      </c>
      <c r="I51" s="71" t="s">
        <v>13</v>
      </c>
      <c r="J51" s="71" t="s">
        <v>18</v>
      </c>
      <c r="K51" s="77"/>
    </row>
    <row r="52" spans="2:11" x14ac:dyDescent="0.25">
      <c r="B52" s="89"/>
      <c r="C52" s="90"/>
      <c r="D52" s="90"/>
      <c r="E52" s="91"/>
      <c r="F52" s="70">
        <v>43507</v>
      </c>
      <c r="G52" s="71" t="s">
        <v>37</v>
      </c>
      <c r="H52" s="72">
        <v>800</v>
      </c>
      <c r="I52" s="71" t="s">
        <v>13</v>
      </c>
      <c r="J52" s="71" t="s">
        <v>39</v>
      </c>
      <c r="K52" s="77"/>
    </row>
    <row r="53" spans="2:11" x14ac:dyDescent="0.25">
      <c r="B53" s="89"/>
      <c r="C53" s="90"/>
      <c r="D53" s="90"/>
      <c r="E53" s="91"/>
      <c r="F53" s="70">
        <v>43507</v>
      </c>
      <c r="G53" s="71" t="s">
        <v>37</v>
      </c>
      <c r="H53" s="72">
        <v>800</v>
      </c>
      <c r="I53" s="71" t="s">
        <v>13</v>
      </c>
      <c r="J53" s="71" t="s">
        <v>38</v>
      </c>
      <c r="K53" s="77"/>
    </row>
    <row r="54" spans="2:11" x14ac:dyDescent="0.25">
      <c r="B54" s="89"/>
      <c r="C54" s="90"/>
      <c r="D54" s="90"/>
      <c r="E54" s="91"/>
      <c r="F54" s="70">
        <v>43507</v>
      </c>
      <c r="G54" s="71" t="s">
        <v>37</v>
      </c>
      <c r="H54" s="72">
        <v>696</v>
      </c>
      <c r="I54" s="71" t="s">
        <v>13</v>
      </c>
      <c r="J54" s="71" t="s">
        <v>38</v>
      </c>
      <c r="K54" s="77"/>
    </row>
    <row r="55" spans="2:11" x14ac:dyDescent="0.25">
      <c r="B55" s="89"/>
      <c r="C55" s="90"/>
      <c r="D55" s="90"/>
      <c r="E55" s="91"/>
      <c r="F55" s="70">
        <v>43507</v>
      </c>
      <c r="G55" s="71" t="s">
        <v>37</v>
      </c>
      <c r="H55" s="72">
        <v>1000</v>
      </c>
      <c r="I55" s="71" t="s">
        <v>13</v>
      </c>
      <c r="J55" s="71" t="s">
        <v>38</v>
      </c>
      <c r="K55" s="77"/>
    </row>
    <row r="56" spans="2:11" x14ac:dyDescent="0.25">
      <c r="B56" s="89"/>
      <c r="C56" s="90"/>
      <c r="D56" s="90"/>
      <c r="E56" s="91"/>
      <c r="F56" s="70">
        <v>43507</v>
      </c>
      <c r="G56" s="71" t="s">
        <v>37</v>
      </c>
      <c r="H56" s="72">
        <v>900</v>
      </c>
      <c r="I56" s="71" t="s">
        <v>13</v>
      </c>
      <c r="J56" s="71" t="s">
        <v>38</v>
      </c>
      <c r="K56" s="77"/>
    </row>
    <row r="57" spans="2:11" x14ac:dyDescent="0.25">
      <c r="B57" s="89"/>
      <c r="C57" s="90"/>
      <c r="D57" s="90"/>
      <c r="E57" s="91"/>
      <c r="F57" s="70">
        <v>43507</v>
      </c>
      <c r="G57" s="71" t="s">
        <v>42</v>
      </c>
      <c r="H57" s="72">
        <v>1425</v>
      </c>
      <c r="I57" s="71" t="s">
        <v>13</v>
      </c>
      <c r="J57" s="71" t="s">
        <v>43</v>
      </c>
      <c r="K57" s="77"/>
    </row>
    <row r="58" spans="2:11" x14ac:dyDescent="0.25">
      <c r="B58" s="89"/>
      <c r="C58" s="90"/>
      <c r="D58" s="90"/>
      <c r="E58" s="91"/>
      <c r="F58" s="70">
        <v>43507</v>
      </c>
      <c r="G58" s="71" t="s">
        <v>40</v>
      </c>
      <c r="H58" s="72">
        <v>800</v>
      </c>
      <c r="I58" s="71" t="s">
        <v>13</v>
      </c>
      <c r="J58" s="71" t="s">
        <v>41</v>
      </c>
      <c r="K58" s="77"/>
    </row>
    <row r="59" spans="2:11" x14ac:dyDescent="0.25">
      <c r="B59" s="89"/>
      <c r="C59" s="90"/>
      <c r="D59" s="90"/>
      <c r="E59" s="91"/>
      <c r="F59" s="70">
        <v>43507</v>
      </c>
      <c r="G59" s="71" t="s">
        <v>42</v>
      </c>
      <c r="H59" s="72">
        <v>3000</v>
      </c>
      <c r="I59" s="71" t="s">
        <v>13</v>
      </c>
      <c r="J59" s="71" t="s">
        <v>43</v>
      </c>
      <c r="K59" s="77"/>
    </row>
    <row r="60" spans="2:11" x14ac:dyDescent="0.25">
      <c r="B60" s="89"/>
      <c r="C60" s="90"/>
      <c r="D60" s="90"/>
      <c r="E60" s="91"/>
      <c r="F60" s="70">
        <v>43507</v>
      </c>
      <c r="G60" s="71" t="s">
        <v>40</v>
      </c>
      <c r="H60" s="72">
        <v>500</v>
      </c>
      <c r="I60" s="71" t="s">
        <v>13</v>
      </c>
      <c r="J60" s="71" t="s">
        <v>41</v>
      </c>
      <c r="K60" s="77"/>
    </row>
    <row r="61" spans="2:11" x14ac:dyDescent="0.25">
      <c r="B61" s="89"/>
      <c r="C61" s="90"/>
      <c r="D61" s="90"/>
      <c r="E61" s="91"/>
      <c r="F61" s="70">
        <v>43507</v>
      </c>
      <c r="G61" s="71" t="s">
        <v>53</v>
      </c>
      <c r="H61" s="72">
        <v>500</v>
      </c>
      <c r="I61" s="71" t="s">
        <v>13</v>
      </c>
      <c r="J61" s="71" t="s">
        <v>54</v>
      </c>
      <c r="K61" s="77"/>
    </row>
    <row r="62" spans="2:11" x14ac:dyDescent="0.25">
      <c r="B62" s="89"/>
      <c r="C62" s="90"/>
      <c r="D62" s="90"/>
      <c r="E62" s="91"/>
      <c r="F62" s="70">
        <v>43507</v>
      </c>
      <c r="G62" s="71" t="s">
        <v>22</v>
      </c>
      <c r="H62" s="72">
        <v>1000</v>
      </c>
      <c r="I62" s="71" t="s">
        <v>13</v>
      </c>
      <c r="J62" s="71" t="s">
        <v>23</v>
      </c>
      <c r="K62" s="77"/>
    </row>
    <row r="63" spans="2:11" x14ac:dyDescent="0.25">
      <c r="B63" s="89"/>
      <c r="C63" s="90"/>
      <c r="D63" s="90"/>
      <c r="E63" s="91"/>
      <c r="F63" s="70">
        <v>43507</v>
      </c>
      <c r="G63" s="71" t="s">
        <v>24</v>
      </c>
      <c r="H63" s="72">
        <v>800</v>
      </c>
      <c r="I63" s="71" t="s">
        <v>13</v>
      </c>
      <c r="J63" s="71" t="s">
        <v>25</v>
      </c>
      <c r="K63" s="77"/>
    </row>
    <row r="64" spans="2:11" x14ac:dyDescent="0.25">
      <c r="B64" s="89"/>
      <c r="C64" s="90"/>
      <c r="D64" s="90"/>
      <c r="E64" s="91"/>
      <c r="F64" s="70">
        <v>43507</v>
      </c>
      <c r="G64" s="71" t="s">
        <v>40</v>
      </c>
      <c r="H64" s="72">
        <v>500</v>
      </c>
      <c r="I64" s="71" t="s">
        <v>13</v>
      </c>
      <c r="J64" s="71" t="s">
        <v>41</v>
      </c>
      <c r="K64" s="77"/>
    </row>
    <row r="65" spans="2:11" x14ac:dyDescent="0.25">
      <c r="B65" s="89"/>
      <c r="C65" s="90"/>
      <c r="D65" s="90"/>
      <c r="E65" s="91"/>
      <c r="F65" s="70">
        <v>43507</v>
      </c>
      <c r="G65" s="71" t="s">
        <v>40</v>
      </c>
      <c r="H65" s="72">
        <v>500</v>
      </c>
      <c r="I65" s="71" t="s">
        <v>13</v>
      </c>
      <c r="J65" s="71" t="s">
        <v>41</v>
      </c>
      <c r="K65" s="77"/>
    </row>
    <row r="66" spans="2:11" x14ac:dyDescent="0.25">
      <c r="B66" s="89"/>
      <c r="C66" s="90"/>
      <c r="D66" s="90"/>
      <c r="E66" s="91"/>
      <c r="F66" s="70">
        <v>43507</v>
      </c>
      <c r="G66" s="71" t="s">
        <v>37</v>
      </c>
      <c r="H66" s="72">
        <v>900</v>
      </c>
      <c r="I66" s="71" t="s">
        <v>13</v>
      </c>
      <c r="J66" s="71" t="s">
        <v>38</v>
      </c>
      <c r="K66" s="77"/>
    </row>
    <row r="67" spans="2:11" s="10" customFormat="1" hidden="1" x14ac:dyDescent="0.25">
      <c r="B67" s="92">
        <v>43518</v>
      </c>
      <c r="C67" s="93" t="s">
        <v>189</v>
      </c>
      <c r="D67" s="93" t="s">
        <v>145</v>
      </c>
      <c r="E67" s="94">
        <v>50000</v>
      </c>
      <c r="F67" s="86"/>
      <c r="G67" s="87"/>
      <c r="H67" s="88"/>
      <c r="I67" s="87"/>
      <c r="J67" s="87"/>
      <c r="K67" s="77"/>
    </row>
    <row r="68" spans="2:11" x14ac:dyDescent="0.25">
      <c r="B68" s="46">
        <v>43521</v>
      </c>
      <c r="C68" s="47" t="s">
        <v>147</v>
      </c>
      <c r="D68" s="56" t="s">
        <v>145</v>
      </c>
      <c r="E68" s="48">
        <v>5000</v>
      </c>
      <c r="F68" s="27">
        <v>43565</v>
      </c>
      <c r="G68" s="28" t="s">
        <v>49</v>
      </c>
      <c r="H68" s="52">
        <v>5000.03</v>
      </c>
      <c r="I68" s="28" t="s">
        <v>20</v>
      </c>
      <c r="J68" s="28" t="s">
        <v>162</v>
      </c>
      <c r="K68" s="77"/>
    </row>
    <row r="69" spans="2:11" x14ac:dyDescent="0.25">
      <c r="B69" s="54">
        <v>43521</v>
      </c>
      <c r="C69" s="53" t="s">
        <v>173</v>
      </c>
      <c r="D69" s="57" t="s">
        <v>145</v>
      </c>
      <c r="E69" s="55">
        <v>6400.01</v>
      </c>
      <c r="F69" s="73">
        <v>43626</v>
      </c>
      <c r="G69" s="74" t="s">
        <v>174</v>
      </c>
      <c r="H69" s="75">
        <v>6400.01</v>
      </c>
      <c r="I69" s="74" t="s">
        <v>13</v>
      </c>
      <c r="J69" s="74" t="s">
        <v>175</v>
      </c>
    </row>
    <row r="70" spans="2:11" x14ac:dyDescent="0.25">
      <c r="B70" s="54">
        <v>43521</v>
      </c>
      <c r="C70" s="53" t="s">
        <v>144</v>
      </c>
      <c r="D70" s="57" t="s">
        <v>145</v>
      </c>
      <c r="E70" s="55">
        <v>2000</v>
      </c>
      <c r="F70" s="73">
        <v>43594</v>
      </c>
      <c r="G70" s="74" t="s">
        <v>51</v>
      </c>
      <c r="H70" s="75">
        <v>2000</v>
      </c>
      <c r="I70" s="74" t="s">
        <v>20</v>
      </c>
      <c r="J70" s="74" t="s">
        <v>52</v>
      </c>
    </row>
    <row r="71" spans="2:11" x14ac:dyDescent="0.25">
      <c r="B71" s="54">
        <v>43521</v>
      </c>
      <c r="C71" s="53" t="s">
        <v>149</v>
      </c>
      <c r="D71" s="57" t="s">
        <v>150</v>
      </c>
      <c r="E71" s="55">
        <v>7079.33</v>
      </c>
      <c r="F71" s="53"/>
      <c r="G71" s="53"/>
      <c r="H71" s="53"/>
      <c r="I71" s="53"/>
      <c r="J71" s="53"/>
    </row>
    <row r="72" spans="2:11" x14ac:dyDescent="0.25">
      <c r="B72" s="46">
        <v>43521</v>
      </c>
      <c r="C72" s="47" t="s">
        <v>148</v>
      </c>
      <c r="D72" s="56" t="s">
        <v>145</v>
      </c>
      <c r="E72" s="48">
        <v>1720</v>
      </c>
      <c r="F72" s="27">
        <v>43565</v>
      </c>
      <c r="G72" s="28" t="s">
        <v>19</v>
      </c>
      <c r="H72" s="52">
        <v>1720.01</v>
      </c>
      <c r="I72" s="28" t="s">
        <v>20</v>
      </c>
      <c r="J72" s="28" t="s">
        <v>161</v>
      </c>
    </row>
    <row r="73" spans="2:11" hidden="1" x14ac:dyDescent="0.25">
      <c r="B73" s="78">
        <v>43521</v>
      </c>
      <c r="C73" s="79" t="s">
        <v>189</v>
      </c>
      <c r="D73" s="80" t="s">
        <v>145</v>
      </c>
      <c r="E73" s="81">
        <v>80000</v>
      </c>
      <c r="F73" s="79"/>
      <c r="G73" s="79"/>
      <c r="H73" s="79"/>
      <c r="I73" s="79"/>
      <c r="J73" s="79"/>
    </row>
    <row r="74" spans="2:11" hidden="1" x14ac:dyDescent="0.25">
      <c r="B74" s="78">
        <v>43521</v>
      </c>
      <c r="C74" s="79" t="s">
        <v>186</v>
      </c>
      <c r="D74" s="80" t="s">
        <v>145</v>
      </c>
      <c r="E74" s="81">
        <v>58840.35</v>
      </c>
      <c r="F74" s="86">
        <v>43522</v>
      </c>
      <c r="G74" s="87" t="s">
        <v>187</v>
      </c>
      <c r="H74" s="88">
        <v>58840.35</v>
      </c>
      <c r="I74" s="87" t="s">
        <v>20</v>
      </c>
      <c r="J74" s="87" t="s">
        <v>190</v>
      </c>
    </row>
    <row r="75" spans="2:11" hidden="1" x14ac:dyDescent="0.25">
      <c r="B75" s="78">
        <v>43524</v>
      </c>
      <c r="C75" s="79" t="s">
        <v>185</v>
      </c>
      <c r="D75" s="79" t="s">
        <v>145</v>
      </c>
      <c r="E75" s="81">
        <v>4066.28</v>
      </c>
      <c r="F75" s="79"/>
      <c r="G75" s="79"/>
      <c r="H75" s="79"/>
      <c r="I75" s="79"/>
      <c r="J75" s="79"/>
    </row>
    <row r="76" spans="2:11" hidden="1" x14ac:dyDescent="0.25">
      <c r="B76" s="78">
        <v>43524</v>
      </c>
      <c r="C76" s="79" t="s">
        <v>185</v>
      </c>
      <c r="D76" s="79" t="s">
        <v>145</v>
      </c>
      <c r="E76" s="81">
        <v>19000</v>
      </c>
      <c r="F76" s="79"/>
      <c r="G76" s="79"/>
      <c r="H76" s="79"/>
      <c r="I76" s="79"/>
      <c r="J76" s="79"/>
    </row>
    <row r="77" spans="2:11" x14ac:dyDescent="0.25">
      <c r="E77" s="21">
        <f>SUM(E3:E76)</f>
        <v>484458.31</v>
      </c>
      <c r="H77" s="76">
        <f>SUM(H3:H72)</f>
        <v>205016.48</v>
      </c>
    </row>
  </sheetData>
  <mergeCells count="20">
    <mergeCell ref="B1:E1"/>
    <mergeCell ref="F1:J1"/>
    <mergeCell ref="K17:K36"/>
    <mergeCell ref="E46:E66"/>
    <mergeCell ref="D46:D66"/>
    <mergeCell ref="C46:C66"/>
    <mergeCell ref="B46:B66"/>
    <mergeCell ref="K46:K68"/>
    <mergeCell ref="B15:B16"/>
    <mergeCell ref="C15:C16"/>
    <mergeCell ref="D15:D16"/>
    <mergeCell ref="E15:E16"/>
    <mergeCell ref="B42:B43"/>
    <mergeCell ref="C42:C43"/>
    <mergeCell ref="D42:D43"/>
    <mergeCell ref="E42:E43"/>
    <mergeCell ref="E17:E36"/>
    <mergeCell ref="D17:D36"/>
    <mergeCell ref="C17:C36"/>
    <mergeCell ref="B17:B3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REPORTE ESTADO SB FEBRERO19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2019-03-15T20:28:43Z</dcterms:created>
  <dcterms:modified xsi:type="dcterms:W3CDTF">2019-11-10T05:48:01Z</dcterms:modified>
</cp:coreProperties>
</file>