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wner\Box Sync 2\Box Sync\Valett Lab\Analytical Laboratory Output\AP2\AP2 Data Processing\"/>
    </mc:Choice>
  </mc:AlternateContent>
  <xr:revisionPtr revIDLastSave="0" documentId="13_ncr:1_{B5CB2939-44C0-48D4-9CE7-EA9E0DE2FAD0}" xr6:coauthVersionLast="45" xr6:coauthVersionMax="45" xr10:uidLastSave="{00000000-0000-0000-0000-000000000000}"/>
  <bookViews>
    <workbookView xWindow="-120" yWindow="-16320" windowWidth="29040" windowHeight="15840" activeTab="3" xr2:uid="{00000000-000D-0000-FFFF-FFFF00000000}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8" i="3" l="1"/>
  <c r="N119" i="3"/>
  <c r="N117" i="3"/>
  <c r="N116" i="3"/>
  <c r="N110" i="3"/>
  <c r="N108" i="3"/>
  <c r="N113" i="3"/>
  <c r="N109" i="3"/>
  <c r="N112" i="3"/>
  <c r="N111" i="3"/>
  <c r="N115" i="3"/>
  <c r="N80" i="3"/>
  <c r="N8" i="3"/>
  <c r="N77" i="3"/>
  <c r="N78" i="3"/>
  <c r="N35" i="3"/>
  <c r="N10" i="3"/>
  <c r="N6" i="3"/>
  <c r="N28" i="3"/>
  <c r="N73" i="3"/>
  <c r="N11" i="3"/>
  <c r="N29" i="3"/>
  <c r="N79" i="3"/>
  <c r="N30" i="3"/>
  <c r="N33" i="3"/>
  <c r="N70" i="3"/>
  <c r="N9" i="3"/>
  <c r="N71" i="3"/>
  <c r="N32" i="3"/>
  <c r="N34" i="3"/>
  <c r="N7" i="3"/>
  <c r="N55" i="3"/>
  <c r="N27" i="3"/>
  <c r="N31" i="3"/>
  <c r="N17" i="3"/>
  <c r="N49" i="3"/>
  <c r="N42" i="3"/>
  <c r="N45" i="3"/>
  <c r="N20" i="3"/>
  <c r="N56" i="3"/>
  <c r="N76" i="3"/>
  <c r="N48" i="3"/>
  <c r="N54" i="3"/>
  <c r="N66" i="3"/>
  <c r="N3" i="3"/>
  <c r="N5" i="3"/>
  <c r="N46" i="3"/>
  <c r="N16" i="3"/>
  <c r="N12" i="3"/>
  <c r="N23" i="3"/>
  <c r="N72" i="3"/>
  <c r="N21" i="3"/>
  <c r="N4" i="3"/>
  <c r="N43" i="3"/>
  <c r="N67" i="3"/>
  <c r="N51" i="3"/>
  <c r="N105" i="3"/>
  <c r="N107" i="3"/>
  <c r="N13" i="3"/>
  <c r="N36" i="3"/>
  <c r="N68" i="3"/>
  <c r="N69" i="3"/>
  <c r="N18" i="3"/>
  <c r="N50" i="3"/>
  <c r="N106" i="3"/>
  <c r="N127" i="3"/>
  <c r="N41" i="3"/>
  <c r="N52" i="3"/>
  <c r="N47" i="3"/>
  <c r="N75" i="3"/>
  <c r="N19" i="3"/>
  <c r="N14" i="3"/>
  <c r="N24" i="3"/>
  <c r="N126" i="3"/>
  <c r="N37" i="3"/>
  <c r="N40" i="3"/>
  <c r="N15" i="3"/>
  <c r="N44" i="3"/>
  <c r="N25" i="3"/>
  <c r="N128" i="3"/>
  <c r="N22" i="3"/>
  <c r="N104" i="3"/>
  <c r="N26" i="3"/>
  <c r="N65" i="3"/>
  <c r="N38" i="3"/>
  <c r="N102" i="3"/>
  <c r="N39" i="3"/>
  <c r="N61" i="3"/>
  <c r="N125" i="3"/>
  <c r="N103" i="3"/>
  <c r="N62" i="3"/>
  <c r="N63" i="3"/>
  <c r="N74" i="3"/>
  <c r="N59" i="3"/>
  <c r="N60" i="3"/>
  <c r="N123" i="3"/>
  <c r="N124" i="3"/>
  <c r="N58" i="3"/>
  <c r="N57" i="3"/>
  <c r="N100" i="3"/>
  <c r="N101" i="3"/>
  <c r="N99" i="3"/>
  <c r="N94" i="3"/>
  <c r="N95" i="3"/>
  <c r="N96" i="3"/>
  <c r="N97" i="3"/>
  <c r="N93" i="3"/>
  <c r="N64" i="3"/>
  <c r="N98" i="3"/>
  <c r="N122" i="3"/>
  <c r="N120" i="3"/>
  <c r="N121" i="3"/>
  <c r="N91" i="3"/>
  <c r="N90" i="3"/>
  <c r="N92" i="3"/>
  <c r="N82" i="3"/>
  <c r="N81" i="3"/>
  <c r="N83" i="3"/>
  <c r="N89" i="3"/>
  <c r="N87" i="3"/>
  <c r="N88" i="3"/>
  <c r="N86" i="3"/>
  <c r="N84" i="3"/>
  <c r="N85" i="3"/>
  <c r="N114" i="3"/>
  <c r="N5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3" i="3"/>
  <c r="J20" i="2"/>
  <c r="J21" i="2"/>
  <c r="J22" i="2"/>
  <c r="J23" i="2"/>
  <c r="J24" i="2"/>
  <c r="J25" i="2"/>
  <c r="J19" i="2"/>
  <c r="J9" i="2"/>
  <c r="J10" i="2"/>
  <c r="J11" i="2"/>
  <c r="J12" i="2"/>
  <c r="J13" i="2"/>
  <c r="J14" i="2"/>
  <c r="J15" i="2"/>
  <c r="J16" i="2"/>
  <c r="J17" i="2"/>
  <c r="J1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K21" i="2" l="1"/>
  <c r="K22" i="2"/>
  <c r="K23" i="2"/>
  <c r="K24" i="2"/>
  <c r="K25" i="2"/>
  <c r="K20" i="2"/>
  <c r="K17" i="2"/>
  <c r="K18" i="2"/>
  <c r="K19" i="2"/>
  <c r="K9" i="2"/>
  <c r="K10" i="2"/>
  <c r="K11" i="2"/>
  <c r="K12" i="2"/>
  <c r="K13" i="2"/>
  <c r="K14" i="2"/>
  <c r="K15" i="2"/>
  <c r="K1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J8" i="2" l="1"/>
  <c r="O8" i="2"/>
  <c r="M8" i="2"/>
  <c r="F8" i="2"/>
  <c r="P8" i="2" l="1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<sst xmlns="http://schemas.openxmlformats.org/spreadsheetml/2006/main" count="1436" uniqueCount="396">
  <si>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</si>
  <si>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</si>
  <si>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</si>
  <si>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</si>
  <si>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</si>
  <si>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</si>
  <si>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</si>
  <si>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</si>
  <si>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</si>
  <si>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</si>
  <si>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</si>
  <si>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</si>
  <si>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</si>
  <si>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</si>
  <si>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</si>
  <si>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</si>
  <si>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</si>
  <si>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</si>
  <si>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</si>
  <si>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</si>
  <si>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</si>
  <si>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</si>
  <si>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</si>
  <si>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</si>
  <si>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</si>
  <si>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</si>
  <si>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</si>
  <si>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</si>
  <si>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</si>
  <si>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</si>
  <si>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</si>
  <si>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</si>
  <si>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</si>
  <si>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</si>
  <si>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</si>
  <si>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</si>
  <si>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</si>
  <si>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</si>
  <si>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</si>
  <si>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</si>
  <si>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</si>
  <si>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</si>
  <si>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</si>
  <si>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</si>
  <si>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</si>
  <si>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</si>
  <si>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</si>
  <si>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</si>
  <si>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</si>
  <si>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</si>
  <si>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</si>
  <si>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</si>
  <si>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</si>
  <si>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</si>
  <si>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</si>
  <si>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</si>
  <si>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</si>
  <si>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</si>
  <si>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</si>
  <si>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</si>
  <si>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</si>
  <si>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</si>
  <si>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</si>
  <si>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</si>
  <si>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</si>
  <si>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</si>
  <si>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</si>
  <si>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</si>
  <si>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</si>
  <si>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</si>
  <si>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</si>
  <si>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</si>
  <si>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</si>
  <si>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</si>
  <si>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</si>
  <si>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</si>
  <si>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</si>
  <si>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</si>
  <si>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</si>
  <si>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</si>
  <si>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</si>
  <si>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</si>
  <si>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</si>
  <si>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</si>
  <si>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</si>
  <si>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</si>
  <si>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</si>
  <si>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</si>
  <si>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</si>
  <si>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</si>
  <si>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</si>
  <si>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</si>
  <si>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</si>
  <si>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</si>
  <si>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</si>
  <si>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FASPac NH3</t>
  </si>
  <si>
    <t>FASPac PO4</t>
  </si>
  <si>
    <t>NH3 curve fit</t>
  </si>
  <si>
    <t>Results mg/L</t>
  </si>
  <si>
    <t>PO4 curve fit</t>
  </si>
  <si>
    <t>NH3</t>
  </si>
  <si>
    <t>PO4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</si>
  <si>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</si>
  <si>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</si>
  <si>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</si>
  <si>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</si>
  <si>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</si>
  <si>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</si>
  <si>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</si>
  <si>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</si>
  <si>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</si>
  <si>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</si>
  <si>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</si>
  <si>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</si>
  <si>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LTREB_NH4 PO4_AP2_2019_06_04</t>
  </si>
  <si>
    <t>Engstrom/Utzman</t>
  </si>
  <si>
    <t>1:1</t>
  </si>
  <si>
    <t>SYNC</t>
  </si>
  <si>
    <t>1:2</t>
  </si>
  <si>
    <t>CO</t>
  </si>
  <si>
    <t>Carry over</t>
  </si>
  <si>
    <t>1:3</t>
  </si>
  <si>
    <t>W</t>
  </si>
  <si>
    <t>Wash</t>
  </si>
  <si>
    <t>AutoWash</t>
  </si>
  <si>
    <t>1:4</t>
  </si>
  <si>
    <t>1:5</t>
  </si>
  <si>
    <t>1:6</t>
  </si>
  <si>
    <t>1:7</t>
  </si>
  <si>
    <t>1:8</t>
  </si>
  <si>
    <t>1:9</t>
  </si>
  <si>
    <t>1:10</t>
  </si>
  <si>
    <t>1:11</t>
  </si>
  <si>
    <t>CC1</t>
  </si>
  <si>
    <t>Unknown</t>
  </si>
  <si>
    <t>1:12</t>
  </si>
  <si>
    <t>CC2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</si>
  <si>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</si>
  <si>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</si>
  <si>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</si>
  <si>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</si>
  <si>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</si>
  <si>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</si>
  <si>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</si>
  <si>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</si>
  <si>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</si>
  <si>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</si>
  <si>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</si>
  <si>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</si>
  <si>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</si>
  <si>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</si>
  <si>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</si>
  <si>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</si>
  <si>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</si>
  <si>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</si>
  <si>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</si>
  <si>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</si>
  <si>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</si>
  <si>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</si>
  <si>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</si>
  <si>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</si>
  <si>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</si>
  <si>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</si>
  <si>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</si>
  <si>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</si>
  <si>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</si>
  <si>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</si>
  <si>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</si>
  <si>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</si>
  <si>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</si>
  <si>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</si>
  <si>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</si>
  <si>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</si>
  <si>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</si>
  <si>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</si>
  <si>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</si>
  <si>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</si>
  <si>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</si>
  <si>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</si>
  <si>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</si>
  <si>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</si>
  <si>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</si>
  <si>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</si>
  <si>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</si>
  <si>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</si>
  <si>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</si>
  <si>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</si>
  <si>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</si>
  <si>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</si>
  <si>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</si>
  <si>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</si>
  <si>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</si>
  <si>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</si>
  <si>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</si>
  <si>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</si>
  <si>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</si>
  <si>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</si>
  <si>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</si>
  <si>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</si>
  <si>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</si>
  <si>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</si>
  <si>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</si>
  <si>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</si>
  <si>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</si>
  <si>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</si>
  <si>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</si>
  <si>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</si>
  <si>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</si>
  <si>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</si>
  <si>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</si>
  <si>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</si>
  <si>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</si>
  <si>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</si>
  <si>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</si>
  <si>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</si>
  <si>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</si>
  <si>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</si>
  <si>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</si>
  <si>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</si>
  <si>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</si>
  <si>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</si>
  <si>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</si>
  <si>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</si>
  <si>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</si>
  <si>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</si>
  <si>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</si>
  <si>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</si>
  <si>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</si>
  <si>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</si>
  <si>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</si>
  <si>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</si>
  <si>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</si>
  <si>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</si>
  <si>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</si>
  <si>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</si>
  <si>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</si>
  <si>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</si>
  <si>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</si>
  <si>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</si>
  <si>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</si>
  <si>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</si>
  <si>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</si>
  <si>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</si>
  <si>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</si>
  <si>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</si>
  <si>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</si>
  <si>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</si>
  <si>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</si>
  <si>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</si>
  <si>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</si>
  <si>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</si>
  <si>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</si>
  <si>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</si>
  <si>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</si>
  <si>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</si>
  <si>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</si>
  <si>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</si>
  <si>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</si>
  <si>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</si>
  <si>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</si>
  <si>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</si>
  <si>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</si>
  <si>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</si>
  <si>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</si>
  <si>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</si>
  <si>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</si>
  <si>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</si>
  <si>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</si>
  <si>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</si>
  <si>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</si>
  <si>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</si>
  <si>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</si>
  <si>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</si>
  <si>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</si>
  <si>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</si>
  <si>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</si>
  <si>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</si>
  <si>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</si>
  <si>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</si>
  <si>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</si>
  <si>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</si>
  <si>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</si>
  <si>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</si>
  <si>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</si>
  <si>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</si>
  <si>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</si>
  <si>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</si>
  <si>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</si>
  <si>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</si>
  <si>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</si>
  <si>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</si>
  <si>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</si>
  <si>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</si>
  <si>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</si>
  <si>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</si>
  <si>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</si>
  <si>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</si>
  <si>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</si>
  <si>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</si>
  <si>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</si>
  <si>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</si>
  <si>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</si>
  <si>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</si>
  <si>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</si>
  <si>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</si>
  <si>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</si>
  <si>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</si>
  <si>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</si>
  <si>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</si>
  <si>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</si>
  <si>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</si>
  <si>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</si>
  <si>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</si>
  <si>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</si>
  <si>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</si>
  <si>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</si>
  <si>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</si>
  <si>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</si>
  <si>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</si>
  <si>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</si>
  <si>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</si>
  <si>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</si>
  <si>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</si>
  <si>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</si>
  <si>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</si>
  <si>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</si>
  <si>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</si>
  <si>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</si>
  <si>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</si>
  <si>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</si>
  <si>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</si>
  <si>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</si>
  <si>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</si>
  <si>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</si>
  <si>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</si>
  <si>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</si>
  <si>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</si>
  <si>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</si>
  <si>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</si>
  <si>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</si>
  <si>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</si>
  <si>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</si>
  <si>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</si>
  <si>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</si>
  <si>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</si>
  <si>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</si>
  <si>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</si>
  <si>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</si>
  <si>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</si>
  <si>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</si>
  <si>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</si>
  <si>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</si>
  <si>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</si>
  <si>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</si>
  <si>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</si>
  <si>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</si>
  <si>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</si>
  <si>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</si>
  <si>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</si>
  <si>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</si>
  <si>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</si>
  <si>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</si>
  <si>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</si>
  <si>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</si>
  <si>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</si>
  <si>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</si>
  <si>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</si>
  <si>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</si>
  <si>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</si>
  <si>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</si>
  <si>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</si>
  <si>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</si>
  <si>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</si>
  <si>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</si>
  <si>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</si>
  <si>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</si>
  <si>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</si>
  <si>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</si>
  <si>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</si>
  <si>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</si>
  <si>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</si>
  <si>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</si>
  <si>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</si>
  <si>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</si>
  <si>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</si>
  <si>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</si>
  <si>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</si>
  <si>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</si>
  <si>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</si>
  <si>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a</t>
  </si>
  <si>
    <t>b</t>
  </si>
  <si>
    <t>c</t>
  </si>
  <si>
    <t>N-NH3 mg/L</t>
  </si>
  <si>
    <t>P-PO4 mg/L</t>
  </si>
  <si>
    <t>Corr Ht</t>
  </si>
  <si>
    <t>Significant bubble issues- unreliable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</si>
</sst>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0" fillId="3" borderId="7" xfId="0" applyFill="1" applyBorder="1"/>
    <xf numFmtId="0" fontId="0" fillId="3" borderId="1" xfId="0" applyFill="1" applyBorder="1"/>
    <xf numFmtId="0" fontId="7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7" fillId="2" borderId="8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14" fontId="0" fillId="0" borderId="0" xfId="0" applyNumberFormat="1" applyFont="1" applyFill="1" applyAlignment="1">
      <alignment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horizontal="center" vertical="top"/>
    </xf>
    <xf numFmtId="169" fontId="0" fillId="8" borderId="0" xfId="0" applyNumberFormat="1" applyFill="1"/>
    <xf numFmtId="0" fontId="7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166" fontId="3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 vertical="top"/>
    </xf>
    <xf numFmtId="0" fontId="7" fillId="2" borderId="9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0" fillId="3" borderId="11" xfId="0" applyFill="1" applyBorder="1"/>
    <xf numFmtId="0" fontId="0" fillId="3" borderId="9" xfId="0" applyFill="1" applyBorder="1"/>
    <xf numFmtId="0" fontId="0" fillId="3" borderId="10" xfId="0" applyFill="1" applyBorder="1"/>
    <xf numFmtId="0" fontId="7" fillId="0" borderId="0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0" fillId="3" borderId="12" xfId="0" applyFill="1" applyBorder="1"/>
    <xf numFmtId="0" fontId="3" fillId="2" borderId="9" xfId="0" applyFont="1" applyFill="1" applyBorder="1" applyAlignment="1">
      <alignment horizontal="center" vertical="top"/>
    </xf>
    <xf numFmtId="0" fontId="0" fillId="3" borderId="3" xfId="0" applyFill="1" applyBorder="1"/>
    <xf numFmtId="0" fontId="7" fillId="2" borderId="3" xfId="0" applyFont="1" applyFill="1" applyBorder="1" applyAlignment="1">
      <alignment horizontal="center" vertical="top"/>
    </xf>
    <xf numFmtId="16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Construction'!$D$8:$D$25</c:f>
              <c:numCache>
                <c:formatCode>0.0000;\-0.0000</c:formatCode>
                <c:ptCount val="1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1.1000000000000001E-3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2.3999999999999998E-3</c:v>
                </c:pt>
                <c:pt idx="7">
                  <c:v>2.3999999999999998E-3</c:v>
                </c:pt>
                <c:pt idx="8">
                  <c:v>2.3999999999999998E-3</c:v>
                </c:pt>
                <c:pt idx="9">
                  <c:v>1.29E-2</c:v>
                </c:pt>
                <c:pt idx="10">
                  <c:v>1.29E-2</c:v>
                </c:pt>
                <c:pt idx="11">
                  <c:v>1.2800000000000001E-2</c:v>
                </c:pt>
                <c:pt idx="12">
                  <c:v>2.58E-2</c:v>
                </c:pt>
                <c:pt idx="13">
                  <c:v>2.5700000000000001E-2</c:v>
                </c:pt>
                <c:pt idx="14">
                  <c:v>2.58E-2</c:v>
                </c:pt>
                <c:pt idx="15">
                  <c:v>5.1299999999999998E-2</c:v>
                </c:pt>
                <c:pt idx="16">
                  <c:v>5.1299999999999998E-2</c:v>
                </c:pt>
                <c:pt idx="17">
                  <c:v>5.4199999999999998E-2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5.0000000000000001E-4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1.5E-3</c:v>
                </c:pt>
                <c:pt idx="4">
                  <c:v>1.2999999999999999E-3</c:v>
                </c:pt>
                <c:pt idx="5">
                  <c:v>1.8E-3</c:v>
                </c:pt>
                <c:pt idx="6">
                  <c:v>3.3E-3</c:v>
                </c:pt>
                <c:pt idx="7">
                  <c:v>3.3E-3</c:v>
                </c:pt>
                <c:pt idx="8">
                  <c:v>3.3999999999999998E-3</c:v>
                </c:pt>
                <c:pt idx="9">
                  <c:v>9.4999999999999998E-3</c:v>
                </c:pt>
                <c:pt idx="10">
                  <c:v>9.4000000000000004E-3</c:v>
                </c:pt>
                <c:pt idx="11">
                  <c:v>9.4999999999999998E-3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  <c:pt idx="0">
                  <c:v>9.4999999999999998E-3</c:v>
                </c:pt>
                <c:pt idx="1">
                  <c:v>9.4000000000000004E-3</c:v>
                </c:pt>
                <c:pt idx="2">
                  <c:v>9.4999999999999998E-3</c:v>
                </c:pt>
                <c:pt idx="3">
                  <c:v>1.7000000000000001E-2</c:v>
                </c:pt>
                <c:pt idx="4">
                  <c:v>1.6400000000000001E-2</c:v>
                </c:pt>
                <c:pt idx="5">
                  <c:v>1.6400000000000001E-2</c:v>
                </c:pt>
                <c:pt idx="6">
                  <c:v>3.3799999999999997E-2</c:v>
                </c:pt>
                <c:pt idx="7">
                  <c:v>3.3599999999999998E-2</c:v>
                </c:pt>
                <c:pt idx="8">
                  <c:v>3.3599999999999998E-2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"/>
  <sheetViews>
    <sheetView topLeftCell="B66" zoomScale="104" workbookViewId="0">
      <selection activeCell="L84" sqref="K84:L84"/>
    </sheetView>
  </sheetViews>
  <sheetFormatPr defaultRowHeight="14.5" x14ac:dyDescent="0.35"/>
  <cols>
    <col min="2" max="2" width="14.36328125" customWidth="1"/>
    <col min="3" max="3" width="12.36328125" customWidth="1"/>
    <col min="4" max="4" width="25.6328125" customWidth="1"/>
    <col min="5" max="5" width="16.6328125" customWidth="1"/>
    <col min="17" max="17" width="10.36328125" customWidth="1"/>
    <col min="18" max="18" width="11.54296875" customWidth="1"/>
  </cols>
  <sheetData>
    <row r="1" spans="1:18" x14ac:dyDescent="0.35">
      <c r="B1" s="1"/>
      <c r="C1" s="1"/>
      <c r="D1" s="1"/>
      <c r="E1" s="1"/>
      <c r="F1" s="4" t="s">
        <v>12</v>
      </c>
      <c r="G1" s="44" t="s">
        <v>114</v>
      </c>
      <c r="H1" s="1"/>
      <c r="I1" s="1"/>
      <c r="J1" s="1"/>
      <c r="K1" s="1"/>
    </row>
    <row r="2" spans="1:18" x14ac:dyDescent="0.35">
      <c r="B2" s="1"/>
      <c r="C2" s="1"/>
      <c r="D2" s="1"/>
      <c r="E2" s="1"/>
      <c r="F2" s="4" t="s">
        <v>13</v>
      </c>
      <c r="G2" s="68">
        <v>43620</v>
      </c>
      <c r="H2" s="1"/>
      <c r="I2" s="1"/>
      <c r="J2" s="1"/>
      <c r="K2" s="1"/>
    </row>
    <row r="3" spans="1:18" x14ac:dyDescent="0.35">
      <c r="B3" s="1"/>
      <c r="C3" s="1"/>
      <c r="D3" s="1"/>
      <c r="E3" s="1"/>
      <c r="F3" s="4" t="s">
        <v>11</v>
      </c>
      <c r="G3" s="1" t="s">
        <v>115</v>
      </c>
      <c r="H3" s="1"/>
      <c r="I3" s="1"/>
      <c r="J3" s="1"/>
      <c r="K3" s="1"/>
    </row>
    <row r="4" spans="1:18" x14ac:dyDescent="0.35">
      <c r="B4" s="1"/>
      <c r="C4" s="1"/>
      <c r="D4" s="1"/>
      <c r="E4" s="1"/>
      <c r="F4" s="1"/>
      <c r="G4" s="1"/>
      <c r="H4" s="1"/>
      <c r="I4" s="1"/>
      <c r="J4" s="1"/>
      <c r="K4" s="1"/>
    </row>
    <row r="5" spans="1:18" x14ac:dyDescent="0.35">
      <c r="A5" s="1"/>
      <c r="B5" s="1"/>
      <c r="C5" s="1"/>
      <c r="D5" s="1"/>
      <c r="E5" s="77" t="s">
        <v>0</v>
      </c>
      <c r="F5" s="77"/>
      <c r="G5" s="77"/>
      <c r="H5" s="77"/>
      <c r="I5" s="78" t="s">
        <v>87</v>
      </c>
      <c r="J5" s="84"/>
      <c r="K5" s="85"/>
      <c r="L5" s="88" t="s">
        <v>88</v>
      </c>
      <c r="M5" s="87"/>
      <c r="N5" s="89"/>
      <c r="O5" s="58"/>
      <c r="P5" s="5" t="s">
        <v>20</v>
      </c>
      <c r="Q5" s="5" t="s">
        <v>21</v>
      </c>
    </row>
    <row r="6" spans="1:18" x14ac:dyDescent="0.35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6" t="s">
        <v>9</v>
      </c>
      <c r="J6" s="59" t="s">
        <v>394</v>
      </c>
      <c r="K6" s="56" t="s">
        <v>89</v>
      </c>
      <c r="L6" s="86" t="s">
        <v>9</v>
      </c>
      <c r="M6" s="59" t="s">
        <v>394</v>
      </c>
      <c r="N6" s="59" t="s">
        <v>89</v>
      </c>
      <c r="O6" s="90"/>
      <c r="P6" s="6" t="s">
        <v>14</v>
      </c>
      <c r="Q6" s="6">
        <v>1E-3</v>
      </c>
    </row>
    <row r="7" spans="1:18" x14ac:dyDescent="0.35">
      <c r="B7" s="1"/>
      <c r="C7" s="36"/>
      <c r="D7" s="36"/>
      <c r="E7" s="79">
        <v>1</v>
      </c>
      <c r="F7" s="80" t="s">
        <v>116</v>
      </c>
      <c r="G7" s="81" t="s">
        <v>117</v>
      </c>
      <c r="H7" s="80" t="s">
        <v>117</v>
      </c>
      <c r="I7" s="82">
        <v>3.56E-2</v>
      </c>
      <c r="J7" s="82">
        <v>3.5700000000000003E-2</v>
      </c>
      <c r="K7" s="83">
        <v>0.19370000000000001</v>
      </c>
      <c r="L7" s="82">
        <v>5.1200000000000002E-2</v>
      </c>
      <c r="M7" s="82">
        <v>5.1200000000000002E-2</v>
      </c>
      <c r="N7" s="83">
        <v>0.1981</v>
      </c>
      <c r="O7" s="83"/>
      <c r="P7" s="43" t="s">
        <v>15</v>
      </c>
      <c r="Q7" s="6">
        <v>5.0000000000000001E-3</v>
      </c>
      <c r="R7" s="6"/>
    </row>
    <row r="8" spans="1:18" x14ac:dyDescent="0.35">
      <c r="B8" s="1"/>
      <c r="C8" s="36"/>
      <c r="D8" s="36"/>
      <c r="E8" s="79">
        <v>2</v>
      </c>
      <c r="F8" s="80" t="s">
        <v>118</v>
      </c>
      <c r="G8" s="81" t="s">
        <v>119</v>
      </c>
      <c r="H8" s="80" t="s">
        <v>120</v>
      </c>
      <c r="I8" s="82">
        <v>2.0000000000000001E-4</v>
      </c>
      <c r="J8" s="82">
        <v>2.9999999999999997E-4</v>
      </c>
      <c r="K8" s="83">
        <v>-3.3E-3</v>
      </c>
      <c r="L8" s="82">
        <v>0</v>
      </c>
      <c r="M8" s="82">
        <v>1E-4</v>
      </c>
      <c r="N8" s="83">
        <v>6.9999999999999999E-4</v>
      </c>
      <c r="O8" s="83"/>
      <c r="P8" s="43" t="s">
        <v>16</v>
      </c>
      <c r="Q8" s="6">
        <v>0.01</v>
      </c>
      <c r="R8" s="6"/>
    </row>
    <row r="9" spans="1:18" x14ac:dyDescent="0.35">
      <c r="B9" s="1"/>
      <c r="C9" s="36"/>
      <c r="D9" s="36"/>
      <c r="E9" s="79">
        <v>3</v>
      </c>
      <c r="F9" s="80" t="s">
        <v>121</v>
      </c>
      <c r="G9" s="81" t="s">
        <v>122</v>
      </c>
      <c r="H9" s="80" t="s">
        <v>123</v>
      </c>
      <c r="I9" s="82">
        <v>-1E-4</v>
      </c>
      <c r="J9" s="82">
        <v>0</v>
      </c>
      <c r="K9" s="83">
        <v>-4.8999999999999998E-3</v>
      </c>
      <c r="L9" s="82">
        <v>0</v>
      </c>
      <c r="M9" s="82">
        <v>0</v>
      </c>
      <c r="N9" s="83">
        <v>4.0000000000000002E-4</v>
      </c>
      <c r="O9" s="83"/>
      <c r="P9" s="43" t="s">
        <v>17</v>
      </c>
      <c r="Q9" s="6">
        <v>0.05</v>
      </c>
      <c r="R9" s="6"/>
    </row>
    <row r="10" spans="1:18" x14ac:dyDescent="0.35">
      <c r="B10" s="1"/>
      <c r="C10" s="36"/>
      <c r="D10" s="36"/>
      <c r="E10" s="79">
        <v>4</v>
      </c>
      <c r="F10" s="79">
        <v>0</v>
      </c>
      <c r="G10" s="81" t="s">
        <v>124</v>
      </c>
      <c r="H10" s="80" t="s">
        <v>124</v>
      </c>
      <c r="I10" s="82">
        <v>-8.0000000000000004E-4</v>
      </c>
      <c r="J10" s="82">
        <v>0</v>
      </c>
      <c r="K10" s="83">
        <v>-4.8999999999999998E-3</v>
      </c>
      <c r="L10" s="82">
        <v>-1E-4</v>
      </c>
      <c r="M10" s="82">
        <v>0</v>
      </c>
      <c r="N10" s="83">
        <v>4.0000000000000002E-4</v>
      </c>
      <c r="O10" s="83"/>
      <c r="P10" s="43" t="s">
        <v>18</v>
      </c>
      <c r="Q10" s="6">
        <v>0.1</v>
      </c>
      <c r="R10" s="6"/>
    </row>
    <row r="11" spans="1:18" x14ac:dyDescent="0.35">
      <c r="B11" s="1"/>
      <c r="C11" s="36"/>
      <c r="D11" s="36"/>
      <c r="E11" s="79">
        <v>5</v>
      </c>
      <c r="F11" s="80" t="s">
        <v>125</v>
      </c>
      <c r="G11" s="81" t="s">
        <v>14</v>
      </c>
      <c r="H11" s="80" t="s">
        <v>22</v>
      </c>
      <c r="I11" s="82">
        <v>-4.0000000000000002E-4</v>
      </c>
      <c r="J11" s="82">
        <v>5.0000000000000001E-4</v>
      </c>
      <c r="K11" s="83">
        <v>-2.0999999999999999E-3</v>
      </c>
      <c r="L11" s="82">
        <v>2.0000000000000001E-4</v>
      </c>
      <c r="M11" s="82">
        <v>2.0000000000000001E-4</v>
      </c>
      <c r="N11" s="83">
        <v>1.2999999999999999E-3</v>
      </c>
      <c r="O11" s="83"/>
      <c r="P11" s="43" t="s">
        <v>19</v>
      </c>
      <c r="Q11" s="6">
        <v>0.2</v>
      </c>
      <c r="R11" s="6"/>
    </row>
    <row r="12" spans="1:18" x14ac:dyDescent="0.35">
      <c r="B12" s="1"/>
      <c r="C12" s="36"/>
      <c r="D12" s="36"/>
      <c r="E12" s="79">
        <v>6</v>
      </c>
      <c r="F12" s="80" t="s">
        <v>125</v>
      </c>
      <c r="G12" s="81" t="s">
        <v>14</v>
      </c>
      <c r="H12" s="80" t="s">
        <v>22</v>
      </c>
      <c r="I12" s="82">
        <v>-2.0000000000000001E-4</v>
      </c>
      <c r="J12" s="82">
        <v>8.0000000000000004E-4</v>
      </c>
      <c r="K12" s="83">
        <v>-2.9999999999999997E-4</v>
      </c>
      <c r="L12" s="82">
        <v>2.0000000000000001E-4</v>
      </c>
      <c r="M12" s="82">
        <v>2.0000000000000001E-4</v>
      </c>
      <c r="N12" s="83">
        <v>1.1999999999999999E-3</v>
      </c>
      <c r="O12" s="83"/>
      <c r="Q12" s="6"/>
      <c r="R12" s="6"/>
    </row>
    <row r="13" spans="1:18" x14ac:dyDescent="0.35">
      <c r="B13" s="1"/>
      <c r="C13" s="36"/>
      <c r="D13" s="36"/>
      <c r="E13" s="79">
        <v>7</v>
      </c>
      <c r="F13" s="80" t="s">
        <v>125</v>
      </c>
      <c r="G13" s="81" t="s">
        <v>14</v>
      </c>
      <c r="H13" s="80" t="s">
        <v>22</v>
      </c>
      <c r="I13" s="82">
        <v>-2.9999999999999997E-4</v>
      </c>
      <c r="J13" s="82">
        <v>8.0000000000000004E-4</v>
      </c>
      <c r="K13" s="83">
        <v>-2.0000000000000001E-4</v>
      </c>
      <c r="L13" s="82">
        <v>1E-4</v>
      </c>
      <c r="M13" s="82">
        <v>2.0000000000000001E-4</v>
      </c>
      <c r="N13" s="83">
        <v>1E-3</v>
      </c>
      <c r="O13" s="83"/>
    </row>
    <row r="14" spans="1:18" x14ac:dyDescent="0.35">
      <c r="B14" s="1"/>
      <c r="C14" s="36"/>
      <c r="D14" s="36"/>
      <c r="E14" s="79">
        <v>8</v>
      </c>
      <c r="F14" s="80" t="s">
        <v>126</v>
      </c>
      <c r="G14" s="81" t="s">
        <v>15</v>
      </c>
      <c r="H14" s="80" t="s">
        <v>22</v>
      </c>
      <c r="I14" s="82">
        <v>2.0000000000000001E-4</v>
      </c>
      <c r="J14" s="82">
        <v>1.5E-3</v>
      </c>
      <c r="K14" s="83">
        <v>3.5000000000000001E-3</v>
      </c>
      <c r="L14" s="82">
        <v>1.1000000000000001E-3</v>
      </c>
      <c r="M14" s="82">
        <v>1.1000000000000001E-3</v>
      </c>
      <c r="N14" s="83">
        <v>4.7999999999999996E-3</v>
      </c>
      <c r="O14" s="83"/>
    </row>
    <row r="15" spans="1:18" x14ac:dyDescent="0.35">
      <c r="B15" s="1"/>
      <c r="C15" s="36"/>
      <c r="D15" s="36"/>
      <c r="E15" s="79">
        <v>9</v>
      </c>
      <c r="F15" s="80" t="s">
        <v>126</v>
      </c>
      <c r="G15" s="81" t="s">
        <v>15</v>
      </c>
      <c r="H15" s="80" t="s">
        <v>22</v>
      </c>
      <c r="I15" s="82">
        <v>0</v>
      </c>
      <c r="J15" s="82">
        <v>1.2999999999999999E-3</v>
      </c>
      <c r="K15" s="83">
        <v>2.5000000000000001E-3</v>
      </c>
      <c r="L15" s="82">
        <v>1.1999999999999999E-3</v>
      </c>
      <c r="M15" s="82">
        <v>1.1999999999999999E-3</v>
      </c>
      <c r="N15" s="83">
        <v>5.1000000000000004E-3</v>
      </c>
      <c r="O15" s="83"/>
    </row>
    <row r="16" spans="1:18" x14ac:dyDescent="0.35">
      <c r="A16" s="43">
        <v>1</v>
      </c>
      <c r="B16" s="1"/>
      <c r="C16" s="36"/>
      <c r="D16" s="36"/>
      <c r="E16" s="79">
        <v>10</v>
      </c>
      <c r="F16" s="80" t="s">
        <v>126</v>
      </c>
      <c r="G16" s="81" t="s">
        <v>15</v>
      </c>
      <c r="H16" s="80" t="s">
        <v>22</v>
      </c>
      <c r="I16" s="82">
        <v>2.9999999999999997E-4</v>
      </c>
      <c r="J16" s="82">
        <v>1.8E-3</v>
      </c>
      <c r="K16" s="83">
        <v>5.1999999999999998E-3</v>
      </c>
      <c r="L16" s="82">
        <v>1.1999999999999999E-3</v>
      </c>
      <c r="M16" s="82">
        <v>1.1999999999999999E-3</v>
      </c>
      <c r="N16" s="83">
        <v>5.0000000000000001E-3</v>
      </c>
      <c r="O16" s="83"/>
    </row>
    <row r="17" spans="1:15" x14ac:dyDescent="0.35">
      <c r="A17" s="43">
        <f>A16+1</f>
        <v>2</v>
      </c>
      <c r="B17" s="1"/>
      <c r="C17" s="36"/>
      <c r="D17" s="36"/>
      <c r="E17" s="79">
        <v>11</v>
      </c>
      <c r="F17" s="80" t="s">
        <v>127</v>
      </c>
      <c r="G17" s="81" t="s">
        <v>16</v>
      </c>
      <c r="H17" s="80" t="s">
        <v>22</v>
      </c>
      <c r="I17" s="82">
        <v>1.6999999999999999E-3</v>
      </c>
      <c r="J17" s="82">
        <v>3.3E-3</v>
      </c>
      <c r="K17" s="83">
        <v>1.37E-2</v>
      </c>
      <c r="L17" s="82">
        <v>2.3999999999999998E-3</v>
      </c>
      <c r="M17" s="82">
        <v>2.3999999999999998E-3</v>
      </c>
      <c r="N17" s="83">
        <v>9.7999999999999997E-3</v>
      </c>
      <c r="O17" s="83"/>
    </row>
    <row r="18" spans="1:15" x14ac:dyDescent="0.35">
      <c r="A18" s="43">
        <f t="shared" ref="A18:A81" si="0">A17+1</f>
        <v>3</v>
      </c>
      <c r="B18" s="1"/>
      <c r="C18" s="36"/>
      <c r="D18" s="36"/>
      <c r="E18" s="79">
        <v>12</v>
      </c>
      <c r="F18" s="80" t="s">
        <v>127</v>
      </c>
      <c r="G18" s="81" t="s">
        <v>16</v>
      </c>
      <c r="H18" s="80" t="s">
        <v>22</v>
      </c>
      <c r="I18" s="82">
        <v>1.6000000000000001E-3</v>
      </c>
      <c r="J18" s="82">
        <v>3.3E-3</v>
      </c>
      <c r="K18" s="83">
        <v>1.35E-2</v>
      </c>
      <c r="L18" s="82">
        <v>2.3999999999999998E-3</v>
      </c>
      <c r="M18" s="82">
        <v>2.3999999999999998E-3</v>
      </c>
      <c r="N18" s="83">
        <v>9.7000000000000003E-3</v>
      </c>
      <c r="O18" s="83"/>
    </row>
    <row r="19" spans="1:15" x14ac:dyDescent="0.35">
      <c r="A19" s="43">
        <f t="shared" si="0"/>
        <v>4</v>
      </c>
      <c r="B19" s="1"/>
      <c r="C19" s="36"/>
      <c r="D19" s="36"/>
      <c r="E19" s="79">
        <v>13</v>
      </c>
      <c r="F19" s="80" t="s">
        <v>127</v>
      </c>
      <c r="G19" s="81" t="s">
        <v>16</v>
      </c>
      <c r="H19" s="80" t="s">
        <v>22</v>
      </c>
      <c r="I19" s="82">
        <v>1.5E-3</v>
      </c>
      <c r="J19" s="82">
        <v>3.3999999999999998E-3</v>
      </c>
      <c r="K19" s="83">
        <v>1.3899999999999999E-2</v>
      </c>
      <c r="L19" s="82">
        <v>2.3999999999999998E-3</v>
      </c>
      <c r="M19" s="82">
        <v>2.3999999999999998E-3</v>
      </c>
      <c r="N19" s="83">
        <v>9.7999999999999997E-3</v>
      </c>
      <c r="O19" s="83"/>
    </row>
    <row r="20" spans="1:15" x14ac:dyDescent="0.35">
      <c r="A20" s="43">
        <f t="shared" si="0"/>
        <v>5</v>
      </c>
      <c r="B20" s="1"/>
      <c r="C20" s="36"/>
      <c r="D20" s="36"/>
      <c r="E20" s="79">
        <v>14</v>
      </c>
      <c r="F20" s="80" t="s">
        <v>128</v>
      </c>
      <c r="G20" s="81" t="s">
        <v>17</v>
      </c>
      <c r="H20" s="80" t="s">
        <v>22</v>
      </c>
      <c r="I20" s="82">
        <v>7.4999999999999997E-3</v>
      </c>
      <c r="J20" s="82">
        <v>9.4999999999999998E-3</v>
      </c>
      <c r="K20" s="83">
        <v>4.8300000000000003E-2</v>
      </c>
      <c r="L20" s="82">
        <v>1.2800000000000001E-2</v>
      </c>
      <c r="M20" s="82">
        <v>1.29E-2</v>
      </c>
      <c r="N20" s="83">
        <v>5.0099999999999999E-2</v>
      </c>
      <c r="O20" s="83"/>
    </row>
    <row r="21" spans="1:15" x14ac:dyDescent="0.35">
      <c r="A21" s="43">
        <f t="shared" si="0"/>
        <v>6</v>
      </c>
      <c r="B21" s="1"/>
      <c r="C21" s="36"/>
      <c r="D21" s="36"/>
      <c r="E21" s="79">
        <v>15</v>
      </c>
      <c r="F21" s="79">
        <v>0</v>
      </c>
      <c r="G21" s="81" t="s">
        <v>124</v>
      </c>
      <c r="H21" s="80" t="s">
        <v>124</v>
      </c>
      <c r="I21" s="82">
        <v>-2.2000000000000001E-3</v>
      </c>
      <c r="J21" s="82">
        <v>0</v>
      </c>
      <c r="K21" s="83">
        <v>-4.8999999999999998E-3</v>
      </c>
      <c r="L21" s="82">
        <v>0</v>
      </c>
      <c r="M21" s="82">
        <v>0</v>
      </c>
      <c r="N21" s="83">
        <v>4.0000000000000002E-4</v>
      </c>
      <c r="O21" s="83"/>
    </row>
    <row r="22" spans="1:15" x14ac:dyDescent="0.35">
      <c r="A22" s="43">
        <f t="shared" si="0"/>
        <v>7</v>
      </c>
      <c r="B22" s="1"/>
      <c r="C22" s="36"/>
      <c r="D22" s="36"/>
      <c r="E22" s="79">
        <v>16</v>
      </c>
      <c r="F22" s="80" t="s">
        <v>128</v>
      </c>
      <c r="G22" s="81" t="s">
        <v>17</v>
      </c>
      <c r="H22" s="80" t="s">
        <v>22</v>
      </c>
      <c r="I22" s="82">
        <v>7.3000000000000001E-3</v>
      </c>
      <c r="J22" s="82">
        <v>9.4000000000000004E-3</v>
      </c>
      <c r="K22" s="83">
        <v>5.3100000000000001E-2</v>
      </c>
      <c r="L22" s="82">
        <v>1.29E-2</v>
      </c>
      <c r="M22" s="82">
        <v>1.29E-2</v>
      </c>
      <c r="N22" s="83">
        <v>5.0700000000000002E-2</v>
      </c>
      <c r="O22" s="83"/>
    </row>
    <row r="23" spans="1:15" x14ac:dyDescent="0.35">
      <c r="A23" s="43">
        <f t="shared" si="0"/>
        <v>8</v>
      </c>
      <c r="B23" s="1"/>
      <c r="C23" s="36"/>
      <c r="D23" s="36"/>
      <c r="E23" s="79">
        <v>17</v>
      </c>
      <c r="F23" s="80" t="s">
        <v>128</v>
      </c>
      <c r="G23" s="81" t="s">
        <v>17</v>
      </c>
      <c r="H23" s="80" t="s">
        <v>22</v>
      </c>
      <c r="I23" s="82">
        <v>7.3000000000000001E-3</v>
      </c>
      <c r="J23" s="82">
        <v>9.4999999999999998E-3</v>
      </c>
      <c r="K23" s="83">
        <v>5.33E-2</v>
      </c>
      <c r="L23" s="82">
        <v>1.2800000000000001E-2</v>
      </c>
      <c r="M23" s="82">
        <v>1.2800000000000001E-2</v>
      </c>
      <c r="N23" s="83">
        <v>5.04E-2</v>
      </c>
      <c r="O23" s="83"/>
    </row>
    <row r="24" spans="1:15" x14ac:dyDescent="0.35">
      <c r="A24" s="43">
        <f t="shared" si="0"/>
        <v>9</v>
      </c>
      <c r="B24" s="1"/>
      <c r="C24" s="36"/>
      <c r="D24" s="36"/>
      <c r="E24" s="79">
        <v>18</v>
      </c>
      <c r="F24" s="80" t="s">
        <v>129</v>
      </c>
      <c r="G24" s="81" t="s">
        <v>18</v>
      </c>
      <c r="H24" s="80" t="s">
        <v>22</v>
      </c>
      <c r="I24" s="82">
        <v>1.4800000000000001E-2</v>
      </c>
      <c r="J24" s="82">
        <v>1.7000000000000001E-2</v>
      </c>
      <c r="K24" s="83">
        <v>9.9299999999999999E-2</v>
      </c>
      <c r="L24" s="82">
        <v>2.58E-2</v>
      </c>
      <c r="M24" s="82">
        <v>2.58E-2</v>
      </c>
      <c r="N24" s="83">
        <v>9.9599999999999994E-2</v>
      </c>
      <c r="O24" s="83"/>
    </row>
    <row r="25" spans="1:15" x14ac:dyDescent="0.35">
      <c r="A25" s="43">
        <f t="shared" si="0"/>
        <v>10</v>
      </c>
      <c r="B25" s="1"/>
      <c r="C25" s="36"/>
      <c r="D25" s="36"/>
      <c r="E25" s="79">
        <v>19</v>
      </c>
      <c r="F25" s="80" t="s">
        <v>129</v>
      </c>
      <c r="G25" s="81" t="s">
        <v>18</v>
      </c>
      <c r="H25" s="80" t="s">
        <v>22</v>
      </c>
      <c r="I25" s="82">
        <v>1.43E-2</v>
      </c>
      <c r="J25" s="82">
        <v>1.6400000000000001E-2</v>
      </c>
      <c r="K25" s="83">
        <v>9.5699999999999993E-2</v>
      </c>
      <c r="L25" s="82">
        <v>2.5700000000000001E-2</v>
      </c>
      <c r="M25" s="82">
        <v>2.5700000000000001E-2</v>
      </c>
      <c r="N25" s="83">
        <v>9.9199999999999997E-2</v>
      </c>
      <c r="O25" s="83"/>
    </row>
    <row r="26" spans="1:15" x14ac:dyDescent="0.35">
      <c r="A26" s="43">
        <f t="shared" si="0"/>
        <v>11</v>
      </c>
      <c r="B26" s="1"/>
      <c r="C26" s="36"/>
      <c r="D26" s="36"/>
      <c r="E26" s="79">
        <v>20</v>
      </c>
      <c r="F26" s="80" t="s">
        <v>129</v>
      </c>
      <c r="G26" s="81" t="s">
        <v>18</v>
      </c>
      <c r="H26" s="80" t="s">
        <v>22</v>
      </c>
      <c r="I26" s="82">
        <v>1.41E-2</v>
      </c>
      <c r="J26" s="82">
        <v>1.6400000000000001E-2</v>
      </c>
      <c r="K26" s="83">
        <v>9.5299999999999996E-2</v>
      </c>
      <c r="L26" s="82">
        <v>2.5899999999999999E-2</v>
      </c>
      <c r="M26" s="82">
        <v>2.58E-2</v>
      </c>
      <c r="N26" s="83">
        <v>9.9699999999999997E-2</v>
      </c>
      <c r="O26" s="83"/>
    </row>
    <row r="27" spans="1:15" x14ac:dyDescent="0.35">
      <c r="A27" s="43">
        <f t="shared" si="0"/>
        <v>12</v>
      </c>
      <c r="B27" s="1"/>
      <c r="C27" s="36"/>
      <c r="D27" s="36"/>
      <c r="E27" s="79">
        <v>21</v>
      </c>
      <c r="F27" s="80" t="s">
        <v>130</v>
      </c>
      <c r="G27" s="81" t="s">
        <v>19</v>
      </c>
      <c r="H27" s="80" t="s">
        <v>22</v>
      </c>
      <c r="I27" s="82">
        <v>3.1600000000000003E-2</v>
      </c>
      <c r="J27" s="82">
        <v>3.3799999999999997E-2</v>
      </c>
      <c r="K27" s="83">
        <v>0.2021</v>
      </c>
      <c r="L27" s="82">
        <v>5.1499999999999997E-2</v>
      </c>
      <c r="M27" s="82">
        <v>5.1299999999999998E-2</v>
      </c>
      <c r="N27" s="83">
        <v>0.19650000000000001</v>
      </c>
      <c r="O27" s="83"/>
    </row>
    <row r="28" spans="1:15" x14ac:dyDescent="0.35">
      <c r="A28" s="43">
        <f t="shared" si="0"/>
        <v>13</v>
      </c>
      <c r="B28" s="42"/>
      <c r="C28" s="43"/>
      <c r="D28" s="43"/>
      <c r="E28" s="79">
        <v>22</v>
      </c>
      <c r="F28" s="80" t="s">
        <v>130</v>
      </c>
      <c r="G28" s="81" t="s">
        <v>19</v>
      </c>
      <c r="H28" s="80" t="s">
        <v>22</v>
      </c>
      <c r="I28" s="82">
        <v>3.1399999999999997E-2</v>
      </c>
      <c r="J28" s="82">
        <v>3.3599999999999998E-2</v>
      </c>
      <c r="K28" s="83">
        <v>0.20039999999999999</v>
      </c>
      <c r="L28" s="82">
        <v>5.1499999999999997E-2</v>
      </c>
      <c r="M28" s="82">
        <v>5.1299999999999998E-2</v>
      </c>
      <c r="N28" s="83">
        <v>0.19650000000000001</v>
      </c>
      <c r="O28" s="83"/>
    </row>
    <row r="29" spans="1:15" x14ac:dyDescent="0.35">
      <c r="A29" s="43">
        <f t="shared" si="0"/>
        <v>14</v>
      </c>
      <c r="B29" s="42"/>
      <c r="C29" s="43"/>
      <c r="D29" s="43"/>
      <c r="E29" s="79">
        <v>23</v>
      </c>
      <c r="F29" s="80" t="s">
        <v>130</v>
      </c>
      <c r="G29" s="81" t="s">
        <v>19</v>
      </c>
      <c r="H29" s="80" t="s">
        <v>22</v>
      </c>
      <c r="I29" s="82">
        <v>3.15E-2</v>
      </c>
      <c r="J29" s="82">
        <v>3.3599999999999998E-2</v>
      </c>
      <c r="K29" s="83">
        <v>0.20080000000000001</v>
      </c>
      <c r="L29" s="82">
        <v>5.4399999999999997E-2</v>
      </c>
      <c r="M29" s="82">
        <v>5.4199999999999998E-2</v>
      </c>
      <c r="N29" s="83">
        <v>0.20749999999999999</v>
      </c>
      <c r="O29" s="83"/>
    </row>
    <row r="30" spans="1:15" x14ac:dyDescent="0.35">
      <c r="A30" s="43">
        <f t="shared" si="0"/>
        <v>15</v>
      </c>
      <c r="B30" s="42"/>
      <c r="C30" s="43"/>
      <c r="D30" s="43"/>
      <c r="E30" s="79">
        <v>24</v>
      </c>
      <c r="F30" s="80" t="s">
        <v>131</v>
      </c>
      <c r="G30" s="81" t="s">
        <v>122</v>
      </c>
      <c r="H30" s="80" t="s">
        <v>123</v>
      </c>
      <c r="I30" s="82">
        <v>-2.5000000000000001E-3</v>
      </c>
      <c r="J30" s="82">
        <v>0</v>
      </c>
      <c r="K30" s="83">
        <v>-4.5999999999999999E-3</v>
      </c>
      <c r="L30" s="82">
        <v>2.0000000000000001E-4</v>
      </c>
      <c r="M30" s="82">
        <v>0</v>
      </c>
      <c r="N30" s="83">
        <v>2E-3</v>
      </c>
      <c r="O30" s="83"/>
    </row>
    <row r="31" spans="1:15" x14ac:dyDescent="0.35">
      <c r="A31" s="43">
        <f t="shared" si="0"/>
        <v>16</v>
      </c>
      <c r="B31" s="42"/>
      <c r="C31" s="43"/>
      <c r="D31" s="43"/>
      <c r="E31" s="79">
        <v>25</v>
      </c>
      <c r="F31" s="80" t="s">
        <v>132</v>
      </c>
      <c r="G31" s="81" t="s">
        <v>133</v>
      </c>
      <c r="H31" s="80" t="s">
        <v>134</v>
      </c>
      <c r="I31" s="82">
        <v>5.7999999999999996E-3</v>
      </c>
      <c r="J31" s="82">
        <v>8.6999999999999994E-3</v>
      </c>
      <c r="K31" s="83">
        <v>4.8399999999999999E-2</v>
      </c>
      <c r="L31" s="82">
        <v>1.29E-2</v>
      </c>
      <c r="M31" s="82">
        <v>1.2800000000000001E-2</v>
      </c>
      <c r="N31" s="83">
        <v>5.0500000000000003E-2</v>
      </c>
      <c r="O31" s="83"/>
    </row>
    <row r="32" spans="1:15" x14ac:dyDescent="0.35">
      <c r="A32" s="43">
        <f t="shared" si="0"/>
        <v>17</v>
      </c>
      <c r="B32" s="42"/>
      <c r="C32" s="43"/>
      <c r="D32" s="43"/>
      <c r="E32" s="79">
        <v>26</v>
      </c>
      <c r="F32" s="79">
        <v>0</v>
      </c>
      <c r="G32" s="81" t="s">
        <v>124</v>
      </c>
      <c r="H32" s="80" t="s">
        <v>124</v>
      </c>
      <c r="I32" s="82">
        <v>-3.3E-3</v>
      </c>
      <c r="J32" s="82">
        <v>0</v>
      </c>
      <c r="K32" s="83">
        <v>-4.5999999999999999E-3</v>
      </c>
      <c r="L32" s="82">
        <v>1E-4</v>
      </c>
      <c r="M32" s="82">
        <v>0</v>
      </c>
      <c r="N32" s="83">
        <v>2E-3</v>
      </c>
      <c r="O32" s="83"/>
    </row>
    <row r="33" spans="1:15" x14ac:dyDescent="0.35">
      <c r="A33" s="43">
        <f t="shared" si="0"/>
        <v>18</v>
      </c>
      <c r="B33" s="42"/>
      <c r="C33" s="43"/>
      <c r="D33" s="43"/>
      <c r="E33" s="79">
        <v>27</v>
      </c>
      <c r="F33" s="80" t="s">
        <v>135</v>
      </c>
      <c r="G33" s="81" t="s">
        <v>136</v>
      </c>
      <c r="H33" s="80" t="s">
        <v>134</v>
      </c>
      <c r="I33" s="82">
        <v>1.49E-2</v>
      </c>
      <c r="J33" s="82">
        <v>1.8200000000000001E-2</v>
      </c>
      <c r="K33" s="83">
        <v>0.1066</v>
      </c>
      <c r="L33" s="82">
        <v>2.58E-2</v>
      </c>
      <c r="M33" s="82">
        <v>2.5700000000000001E-2</v>
      </c>
      <c r="N33" s="83">
        <v>9.9299999999999999E-2</v>
      </c>
      <c r="O33" s="83"/>
    </row>
    <row r="34" spans="1:15" x14ac:dyDescent="0.35">
      <c r="A34" s="43">
        <f t="shared" si="0"/>
        <v>19</v>
      </c>
      <c r="B34" s="42">
        <v>43441</v>
      </c>
      <c r="C34" s="74">
        <v>1</v>
      </c>
      <c r="D34" s="74" t="s">
        <v>389</v>
      </c>
      <c r="E34" s="79">
        <v>28</v>
      </c>
      <c r="F34" s="80" t="s">
        <v>137</v>
      </c>
      <c r="G34" s="81" t="s">
        <v>138</v>
      </c>
      <c r="H34" s="80" t="s">
        <v>134</v>
      </c>
      <c r="I34" s="82">
        <v>-1.6999999999999999E-3</v>
      </c>
      <c r="J34" s="82">
        <v>1.4E-3</v>
      </c>
      <c r="K34" s="83">
        <v>4.1000000000000003E-3</v>
      </c>
      <c r="L34" s="82">
        <v>4.7999999999999996E-3</v>
      </c>
      <c r="M34" s="82">
        <v>4.7000000000000002E-3</v>
      </c>
      <c r="N34" s="83">
        <v>1.9599999999999999E-2</v>
      </c>
      <c r="O34" s="83"/>
    </row>
    <row r="35" spans="1:15" x14ac:dyDescent="0.35">
      <c r="A35" s="43">
        <f t="shared" si="0"/>
        <v>20</v>
      </c>
      <c r="B35" s="42">
        <v>43441</v>
      </c>
      <c r="C35" s="74">
        <v>1</v>
      </c>
      <c r="D35" s="74" t="s">
        <v>390</v>
      </c>
      <c r="E35" s="79">
        <v>29</v>
      </c>
      <c r="F35" s="80" t="s">
        <v>139</v>
      </c>
      <c r="G35" s="81" t="s">
        <v>140</v>
      </c>
      <c r="H35" s="80" t="s">
        <v>134</v>
      </c>
      <c r="I35" s="82">
        <v>-1.8E-3</v>
      </c>
      <c r="J35" s="82">
        <v>1.5E-3</v>
      </c>
      <c r="K35" s="83">
        <v>4.5999999999999999E-3</v>
      </c>
      <c r="L35" s="82">
        <v>3.0000000000000001E-3</v>
      </c>
      <c r="M35" s="82">
        <v>2.8999999999999998E-3</v>
      </c>
      <c r="N35" s="83">
        <v>1.3100000000000001E-2</v>
      </c>
      <c r="O35" s="83"/>
    </row>
    <row r="36" spans="1:15" x14ac:dyDescent="0.35">
      <c r="A36" s="43">
        <f t="shared" si="0"/>
        <v>21</v>
      </c>
      <c r="B36" s="42">
        <v>43441</v>
      </c>
      <c r="C36" s="74">
        <v>1</v>
      </c>
      <c r="D36" s="74" t="s">
        <v>391</v>
      </c>
      <c r="E36" s="79">
        <v>30</v>
      </c>
      <c r="F36" s="80" t="s">
        <v>141</v>
      </c>
      <c r="G36" s="81" t="s">
        <v>142</v>
      </c>
      <c r="H36" s="80" t="s">
        <v>134</v>
      </c>
      <c r="I36" s="82">
        <v>-1.9E-3</v>
      </c>
      <c r="J36" s="82">
        <v>1.4E-3</v>
      </c>
      <c r="K36" s="83">
        <v>4.1000000000000003E-3</v>
      </c>
      <c r="L36" s="82">
        <v>3.0000000000000001E-3</v>
      </c>
      <c r="M36" s="82">
        <v>2.8999999999999998E-3</v>
      </c>
      <c r="N36" s="83">
        <v>1.2800000000000001E-2</v>
      </c>
      <c r="O36" s="83"/>
    </row>
    <row r="37" spans="1:15" x14ac:dyDescent="0.35">
      <c r="A37" s="43">
        <f t="shared" si="0"/>
        <v>22</v>
      </c>
      <c r="B37" s="42">
        <v>43441</v>
      </c>
      <c r="C37" s="74">
        <v>2</v>
      </c>
      <c r="D37" s="74" t="s">
        <v>389</v>
      </c>
      <c r="E37" s="79">
        <v>31</v>
      </c>
      <c r="F37" s="80" t="s">
        <v>143</v>
      </c>
      <c r="G37" s="81" t="s">
        <v>144</v>
      </c>
      <c r="H37" s="80" t="s">
        <v>134</v>
      </c>
      <c r="I37" s="82">
        <v>-2.3E-3</v>
      </c>
      <c r="J37" s="82">
        <v>1E-3</v>
      </c>
      <c r="K37" s="83">
        <v>1.6000000000000001E-3</v>
      </c>
      <c r="L37" s="82">
        <v>1.9E-3</v>
      </c>
      <c r="M37" s="82">
        <v>1.8E-3</v>
      </c>
      <c r="N37" s="83">
        <v>8.6999999999999994E-3</v>
      </c>
      <c r="O37" s="83"/>
    </row>
    <row r="38" spans="1:15" x14ac:dyDescent="0.35">
      <c r="A38" s="43">
        <f t="shared" si="0"/>
        <v>23</v>
      </c>
      <c r="B38" s="42">
        <v>43441</v>
      </c>
      <c r="C38" s="74">
        <v>2</v>
      </c>
      <c r="D38" s="74" t="s">
        <v>390</v>
      </c>
      <c r="E38" s="79">
        <v>32</v>
      </c>
      <c r="F38" s="80" t="s">
        <v>145</v>
      </c>
      <c r="G38" s="81" t="s">
        <v>146</v>
      </c>
      <c r="H38" s="80" t="s">
        <v>134</v>
      </c>
      <c r="I38" s="82">
        <v>-2.0999999999999999E-3</v>
      </c>
      <c r="J38" s="82">
        <v>1.1999999999999999E-3</v>
      </c>
      <c r="K38" s="83">
        <v>2.5000000000000001E-3</v>
      </c>
      <c r="L38" s="82">
        <v>2.3999999999999998E-3</v>
      </c>
      <c r="M38" s="82">
        <v>2.3E-3</v>
      </c>
      <c r="N38" s="83">
        <v>1.0500000000000001E-2</v>
      </c>
      <c r="O38" s="83"/>
    </row>
    <row r="39" spans="1:15" x14ac:dyDescent="0.35">
      <c r="A39" s="43">
        <f t="shared" si="0"/>
        <v>24</v>
      </c>
      <c r="B39" s="42">
        <v>43441</v>
      </c>
      <c r="C39" s="74">
        <v>2</v>
      </c>
      <c r="D39" s="74" t="s">
        <v>391</v>
      </c>
      <c r="E39" s="79">
        <v>33</v>
      </c>
      <c r="F39" s="80" t="s">
        <v>147</v>
      </c>
      <c r="G39" s="81" t="s">
        <v>148</v>
      </c>
      <c r="H39" s="80" t="s">
        <v>134</v>
      </c>
      <c r="I39" s="82">
        <v>-2.5000000000000001E-3</v>
      </c>
      <c r="J39" s="82">
        <v>8.0000000000000004E-4</v>
      </c>
      <c r="K39" s="83">
        <v>2.9999999999999997E-4</v>
      </c>
      <c r="L39" s="82">
        <v>1.6999999999999999E-3</v>
      </c>
      <c r="M39" s="82">
        <v>1.6000000000000001E-3</v>
      </c>
      <c r="N39" s="83">
        <v>7.9000000000000008E-3</v>
      </c>
      <c r="O39" s="83"/>
    </row>
    <row r="40" spans="1:15" x14ac:dyDescent="0.35">
      <c r="A40" s="43">
        <f t="shared" si="0"/>
        <v>25</v>
      </c>
      <c r="B40" s="42">
        <v>43441</v>
      </c>
      <c r="C40" s="74">
        <v>3</v>
      </c>
      <c r="D40" s="74" t="s">
        <v>389</v>
      </c>
      <c r="E40" s="79">
        <v>34</v>
      </c>
      <c r="F40" s="80" t="s">
        <v>149</v>
      </c>
      <c r="G40" s="81" t="s">
        <v>150</v>
      </c>
      <c r="H40" s="80" t="s">
        <v>134</v>
      </c>
      <c r="I40" s="82">
        <v>-2.2000000000000001E-3</v>
      </c>
      <c r="J40" s="82">
        <v>1.1000000000000001E-3</v>
      </c>
      <c r="K40" s="83">
        <v>2.3E-3</v>
      </c>
      <c r="L40" s="82">
        <v>1.5E-3</v>
      </c>
      <c r="M40" s="82">
        <v>1.2999999999999999E-3</v>
      </c>
      <c r="N40" s="83">
        <v>7.0000000000000001E-3</v>
      </c>
      <c r="O40" s="83"/>
    </row>
    <row r="41" spans="1:15" x14ac:dyDescent="0.35">
      <c r="A41" s="43">
        <f t="shared" si="0"/>
        <v>26</v>
      </c>
      <c r="B41" s="42">
        <v>43441</v>
      </c>
      <c r="C41" s="74">
        <v>3</v>
      </c>
      <c r="D41" s="74" t="s">
        <v>390</v>
      </c>
      <c r="E41" s="79">
        <v>35</v>
      </c>
      <c r="F41" s="80" t="s">
        <v>151</v>
      </c>
      <c r="G41" s="81" t="s">
        <v>152</v>
      </c>
      <c r="H41" s="80" t="s">
        <v>134</v>
      </c>
      <c r="I41" s="82">
        <v>-2.3E-3</v>
      </c>
      <c r="J41" s="82">
        <v>1E-3</v>
      </c>
      <c r="K41" s="83">
        <v>1.4E-3</v>
      </c>
      <c r="L41" s="82">
        <v>1E-3</v>
      </c>
      <c r="M41" s="82">
        <v>8.9999999999999998E-4</v>
      </c>
      <c r="N41" s="83">
        <v>5.4000000000000003E-3</v>
      </c>
      <c r="O41" s="83"/>
    </row>
    <row r="42" spans="1:15" x14ac:dyDescent="0.35">
      <c r="A42" s="43">
        <f t="shared" si="0"/>
        <v>27</v>
      </c>
      <c r="B42" s="42">
        <v>43441</v>
      </c>
      <c r="C42" s="74">
        <v>3</v>
      </c>
      <c r="D42" s="74" t="s">
        <v>391</v>
      </c>
      <c r="E42" s="79">
        <v>36</v>
      </c>
      <c r="F42" s="80" t="s">
        <v>153</v>
      </c>
      <c r="G42" s="81" t="s">
        <v>154</v>
      </c>
      <c r="H42" s="80" t="s">
        <v>134</v>
      </c>
      <c r="I42" s="82">
        <v>-2.2000000000000001E-3</v>
      </c>
      <c r="J42" s="82">
        <v>1.1000000000000001E-3</v>
      </c>
      <c r="K42" s="83">
        <v>2E-3</v>
      </c>
      <c r="L42" s="82">
        <v>1.2999999999999999E-3</v>
      </c>
      <c r="M42" s="82">
        <v>1.1999999999999999E-3</v>
      </c>
      <c r="N42" s="83">
        <v>6.4000000000000003E-3</v>
      </c>
      <c r="O42" s="83"/>
    </row>
    <row r="43" spans="1:15" x14ac:dyDescent="0.35">
      <c r="A43" s="43">
        <f t="shared" si="0"/>
        <v>28</v>
      </c>
      <c r="B43" s="42">
        <v>43441</v>
      </c>
      <c r="C43" s="74">
        <v>4</v>
      </c>
      <c r="D43" s="74" t="s">
        <v>389</v>
      </c>
      <c r="E43" s="79">
        <v>37</v>
      </c>
      <c r="F43" s="80" t="s">
        <v>155</v>
      </c>
      <c r="G43" s="81" t="s">
        <v>156</v>
      </c>
      <c r="H43" s="80" t="s">
        <v>134</v>
      </c>
      <c r="I43" s="82">
        <v>-1.9E-3</v>
      </c>
      <c r="J43" s="82">
        <v>1.5E-3</v>
      </c>
      <c r="K43" s="83">
        <v>4.3E-3</v>
      </c>
      <c r="L43" s="82">
        <v>1.2999999999999999E-3</v>
      </c>
      <c r="M43" s="82">
        <v>1.1999999999999999E-3</v>
      </c>
      <c r="N43" s="83">
        <v>6.3E-3</v>
      </c>
      <c r="O43" s="83"/>
    </row>
    <row r="44" spans="1:15" x14ac:dyDescent="0.35">
      <c r="A44" s="43">
        <f t="shared" si="0"/>
        <v>29</v>
      </c>
      <c r="B44" s="42">
        <v>43441</v>
      </c>
      <c r="C44" s="74">
        <v>4</v>
      </c>
      <c r="D44" s="74" t="s">
        <v>390</v>
      </c>
      <c r="E44" s="79">
        <v>38</v>
      </c>
      <c r="F44" s="80" t="s">
        <v>157</v>
      </c>
      <c r="G44" s="81" t="s">
        <v>158</v>
      </c>
      <c r="H44" s="80" t="s">
        <v>134</v>
      </c>
      <c r="I44" s="82">
        <v>-1.8E-3</v>
      </c>
      <c r="J44" s="82">
        <v>1.5E-3</v>
      </c>
      <c r="K44" s="83">
        <v>4.7999999999999996E-3</v>
      </c>
      <c r="L44" s="82">
        <v>1.2999999999999999E-3</v>
      </c>
      <c r="M44" s="82">
        <v>1.1000000000000001E-3</v>
      </c>
      <c r="N44" s="83">
        <v>6.1999999999999998E-3</v>
      </c>
      <c r="O44" s="83"/>
    </row>
    <row r="45" spans="1:15" x14ac:dyDescent="0.35">
      <c r="A45" s="43">
        <f t="shared" si="0"/>
        <v>30</v>
      </c>
      <c r="B45" s="42">
        <v>43441</v>
      </c>
      <c r="C45" s="74">
        <v>4</v>
      </c>
      <c r="D45" s="74" t="s">
        <v>391</v>
      </c>
      <c r="E45" s="79">
        <v>39</v>
      </c>
      <c r="F45" s="80" t="s">
        <v>159</v>
      </c>
      <c r="G45" s="81" t="s">
        <v>160</v>
      </c>
      <c r="H45" s="80" t="s">
        <v>134</v>
      </c>
      <c r="I45" s="82">
        <v>-1.6999999999999999E-3</v>
      </c>
      <c r="J45" s="82">
        <v>1.6999999999999999E-3</v>
      </c>
      <c r="K45" s="83">
        <v>5.5999999999999999E-3</v>
      </c>
      <c r="L45" s="82">
        <v>1.2999999999999999E-3</v>
      </c>
      <c r="M45" s="82">
        <v>1.1000000000000001E-3</v>
      </c>
      <c r="N45" s="83">
        <v>6.3E-3</v>
      </c>
      <c r="O45" s="83"/>
    </row>
    <row r="46" spans="1:15" x14ac:dyDescent="0.35">
      <c r="A46" s="43">
        <f t="shared" si="0"/>
        <v>31</v>
      </c>
      <c r="B46" s="42">
        <v>43441</v>
      </c>
      <c r="C46" s="74">
        <v>5</v>
      </c>
      <c r="D46" s="74" t="s">
        <v>389</v>
      </c>
      <c r="E46" s="79">
        <v>40</v>
      </c>
      <c r="F46" s="80" t="s">
        <v>161</v>
      </c>
      <c r="G46" s="81" t="s">
        <v>162</v>
      </c>
      <c r="H46" s="80" t="s">
        <v>134</v>
      </c>
      <c r="I46" s="82">
        <v>-1.6000000000000001E-3</v>
      </c>
      <c r="J46" s="82">
        <v>1.6999999999999999E-3</v>
      </c>
      <c r="K46" s="83">
        <v>5.7999999999999996E-3</v>
      </c>
      <c r="L46" s="82">
        <v>1.1999999999999999E-3</v>
      </c>
      <c r="M46" s="82">
        <v>1.1000000000000001E-3</v>
      </c>
      <c r="N46" s="83">
        <v>6.0000000000000001E-3</v>
      </c>
      <c r="O46" s="83"/>
    </row>
    <row r="47" spans="1:15" x14ac:dyDescent="0.35">
      <c r="A47" s="43">
        <f t="shared" si="0"/>
        <v>32</v>
      </c>
      <c r="B47" s="42">
        <v>43441</v>
      </c>
      <c r="C47" s="74">
        <v>5</v>
      </c>
      <c r="D47" s="74" t="s">
        <v>390</v>
      </c>
      <c r="E47" s="79">
        <v>41</v>
      </c>
      <c r="F47" s="80" t="s">
        <v>163</v>
      </c>
      <c r="G47" s="81" t="s">
        <v>164</v>
      </c>
      <c r="H47" s="80" t="s">
        <v>134</v>
      </c>
      <c r="I47" s="82">
        <v>-1.9E-3</v>
      </c>
      <c r="J47" s="82">
        <v>1.4E-3</v>
      </c>
      <c r="K47" s="83">
        <v>4.1999999999999997E-3</v>
      </c>
      <c r="L47" s="82">
        <v>8.0000000000000004E-4</v>
      </c>
      <c r="M47" s="82">
        <v>6.9999999999999999E-4</v>
      </c>
      <c r="N47" s="83">
        <v>4.5999999999999999E-3</v>
      </c>
      <c r="O47" s="83"/>
    </row>
    <row r="48" spans="1:15" x14ac:dyDescent="0.35">
      <c r="A48" s="43">
        <f t="shared" si="0"/>
        <v>33</v>
      </c>
      <c r="B48" s="42">
        <v>43441</v>
      </c>
      <c r="C48" s="74">
        <v>5</v>
      </c>
      <c r="D48" s="74" t="s">
        <v>391</v>
      </c>
      <c r="E48" s="79">
        <v>42</v>
      </c>
      <c r="F48" s="80" t="s">
        <v>165</v>
      </c>
      <c r="G48" s="81" t="s">
        <v>166</v>
      </c>
      <c r="H48" s="80" t="s">
        <v>134</v>
      </c>
      <c r="I48" s="82">
        <v>-2.2000000000000001E-3</v>
      </c>
      <c r="J48" s="82">
        <v>1.1999999999999999E-3</v>
      </c>
      <c r="K48" s="83">
        <v>2.7000000000000001E-3</v>
      </c>
      <c r="L48" s="82">
        <v>8.9999999999999998E-4</v>
      </c>
      <c r="M48" s="82">
        <v>8.0000000000000004E-4</v>
      </c>
      <c r="N48" s="83">
        <v>5.0000000000000001E-3</v>
      </c>
      <c r="O48" s="83"/>
    </row>
    <row r="49" spans="1:15" x14ac:dyDescent="0.35">
      <c r="A49" s="43">
        <f t="shared" si="0"/>
        <v>34</v>
      </c>
      <c r="B49" s="42">
        <v>43441</v>
      </c>
      <c r="C49" s="74">
        <v>6</v>
      </c>
      <c r="D49" s="74" t="s">
        <v>389</v>
      </c>
      <c r="E49" s="79">
        <v>43</v>
      </c>
      <c r="F49" s="80" t="s">
        <v>167</v>
      </c>
      <c r="G49" s="81" t="s">
        <v>168</v>
      </c>
      <c r="H49" s="80" t="s">
        <v>134</v>
      </c>
      <c r="I49" s="82">
        <v>-1.8E-3</v>
      </c>
      <c r="J49" s="82">
        <v>1.6000000000000001E-3</v>
      </c>
      <c r="K49" s="83">
        <v>4.8999999999999998E-3</v>
      </c>
      <c r="L49" s="82">
        <v>1E-3</v>
      </c>
      <c r="M49" s="82">
        <v>8.9999999999999998E-4</v>
      </c>
      <c r="N49" s="83">
        <v>5.3E-3</v>
      </c>
      <c r="O49" s="83"/>
    </row>
    <row r="50" spans="1:15" x14ac:dyDescent="0.35">
      <c r="A50" s="43">
        <f t="shared" si="0"/>
        <v>35</v>
      </c>
      <c r="B50" s="42">
        <v>43441</v>
      </c>
      <c r="C50" s="74">
        <v>6</v>
      </c>
      <c r="D50" s="74" t="s">
        <v>390</v>
      </c>
      <c r="E50" s="79">
        <v>44</v>
      </c>
      <c r="F50" s="80" t="s">
        <v>169</v>
      </c>
      <c r="G50" s="81" t="s">
        <v>170</v>
      </c>
      <c r="H50" s="80" t="s">
        <v>134</v>
      </c>
      <c r="I50" s="82">
        <v>-1.8E-3</v>
      </c>
      <c r="J50" s="82">
        <v>1.6000000000000001E-3</v>
      </c>
      <c r="K50" s="83">
        <v>5.4000000000000003E-3</v>
      </c>
      <c r="L50" s="82">
        <v>1E-3</v>
      </c>
      <c r="M50" s="82">
        <v>8.9999999999999998E-4</v>
      </c>
      <c r="N50" s="83">
        <v>5.4000000000000003E-3</v>
      </c>
      <c r="O50" s="83"/>
    </row>
    <row r="51" spans="1:15" x14ac:dyDescent="0.35">
      <c r="A51" s="43">
        <f t="shared" si="0"/>
        <v>36</v>
      </c>
      <c r="B51" s="42">
        <v>43441</v>
      </c>
      <c r="C51" s="74">
        <v>6</v>
      </c>
      <c r="D51" s="74" t="s">
        <v>391</v>
      </c>
      <c r="E51" s="79">
        <v>45</v>
      </c>
      <c r="F51" s="80" t="s">
        <v>171</v>
      </c>
      <c r="G51" s="81" t="s">
        <v>172</v>
      </c>
      <c r="H51" s="80" t="s">
        <v>134</v>
      </c>
      <c r="I51" s="82">
        <v>-2.0999999999999999E-3</v>
      </c>
      <c r="J51" s="82">
        <v>1.2999999999999999E-3</v>
      </c>
      <c r="K51" s="83">
        <v>3.3999999999999998E-3</v>
      </c>
      <c r="L51" s="82">
        <v>8.9999999999999998E-4</v>
      </c>
      <c r="M51" s="82">
        <v>8.9999999999999998E-4</v>
      </c>
      <c r="N51" s="83">
        <v>5.3E-3</v>
      </c>
      <c r="O51" s="83"/>
    </row>
    <row r="52" spans="1:15" x14ac:dyDescent="0.35">
      <c r="A52" s="43">
        <f t="shared" si="0"/>
        <v>37</v>
      </c>
      <c r="B52" s="42">
        <v>43441</v>
      </c>
      <c r="C52" s="74">
        <v>7</v>
      </c>
      <c r="D52" s="74" t="s">
        <v>389</v>
      </c>
      <c r="E52" s="79">
        <v>46</v>
      </c>
      <c r="F52" s="80" t="s">
        <v>173</v>
      </c>
      <c r="G52" s="81" t="s">
        <v>174</v>
      </c>
      <c r="H52" s="80" t="s">
        <v>134</v>
      </c>
      <c r="I52" s="82">
        <v>-1.9E-3</v>
      </c>
      <c r="J52" s="82">
        <v>1.5E-3</v>
      </c>
      <c r="K52" s="83">
        <v>4.4999999999999997E-3</v>
      </c>
      <c r="L52" s="82">
        <v>1.9E-3</v>
      </c>
      <c r="M52" s="82">
        <v>1.9E-3</v>
      </c>
      <c r="N52" s="83">
        <v>9.1000000000000004E-3</v>
      </c>
      <c r="O52" s="83"/>
    </row>
    <row r="53" spans="1:15" x14ac:dyDescent="0.35">
      <c r="A53" s="43">
        <f t="shared" si="0"/>
        <v>38</v>
      </c>
      <c r="B53" s="42">
        <v>43441</v>
      </c>
      <c r="C53" s="74">
        <v>7</v>
      </c>
      <c r="D53" s="74" t="s">
        <v>390</v>
      </c>
      <c r="E53" s="79">
        <v>47</v>
      </c>
      <c r="F53" s="80" t="s">
        <v>175</v>
      </c>
      <c r="G53" s="81" t="s">
        <v>176</v>
      </c>
      <c r="H53" s="80" t="s">
        <v>134</v>
      </c>
      <c r="I53" s="82">
        <v>-1.6000000000000001E-3</v>
      </c>
      <c r="J53" s="82">
        <v>1.9E-3</v>
      </c>
      <c r="K53" s="83">
        <v>6.8999999999999999E-3</v>
      </c>
      <c r="L53" s="82">
        <v>2E-3</v>
      </c>
      <c r="M53" s="82">
        <v>2E-3</v>
      </c>
      <c r="N53" s="83">
        <v>9.5999999999999992E-3</v>
      </c>
      <c r="O53" s="83"/>
    </row>
    <row r="54" spans="1:15" x14ac:dyDescent="0.35">
      <c r="A54" s="43">
        <f t="shared" si="0"/>
        <v>39</v>
      </c>
      <c r="B54" s="42">
        <v>43441</v>
      </c>
      <c r="C54" s="74">
        <v>7</v>
      </c>
      <c r="D54" s="74" t="s">
        <v>391</v>
      </c>
      <c r="E54" s="79">
        <v>48</v>
      </c>
      <c r="F54" s="80" t="s">
        <v>177</v>
      </c>
      <c r="G54" s="81" t="s">
        <v>178</v>
      </c>
      <c r="H54" s="80" t="s">
        <v>134</v>
      </c>
      <c r="I54" s="82">
        <v>-2E-3</v>
      </c>
      <c r="J54" s="82">
        <v>1.5E-3</v>
      </c>
      <c r="K54" s="83">
        <v>4.4000000000000003E-3</v>
      </c>
      <c r="L54" s="82">
        <v>2E-3</v>
      </c>
      <c r="M54" s="82">
        <v>1.9E-3</v>
      </c>
      <c r="N54" s="83">
        <v>9.2999999999999992E-3</v>
      </c>
      <c r="O54" s="83"/>
    </row>
    <row r="55" spans="1:15" x14ac:dyDescent="0.35">
      <c r="A55" s="43">
        <f t="shared" si="0"/>
        <v>40</v>
      </c>
      <c r="B55" s="42">
        <v>43441</v>
      </c>
      <c r="C55" s="74">
        <v>8</v>
      </c>
      <c r="D55" s="74" t="s">
        <v>389</v>
      </c>
      <c r="E55" s="79">
        <v>49</v>
      </c>
      <c r="F55" s="80" t="s">
        <v>179</v>
      </c>
      <c r="G55" s="81" t="s">
        <v>180</v>
      </c>
      <c r="H55" s="80" t="s">
        <v>134</v>
      </c>
      <c r="I55" s="82">
        <v>-1.8E-3</v>
      </c>
      <c r="J55" s="82">
        <v>1.6999999999999999E-3</v>
      </c>
      <c r="K55" s="83">
        <v>5.5999999999999999E-3</v>
      </c>
      <c r="L55" s="82">
        <v>1.6999999999999999E-3</v>
      </c>
      <c r="M55" s="82">
        <v>1.6999999999999999E-3</v>
      </c>
      <c r="N55" s="83">
        <v>8.3999999999999995E-3</v>
      </c>
      <c r="O55" s="83"/>
    </row>
    <row r="56" spans="1:15" x14ac:dyDescent="0.35">
      <c r="A56" s="43">
        <f t="shared" si="0"/>
        <v>41</v>
      </c>
      <c r="B56" s="42">
        <v>43441</v>
      </c>
      <c r="C56" s="74">
        <v>8</v>
      </c>
      <c r="D56" s="74" t="s">
        <v>390</v>
      </c>
      <c r="E56" s="79">
        <v>50</v>
      </c>
      <c r="F56" s="80" t="s">
        <v>181</v>
      </c>
      <c r="G56" s="81" t="s">
        <v>182</v>
      </c>
      <c r="H56" s="80" t="s">
        <v>134</v>
      </c>
      <c r="I56" s="82">
        <v>-1.6000000000000001E-3</v>
      </c>
      <c r="J56" s="82">
        <v>1.8E-3</v>
      </c>
      <c r="K56" s="83">
        <v>6.7000000000000002E-3</v>
      </c>
      <c r="L56" s="82">
        <v>2.2000000000000001E-3</v>
      </c>
      <c r="M56" s="82">
        <v>2.0999999999999999E-3</v>
      </c>
      <c r="N56" s="83">
        <v>1.01E-2</v>
      </c>
      <c r="O56" s="83"/>
    </row>
    <row r="57" spans="1:15" x14ac:dyDescent="0.35">
      <c r="A57" s="43">
        <f t="shared" si="0"/>
        <v>42</v>
      </c>
      <c r="B57" s="42">
        <v>43441</v>
      </c>
      <c r="C57" s="74">
        <v>8</v>
      </c>
      <c r="D57" s="74" t="s">
        <v>391</v>
      </c>
      <c r="E57" s="79">
        <v>51</v>
      </c>
      <c r="F57" s="80" t="s">
        <v>183</v>
      </c>
      <c r="G57" s="81" t="s">
        <v>184</v>
      </c>
      <c r="H57" s="80" t="s">
        <v>134</v>
      </c>
      <c r="I57" s="82">
        <v>-1.5E-3</v>
      </c>
      <c r="J57" s="82">
        <v>1.9E-3</v>
      </c>
      <c r="K57" s="83">
        <v>7.0000000000000001E-3</v>
      </c>
      <c r="L57" s="82">
        <v>2E-3</v>
      </c>
      <c r="M57" s="82">
        <v>2E-3</v>
      </c>
      <c r="N57" s="83">
        <v>9.4999999999999998E-3</v>
      </c>
      <c r="O57" s="83"/>
    </row>
    <row r="58" spans="1:15" x14ac:dyDescent="0.35">
      <c r="A58" s="43">
        <f t="shared" si="0"/>
        <v>43</v>
      </c>
      <c r="B58" s="42">
        <v>43441</v>
      </c>
      <c r="C58" s="74">
        <v>9</v>
      </c>
      <c r="D58" s="74" t="s">
        <v>389</v>
      </c>
      <c r="E58" s="79">
        <v>52</v>
      </c>
      <c r="F58" s="80" t="s">
        <v>185</v>
      </c>
      <c r="G58" s="81" t="s">
        <v>186</v>
      </c>
      <c r="H58" s="80" t="s">
        <v>134</v>
      </c>
      <c r="I58" s="82">
        <v>-2.3E-3</v>
      </c>
      <c r="J58" s="82">
        <v>1.1999999999999999E-3</v>
      </c>
      <c r="K58" s="83">
        <v>2.5999999999999999E-3</v>
      </c>
      <c r="L58" s="82">
        <v>8.9999999999999998E-4</v>
      </c>
      <c r="M58" s="82">
        <v>8.9999999999999998E-4</v>
      </c>
      <c r="N58" s="83">
        <v>5.3E-3</v>
      </c>
      <c r="O58" s="83"/>
    </row>
    <row r="59" spans="1:15" x14ac:dyDescent="0.35">
      <c r="A59" s="43">
        <f t="shared" si="0"/>
        <v>44</v>
      </c>
      <c r="B59" s="42">
        <v>43441</v>
      </c>
      <c r="C59" s="74">
        <v>9</v>
      </c>
      <c r="D59" s="74" t="s">
        <v>390</v>
      </c>
      <c r="E59" s="79">
        <v>53</v>
      </c>
      <c r="F59" s="80" t="s">
        <v>187</v>
      </c>
      <c r="G59" s="81" t="s">
        <v>188</v>
      </c>
      <c r="H59" s="80" t="s">
        <v>134</v>
      </c>
      <c r="I59" s="82">
        <v>-2.3999999999999998E-3</v>
      </c>
      <c r="J59" s="82">
        <v>1E-3</v>
      </c>
      <c r="K59" s="83">
        <v>1.6000000000000001E-3</v>
      </c>
      <c r="L59" s="82">
        <v>1.2999999999999999E-3</v>
      </c>
      <c r="M59" s="82">
        <v>1.2999999999999999E-3</v>
      </c>
      <c r="N59" s="83">
        <v>6.7999999999999996E-3</v>
      </c>
      <c r="O59" s="83"/>
    </row>
    <row r="60" spans="1:15" x14ac:dyDescent="0.35">
      <c r="A60" s="43">
        <f t="shared" si="0"/>
        <v>45</v>
      </c>
      <c r="B60" s="42">
        <v>43441</v>
      </c>
      <c r="C60" s="74">
        <v>9</v>
      </c>
      <c r="D60" s="74" t="s">
        <v>391</v>
      </c>
      <c r="E60" s="79">
        <v>54</v>
      </c>
      <c r="F60" s="80" t="s">
        <v>189</v>
      </c>
      <c r="G60" s="81" t="s">
        <v>190</v>
      </c>
      <c r="H60" s="80" t="s">
        <v>134</v>
      </c>
      <c r="I60" s="82">
        <v>-2.3999999999999998E-3</v>
      </c>
      <c r="J60" s="82">
        <v>1.1000000000000001E-3</v>
      </c>
      <c r="K60" s="83">
        <v>2E-3</v>
      </c>
      <c r="L60" s="82">
        <v>1.1999999999999999E-3</v>
      </c>
      <c r="M60" s="82">
        <v>1.1999999999999999E-3</v>
      </c>
      <c r="N60" s="83">
        <v>6.4999999999999997E-3</v>
      </c>
      <c r="O60" s="83"/>
    </row>
    <row r="61" spans="1:15" x14ac:dyDescent="0.35">
      <c r="A61" s="43">
        <f t="shared" si="0"/>
        <v>46</v>
      </c>
      <c r="B61" s="42">
        <v>43441</v>
      </c>
      <c r="C61" s="74">
        <v>10</v>
      </c>
      <c r="D61" s="74" t="s">
        <v>389</v>
      </c>
      <c r="E61" s="79">
        <v>55</v>
      </c>
      <c r="F61" s="80" t="s">
        <v>191</v>
      </c>
      <c r="G61" s="81" t="s">
        <v>192</v>
      </c>
      <c r="H61" s="80" t="s">
        <v>134</v>
      </c>
      <c r="I61" s="82">
        <v>-2.3999999999999998E-3</v>
      </c>
      <c r="J61" s="82">
        <v>1.1000000000000001E-3</v>
      </c>
      <c r="K61" s="83">
        <v>2.0999999999999999E-3</v>
      </c>
      <c r="L61" s="82">
        <v>1.6000000000000001E-3</v>
      </c>
      <c r="M61" s="82">
        <v>1.5E-3</v>
      </c>
      <c r="N61" s="83">
        <v>7.7999999999999996E-3</v>
      </c>
      <c r="O61" s="83"/>
    </row>
    <row r="62" spans="1:15" x14ac:dyDescent="0.35">
      <c r="A62" s="43">
        <f t="shared" si="0"/>
        <v>47</v>
      </c>
      <c r="B62" s="42">
        <v>43441</v>
      </c>
      <c r="C62" s="74">
        <v>10</v>
      </c>
      <c r="D62" s="74" t="s">
        <v>390</v>
      </c>
      <c r="E62" s="79">
        <v>56</v>
      </c>
      <c r="F62" s="80" t="s">
        <v>193</v>
      </c>
      <c r="G62" s="81" t="s">
        <v>194</v>
      </c>
      <c r="H62" s="80" t="s">
        <v>134</v>
      </c>
      <c r="I62" s="82">
        <v>-2.3E-3</v>
      </c>
      <c r="J62" s="82">
        <v>1.1999999999999999E-3</v>
      </c>
      <c r="K62" s="83">
        <v>2.5999999999999999E-3</v>
      </c>
      <c r="L62" s="82">
        <v>1.4E-3</v>
      </c>
      <c r="M62" s="82">
        <v>1.4E-3</v>
      </c>
      <c r="N62" s="83">
        <v>7.1999999999999998E-3</v>
      </c>
      <c r="O62" s="83"/>
    </row>
    <row r="63" spans="1:15" x14ac:dyDescent="0.35">
      <c r="A63" s="43">
        <f t="shared" si="0"/>
        <v>48</v>
      </c>
      <c r="B63" s="42">
        <v>43441</v>
      </c>
      <c r="C63" s="74">
        <v>10</v>
      </c>
      <c r="D63" s="74" t="s">
        <v>391</v>
      </c>
      <c r="E63" s="79">
        <v>57</v>
      </c>
      <c r="F63" s="80" t="s">
        <v>195</v>
      </c>
      <c r="G63" s="81" t="s">
        <v>196</v>
      </c>
      <c r="H63" s="80" t="s">
        <v>134</v>
      </c>
      <c r="I63" s="82">
        <v>-2.3E-3</v>
      </c>
      <c r="J63" s="82">
        <v>1.1000000000000001E-3</v>
      </c>
      <c r="K63" s="83">
        <v>2.3999999999999998E-3</v>
      </c>
      <c r="L63" s="82">
        <v>1.5E-3</v>
      </c>
      <c r="M63" s="82">
        <v>1.5E-3</v>
      </c>
      <c r="N63" s="83">
        <v>7.6E-3</v>
      </c>
      <c r="O63" s="83"/>
    </row>
    <row r="64" spans="1:15" x14ac:dyDescent="0.35">
      <c r="A64" s="43">
        <f t="shared" si="0"/>
        <v>49</v>
      </c>
      <c r="B64" s="42">
        <v>43441</v>
      </c>
      <c r="C64" s="74">
        <v>11</v>
      </c>
      <c r="D64" s="74" t="s">
        <v>389</v>
      </c>
      <c r="E64" s="79">
        <v>58</v>
      </c>
      <c r="F64" s="80" t="s">
        <v>197</v>
      </c>
      <c r="G64" s="81" t="s">
        <v>198</v>
      </c>
      <c r="H64" s="80" t="s">
        <v>134</v>
      </c>
      <c r="I64" s="82">
        <v>-2.3999999999999998E-3</v>
      </c>
      <c r="J64" s="82">
        <v>1.1000000000000001E-3</v>
      </c>
      <c r="K64" s="83">
        <v>2.0999999999999999E-3</v>
      </c>
      <c r="L64" s="82">
        <v>1.1000000000000001E-3</v>
      </c>
      <c r="M64" s="82">
        <v>1.1000000000000001E-3</v>
      </c>
      <c r="N64" s="83">
        <v>6.1999999999999998E-3</v>
      </c>
      <c r="O64" s="83"/>
    </row>
    <row r="65" spans="1:15" x14ac:dyDescent="0.35">
      <c r="A65" s="43">
        <f t="shared" si="0"/>
        <v>50</v>
      </c>
      <c r="B65" s="42">
        <v>43441</v>
      </c>
      <c r="C65" s="74">
        <v>11</v>
      </c>
      <c r="D65" s="74" t="s">
        <v>390</v>
      </c>
      <c r="E65" s="79">
        <v>59</v>
      </c>
      <c r="F65" s="80" t="s">
        <v>199</v>
      </c>
      <c r="G65" s="81" t="s">
        <v>200</v>
      </c>
      <c r="H65" s="80" t="s">
        <v>134</v>
      </c>
      <c r="I65" s="82">
        <v>-2.3E-3</v>
      </c>
      <c r="J65" s="82">
        <v>1.1000000000000001E-3</v>
      </c>
      <c r="K65" s="83">
        <v>2.3999999999999998E-3</v>
      </c>
      <c r="L65" s="82">
        <v>1.1000000000000001E-3</v>
      </c>
      <c r="M65" s="82">
        <v>1.1000000000000001E-3</v>
      </c>
      <c r="N65" s="83">
        <v>6.1999999999999998E-3</v>
      </c>
      <c r="O65" s="83"/>
    </row>
    <row r="66" spans="1:15" x14ac:dyDescent="0.35">
      <c r="A66" s="43">
        <f t="shared" si="0"/>
        <v>51</v>
      </c>
      <c r="B66" s="42">
        <v>43441</v>
      </c>
      <c r="C66" s="74">
        <v>11</v>
      </c>
      <c r="D66" s="74" t="s">
        <v>391</v>
      </c>
      <c r="E66" s="79">
        <v>60</v>
      </c>
      <c r="F66" s="80" t="s">
        <v>201</v>
      </c>
      <c r="G66" s="81" t="s">
        <v>202</v>
      </c>
      <c r="H66" s="80" t="s">
        <v>134</v>
      </c>
      <c r="I66" s="82">
        <v>-2.5999999999999999E-3</v>
      </c>
      <c r="J66" s="82">
        <v>8.9999999999999998E-4</v>
      </c>
      <c r="K66" s="83">
        <v>1.1999999999999999E-3</v>
      </c>
      <c r="L66" s="82">
        <v>8.9999999999999998E-4</v>
      </c>
      <c r="M66" s="82">
        <v>8.9999999999999998E-4</v>
      </c>
      <c r="N66" s="83">
        <v>5.4000000000000003E-3</v>
      </c>
      <c r="O66" s="83"/>
    </row>
    <row r="67" spans="1:15" x14ac:dyDescent="0.35">
      <c r="A67" s="43">
        <f t="shared" si="0"/>
        <v>52</v>
      </c>
      <c r="B67" s="42">
        <v>43441</v>
      </c>
      <c r="C67" s="74">
        <v>12</v>
      </c>
      <c r="D67" s="74" t="s">
        <v>389</v>
      </c>
      <c r="E67" s="79">
        <v>61</v>
      </c>
      <c r="F67" s="80" t="s">
        <v>203</v>
      </c>
      <c r="G67" s="81" t="s">
        <v>204</v>
      </c>
      <c r="H67" s="80" t="s">
        <v>134</v>
      </c>
      <c r="I67" s="82">
        <v>-2E-3</v>
      </c>
      <c r="J67" s="82">
        <v>1.5E-3</v>
      </c>
      <c r="K67" s="83">
        <v>4.7999999999999996E-3</v>
      </c>
      <c r="L67" s="82">
        <v>1.4E-3</v>
      </c>
      <c r="M67" s="82">
        <v>1.2999999999999999E-3</v>
      </c>
      <c r="N67" s="83">
        <v>7.1000000000000004E-3</v>
      </c>
      <c r="O67" s="83"/>
    </row>
    <row r="68" spans="1:15" x14ac:dyDescent="0.35">
      <c r="A68" s="43">
        <f t="shared" si="0"/>
        <v>53</v>
      </c>
      <c r="B68" s="42">
        <v>43441</v>
      </c>
      <c r="C68" s="74">
        <v>12</v>
      </c>
      <c r="D68" s="74" t="s">
        <v>390</v>
      </c>
      <c r="E68" s="79">
        <v>62</v>
      </c>
      <c r="F68" s="80" t="s">
        <v>205</v>
      </c>
      <c r="G68" s="81" t="s">
        <v>206</v>
      </c>
      <c r="H68" s="80" t="s">
        <v>134</v>
      </c>
      <c r="I68" s="82">
        <v>-1.8E-3</v>
      </c>
      <c r="J68" s="82">
        <v>1.6999999999999999E-3</v>
      </c>
      <c r="K68" s="83">
        <v>5.7000000000000002E-3</v>
      </c>
      <c r="L68" s="82">
        <v>1E-3</v>
      </c>
      <c r="M68" s="82">
        <v>1E-3</v>
      </c>
      <c r="N68" s="83">
        <v>5.7999999999999996E-3</v>
      </c>
      <c r="O68" s="83"/>
    </row>
    <row r="69" spans="1:15" x14ac:dyDescent="0.35">
      <c r="A69" s="43">
        <f t="shared" si="0"/>
        <v>54</v>
      </c>
      <c r="B69" s="42">
        <v>43441</v>
      </c>
      <c r="C69" s="74">
        <v>12</v>
      </c>
      <c r="D69" s="74" t="s">
        <v>391</v>
      </c>
      <c r="E69" s="79">
        <v>63</v>
      </c>
      <c r="F69" s="80" t="s">
        <v>207</v>
      </c>
      <c r="G69" s="81" t="s">
        <v>208</v>
      </c>
      <c r="H69" s="80" t="s">
        <v>134</v>
      </c>
      <c r="I69" s="82">
        <v>-1.5E-3</v>
      </c>
      <c r="J69" s="82">
        <v>2E-3</v>
      </c>
      <c r="K69" s="83">
        <v>7.7999999999999996E-3</v>
      </c>
      <c r="L69" s="82">
        <v>1.6000000000000001E-3</v>
      </c>
      <c r="M69" s="82">
        <v>1.6000000000000001E-3</v>
      </c>
      <c r="N69" s="83">
        <v>7.9000000000000008E-3</v>
      </c>
      <c r="O69" s="83"/>
    </row>
    <row r="70" spans="1:15" x14ac:dyDescent="0.35">
      <c r="A70" s="43">
        <f t="shared" si="0"/>
        <v>55</v>
      </c>
      <c r="B70" s="42">
        <v>43441</v>
      </c>
      <c r="C70" s="74">
        <v>13</v>
      </c>
      <c r="D70" s="74" t="s">
        <v>389</v>
      </c>
      <c r="E70" s="79">
        <v>64</v>
      </c>
      <c r="F70" s="80" t="s">
        <v>209</v>
      </c>
      <c r="G70" s="81" t="s">
        <v>210</v>
      </c>
      <c r="H70" s="80" t="s">
        <v>134</v>
      </c>
      <c r="I70" s="82">
        <v>-1.5E-3</v>
      </c>
      <c r="J70" s="82">
        <v>2E-3</v>
      </c>
      <c r="K70" s="83">
        <v>7.9000000000000008E-3</v>
      </c>
      <c r="L70" s="82">
        <v>1.1000000000000001E-3</v>
      </c>
      <c r="M70" s="82">
        <v>1.1000000000000001E-3</v>
      </c>
      <c r="N70" s="83">
        <v>6.1999999999999998E-3</v>
      </c>
      <c r="O70" s="83"/>
    </row>
    <row r="71" spans="1:15" x14ac:dyDescent="0.35">
      <c r="A71" s="43">
        <f t="shared" si="0"/>
        <v>56</v>
      </c>
      <c r="B71" s="42">
        <v>43441</v>
      </c>
      <c r="C71" s="74">
        <v>13</v>
      </c>
      <c r="D71" s="74" t="s">
        <v>390</v>
      </c>
      <c r="E71" s="79">
        <v>65</v>
      </c>
      <c r="F71" s="80" t="s">
        <v>211</v>
      </c>
      <c r="G71" s="81" t="s">
        <v>212</v>
      </c>
      <c r="H71" s="80" t="s">
        <v>134</v>
      </c>
      <c r="I71" s="82">
        <v>-1.9E-3</v>
      </c>
      <c r="J71" s="82">
        <v>1.6999999999999999E-3</v>
      </c>
      <c r="K71" s="83">
        <v>5.7000000000000002E-3</v>
      </c>
      <c r="L71" s="82">
        <v>8.0000000000000004E-4</v>
      </c>
      <c r="M71" s="82">
        <v>8.0000000000000004E-4</v>
      </c>
      <c r="N71" s="83">
        <v>5.1000000000000004E-3</v>
      </c>
      <c r="O71" s="83"/>
    </row>
    <row r="72" spans="1:15" x14ac:dyDescent="0.35">
      <c r="A72" s="43">
        <f t="shared" si="0"/>
        <v>57</v>
      </c>
      <c r="B72" s="42">
        <v>43441</v>
      </c>
      <c r="C72" s="74">
        <v>13</v>
      </c>
      <c r="D72" s="74" t="s">
        <v>391</v>
      </c>
      <c r="E72" s="79">
        <v>66</v>
      </c>
      <c r="F72" s="80" t="s">
        <v>213</v>
      </c>
      <c r="G72" s="81" t="s">
        <v>214</v>
      </c>
      <c r="H72" s="80" t="s">
        <v>134</v>
      </c>
      <c r="I72" s="82">
        <v>-2E-3</v>
      </c>
      <c r="J72" s="82">
        <v>1.6000000000000001E-3</v>
      </c>
      <c r="K72" s="83">
        <v>5.1999999999999998E-3</v>
      </c>
      <c r="L72" s="82">
        <v>8.9999999999999998E-4</v>
      </c>
      <c r="M72" s="82">
        <v>8.9999999999999998E-4</v>
      </c>
      <c r="N72" s="83">
        <v>5.4000000000000003E-3</v>
      </c>
      <c r="O72" s="83"/>
    </row>
    <row r="73" spans="1:15" x14ac:dyDescent="0.35">
      <c r="A73" s="43">
        <f t="shared" si="0"/>
        <v>58</v>
      </c>
      <c r="B73" s="42">
        <v>43475</v>
      </c>
      <c r="C73" s="74">
        <v>1</v>
      </c>
      <c r="D73" s="74" t="s">
        <v>389</v>
      </c>
      <c r="E73" s="79">
        <v>67</v>
      </c>
      <c r="F73" s="80" t="s">
        <v>215</v>
      </c>
      <c r="G73" s="81" t="s">
        <v>216</v>
      </c>
      <c r="H73" s="80" t="s">
        <v>134</v>
      </c>
      <c r="I73" s="82">
        <v>-2.3E-3</v>
      </c>
      <c r="J73" s="82">
        <v>1.2999999999999999E-3</v>
      </c>
      <c r="K73" s="83">
        <v>3.2000000000000002E-3</v>
      </c>
      <c r="L73" s="82">
        <v>1.5E-3</v>
      </c>
      <c r="M73" s="82">
        <v>1.5E-3</v>
      </c>
      <c r="N73" s="83">
        <v>7.6E-3</v>
      </c>
      <c r="O73" s="83"/>
    </row>
    <row r="74" spans="1:15" x14ac:dyDescent="0.35">
      <c r="A74" s="43">
        <f t="shared" si="0"/>
        <v>59</v>
      </c>
      <c r="B74" s="42">
        <v>43475</v>
      </c>
      <c r="C74" s="74">
        <v>1</v>
      </c>
      <c r="D74" s="74" t="s">
        <v>390</v>
      </c>
      <c r="E74" s="79">
        <v>68</v>
      </c>
      <c r="F74" s="80" t="s">
        <v>217</v>
      </c>
      <c r="G74" s="81" t="s">
        <v>218</v>
      </c>
      <c r="H74" s="80" t="s">
        <v>134</v>
      </c>
      <c r="I74" s="82">
        <v>-2.0999999999999999E-3</v>
      </c>
      <c r="J74" s="82">
        <v>1.5E-3</v>
      </c>
      <c r="K74" s="83">
        <v>4.5999999999999999E-3</v>
      </c>
      <c r="L74" s="82">
        <v>1.6000000000000001E-3</v>
      </c>
      <c r="M74" s="82">
        <v>1.6000000000000001E-3</v>
      </c>
      <c r="N74" s="83">
        <v>7.9000000000000008E-3</v>
      </c>
      <c r="O74" s="83"/>
    </row>
    <row r="75" spans="1:15" x14ac:dyDescent="0.35">
      <c r="A75" s="43">
        <f t="shared" si="0"/>
        <v>60</v>
      </c>
      <c r="B75" s="42">
        <v>43475</v>
      </c>
      <c r="C75" s="74">
        <v>1</v>
      </c>
      <c r="D75" s="74" t="s">
        <v>391</v>
      </c>
      <c r="E75" s="79">
        <v>69</v>
      </c>
      <c r="F75" s="80" t="s">
        <v>219</v>
      </c>
      <c r="G75" s="81" t="s">
        <v>220</v>
      </c>
      <c r="H75" s="80" t="s">
        <v>134</v>
      </c>
      <c r="I75" s="82">
        <v>-1.8E-3</v>
      </c>
      <c r="J75" s="82">
        <v>1.8E-3</v>
      </c>
      <c r="K75" s="83">
        <v>6.3E-3</v>
      </c>
      <c r="L75" s="82">
        <v>1.2999999999999999E-3</v>
      </c>
      <c r="M75" s="82">
        <v>1.2999999999999999E-3</v>
      </c>
      <c r="N75" s="83">
        <v>6.7999999999999996E-3</v>
      </c>
      <c r="O75" s="83"/>
    </row>
    <row r="76" spans="1:15" x14ac:dyDescent="0.35">
      <c r="A76" s="43">
        <f t="shared" si="0"/>
        <v>61</v>
      </c>
      <c r="B76" s="42">
        <v>43475</v>
      </c>
      <c r="C76" s="74">
        <v>2</v>
      </c>
      <c r="D76" s="74" t="s">
        <v>389</v>
      </c>
      <c r="E76" s="79">
        <v>70</v>
      </c>
      <c r="F76" s="80" t="s">
        <v>221</v>
      </c>
      <c r="G76" s="81" t="s">
        <v>222</v>
      </c>
      <c r="H76" s="80" t="s">
        <v>134</v>
      </c>
      <c r="I76" s="82">
        <v>-2.3E-3</v>
      </c>
      <c r="J76" s="82">
        <v>1.2999999999999999E-3</v>
      </c>
      <c r="K76" s="83">
        <v>3.3E-3</v>
      </c>
      <c r="L76" s="82">
        <v>1.4E-3</v>
      </c>
      <c r="M76" s="82">
        <v>1.4E-3</v>
      </c>
      <c r="N76" s="83">
        <v>7.1999999999999998E-3</v>
      </c>
      <c r="O76" s="83"/>
    </row>
    <row r="77" spans="1:15" x14ac:dyDescent="0.35">
      <c r="A77" s="43">
        <f t="shared" si="0"/>
        <v>62</v>
      </c>
      <c r="B77" s="42">
        <v>43475</v>
      </c>
      <c r="C77" s="74">
        <v>2</v>
      </c>
      <c r="D77" s="74" t="s">
        <v>390</v>
      </c>
      <c r="E77" s="79">
        <v>71</v>
      </c>
      <c r="F77" s="80" t="s">
        <v>223</v>
      </c>
      <c r="G77" s="81" t="s">
        <v>224</v>
      </c>
      <c r="H77" s="80" t="s">
        <v>134</v>
      </c>
      <c r="I77" s="82">
        <v>-2.2000000000000001E-3</v>
      </c>
      <c r="J77" s="82">
        <v>1.4E-3</v>
      </c>
      <c r="K77" s="83">
        <v>4.1000000000000003E-3</v>
      </c>
      <c r="L77" s="82">
        <v>1.5E-3</v>
      </c>
      <c r="M77" s="82">
        <v>1.5E-3</v>
      </c>
      <c r="N77" s="83">
        <v>7.7000000000000002E-3</v>
      </c>
      <c r="O77" s="83"/>
    </row>
    <row r="78" spans="1:15" x14ac:dyDescent="0.35">
      <c r="A78" s="43">
        <f t="shared" si="0"/>
        <v>63</v>
      </c>
      <c r="B78" s="42">
        <v>43475</v>
      </c>
      <c r="C78" s="74">
        <v>2</v>
      </c>
      <c r="D78" s="74" t="s">
        <v>391</v>
      </c>
      <c r="E78" s="79">
        <v>72</v>
      </c>
      <c r="F78" s="80" t="s">
        <v>225</v>
      </c>
      <c r="G78" s="81" t="s">
        <v>226</v>
      </c>
      <c r="H78" s="80" t="s">
        <v>134</v>
      </c>
      <c r="I78" s="82">
        <v>-2E-3</v>
      </c>
      <c r="J78" s="82">
        <v>1.6000000000000001E-3</v>
      </c>
      <c r="K78" s="83">
        <v>5.3E-3</v>
      </c>
      <c r="L78" s="82">
        <v>1.6000000000000001E-3</v>
      </c>
      <c r="M78" s="82">
        <v>1.6000000000000001E-3</v>
      </c>
      <c r="N78" s="83">
        <v>8.0000000000000002E-3</v>
      </c>
      <c r="O78" s="83"/>
    </row>
    <row r="79" spans="1:15" x14ac:dyDescent="0.35">
      <c r="A79" s="43">
        <f t="shared" si="0"/>
        <v>64</v>
      </c>
      <c r="B79" s="42">
        <v>43475</v>
      </c>
      <c r="C79" s="74">
        <v>3</v>
      </c>
      <c r="D79" s="74" t="s">
        <v>389</v>
      </c>
      <c r="E79" s="79">
        <v>73</v>
      </c>
      <c r="F79" s="80" t="s">
        <v>227</v>
      </c>
      <c r="G79" s="81" t="s">
        <v>228</v>
      </c>
      <c r="H79" s="80" t="s">
        <v>134</v>
      </c>
      <c r="I79" s="82">
        <v>-2.2000000000000001E-3</v>
      </c>
      <c r="J79" s="82">
        <v>1.4E-3</v>
      </c>
      <c r="K79" s="83">
        <v>3.8E-3</v>
      </c>
      <c r="L79" s="82">
        <v>8.9999999999999998E-4</v>
      </c>
      <c r="M79" s="82">
        <v>8.9999999999999998E-4</v>
      </c>
      <c r="N79" s="83">
        <v>5.4999999999999997E-3</v>
      </c>
      <c r="O79" s="83"/>
    </row>
    <row r="80" spans="1:15" x14ac:dyDescent="0.35">
      <c r="A80" s="43">
        <f t="shared" si="0"/>
        <v>65</v>
      </c>
      <c r="B80" s="42">
        <v>43475</v>
      </c>
      <c r="C80" s="74">
        <v>3</v>
      </c>
      <c r="D80" s="74" t="s">
        <v>390</v>
      </c>
      <c r="E80" s="79">
        <v>74</v>
      </c>
      <c r="F80" s="80" t="s">
        <v>229</v>
      </c>
      <c r="G80" s="81" t="s">
        <v>230</v>
      </c>
      <c r="H80" s="80" t="s">
        <v>134</v>
      </c>
      <c r="I80" s="82">
        <v>-2.3999999999999998E-3</v>
      </c>
      <c r="J80" s="82">
        <v>1.1999999999999999E-3</v>
      </c>
      <c r="K80" s="83">
        <v>2.8999999999999998E-3</v>
      </c>
      <c r="L80" s="82">
        <v>8.0000000000000004E-4</v>
      </c>
      <c r="M80" s="82">
        <v>8.0000000000000004E-4</v>
      </c>
      <c r="N80" s="83">
        <v>5.1000000000000004E-3</v>
      </c>
      <c r="O80" s="83"/>
    </row>
    <row r="81" spans="1:15" x14ac:dyDescent="0.35">
      <c r="A81" s="43">
        <f t="shared" si="0"/>
        <v>66</v>
      </c>
      <c r="B81" s="42">
        <v>43475</v>
      </c>
      <c r="C81" s="74">
        <v>3</v>
      </c>
      <c r="D81" s="74" t="s">
        <v>391</v>
      </c>
      <c r="E81" s="79">
        <v>75</v>
      </c>
      <c r="F81" s="80" t="s">
        <v>231</v>
      </c>
      <c r="G81" s="81" t="s">
        <v>232</v>
      </c>
      <c r="H81" s="80" t="s">
        <v>134</v>
      </c>
      <c r="I81" s="82">
        <v>-2E-3</v>
      </c>
      <c r="J81" s="82">
        <v>1.6000000000000001E-3</v>
      </c>
      <c r="K81" s="83">
        <v>4.8999999999999998E-3</v>
      </c>
      <c r="L81" s="82">
        <v>1E-3</v>
      </c>
      <c r="M81" s="82">
        <v>1E-3</v>
      </c>
      <c r="N81" s="83">
        <v>5.8999999999999999E-3</v>
      </c>
      <c r="O81" s="83"/>
    </row>
    <row r="82" spans="1:15" x14ac:dyDescent="0.35">
      <c r="A82" s="43">
        <f t="shared" ref="A82:A145" si="1">A81+1</f>
        <v>67</v>
      </c>
      <c r="B82" s="42">
        <v>43475</v>
      </c>
      <c r="C82" s="74">
        <v>4</v>
      </c>
      <c r="D82" s="74" t="s">
        <v>389</v>
      </c>
      <c r="E82" s="79">
        <v>76</v>
      </c>
      <c r="F82" s="80" t="s">
        <v>233</v>
      </c>
      <c r="G82" s="81" t="s">
        <v>234</v>
      </c>
      <c r="H82" s="80" t="s">
        <v>134</v>
      </c>
      <c r="I82" s="82">
        <v>-2.0999999999999999E-3</v>
      </c>
      <c r="J82" s="82">
        <v>1.5E-3</v>
      </c>
      <c r="K82" s="83">
        <v>4.7000000000000002E-3</v>
      </c>
      <c r="L82" s="82">
        <v>8.9999999999999998E-4</v>
      </c>
      <c r="M82" s="82">
        <v>8.9999999999999998E-4</v>
      </c>
      <c r="N82" s="83">
        <v>5.4000000000000003E-3</v>
      </c>
      <c r="O82" s="83"/>
    </row>
    <row r="83" spans="1:15" x14ac:dyDescent="0.35">
      <c r="A83" s="43">
        <f t="shared" si="1"/>
        <v>68</v>
      </c>
      <c r="B83" s="42">
        <v>43475</v>
      </c>
      <c r="C83" s="74">
        <v>4</v>
      </c>
      <c r="D83" s="74" t="s">
        <v>390</v>
      </c>
      <c r="E83" s="79">
        <v>77</v>
      </c>
      <c r="F83" s="80" t="s">
        <v>235</v>
      </c>
      <c r="G83" s="81" t="s">
        <v>236</v>
      </c>
      <c r="H83" s="80" t="s">
        <v>134</v>
      </c>
      <c r="I83" s="82">
        <v>-2E-3</v>
      </c>
      <c r="J83" s="82">
        <v>1.6000000000000001E-3</v>
      </c>
      <c r="K83" s="83">
        <v>5.1999999999999998E-3</v>
      </c>
      <c r="L83" s="82">
        <v>5.9999999999999995E-4</v>
      </c>
      <c r="M83" s="82">
        <v>6.9999999999999999E-4</v>
      </c>
      <c r="N83" s="83">
        <v>4.5999999999999999E-3</v>
      </c>
      <c r="O83" s="83"/>
    </row>
    <row r="84" spans="1:15" x14ac:dyDescent="0.35">
      <c r="A84" s="43">
        <f t="shared" si="1"/>
        <v>69</v>
      </c>
      <c r="B84" s="42">
        <v>43475</v>
      </c>
      <c r="C84" s="74">
        <v>4</v>
      </c>
      <c r="D84" s="74" t="s">
        <v>391</v>
      </c>
      <c r="E84" s="79">
        <v>78</v>
      </c>
      <c r="F84" s="80" t="s">
        <v>237</v>
      </c>
      <c r="G84" s="81" t="s">
        <v>238</v>
      </c>
      <c r="H84" s="80" t="s">
        <v>134</v>
      </c>
      <c r="I84" s="82">
        <v>-2.7000000000000001E-3</v>
      </c>
      <c r="J84" s="82">
        <v>-7.1000000000000004E-3</v>
      </c>
      <c r="K84" s="83">
        <v>-4.7600000000000003E-2</v>
      </c>
      <c r="L84" s="82">
        <v>5.9999999999999995E-4</v>
      </c>
      <c r="M84" s="82">
        <v>-1.1000000000000001E-3</v>
      </c>
      <c r="N84" s="83">
        <v>-2.0999999999999999E-3</v>
      </c>
      <c r="O84" s="83"/>
    </row>
    <row r="85" spans="1:15" x14ac:dyDescent="0.35">
      <c r="A85" s="43">
        <f t="shared" si="1"/>
        <v>70</v>
      </c>
      <c r="B85" s="42">
        <v>43475</v>
      </c>
      <c r="C85" s="74">
        <v>5</v>
      </c>
      <c r="D85" s="74" t="s">
        <v>389</v>
      </c>
      <c r="E85" s="79">
        <v>79</v>
      </c>
      <c r="F85" s="80" t="s">
        <v>239</v>
      </c>
      <c r="G85" s="81" t="s">
        <v>240</v>
      </c>
      <c r="H85" s="80" t="s">
        <v>134</v>
      </c>
      <c r="I85" s="82">
        <v>-2.2000000000000001E-3</v>
      </c>
      <c r="J85" s="82">
        <v>1.4E-3</v>
      </c>
      <c r="K85" s="83">
        <v>4.0000000000000001E-3</v>
      </c>
      <c r="L85" s="82">
        <v>1E-3</v>
      </c>
      <c r="M85" s="82">
        <v>1.1000000000000001E-3</v>
      </c>
      <c r="N85" s="83">
        <v>6.0000000000000001E-3</v>
      </c>
      <c r="O85" s="83"/>
    </row>
    <row r="86" spans="1:15" x14ac:dyDescent="0.35">
      <c r="A86" s="43">
        <f t="shared" si="1"/>
        <v>71</v>
      </c>
      <c r="B86" s="42">
        <v>43475</v>
      </c>
      <c r="C86" s="74">
        <v>5</v>
      </c>
      <c r="D86" s="74" t="s">
        <v>390</v>
      </c>
      <c r="E86" s="79">
        <v>80</v>
      </c>
      <c r="F86" s="80" t="s">
        <v>241</v>
      </c>
      <c r="G86" s="81" t="s">
        <v>242</v>
      </c>
      <c r="H86" s="80" t="s">
        <v>134</v>
      </c>
      <c r="I86" s="82">
        <v>-2.3999999999999998E-3</v>
      </c>
      <c r="J86" s="82">
        <v>1.1999999999999999E-3</v>
      </c>
      <c r="K86" s="83">
        <v>2.5000000000000001E-3</v>
      </c>
      <c r="L86" s="82">
        <v>8.0000000000000004E-4</v>
      </c>
      <c r="M86" s="82">
        <v>8.9999999999999998E-4</v>
      </c>
      <c r="N86" s="83">
        <v>5.1999999999999998E-3</v>
      </c>
      <c r="O86" s="83"/>
    </row>
    <row r="87" spans="1:15" x14ac:dyDescent="0.35">
      <c r="A87" s="43">
        <f t="shared" si="1"/>
        <v>72</v>
      </c>
      <c r="B87" s="42">
        <v>43475</v>
      </c>
      <c r="C87" s="74">
        <v>5</v>
      </c>
      <c r="D87" s="74" t="s">
        <v>391</v>
      </c>
      <c r="E87" s="79">
        <v>81</v>
      </c>
      <c r="F87" s="80" t="s">
        <v>243</v>
      </c>
      <c r="G87" s="81" t="s">
        <v>244</v>
      </c>
      <c r="H87" s="80" t="s">
        <v>134</v>
      </c>
      <c r="I87" s="82">
        <v>-2.3E-3</v>
      </c>
      <c r="J87" s="82">
        <v>1.2999999999999999E-3</v>
      </c>
      <c r="K87" s="83">
        <v>3.5000000000000001E-3</v>
      </c>
      <c r="L87" s="82">
        <v>1E-3</v>
      </c>
      <c r="M87" s="82">
        <v>1.1000000000000001E-3</v>
      </c>
      <c r="N87" s="83">
        <v>6.0000000000000001E-3</v>
      </c>
      <c r="O87" s="83"/>
    </row>
    <row r="88" spans="1:15" x14ac:dyDescent="0.35">
      <c r="A88" s="43">
        <f t="shared" si="1"/>
        <v>73</v>
      </c>
      <c r="B88" s="42">
        <v>43475</v>
      </c>
      <c r="C88" s="74">
        <v>6</v>
      </c>
      <c r="D88" s="74" t="s">
        <v>389</v>
      </c>
      <c r="E88" s="79">
        <v>82</v>
      </c>
      <c r="F88" s="80" t="s">
        <v>245</v>
      </c>
      <c r="G88" s="81" t="s">
        <v>246</v>
      </c>
      <c r="H88" s="80" t="s">
        <v>134</v>
      </c>
      <c r="I88" s="82">
        <v>-8.9999999999999998E-4</v>
      </c>
      <c r="J88" s="82">
        <v>2.7000000000000001E-3</v>
      </c>
      <c r="K88" s="83">
        <v>1.17E-2</v>
      </c>
      <c r="L88" s="82">
        <v>1.1999999999999999E-3</v>
      </c>
      <c r="M88" s="82">
        <v>1.1999999999999999E-3</v>
      </c>
      <c r="N88" s="83">
        <v>6.6E-3</v>
      </c>
      <c r="O88" s="83"/>
    </row>
    <row r="89" spans="1:15" x14ac:dyDescent="0.35">
      <c r="A89" s="43">
        <f t="shared" si="1"/>
        <v>74</v>
      </c>
      <c r="B89" s="42">
        <v>43475</v>
      </c>
      <c r="C89" s="74">
        <v>6</v>
      </c>
      <c r="D89" s="74" t="s">
        <v>390</v>
      </c>
      <c r="E89" s="79">
        <v>83</v>
      </c>
      <c r="F89" s="80" t="s">
        <v>247</v>
      </c>
      <c r="G89" s="81" t="s">
        <v>248</v>
      </c>
      <c r="H89" s="80" t="s">
        <v>134</v>
      </c>
      <c r="I89" s="82">
        <v>-8.9999999999999998E-4</v>
      </c>
      <c r="J89" s="82">
        <v>2.5999999999999999E-3</v>
      </c>
      <c r="K89" s="83">
        <v>1.15E-2</v>
      </c>
      <c r="L89" s="82">
        <v>1.1000000000000001E-3</v>
      </c>
      <c r="M89" s="82">
        <v>1.1999999999999999E-3</v>
      </c>
      <c r="N89" s="83">
        <v>6.4999999999999997E-3</v>
      </c>
      <c r="O89" s="83"/>
    </row>
    <row r="90" spans="1:15" x14ac:dyDescent="0.35">
      <c r="A90" s="43">
        <f t="shared" si="1"/>
        <v>75</v>
      </c>
      <c r="B90" s="42">
        <v>43475</v>
      </c>
      <c r="C90" s="74">
        <v>6</v>
      </c>
      <c r="D90" s="74" t="s">
        <v>391</v>
      </c>
      <c r="E90" s="79">
        <v>84</v>
      </c>
      <c r="F90" s="80" t="s">
        <v>249</v>
      </c>
      <c r="G90" s="81" t="s">
        <v>250</v>
      </c>
      <c r="H90" s="80" t="s">
        <v>134</v>
      </c>
      <c r="I90" s="82">
        <v>-1.1000000000000001E-3</v>
      </c>
      <c r="J90" s="82">
        <v>2.5000000000000001E-3</v>
      </c>
      <c r="K90" s="83">
        <v>1.04E-2</v>
      </c>
      <c r="L90" s="82">
        <v>1.2999999999999999E-3</v>
      </c>
      <c r="M90" s="82">
        <v>1.2999999999999999E-3</v>
      </c>
      <c r="N90" s="83">
        <v>7.0000000000000001E-3</v>
      </c>
      <c r="O90" s="83"/>
    </row>
    <row r="91" spans="1:15" x14ac:dyDescent="0.35">
      <c r="A91" s="43">
        <f t="shared" si="1"/>
        <v>76</v>
      </c>
      <c r="B91" s="42">
        <v>43475</v>
      </c>
      <c r="C91" s="74">
        <v>7</v>
      </c>
      <c r="D91" s="74" t="s">
        <v>389</v>
      </c>
      <c r="E91" s="79">
        <v>85</v>
      </c>
      <c r="F91" s="80" t="s">
        <v>251</v>
      </c>
      <c r="G91" s="81" t="s">
        <v>252</v>
      </c>
      <c r="H91" s="80" t="s">
        <v>134</v>
      </c>
      <c r="I91" s="82">
        <v>-1.1000000000000001E-3</v>
      </c>
      <c r="J91" s="82">
        <v>2.5000000000000001E-3</v>
      </c>
      <c r="K91" s="83">
        <v>1.06E-2</v>
      </c>
      <c r="L91" s="82">
        <v>1.9E-3</v>
      </c>
      <c r="M91" s="82">
        <v>2E-3</v>
      </c>
      <c r="N91" s="83">
        <v>9.4000000000000004E-3</v>
      </c>
      <c r="O91" s="83"/>
    </row>
    <row r="92" spans="1:15" x14ac:dyDescent="0.35">
      <c r="A92" s="43">
        <f t="shared" si="1"/>
        <v>77</v>
      </c>
      <c r="B92" s="42">
        <v>43475</v>
      </c>
      <c r="C92" s="74">
        <v>7</v>
      </c>
      <c r="D92" s="74" t="s">
        <v>390</v>
      </c>
      <c r="E92" s="79">
        <v>86</v>
      </c>
      <c r="F92" s="80" t="s">
        <v>253</v>
      </c>
      <c r="G92" s="81" t="s">
        <v>254</v>
      </c>
      <c r="H92" s="80" t="s">
        <v>134</v>
      </c>
      <c r="I92" s="82">
        <v>-1.5E-3</v>
      </c>
      <c r="J92" s="82">
        <v>2E-3</v>
      </c>
      <c r="K92" s="83">
        <v>7.9000000000000008E-3</v>
      </c>
      <c r="L92" s="82">
        <v>2.3E-3</v>
      </c>
      <c r="M92" s="82">
        <v>2.3999999999999998E-3</v>
      </c>
      <c r="N92" s="83">
        <v>1.09E-2</v>
      </c>
      <c r="O92" s="83"/>
    </row>
    <row r="93" spans="1:15" x14ac:dyDescent="0.35">
      <c r="A93" s="43">
        <f t="shared" si="1"/>
        <v>78</v>
      </c>
      <c r="B93" s="42">
        <v>43475</v>
      </c>
      <c r="C93" s="74">
        <v>7</v>
      </c>
      <c r="D93" s="74" t="s">
        <v>391</v>
      </c>
      <c r="E93" s="79">
        <v>87</v>
      </c>
      <c r="F93" s="80" t="s">
        <v>255</v>
      </c>
      <c r="G93" s="81" t="s">
        <v>256</v>
      </c>
      <c r="H93" s="80" t="s">
        <v>134</v>
      </c>
      <c r="I93" s="82">
        <v>-1.2999999999999999E-3</v>
      </c>
      <c r="J93" s="82">
        <v>2.3E-3</v>
      </c>
      <c r="K93" s="83">
        <v>9.4999999999999998E-3</v>
      </c>
      <c r="L93" s="82">
        <v>2.5999999999999999E-3</v>
      </c>
      <c r="M93" s="82">
        <v>2.7000000000000001E-3</v>
      </c>
      <c r="N93" s="83">
        <v>1.21E-2</v>
      </c>
      <c r="O93" s="83"/>
    </row>
    <row r="94" spans="1:15" x14ac:dyDescent="0.35">
      <c r="A94" s="43">
        <f t="shared" si="1"/>
        <v>79</v>
      </c>
      <c r="B94" s="42">
        <v>43475</v>
      </c>
      <c r="C94" s="74">
        <v>8</v>
      </c>
      <c r="D94" s="74" t="s">
        <v>389</v>
      </c>
      <c r="E94" s="79">
        <v>88</v>
      </c>
      <c r="F94" s="80" t="s">
        <v>257</v>
      </c>
      <c r="G94" s="81" t="s">
        <v>258</v>
      </c>
      <c r="H94" s="80" t="s">
        <v>134</v>
      </c>
      <c r="I94" s="82">
        <v>-1.1999999999999999E-3</v>
      </c>
      <c r="J94" s="82">
        <v>2.3E-3</v>
      </c>
      <c r="K94" s="83">
        <v>9.5999999999999992E-3</v>
      </c>
      <c r="L94" s="82">
        <v>2.2000000000000001E-3</v>
      </c>
      <c r="M94" s="82">
        <v>2.2000000000000001E-3</v>
      </c>
      <c r="N94" s="83">
        <v>1.04E-2</v>
      </c>
      <c r="O94" s="83"/>
    </row>
    <row r="95" spans="1:15" x14ac:dyDescent="0.35">
      <c r="A95" s="43">
        <f t="shared" si="1"/>
        <v>80</v>
      </c>
      <c r="B95" s="42">
        <v>43475</v>
      </c>
      <c r="C95" s="74">
        <v>8</v>
      </c>
      <c r="D95" s="74" t="s">
        <v>390</v>
      </c>
      <c r="E95" s="79">
        <v>89</v>
      </c>
      <c r="F95" s="80" t="s">
        <v>259</v>
      </c>
      <c r="G95" s="81" t="s">
        <v>260</v>
      </c>
      <c r="H95" s="80" t="s">
        <v>134</v>
      </c>
      <c r="I95" s="82">
        <v>1.1000000000000001E-3</v>
      </c>
      <c r="J95" s="82">
        <v>4.7000000000000002E-3</v>
      </c>
      <c r="K95" s="83">
        <v>2.41E-2</v>
      </c>
      <c r="L95" s="82">
        <v>2.0999999999999999E-3</v>
      </c>
      <c r="M95" s="82">
        <v>2.0999999999999999E-3</v>
      </c>
      <c r="N95" s="83">
        <v>1.01E-2</v>
      </c>
      <c r="O95" s="83"/>
    </row>
    <row r="96" spans="1:15" x14ac:dyDescent="0.35">
      <c r="A96" s="43">
        <f t="shared" si="1"/>
        <v>81</v>
      </c>
      <c r="B96" s="42">
        <v>43475</v>
      </c>
      <c r="C96" s="74">
        <v>8</v>
      </c>
      <c r="D96" s="74" t="s">
        <v>391</v>
      </c>
      <c r="E96" s="79">
        <v>90</v>
      </c>
      <c r="F96" s="80" t="s">
        <v>261</v>
      </c>
      <c r="G96" s="81" t="s">
        <v>262</v>
      </c>
      <c r="H96" s="80" t="s">
        <v>134</v>
      </c>
      <c r="I96" s="82">
        <v>-1.6000000000000001E-3</v>
      </c>
      <c r="J96" s="82">
        <v>2E-3</v>
      </c>
      <c r="K96" s="83">
        <v>7.4999999999999997E-3</v>
      </c>
      <c r="L96" s="82">
        <v>2.2000000000000001E-3</v>
      </c>
      <c r="M96" s="82">
        <v>2.2000000000000001E-3</v>
      </c>
      <c r="N96" s="83">
        <v>1.04E-2</v>
      </c>
      <c r="O96" s="83"/>
    </row>
    <row r="97" spans="1:15" x14ac:dyDescent="0.35">
      <c r="A97" s="43">
        <f t="shared" si="1"/>
        <v>82</v>
      </c>
      <c r="B97" s="42">
        <v>43475</v>
      </c>
      <c r="C97" s="74">
        <v>9</v>
      </c>
      <c r="D97" s="74" t="s">
        <v>389</v>
      </c>
      <c r="E97" s="79">
        <v>91</v>
      </c>
      <c r="F97" s="80" t="s">
        <v>263</v>
      </c>
      <c r="G97" s="81" t="s">
        <v>264</v>
      </c>
      <c r="H97" s="80" t="s">
        <v>134</v>
      </c>
      <c r="I97" s="82">
        <v>-2.2000000000000001E-3</v>
      </c>
      <c r="J97" s="82">
        <v>1.4E-3</v>
      </c>
      <c r="K97" s="83">
        <v>4.0000000000000001E-3</v>
      </c>
      <c r="L97" s="82">
        <v>1.6999999999999999E-3</v>
      </c>
      <c r="M97" s="82">
        <v>1.6999999999999999E-3</v>
      </c>
      <c r="N97" s="83">
        <v>8.5000000000000006E-3</v>
      </c>
      <c r="O97" s="83"/>
    </row>
    <row r="98" spans="1:15" x14ac:dyDescent="0.35">
      <c r="A98" s="43">
        <f t="shared" si="1"/>
        <v>83</v>
      </c>
      <c r="B98" s="42">
        <v>43475</v>
      </c>
      <c r="C98" s="74">
        <v>9</v>
      </c>
      <c r="D98" s="74" t="s">
        <v>390</v>
      </c>
      <c r="E98" s="79">
        <v>92</v>
      </c>
      <c r="F98" s="80" t="s">
        <v>265</v>
      </c>
      <c r="G98" s="81" t="s">
        <v>266</v>
      </c>
      <c r="H98" s="80" t="s">
        <v>134</v>
      </c>
      <c r="I98" s="82">
        <v>-2.0999999999999999E-3</v>
      </c>
      <c r="J98" s="82">
        <v>1.5E-3</v>
      </c>
      <c r="K98" s="83">
        <v>4.5999999999999999E-3</v>
      </c>
      <c r="L98" s="82">
        <v>1.2999999999999999E-3</v>
      </c>
      <c r="M98" s="82">
        <v>1.2999999999999999E-3</v>
      </c>
      <c r="N98" s="83">
        <v>7.1000000000000004E-3</v>
      </c>
      <c r="O98" s="83"/>
    </row>
    <row r="99" spans="1:15" x14ac:dyDescent="0.35">
      <c r="A99" s="43">
        <f t="shared" si="1"/>
        <v>84</v>
      </c>
      <c r="B99" s="42">
        <v>43475</v>
      </c>
      <c r="C99" s="74">
        <v>9</v>
      </c>
      <c r="D99" s="74" t="s">
        <v>391</v>
      </c>
      <c r="E99" s="79">
        <v>93</v>
      </c>
      <c r="F99" s="80" t="s">
        <v>267</v>
      </c>
      <c r="G99" s="81" t="s">
        <v>268</v>
      </c>
      <c r="H99" s="80" t="s">
        <v>134</v>
      </c>
      <c r="I99" s="82">
        <v>-2E-3</v>
      </c>
      <c r="J99" s="82">
        <v>1.5E-3</v>
      </c>
      <c r="K99" s="83">
        <v>4.7999999999999996E-3</v>
      </c>
      <c r="L99" s="82">
        <v>1.6999999999999999E-3</v>
      </c>
      <c r="M99" s="82">
        <v>1.8E-3</v>
      </c>
      <c r="N99" s="83">
        <v>8.8000000000000005E-3</v>
      </c>
      <c r="O99" s="83"/>
    </row>
    <row r="100" spans="1:15" x14ac:dyDescent="0.35">
      <c r="A100" s="43">
        <f t="shared" si="1"/>
        <v>85</v>
      </c>
      <c r="B100" s="42">
        <v>43475</v>
      </c>
      <c r="C100" s="74">
        <v>10</v>
      </c>
      <c r="D100" s="74" t="s">
        <v>389</v>
      </c>
      <c r="E100" s="79">
        <v>94</v>
      </c>
      <c r="F100" s="80" t="s">
        <v>269</v>
      </c>
      <c r="G100" s="81" t="s">
        <v>270</v>
      </c>
      <c r="H100" s="80" t="s">
        <v>134</v>
      </c>
      <c r="I100" s="82">
        <v>-2E-3</v>
      </c>
      <c r="J100" s="82">
        <v>1.5E-3</v>
      </c>
      <c r="K100" s="83">
        <v>4.7999999999999996E-3</v>
      </c>
      <c r="L100" s="82">
        <v>1.1000000000000001E-3</v>
      </c>
      <c r="M100" s="82">
        <v>1.1999999999999999E-3</v>
      </c>
      <c r="N100" s="83">
        <v>6.4999999999999997E-3</v>
      </c>
      <c r="O100" s="83"/>
    </row>
    <row r="101" spans="1:15" x14ac:dyDescent="0.35">
      <c r="A101" s="43">
        <f t="shared" si="1"/>
        <v>86</v>
      </c>
      <c r="B101" s="42">
        <v>43475</v>
      </c>
      <c r="C101" s="74">
        <v>10</v>
      </c>
      <c r="D101" s="74" t="s">
        <v>390</v>
      </c>
      <c r="E101" s="79">
        <v>95</v>
      </c>
      <c r="F101" s="80" t="s">
        <v>271</v>
      </c>
      <c r="G101" s="81" t="s">
        <v>272</v>
      </c>
      <c r="H101" s="80" t="s">
        <v>134</v>
      </c>
      <c r="I101" s="82">
        <v>-2.5000000000000001E-3</v>
      </c>
      <c r="J101" s="82">
        <v>1.1000000000000001E-3</v>
      </c>
      <c r="K101" s="83">
        <v>2.0999999999999999E-3</v>
      </c>
      <c r="L101" s="82">
        <v>1.6999999999999999E-3</v>
      </c>
      <c r="M101" s="82">
        <v>1.8E-3</v>
      </c>
      <c r="N101" s="83">
        <v>8.6999999999999994E-3</v>
      </c>
      <c r="O101" s="83"/>
    </row>
    <row r="102" spans="1:15" x14ac:dyDescent="0.35">
      <c r="A102" s="43">
        <f t="shared" si="1"/>
        <v>87</v>
      </c>
      <c r="B102" s="42">
        <v>43475</v>
      </c>
      <c r="C102" s="74">
        <v>10</v>
      </c>
      <c r="D102" s="74" t="s">
        <v>391</v>
      </c>
      <c r="E102" s="79">
        <v>96</v>
      </c>
      <c r="F102" s="80" t="s">
        <v>273</v>
      </c>
      <c r="G102" s="81" t="s">
        <v>274</v>
      </c>
      <c r="H102" s="80" t="s">
        <v>134</v>
      </c>
      <c r="I102" s="82">
        <v>-2.3999999999999998E-3</v>
      </c>
      <c r="J102" s="82">
        <v>1.1000000000000001E-3</v>
      </c>
      <c r="K102" s="83">
        <v>2.3E-3</v>
      </c>
      <c r="L102" s="82">
        <v>1.5E-3</v>
      </c>
      <c r="M102" s="82">
        <v>1.6000000000000001E-3</v>
      </c>
      <c r="N102" s="83">
        <v>7.9000000000000008E-3</v>
      </c>
      <c r="O102" s="83"/>
    </row>
    <row r="103" spans="1:15" x14ac:dyDescent="0.35">
      <c r="A103" s="43">
        <f t="shared" si="1"/>
        <v>88</v>
      </c>
      <c r="B103" s="42">
        <v>43475</v>
      </c>
      <c r="C103" s="74">
        <v>11</v>
      </c>
      <c r="D103" s="74" t="s">
        <v>389</v>
      </c>
      <c r="E103" s="79">
        <v>97</v>
      </c>
      <c r="F103" s="80" t="s">
        <v>275</v>
      </c>
      <c r="G103" s="81" t="s">
        <v>276</v>
      </c>
      <c r="H103" s="80" t="s">
        <v>134</v>
      </c>
      <c r="I103" s="82">
        <v>-2.0999999999999999E-3</v>
      </c>
      <c r="J103" s="82">
        <v>1.5E-3</v>
      </c>
      <c r="K103" s="83">
        <v>4.4000000000000003E-3</v>
      </c>
      <c r="L103" s="82">
        <v>1.6000000000000001E-3</v>
      </c>
      <c r="M103" s="82">
        <v>1.6000000000000001E-3</v>
      </c>
      <c r="N103" s="83">
        <v>8.2000000000000007E-3</v>
      </c>
      <c r="O103" s="83"/>
    </row>
    <row r="104" spans="1:15" x14ac:dyDescent="0.35">
      <c r="A104" s="43">
        <f t="shared" si="1"/>
        <v>89</v>
      </c>
      <c r="B104" s="42">
        <v>43475</v>
      </c>
      <c r="C104" s="74">
        <v>11</v>
      </c>
      <c r="D104" s="74" t="s">
        <v>390</v>
      </c>
      <c r="E104" s="79">
        <v>98</v>
      </c>
      <c r="F104" s="80" t="s">
        <v>277</v>
      </c>
      <c r="G104" s="81" t="s">
        <v>278</v>
      </c>
      <c r="H104" s="80" t="s">
        <v>134</v>
      </c>
      <c r="I104" s="82">
        <v>-2.5000000000000001E-3</v>
      </c>
      <c r="J104" s="82">
        <v>1E-3</v>
      </c>
      <c r="K104" s="83">
        <v>1.6000000000000001E-3</v>
      </c>
      <c r="L104" s="82">
        <v>1.6000000000000001E-3</v>
      </c>
      <c r="M104" s="82">
        <v>1.6000000000000001E-3</v>
      </c>
      <c r="N104" s="83">
        <v>8.2000000000000007E-3</v>
      </c>
      <c r="O104" s="83"/>
    </row>
    <row r="105" spans="1:15" x14ac:dyDescent="0.35">
      <c r="A105" s="43">
        <f t="shared" si="1"/>
        <v>90</v>
      </c>
      <c r="B105" s="42">
        <v>43475</v>
      </c>
      <c r="C105" s="74">
        <v>11</v>
      </c>
      <c r="D105" s="74" t="s">
        <v>391</v>
      </c>
      <c r="E105" s="79">
        <v>99</v>
      </c>
      <c r="F105" s="80" t="s">
        <v>279</v>
      </c>
      <c r="G105" s="81" t="s">
        <v>280</v>
      </c>
      <c r="H105" s="80" t="s">
        <v>134</v>
      </c>
      <c r="I105" s="82">
        <v>-1.1999999999999999E-3</v>
      </c>
      <c r="J105" s="82">
        <v>2.3E-3</v>
      </c>
      <c r="K105" s="83">
        <v>9.5999999999999992E-3</v>
      </c>
      <c r="L105" s="82">
        <v>1.4E-3</v>
      </c>
      <c r="M105" s="82">
        <v>1.5E-3</v>
      </c>
      <c r="N105" s="83">
        <v>7.4999999999999997E-3</v>
      </c>
      <c r="O105" s="83"/>
    </row>
    <row r="106" spans="1:15" x14ac:dyDescent="0.35">
      <c r="A106" s="43">
        <f t="shared" si="1"/>
        <v>91</v>
      </c>
      <c r="B106" s="42">
        <v>43475</v>
      </c>
      <c r="C106" s="74">
        <v>12</v>
      </c>
      <c r="D106" s="74" t="s">
        <v>389</v>
      </c>
      <c r="E106" s="79">
        <v>100</v>
      </c>
      <c r="F106" s="80" t="s">
        <v>281</v>
      </c>
      <c r="G106" s="81" t="s">
        <v>282</v>
      </c>
      <c r="H106" s="80" t="s">
        <v>134</v>
      </c>
      <c r="I106" s="82">
        <v>-1.9E-3</v>
      </c>
      <c r="J106" s="82">
        <v>1.6000000000000001E-3</v>
      </c>
      <c r="K106" s="83">
        <v>5.3E-3</v>
      </c>
      <c r="L106" s="82">
        <v>1.6000000000000001E-3</v>
      </c>
      <c r="M106" s="82">
        <v>1.6000000000000001E-3</v>
      </c>
      <c r="N106" s="83">
        <v>8.0000000000000002E-3</v>
      </c>
      <c r="O106" s="83"/>
    </row>
    <row r="107" spans="1:15" x14ac:dyDescent="0.35">
      <c r="A107" s="43">
        <f t="shared" si="1"/>
        <v>92</v>
      </c>
      <c r="B107" s="42">
        <v>43475</v>
      </c>
      <c r="C107" s="74">
        <v>12</v>
      </c>
      <c r="D107" s="74" t="s">
        <v>390</v>
      </c>
      <c r="E107" s="79">
        <v>101</v>
      </c>
      <c r="F107" s="80" t="s">
        <v>283</v>
      </c>
      <c r="G107" s="81" t="s">
        <v>284</v>
      </c>
      <c r="H107" s="80" t="s">
        <v>134</v>
      </c>
      <c r="I107" s="82">
        <v>-2.2000000000000001E-3</v>
      </c>
      <c r="J107" s="82">
        <v>1.4E-3</v>
      </c>
      <c r="K107" s="83">
        <v>3.7000000000000002E-3</v>
      </c>
      <c r="L107" s="82">
        <v>1.1000000000000001E-3</v>
      </c>
      <c r="M107" s="82">
        <v>1.1000000000000001E-3</v>
      </c>
      <c r="N107" s="83">
        <v>6.1999999999999998E-3</v>
      </c>
      <c r="O107" s="83"/>
    </row>
    <row r="108" spans="1:15" x14ac:dyDescent="0.35">
      <c r="A108" s="43">
        <f t="shared" si="1"/>
        <v>93</v>
      </c>
      <c r="B108" s="42">
        <v>43475</v>
      </c>
      <c r="C108" s="74">
        <v>12</v>
      </c>
      <c r="D108" s="74" t="s">
        <v>391</v>
      </c>
      <c r="E108" s="79">
        <v>102</v>
      </c>
      <c r="F108" s="80" t="s">
        <v>285</v>
      </c>
      <c r="G108" s="81" t="s">
        <v>286</v>
      </c>
      <c r="H108" s="80" t="s">
        <v>134</v>
      </c>
      <c r="I108" s="82">
        <v>-2.7000000000000001E-3</v>
      </c>
      <c r="J108" s="82">
        <v>8.9999999999999998E-4</v>
      </c>
      <c r="K108" s="83">
        <v>6.9999999999999999E-4</v>
      </c>
      <c r="L108" s="82">
        <v>1.1000000000000001E-3</v>
      </c>
      <c r="M108" s="82">
        <v>1.1000000000000001E-3</v>
      </c>
      <c r="N108" s="83">
        <v>6.0000000000000001E-3</v>
      </c>
      <c r="O108" s="83"/>
    </row>
    <row r="109" spans="1:15" x14ac:dyDescent="0.35">
      <c r="A109" s="43">
        <f t="shared" si="1"/>
        <v>94</v>
      </c>
      <c r="B109" s="42">
        <v>43475</v>
      </c>
      <c r="C109" s="74">
        <v>13</v>
      </c>
      <c r="D109" s="74" t="s">
        <v>389</v>
      </c>
      <c r="E109" s="79">
        <v>103</v>
      </c>
      <c r="F109" s="80" t="s">
        <v>287</v>
      </c>
      <c r="G109" s="81" t="s">
        <v>288</v>
      </c>
      <c r="H109" s="80" t="s">
        <v>134</v>
      </c>
      <c r="I109" s="82">
        <v>-2.7000000000000001E-3</v>
      </c>
      <c r="J109" s="82">
        <v>8.9999999999999998E-4</v>
      </c>
      <c r="K109" s="83">
        <v>8.0000000000000004E-4</v>
      </c>
      <c r="L109" s="82">
        <v>6.9999999999999999E-4</v>
      </c>
      <c r="M109" s="82">
        <v>6.9999999999999999E-4</v>
      </c>
      <c r="N109" s="83">
        <v>4.5999999999999999E-3</v>
      </c>
      <c r="O109" s="83"/>
    </row>
    <row r="110" spans="1:15" x14ac:dyDescent="0.35">
      <c r="A110" s="43">
        <f t="shared" si="1"/>
        <v>95</v>
      </c>
      <c r="B110" s="42">
        <v>43475</v>
      </c>
      <c r="C110" s="74">
        <v>13</v>
      </c>
      <c r="D110" s="74" t="s">
        <v>390</v>
      </c>
      <c r="E110" s="79">
        <v>104</v>
      </c>
      <c r="F110" s="80" t="s">
        <v>289</v>
      </c>
      <c r="G110" s="81" t="s">
        <v>290</v>
      </c>
      <c r="H110" s="80" t="s">
        <v>134</v>
      </c>
      <c r="I110" s="82">
        <v>-2.5000000000000001E-3</v>
      </c>
      <c r="J110" s="82">
        <v>1.1000000000000001E-3</v>
      </c>
      <c r="K110" s="83">
        <v>2E-3</v>
      </c>
      <c r="L110" s="82">
        <v>8.0000000000000004E-4</v>
      </c>
      <c r="M110" s="82">
        <v>6.9999999999999999E-4</v>
      </c>
      <c r="N110" s="83">
        <v>4.7000000000000002E-3</v>
      </c>
      <c r="O110" s="83"/>
    </row>
    <row r="111" spans="1:15" x14ac:dyDescent="0.35">
      <c r="A111" s="43">
        <f t="shared" si="1"/>
        <v>96</v>
      </c>
      <c r="B111" s="42">
        <v>43475</v>
      </c>
      <c r="C111" s="74">
        <v>13</v>
      </c>
      <c r="D111" s="74" t="s">
        <v>391</v>
      </c>
      <c r="E111" s="79">
        <v>105</v>
      </c>
      <c r="F111" s="80" t="s">
        <v>291</v>
      </c>
      <c r="G111" s="81" t="s">
        <v>292</v>
      </c>
      <c r="H111" s="80" t="s">
        <v>134</v>
      </c>
      <c r="I111" s="82">
        <v>-2.8E-3</v>
      </c>
      <c r="J111" s="82">
        <v>6.9999999999999999E-4</v>
      </c>
      <c r="K111" s="83">
        <v>-1E-4</v>
      </c>
      <c r="L111" s="82">
        <v>5.9999999999999995E-4</v>
      </c>
      <c r="M111" s="82">
        <v>1E-4</v>
      </c>
      <c r="N111" s="83">
        <v>2.3999999999999998E-3</v>
      </c>
      <c r="O111" s="83"/>
    </row>
    <row r="112" spans="1:15" x14ac:dyDescent="0.35">
      <c r="A112" s="43">
        <f t="shared" si="1"/>
        <v>97</v>
      </c>
      <c r="B112" s="42">
        <v>43516</v>
      </c>
      <c r="C112" s="74">
        <v>1</v>
      </c>
      <c r="D112" s="74" t="s">
        <v>389</v>
      </c>
      <c r="E112" s="79">
        <v>106</v>
      </c>
      <c r="F112" s="80" t="s">
        <v>293</v>
      </c>
      <c r="G112" s="81" t="s">
        <v>294</v>
      </c>
      <c r="H112" s="80" t="s">
        <v>134</v>
      </c>
      <c r="I112" s="82">
        <v>2.8E-3</v>
      </c>
      <c r="J112" s="82">
        <v>6.3E-3</v>
      </c>
      <c r="K112" s="83">
        <v>3.4200000000000001E-2</v>
      </c>
      <c r="L112" s="82">
        <v>2E-3</v>
      </c>
      <c r="M112" s="82">
        <v>1E-3</v>
      </c>
      <c r="N112" s="83">
        <v>5.7999999999999996E-3</v>
      </c>
      <c r="O112" s="83"/>
    </row>
    <row r="113" spans="1:15" x14ac:dyDescent="0.35">
      <c r="A113" s="43">
        <f t="shared" si="1"/>
        <v>98</v>
      </c>
      <c r="B113" s="42">
        <v>43516</v>
      </c>
      <c r="C113" s="74">
        <v>1</v>
      </c>
      <c r="D113" s="74" t="s">
        <v>390</v>
      </c>
      <c r="E113" s="79">
        <v>107</v>
      </c>
      <c r="F113" s="80" t="s">
        <v>295</v>
      </c>
      <c r="G113" s="81" t="s">
        <v>296</v>
      </c>
      <c r="H113" s="80" t="s">
        <v>134</v>
      </c>
      <c r="I113" s="82">
        <v>2.3999999999999998E-3</v>
      </c>
      <c r="J113" s="82">
        <v>5.8999999999999999E-3</v>
      </c>
      <c r="K113" s="83">
        <v>3.1399999999999997E-2</v>
      </c>
      <c r="L113" s="82">
        <v>7.3000000000000001E-3</v>
      </c>
      <c r="M113" s="82">
        <v>6.0000000000000001E-3</v>
      </c>
      <c r="N113" s="83">
        <v>2.46E-2</v>
      </c>
      <c r="O113" s="83"/>
    </row>
    <row r="114" spans="1:15" x14ac:dyDescent="0.35">
      <c r="A114" s="43">
        <f t="shared" si="1"/>
        <v>99</v>
      </c>
      <c r="B114" s="42">
        <v>43516</v>
      </c>
      <c r="C114" s="74">
        <v>1</v>
      </c>
      <c r="D114" s="74" t="s">
        <v>391</v>
      </c>
      <c r="E114" s="79">
        <v>108</v>
      </c>
      <c r="F114" s="80" t="s">
        <v>297</v>
      </c>
      <c r="G114" s="81" t="s">
        <v>298</v>
      </c>
      <c r="H114" s="80" t="s">
        <v>134</v>
      </c>
      <c r="I114" s="82">
        <v>3.0000000000000001E-3</v>
      </c>
      <c r="J114" s="82">
        <v>6.4999999999999997E-3</v>
      </c>
      <c r="K114" s="83">
        <v>3.49E-2</v>
      </c>
      <c r="L114" s="82">
        <v>1.4800000000000001E-2</v>
      </c>
      <c r="M114" s="82">
        <v>1.3100000000000001E-2</v>
      </c>
      <c r="N114" s="83">
        <v>5.1499999999999997E-2</v>
      </c>
      <c r="O114" s="83"/>
    </row>
    <row r="115" spans="1:15" x14ac:dyDescent="0.35">
      <c r="A115" s="43">
        <f t="shared" si="1"/>
        <v>100</v>
      </c>
      <c r="B115" s="42">
        <v>43516</v>
      </c>
      <c r="C115" s="74">
        <v>2</v>
      </c>
      <c r="D115" s="74" t="s">
        <v>389</v>
      </c>
      <c r="E115" s="79">
        <v>111</v>
      </c>
      <c r="F115" s="80" t="s">
        <v>299</v>
      </c>
      <c r="G115" s="81" t="s">
        <v>300</v>
      </c>
      <c r="H115" s="80" t="s">
        <v>134</v>
      </c>
      <c r="I115" s="82">
        <v>3.8E-3</v>
      </c>
      <c r="J115" s="82">
        <v>7.1999999999999998E-3</v>
      </c>
      <c r="K115" s="83">
        <v>3.95E-2</v>
      </c>
      <c r="L115" s="82">
        <v>1.8800000000000001E-2</v>
      </c>
      <c r="M115" s="82">
        <v>1.6E-2</v>
      </c>
      <c r="N115" s="83">
        <v>6.25E-2</v>
      </c>
      <c r="O115" s="83"/>
    </row>
    <row r="116" spans="1:15" x14ac:dyDescent="0.35">
      <c r="A116" s="43">
        <f t="shared" si="1"/>
        <v>101</v>
      </c>
      <c r="B116" s="42">
        <v>43516</v>
      </c>
      <c r="C116" s="74">
        <v>2</v>
      </c>
      <c r="D116" s="74" t="s">
        <v>390</v>
      </c>
      <c r="E116" s="79">
        <v>112</v>
      </c>
      <c r="F116" s="80" t="s">
        <v>301</v>
      </c>
      <c r="G116" s="81" t="s">
        <v>302</v>
      </c>
      <c r="H116" s="80" t="s">
        <v>134</v>
      </c>
      <c r="I116" s="82">
        <v>4.1999999999999997E-3</v>
      </c>
      <c r="J116" s="82">
        <v>7.7000000000000002E-3</v>
      </c>
      <c r="K116" s="83">
        <v>4.2700000000000002E-2</v>
      </c>
      <c r="L116" s="82">
        <v>8.8000000000000005E-3</v>
      </c>
      <c r="M116" s="82">
        <v>5.5999999999999999E-3</v>
      </c>
      <c r="N116" s="83">
        <v>2.3E-2</v>
      </c>
      <c r="O116" s="83"/>
    </row>
    <row r="117" spans="1:15" x14ac:dyDescent="0.35">
      <c r="A117" s="43">
        <f t="shared" si="1"/>
        <v>102</v>
      </c>
      <c r="B117" s="42">
        <v>43516</v>
      </c>
      <c r="C117" s="74">
        <v>2</v>
      </c>
      <c r="D117" s="74" t="s">
        <v>391</v>
      </c>
      <c r="E117" s="79">
        <v>113</v>
      </c>
      <c r="F117" s="80" t="s">
        <v>303</v>
      </c>
      <c r="G117" s="81" t="s">
        <v>304</v>
      </c>
      <c r="H117" s="80" t="s">
        <v>134</v>
      </c>
      <c r="I117" s="82">
        <v>3.7000000000000002E-3</v>
      </c>
      <c r="J117" s="82">
        <v>7.1999999999999998E-3</v>
      </c>
      <c r="K117" s="83">
        <v>3.9399999999999998E-2</v>
      </c>
      <c r="L117" s="82">
        <v>1.11E-2</v>
      </c>
      <c r="M117" s="82">
        <v>7.4999999999999997E-3</v>
      </c>
      <c r="N117" s="83">
        <v>3.0300000000000001E-2</v>
      </c>
      <c r="O117" s="83"/>
    </row>
    <row r="118" spans="1:15" x14ac:dyDescent="0.35">
      <c r="A118" s="43">
        <f t="shared" si="1"/>
        <v>103</v>
      </c>
      <c r="B118" s="42">
        <v>43516</v>
      </c>
      <c r="C118" s="74">
        <v>3</v>
      </c>
      <c r="D118" s="74" t="s">
        <v>389</v>
      </c>
      <c r="E118" s="79">
        <v>114</v>
      </c>
      <c r="F118" s="80" t="s">
        <v>305</v>
      </c>
      <c r="G118" s="81" t="s">
        <v>306</v>
      </c>
      <c r="H118" s="80" t="s">
        <v>134</v>
      </c>
      <c r="I118" s="82">
        <v>3.3999999999999998E-3</v>
      </c>
      <c r="J118" s="82">
        <v>6.8999999999999999E-3</v>
      </c>
      <c r="K118" s="83">
        <v>3.78E-2</v>
      </c>
      <c r="L118" s="82">
        <v>7.4999999999999997E-3</v>
      </c>
      <c r="M118" s="82">
        <v>3.5000000000000001E-3</v>
      </c>
      <c r="N118" s="83">
        <v>1.54E-2</v>
      </c>
      <c r="O118" s="83"/>
    </row>
    <row r="119" spans="1:15" x14ac:dyDescent="0.35">
      <c r="A119" s="43">
        <f t="shared" si="1"/>
        <v>104</v>
      </c>
      <c r="B119" s="42">
        <v>43516</v>
      </c>
      <c r="C119" s="74">
        <v>3</v>
      </c>
      <c r="D119" s="74" t="s">
        <v>390</v>
      </c>
      <c r="E119" s="79">
        <v>116</v>
      </c>
      <c r="F119" s="80" t="s">
        <v>307</v>
      </c>
      <c r="G119" s="81" t="s">
        <v>308</v>
      </c>
      <c r="H119" s="80" t="s">
        <v>134</v>
      </c>
      <c r="I119" s="82">
        <v>3.5000000000000001E-3</v>
      </c>
      <c r="J119" s="82">
        <v>7.1000000000000004E-3</v>
      </c>
      <c r="K119" s="83">
        <v>3.8699999999999998E-2</v>
      </c>
      <c r="L119" s="82">
        <v>3.8E-3</v>
      </c>
      <c r="M119" s="82">
        <v>-2.9999999999999997E-4</v>
      </c>
      <c r="N119" s="83">
        <v>6.9999999999999999E-4</v>
      </c>
      <c r="O119" s="83"/>
    </row>
    <row r="120" spans="1:15" x14ac:dyDescent="0.35">
      <c r="A120" s="43">
        <f t="shared" si="1"/>
        <v>105</v>
      </c>
      <c r="B120" s="42">
        <v>43516</v>
      </c>
      <c r="C120" s="74">
        <v>3</v>
      </c>
      <c r="D120" s="74" t="s">
        <v>391</v>
      </c>
      <c r="E120" s="79">
        <v>117</v>
      </c>
      <c r="F120" s="80" t="s">
        <v>309</v>
      </c>
      <c r="G120" s="81" t="s">
        <v>310</v>
      </c>
      <c r="H120" s="80" t="s">
        <v>134</v>
      </c>
      <c r="I120" s="82">
        <v>3.3999999999999998E-3</v>
      </c>
      <c r="J120" s="82">
        <v>6.8999999999999999E-3</v>
      </c>
      <c r="K120" s="83">
        <v>3.7499999999999999E-2</v>
      </c>
      <c r="L120" s="82">
        <v>9.1200000000000003E-2</v>
      </c>
      <c r="M120" s="82">
        <v>8.7099999999999997E-2</v>
      </c>
      <c r="N120" s="83">
        <v>0.33210000000000001</v>
      </c>
      <c r="O120" s="83"/>
    </row>
    <row r="121" spans="1:15" x14ac:dyDescent="0.35">
      <c r="A121" s="43">
        <f t="shared" si="1"/>
        <v>106</v>
      </c>
      <c r="B121" s="42">
        <v>43516</v>
      </c>
      <c r="C121" s="74">
        <v>4</v>
      </c>
      <c r="D121" s="74" t="s">
        <v>389</v>
      </c>
      <c r="E121" s="79">
        <v>118</v>
      </c>
      <c r="F121" s="80" t="s">
        <v>311</v>
      </c>
      <c r="G121" s="81" t="s">
        <v>312</v>
      </c>
      <c r="H121" s="80" t="s">
        <v>134</v>
      </c>
      <c r="I121" s="82">
        <v>2.2000000000000001E-3</v>
      </c>
      <c r="J121" s="82">
        <v>5.7000000000000002E-3</v>
      </c>
      <c r="K121" s="83">
        <v>3.0300000000000001E-2</v>
      </c>
      <c r="L121" s="82">
        <v>0.1283</v>
      </c>
      <c r="M121" s="82">
        <v>0.1242</v>
      </c>
      <c r="N121" s="83">
        <v>0.47270000000000001</v>
      </c>
      <c r="O121" s="83"/>
    </row>
    <row r="122" spans="1:15" x14ac:dyDescent="0.35">
      <c r="A122" s="43">
        <f t="shared" si="1"/>
        <v>107</v>
      </c>
      <c r="B122" s="42">
        <v>43516</v>
      </c>
      <c r="C122" s="74">
        <v>4</v>
      </c>
      <c r="D122" s="74" t="s">
        <v>390</v>
      </c>
      <c r="E122" s="79">
        <v>119</v>
      </c>
      <c r="F122" s="80" t="s">
        <v>313</v>
      </c>
      <c r="G122" s="81" t="s">
        <v>314</v>
      </c>
      <c r="H122" s="80" t="s">
        <v>134</v>
      </c>
      <c r="I122" s="82">
        <v>2E-3</v>
      </c>
      <c r="J122" s="82">
        <v>5.5999999999999999E-3</v>
      </c>
      <c r="K122" s="83">
        <v>2.93E-2</v>
      </c>
      <c r="L122" s="82">
        <v>0.26390000000000002</v>
      </c>
      <c r="M122" s="82">
        <v>0.25990000000000002</v>
      </c>
      <c r="N122" s="83">
        <v>0.98680000000000001</v>
      </c>
      <c r="O122" s="83"/>
    </row>
    <row r="123" spans="1:15" x14ac:dyDescent="0.35">
      <c r="A123" s="43">
        <f t="shared" si="1"/>
        <v>108</v>
      </c>
      <c r="B123" s="42">
        <v>43516</v>
      </c>
      <c r="C123" s="74">
        <v>4</v>
      </c>
      <c r="D123" s="74" t="s">
        <v>391</v>
      </c>
      <c r="E123" s="79">
        <v>120</v>
      </c>
      <c r="F123" s="80" t="s">
        <v>315</v>
      </c>
      <c r="G123" s="81" t="s">
        <v>316</v>
      </c>
      <c r="H123" s="80" t="s">
        <v>134</v>
      </c>
      <c r="I123" s="82">
        <v>2.0999999999999999E-3</v>
      </c>
      <c r="J123" s="82">
        <v>5.7000000000000002E-3</v>
      </c>
      <c r="K123" s="83">
        <v>3.04E-2</v>
      </c>
      <c r="L123" s="82">
        <v>5.7999999999999996E-3</v>
      </c>
      <c r="M123" s="82">
        <v>1.6999999999999999E-3</v>
      </c>
      <c r="N123" s="83">
        <v>8.3000000000000001E-3</v>
      </c>
      <c r="O123" s="83"/>
    </row>
    <row r="124" spans="1:15" x14ac:dyDescent="0.35">
      <c r="A124" s="43">
        <f t="shared" si="1"/>
        <v>109</v>
      </c>
      <c r="B124" s="42">
        <v>43516</v>
      </c>
      <c r="C124" s="74">
        <v>5</v>
      </c>
      <c r="D124" s="74" t="s">
        <v>389</v>
      </c>
      <c r="E124" s="79">
        <v>121</v>
      </c>
      <c r="F124" s="80" t="s">
        <v>317</v>
      </c>
      <c r="G124" s="81" t="s">
        <v>318</v>
      </c>
      <c r="H124" s="80" t="s">
        <v>134</v>
      </c>
      <c r="I124" s="82">
        <v>1E-3</v>
      </c>
      <c r="J124" s="82">
        <v>4.5999999999999999E-3</v>
      </c>
      <c r="K124" s="83">
        <v>2.3300000000000001E-2</v>
      </c>
      <c r="L124" s="82">
        <v>4.65E-2</v>
      </c>
      <c r="M124" s="82">
        <v>4.2799999999999998E-2</v>
      </c>
      <c r="N124" s="83">
        <v>0.16420000000000001</v>
      </c>
      <c r="O124" s="83"/>
    </row>
    <row r="125" spans="1:15" x14ac:dyDescent="0.35">
      <c r="A125" s="43">
        <f t="shared" si="1"/>
        <v>110</v>
      </c>
      <c r="B125" s="42">
        <v>43516</v>
      </c>
      <c r="C125" s="74">
        <v>5</v>
      </c>
      <c r="D125" s="74" t="s">
        <v>390</v>
      </c>
      <c r="E125" s="79">
        <v>122</v>
      </c>
      <c r="F125" s="80" t="s">
        <v>319</v>
      </c>
      <c r="G125" s="81" t="s">
        <v>320</v>
      </c>
      <c r="H125" s="80" t="s">
        <v>134</v>
      </c>
      <c r="I125" s="82">
        <v>8.0000000000000004E-4</v>
      </c>
      <c r="J125" s="82">
        <v>4.4000000000000003E-3</v>
      </c>
      <c r="K125" s="83">
        <v>2.2200000000000001E-2</v>
      </c>
      <c r="L125" s="82">
        <v>3.3300000000000003E-2</v>
      </c>
      <c r="M125" s="82">
        <v>2.98E-2</v>
      </c>
      <c r="N125" s="83">
        <v>0.1148</v>
      </c>
      <c r="O125" s="83"/>
    </row>
    <row r="126" spans="1:15" x14ac:dyDescent="0.35">
      <c r="A126" s="43">
        <f t="shared" si="1"/>
        <v>111</v>
      </c>
      <c r="B126" s="42">
        <v>43516</v>
      </c>
      <c r="C126" s="74">
        <v>5</v>
      </c>
      <c r="D126" s="74" t="s">
        <v>391</v>
      </c>
      <c r="E126" s="79">
        <v>123</v>
      </c>
      <c r="F126" s="80" t="s">
        <v>321</v>
      </c>
      <c r="G126" s="81" t="s">
        <v>322</v>
      </c>
      <c r="H126" s="80" t="s">
        <v>134</v>
      </c>
      <c r="I126" s="82">
        <v>8.0000000000000004E-4</v>
      </c>
      <c r="J126" s="82">
        <v>4.4000000000000003E-3</v>
      </c>
      <c r="K126" s="83">
        <v>2.23E-2</v>
      </c>
      <c r="L126" s="82">
        <v>0.23449999999999999</v>
      </c>
      <c r="M126" s="82">
        <v>0.2311</v>
      </c>
      <c r="N126" s="83">
        <v>0.87760000000000005</v>
      </c>
      <c r="O126" s="83"/>
    </row>
    <row r="127" spans="1:15" x14ac:dyDescent="0.35">
      <c r="A127" s="43">
        <f t="shared" si="1"/>
        <v>112</v>
      </c>
      <c r="B127" s="42">
        <v>43516</v>
      </c>
      <c r="C127" s="74">
        <v>6</v>
      </c>
      <c r="D127" s="74" t="s">
        <v>389</v>
      </c>
      <c r="E127" s="79">
        <v>124</v>
      </c>
      <c r="F127" s="80" t="s">
        <v>323</v>
      </c>
      <c r="G127" s="81" t="s">
        <v>324</v>
      </c>
      <c r="H127" s="80" t="s">
        <v>134</v>
      </c>
      <c r="I127" s="82">
        <v>8.9999999999999998E-4</v>
      </c>
      <c r="J127" s="82">
        <v>4.4999999999999997E-3</v>
      </c>
      <c r="K127" s="83">
        <v>2.3099999999999999E-2</v>
      </c>
      <c r="L127" s="82">
        <v>6.4999999999999997E-3</v>
      </c>
      <c r="M127" s="82">
        <v>2.8999999999999998E-3</v>
      </c>
      <c r="N127" s="83">
        <v>1.29E-2</v>
      </c>
      <c r="O127" s="83"/>
    </row>
    <row r="128" spans="1:15" x14ac:dyDescent="0.35">
      <c r="A128" s="43">
        <f t="shared" si="1"/>
        <v>113</v>
      </c>
      <c r="B128" s="42">
        <v>43516</v>
      </c>
      <c r="C128" s="74">
        <v>6</v>
      </c>
      <c r="D128" s="74" t="s">
        <v>390</v>
      </c>
      <c r="E128" s="79">
        <v>125</v>
      </c>
      <c r="F128" s="80" t="s">
        <v>325</v>
      </c>
      <c r="G128" s="81" t="s">
        <v>326</v>
      </c>
      <c r="H128" s="80" t="s">
        <v>134</v>
      </c>
      <c r="I128" s="82">
        <v>8.9999999999999998E-4</v>
      </c>
      <c r="J128" s="82">
        <v>4.4999999999999997E-3</v>
      </c>
      <c r="K128" s="83">
        <v>2.3099999999999999E-2</v>
      </c>
      <c r="L128" s="82">
        <v>4.2299999999999997E-2</v>
      </c>
      <c r="M128" s="82">
        <v>3.9E-2</v>
      </c>
      <c r="N128" s="83">
        <v>0.14979999999999999</v>
      </c>
      <c r="O128" s="83"/>
    </row>
    <row r="129" spans="1:15" x14ac:dyDescent="0.35">
      <c r="A129" s="43">
        <f t="shared" si="1"/>
        <v>114</v>
      </c>
      <c r="B129" s="42">
        <v>43516</v>
      </c>
      <c r="C129" s="74">
        <v>6</v>
      </c>
      <c r="D129" s="74" t="s">
        <v>391</v>
      </c>
      <c r="E129" s="79">
        <v>127</v>
      </c>
      <c r="F129" s="80" t="s">
        <v>327</v>
      </c>
      <c r="G129" s="81" t="s">
        <v>328</v>
      </c>
      <c r="H129" s="80" t="s">
        <v>134</v>
      </c>
      <c r="I129" s="82">
        <v>1.4E-3</v>
      </c>
      <c r="J129" s="82">
        <v>5.0000000000000001E-3</v>
      </c>
      <c r="K129" s="83">
        <v>2.5899999999999999E-2</v>
      </c>
      <c r="L129" s="82">
        <v>8.8000000000000005E-3</v>
      </c>
      <c r="M129" s="82">
        <v>-3.1800000000000002E-2</v>
      </c>
      <c r="N129" s="83">
        <v>-0.11840000000000001</v>
      </c>
      <c r="O129" s="83"/>
    </row>
    <row r="130" spans="1:15" x14ac:dyDescent="0.35">
      <c r="A130" s="43">
        <f t="shared" si="1"/>
        <v>115</v>
      </c>
      <c r="B130" s="42">
        <v>43516</v>
      </c>
      <c r="C130" s="74">
        <v>10</v>
      </c>
      <c r="D130" s="74" t="s">
        <v>389</v>
      </c>
      <c r="E130" s="79">
        <v>128</v>
      </c>
      <c r="F130" s="80" t="s">
        <v>329</v>
      </c>
      <c r="G130" s="81" t="s">
        <v>330</v>
      </c>
      <c r="H130" s="80" t="s">
        <v>134</v>
      </c>
      <c r="I130" s="82">
        <v>-2.0000000000000001E-4</v>
      </c>
      <c r="J130" s="82">
        <v>3.3999999999999998E-3</v>
      </c>
      <c r="K130" s="83">
        <v>1.6199999999999999E-2</v>
      </c>
      <c r="L130" s="82">
        <v>0.20130000000000001</v>
      </c>
      <c r="M130" s="82">
        <v>0.13239999999999999</v>
      </c>
      <c r="N130" s="83">
        <v>0.50380000000000003</v>
      </c>
      <c r="O130" s="83"/>
    </row>
    <row r="131" spans="1:15" x14ac:dyDescent="0.35">
      <c r="A131" s="43">
        <f t="shared" si="1"/>
        <v>116</v>
      </c>
      <c r="B131" s="42">
        <v>43516</v>
      </c>
      <c r="C131" s="74">
        <v>10</v>
      </c>
      <c r="D131" s="74" t="s">
        <v>390</v>
      </c>
      <c r="E131" s="79">
        <v>129</v>
      </c>
      <c r="F131" s="80" t="s">
        <v>331</v>
      </c>
      <c r="G131" s="81" t="s">
        <v>332</v>
      </c>
      <c r="H131" s="80" t="s">
        <v>134</v>
      </c>
      <c r="I131" s="82">
        <v>-5.0000000000000001E-4</v>
      </c>
      <c r="J131" s="82">
        <v>3.0000000000000001E-3</v>
      </c>
      <c r="K131" s="83">
        <v>1.37E-2</v>
      </c>
      <c r="L131" s="82">
        <v>0.37509999999999999</v>
      </c>
      <c r="M131" s="82">
        <v>0.27879999999999999</v>
      </c>
      <c r="N131" s="83">
        <v>1.0587</v>
      </c>
      <c r="O131" s="83"/>
    </row>
    <row r="132" spans="1:15" x14ac:dyDescent="0.35">
      <c r="A132" s="43">
        <f t="shared" si="1"/>
        <v>117</v>
      </c>
      <c r="B132" s="42">
        <v>43516</v>
      </c>
      <c r="C132" s="74">
        <v>10</v>
      </c>
      <c r="D132" s="74" t="s">
        <v>391</v>
      </c>
      <c r="E132" s="79">
        <v>130</v>
      </c>
      <c r="F132" s="80" t="s">
        <v>333</v>
      </c>
      <c r="G132" s="81" t="s">
        <v>334</v>
      </c>
      <c r="H132" s="80" t="s">
        <v>134</v>
      </c>
      <c r="I132" s="82">
        <v>-5.0000000000000001E-4</v>
      </c>
      <c r="J132" s="82">
        <v>3.0000000000000001E-3</v>
      </c>
      <c r="K132" s="83">
        <v>1.4E-2</v>
      </c>
      <c r="L132" s="82">
        <v>1.7899999999999999E-2</v>
      </c>
      <c r="M132" s="82">
        <v>-0.11940000000000001</v>
      </c>
      <c r="N132" s="83">
        <v>-0.4506</v>
      </c>
      <c r="O132" s="83"/>
    </row>
    <row r="133" spans="1:15" x14ac:dyDescent="0.35">
      <c r="A133" s="43">
        <f t="shared" si="1"/>
        <v>118</v>
      </c>
      <c r="B133" s="42">
        <v>43516</v>
      </c>
      <c r="C133" s="74">
        <v>11</v>
      </c>
      <c r="D133" s="74" t="s">
        <v>389</v>
      </c>
      <c r="E133" s="79">
        <v>131</v>
      </c>
      <c r="F133" s="80" t="s">
        <v>335</v>
      </c>
      <c r="G133" s="81" t="s">
        <v>336</v>
      </c>
      <c r="H133" s="80" t="s">
        <v>134</v>
      </c>
      <c r="I133" s="82">
        <v>-1.4E-3</v>
      </c>
      <c r="J133" s="82">
        <v>2E-3</v>
      </c>
      <c r="K133" s="83">
        <v>7.7999999999999996E-3</v>
      </c>
      <c r="L133" s="82">
        <v>2.3E-3</v>
      </c>
      <c r="M133" s="82">
        <v>-0.18870000000000001</v>
      </c>
      <c r="N133" s="83">
        <v>-0.71319999999999995</v>
      </c>
      <c r="O133" s="83"/>
    </row>
    <row r="134" spans="1:15" x14ac:dyDescent="0.35">
      <c r="A134" s="43">
        <f t="shared" si="1"/>
        <v>119</v>
      </c>
      <c r="B134" s="42">
        <v>43516</v>
      </c>
      <c r="C134" s="74">
        <v>11</v>
      </c>
      <c r="D134" s="74" t="s">
        <v>390</v>
      </c>
      <c r="E134" s="79">
        <v>132</v>
      </c>
      <c r="F134" s="80" t="s">
        <v>337</v>
      </c>
      <c r="G134" s="81" t="s">
        <v>338</v>
      </c>
      <c r="H134" s="80" t="s">
        <v>134</v>
      </c>
      <c r="I134" s="82">
        <v>-1.2999999999999999E-3</v>
      </c>
      <c r="J134" s="82">
        <v>2.0999999999999999E-3</v>
      </c>
      <c r="K134" s="83">
        <v>8.3000000000000001E-3</v>
      </c>
      <c r="L134" s="82">
        <v>4.3E-3</v>
      </c>
      <c r="M134" s="82">
        <v>-0.21840000000000001</v>
      </c>
      <c r="N134" s="83">
        <v>-0.82579999999999998</v>
      </c>
      <c r="O134" s="83"/>
    </row>
    <row r="135" spans="1:15" x14ac:dyDescent="0.35">
      <c r="A135" s="43">
        <f t="shared" si="1"/>
        <v>120</v>
      </c>
      <c r="B135" s="42">
        <v>43516</v>
      </c>
      <c r="C135" s="74">
        <v>11</v>
      </c>
      <c r="D135" s="74" t="s">
        <v>391</v>
      </c>
      <c r="E135" s="79">
        <v>133</v>
      </c>
      <c r="F135" s="80" t="s">
        <v>339</v>
      </c>
      <c r="G135" s="81" t="s">
        <v>340</v>
      </c>
      <c r="H135" s="80" t="s">
        <v>134</v>
      </c>
      <c r="I135" s="82">
        <v>-1.5E-3</v>
      </c>
      <c r="J135" s="82">
        <v>1.9E-3</v>
      </c>
      <c r="K135" s="83">
        <v>6.8999999999999999E-3</v>
      </c>
      <c r="L135" s="82">
        <v>0.1143</v>
      </c>
      <c r="M135" s="82">
        <v>-0.1386</v>
      </c>
      <c r="N135" s="83">
        <v>-0.52339999999999998</v>
      </c>
      <c r="O135" s="83"/>
    </row>
    <row r="136" spans="1:15" x14ac:dyDescent="0.35">
      <c r="A136" s="43">
        <f t="shared" si="1"/>
        <v>121</v>
      </c>
      <c r="B136" s="42">
        <v>43516</v>
      </c>
      <c r="C136" s="74">
        <v>12</v>
      </c>
      <c r="D136" s="74" t="s">
        <v>389</v>
      </c>
      <c r="E136" s="79">
        <v>134</v>
      </c>
      <c r="F136" s="80" t="s">
        <v>341</v>
      </c>
      <c r="G136" s="81" t="s">
        <v>342</v>
      </c>
      <c r="H136" s="80" t="s">
        <v>134</v>
      </c>
      <c r="I136" s="82">
        <v>-1.8E-3</v>
      </c>
      <c r="J136" s="82">
        <v>1.5E-3</v>
      </c>
      <c r="K136" s="83">
        <v>4.7000000000000002E-3</v>
      </c>
      <c r="L136" s="82">
        <v>0.43380000000000002</v>
      </c>
      <c r="M136" s="82">
        <v>0.14460000000000001</v>
      </c>
      <c r="N136" s="83">
        <v>0.55000000000000004</v>
      </c>
      <c r="O136" s="83"/>
    </row>
    <row r="137" spans="1:15" x14ac:dyDescent="0.35">
      <c r="A137" s="43">
        <f t="shared" si="1"/>
        <v>122</v>
      </c>
      <c r="B137" s="42">
        <v>43516</v>
      </c>
      <c r="C137" s="74">
        <v>12</v>
      </c>
      <c r="D137" s="74" t="s">
        <v>390</v>
      </c>
      <c r="E137" s="79">
        <v>135</v>
      </c>
      <c r="F137" s="80" t="s">
        <v>343</v>
      </c>
      <c r="G137" s="81" t="s">
        <v>344</v>
      </c>
      <c r="H137" s="80" t="s">
        <v>134</v>
      </c>
      <c r="I137" s="82">
        <v>-1.8E-3</v>
      </c>
      <c r="J137" s="82">
        <v>1.5E-3</v>
      </c>
      <c r="K137" s="83">
        <v>4.8999999999999998E-3</v>
      </c>
      <c r="L137" s="82">
        <v>5.3E-3</v>
      </c>
      <c r="M137" s="82">
        <v>-0.30859999999999999</v>
      </c>
      <c r="N137" s="83">
        <v>-1.1677</v>
      </c>
      <c r="O137" s="83"/>
    </row>
    <row r="138" spans="1:15" x14ac:dyDescent="0.35">
      <c r="A138" s="43">
        <f t="shared" si="1"/>
        <v>123</v>
      </c>
      <c r="B138" s="42">
        <v>43516</v>
      </c>
      <c r="C138" s="74">
        <v>12</v>
      </c>
      <c r="D138" s="74" t="s">
        <v>391</v>
      </c>
      <c r="E138" s="79">
        <v>136</v>
      </c>
      <c r="F138" s="80" t="s">
        <v>345</v>
      </c>
      <c r="G138" s="81" t="s">
        <v>346</v>
      </c>
      <c r="H138" s="80" t="s">
        <v>134</v>
      </c>
      <c r="I138" s="82">
        <v>-1.8E-3</v>
      </c>
      <c r="J138" s="82">
        <v>1.5E-3</v>
      </c>
      <c r="K138" s="83">
        <v>4.7000000000000002E-3</v>
      </c>
      <c r="L138" s="82">
        <v>0.15529999999999999</v>
      </c>
      <c r="M138" s="82">
        <v>-0.1953</v>
      </c>
      <c r="N138" s="83">
        <v>-0.73809999999999998</v>
      </c>
      <c r="O138" s="83"/>
    </row>
    <row r="139" spans="1:15" x14ac:dyDescent="0.35">
      <c r="A139" s="43">
        <f t="shared" si="1"/>
        <v>124</v>
      </c>
      <c r="B139" s="42">
        <v>43536</v>
      </c>
      <c r="C139" s="74">
        <v>1</v>
      </c>
      <c r="D139" s="74" t="s">
        <v>389</v>
      </c>
      <c r="E139" s="79">
        <v>138</v>
      </c>
      <c r="F139" s="80" t="s">
        <v>347</v>
      </c>
      <c r="G139" s="81" t="s">
        <v>348</v>
      </c>
      <c r="H139" s="80" t="s">
        <v>134</v>
      </c>
      <c r="I139" s="82">
        <v>8.6999999999999994E-3</v>
      </c>
      <c r="J139" s="82">
        <v>1.1900000000000001E-2</v>
      </c>
      <c r="K139" s="83">
        <v>6.8199999999999997E-2</v>
      </c>
      <c r="L139" s="82">
        <v>4.4699999999999997E-2</v>
      </c>
      <c r="M139" s="82">
        <v>-0.29670000000000002</v>
      </c>
      <c r="N139" s="83">
        <v>-1.1225000000000001</v>
      </c>
      <c r="O139" s="83"/>
    </row>
    <row r="140" spans="1:15" x14ac:dyDescent="0.35">
      <c r="A140" s="43">
        <f t="shared" si="1"/>
        <v>125</v>
      </c>
      <c r="B140" s="42">
        <v>43536</v>
      </c>
      <c r="C140" s="74">
        <v>1</v>
      </c>
      <c r="D140" s="74" t="s">
        <v>390</v>
      </c>
      <c r="E140" s="79">
        <v>139</v>
      </c>
      <c r="F140" s="80" t="s">
        <v>349</v>
      </c>
      <c r="G140" s="81" t="s">
        <v>350</v>
      </c>
      <c r="H140" s="80" t="s">
        <v>134</v>
      </c>
      <c r="I140" s="82">
        <v>9.1999999999999998E-3</v>
      </c>
      <c r="J140" s="82">
        <v>1.23E-2</v>
      </c>
      <c r="K140" s="83">
        <v>7.0800000000000002E-2</v>
      </c>
      <c r="L140" s="82">
        <v>9.1700000000000004E-2</v>
      </c>
      <c r="M140" s="82">
        <v>-0.2198</v>
      </c>
      <c r="N140" s="83">
        <v>-0.83109999999999995</v>
      </c>
      <c r="O140" s="83"/>
    </row>
    <row r="141" spans="1:15" x14ac:dyDescent="0.35">
      <c r="A141" s="43">
        <f t="shared" si="1"/>
        <v>126</v>
      </c>
      <c r="B141" s="42">
        <v>43536</v>
      </c>
      <c r="C141" s="74">
        <v>1</v>
      </c>
      <c r="D141" s="74" t="s">
        <v>391</v>
      </c>
      <c r="E141" s="79">
        <v>140</v>
      </c>
      <c r="F141" s="80" t="s">
        <v>351</v>
      </c>
      <c r="G141" s="81" t="s">
        <v>352</v>
      </c>
      <c r="H141" s="80" t="s">
        <v>134</v>
      </c>
      <c r="I141" s="82">
        <v>8.6E-3</v>
      </c>
      <c r="J141" s="82">
        <v>1.17E-2</v>
      </c>
      <c r="K141" s="83">
        <v>6.6799999999999998E-2</v>
      </c>
      <c r="L141" s="82">
        <v>0.42080000000000001</v>
      </c>
      <c r="M141" s="82">
        <v>0.13270000000000001</v>
      </c>
      <c r="N141" s="83">
        <v>0.50480000000000003</v>
      </c>
      <c r="O141" s="83"/>
    </row>
    <row r="142" spans="1:15" x14ac:dyDescent="0.35">
      <c r="A142" s="43">
        <f t="shared" si="1"/>
        <v>127</v>
      </c>
      <c r="B142" s="42">
        <v>43536</v>
      </c>
      <c r="C142" s="74">
        <v>2</v>
      </c>
      <c r="D142" s="74" t="s">
        <v>389</v>
      </c>
      <c r="E142" s="79">
        <v>141</v>
      </c>
      <c r="F142" s="80" t="s">
        <v>353</v>
      </c>
      <c r="G142" s="81" t="s">
        <v>354</v>
      </c>
      <c r="H142" s="80" t="s">
        <v>134</v>
      </c>
      <c r="I142" s="82">
        <v>1.0800000000000001E-2</v>
      </c>
      <c r="J142" s="82">
        <v>1.38E-2</v>
      </c>
      <c r="K142" s="83">
        <v>7.9799999999999996E-2</v>
      </c>
      <c r="L142" s="82">
        <v>2E-3</v>
      </c>
      <c r="M142" s="82">
        <v>-0.24099999999999999</v>
      </c>
      <c r="N142" s="83">
        <v>-0.91149999999999998</v>
      </c>
      <c r="O142" s="83"/>
    </row>
    <row r="143" spans="1:15" x14ac:dyDescent="0.35">
      <c r="A143" s="43">
        <f t="shared" si="1"/>
        <v>128</v>
      </c>
      <c r="B143" s="42">
        <v>43536</v>
      </c>
      <c r="C143" s="74">
        <v>2</v>
      </c>
      <c r="D143" s="74" t="s">
        <v>390</v>
      </c>
      <c r="E143" s="79">
        <v>142</v>
      </c>
      <c r="F143" s="80" t="s">
        <v>355</v>
      </c>
      <c r="G143" s="81" t="s">
        <v>356</v>
      </c>
      <c r="H143" s="80" t="s">
        <v>134</v>
      </c>
      <c r="I143" s="82">
        <v>1.06E-2</v>
      </c>
      <c r="J143" s="82">
        <v>1.35E-2</v>
      </c>
      <c r="K143" s="83">
        <v>7.8100000000000003E-2</v>
      </c>
      <c r="L143" s="82">
        <v>3.8E-3</v>
      </c>
      <c r="M143" s="82">
        <v>-0.2094</v>
      </c>
      <c r="N143" s="83">
        <v>-0.79159999999999997</v>
      </c>
      <c r="O143" s="83"/>
    </row>
    <row r="144" spans="1:15" x14ac:dyDescent="0.35">
      <c r="A144" s="43">
        <f t="shared" si="1"/>
        <v>129</v>
      </c>
      <c r="B144" s="42">
        <v>43536</v>
      </c>
      <c r="C144" s="74">
        <v>2</v>
      </c>
      <c r="D144" s="74" t="s">
        <v>391</v>
      </c>
      <c r="E144" s="79">
        <v>143</v>
      </c>
      <c r="F144" s="80" t="s">
        <v>357</v>
      </c>
      <c r="G144" s="81" t="s">
        <v>358</v>
      </c>
      <c r="H144" s="80" t="s">
        <v>134</v>
      </c>
      <c r="I144" s="82">
        <v>9.1000000000000004E-3</v>
      </c>
      <c r="J144" s="82">
        <v>1.2E-2</v>
      </c>
      <c r="K144" s="83">
        <v>6.8900000000000003E-2</v>
      </c>
      <c r="L144" s="82">
        <v>4.1999999999999997E-3</v>
      </c>
      <c r="M144" s="82">
        <v>-0.16259999999999999</v>
      </c>
      <c r="N144" s="83">
        <v>-0.61439999999999995</v>
      </c>
      <c r="O144" s="83"/>
    </row>
    <row r="145" spans="1:15" x14ac:dyDescent="0.35">
      <c r="A145" s="43">
        <f t="shared" si="1"/>
        <v>130</v>
      </c>
      <c r="B145" s="42">
        <v>43536</v>
      </c>
      <c r="C145" s="74">
        <v>3</v>
      </c>
      <c r="D145" s="74" t="s">
        <v>389</v>
      </c>
      <c r="E145" s="79">
        <v>144</v>
      </c>
      <c r="F145" s="80" t="s">
        <v>359</v>
      </c>
      <c r="G145" s="81" t="s">
        <v>360</v>
      </c>
      <c r="H145" s="80" t="s">
        <v>134</v>
      </c>
      <c r="I145" s="82">
        <v>5.5999999999999999E-3</v>
      </c>
      <c r="J145" s="82">
        <v>8.6E-3</v>
      </c>
      <c r="K145" s="83">
        <v>4.7800000000000002E-2</v>
      </c>
      <c r="L145" s="82">
        <v>5.3E-3</v>
      </c>
      <c r="M145" s="82">
        <v>-0.111</v>
      </c>
      <c r="N145" s="83">
        <v>-0.41860000000000003</v>
      </c>
      <c r="O145" s="83"/>
    </row>
    <row r="146" spans="1:15" x14ac:dyDescent="0.35">
      <c r="A146" s="43">
        <f t="shared" ref="A146:A159" si="2">A145+1</f>
        <v>131</v>
      </c>
      <c r="B146" s="42">
        <v>43536</v>
      </c>
      <c r="C146" s="74">
        <v>3</v>
      </c>
      <c r="D146" s="74" t="s">
        <v>390</v>
      </c>
      <c r="E146" s="79">
        <v>145</v>
      </c>
      <c r="F146" s="80" t="s">
        <v>361</v>
      </c>
      <c r="G146" s="81" t="s">
        <v>362</v>
      </c>
      <c r="H146" s="80" t="s">
        <v>134</v>
      </c>
      <c r="I146" s="82">
        <v>6.1999999999999998E-3</v>
      </c>
      <c r="J146" s="82">
        <v>9.1999999999999998E-3</v>
      </c>
      <c r="K146" s="83">
        <v>5.1499999999999997E-2</v>
      </c>
      <c r="L146" s="82">
        <v>6.1999999999999998E-3</v>
      </c>
      <c r="M146" s="82">
        <v>-8.72E-2</v>
      </c>
      <c r="N146" s="83">
        <v>-0.3286</v>
      </c>
      <c r="O146" s="83"/>
    </row>
    <row r="147" spans="1:15" x14ac:dyDescent="0.35">
      <c r="A147" s="43">
        <f t="shared" si="2"/>
        <v>132</v>
      </c>
      <c r="B147" s="42">
        <v>43536</v>
      </c>
      <c r="C147" s="74">
        <v>3</v>
      </c>
      <c r="D147" s="74" t="s">
        <v>391</v>
      </c>
      <c r="E147" s="79">
        <v>146</v>
      </c>
      <c r="F147" s="80" t="s">
        <v>363</v>
      </c>
      <c r="G147" s="81" t="s">
        <v>364</v>
      </c>
      <c r="H147" s="80" t="s">
        <v>134</v>
      </c>
      <c r="I147" s="82">
        <v>7.9000000000000008E-3</v>
      </c>
      <c r="J147" s="82">
        <v>1.0800000000000001E-2</v>
      </c>
      <c r="K147" s="83">
        <v>6.13E-2</v>
      </c>
      <c r="L147" s="82">
        <v>1.8E-3</v>
      </c>
      <c r="M147" s="82">
        <v>-6.1499999999999999E-2</v>
      </c>
      <c r="N147" s="83">
        <v>-0.23119999999999999</v>
      </c>
      <c r="O147" s="83"/>
    </row>
    <row r="148" spans="1:15" x14ac:dyDescent="0.35">
      <c r="A148" s="43">
        <f t="shared" si="2"/>
        <v>133</v>
      </c>
      <c r="B148" s="42">
        <v>43536</v>
      </c>
      <c r="C148" s="74">
        <v>6</v>
      </c>
      <c r="D148" s="74" t="s">
        <v>389</v>
      </c>
      <c r="E148" s="79">
        <v>147</v>
      </c>
      <c r="F148" s="80" t="s">
        <v>365</v>
      </c>
      <c r="G148" s="81" t="s">
        <v>366</v>
      </c>
      <c r="H148" s="80" t="s">
        <v>134</v>
      </c>
      <c r="I148" s="82">
        <v>6.4999999999999997E-3</v>
      </c>
      <c r="J148" s="82">
        <v>9.4000000000000004E-3</v>
      </c>
      <c r="K148" s="83">
        <v>5.28E-2</v>
      </c>
      <c r="L148" s="82">
        <v>7.2599999999999998E-2</v>
      </c>
      <c r="M148" s="82">
        <v>3.15E-2</v>
      </c>
      <c r="N148" s="83">
        <v>0.12139999999999999</v>
      </c>
      <c r="O148" s="83"/>
    </row>
    <row r="149" spans="1:15" x14ac:dyDescent="0.35">
      <c r="A149" s="43">
        <f t="shared" si="2"/>
        <v>134</v>
      </c>
      <c r="B149" s="42">
        <v>43536</v>
      </c>
      <c r="C149" s="74">
        <v>6</v>
      </c>
      <c r="D149" s="74" t="s">
        <v>390</v>
      </c>
      <c r="E149" s="79">
        <v>149</v>
      </c>
      <c r="F149" s="80" t="s">
        <v>367</v>
      </c>
      <c r="G149" s="81" t="s">
        <v>368</v>
      </c>
      <c r="H149" s="80" t="s">
        <v>134</v>
      </c>
      <c r="I149" s="82">
        <v>6.4000000000000003E-3</v>
      </c>
      <c r="J149" s="82">
        <v>9.1999999999999998E-3</v>
      </c>
      <c r="K149" s="83">
        <v>5.1900000000000002E-2</v>
      </c>
      <c r="L149" s="82">
        <v>5.74E-2</v>
      </c>
      <c r="M149" s="82">
        <v>5.45E-2</v>
      </c>
      <c r="N149" s="83">
        <v>0.20849999999999999</v>
      </c>
      <c r="O149" s="83"/>
    </row>
    <row r="150" spans="1:15" x14ac:dyDescent="0.35">
      <c r="A150" s="43">
        <f t="shared" si="2"/>
        <v>135</v>
      </c>
      <c r="B150" s="42">
        <v>43536</v>
      </c>
      <c r="C150" s="74">
        <v>6</v>
      </c>
      <c r="D150" s="74" t="s">
        <v>391</v>
      </c>
      <c r="E150" s="79">
        <v>150</v>
      </c>
      <c r="F150" s="80" t="s">
        <v>369</v>
      </c>
      <c r="G150" s="81" t="s">
        <v>370</v>
      </c>
      <c r="H150" s="80" t="s">
        <v>134</v>
      </c>
      <c r="I150" s="82">
        <v>6.6E-3</v>
      </c>
      <c r="J150" s="82">
        <v>9.4000000000000004E-3</v>
      </c>
      <c r="K150" s="83">
        <v>5.2699999999999997E-2</v>
      </c>
      <c r="L150" s="82">
        <v>0.71499999999999997</v>
      </c>
      <c r="M150" s="82">
        <v>0.71179999999999999</v>
      </c>
      <c r="N150" s="83">
        <v>2.6993999999999998</v>
      </c>
      <c r="O150" s="83"/>
    </row>
    <row r="151" spans="1:15" x14ac:dyDescent="0.35">
      <c r="A151" s="43">
        <f t="shared" si="2"/>
        <v>136</v>
      </c>
      <c r="B151" s="42">
        <v>43536</v>
      </c>
      <c r="C151" s="74">
        <v>10</v>
      </c>
      <c r="D151" s="74" t="s">
        <v>389</v>
      </c>
      <c r="E151" s="79">
        <v>151</v>
      </c>
      <c r="F151" s="80" t="s">
        <v>371</v>
      </c>
      <c r="G151" s="81" t="s">
        <v>372</v>
      </c>
      <c r="H151" s="80" t="s">
        <v>134</v>
      </c>
      <c r="I151" s="82">
        <v>2.5999999999999999E-3</v>
      </c>
      <c r="J151" s="82">
        <v>5.4000000000000003E-3</v>
      </c>
      <c r="K151" s="83">
        <v>2.87E-2</v>
      </c>
      <c r="L151" s="82">
        <v>9.4000000000000004E-3</v>
      </c>
      <c r="M151" s="82">
        <v>5.3E-3</v>
      </c>
      <c r="N151" s="83">
        <v>2.1899999999999999E-2</v>
      </c>
      <c r="O151" s="83"/>
    </row>
    <row r="152" spans="1:15" x14ac:dyDescent="0.35">
      <c r="A152" s="43">
        <f t="shared" si="2"/>
        <v>137</v>
      </c>
      <c r="B152" s="42">
        <v>43536</v>
      </c>
      <c r="C152" s="74">
        <v>10</v>
      </c>
      <c r="D152" s="74" t="s">
        <v>390</v>
      </c>
      <c r="E152" s="79">
        <v>152</v>
      </c>
      <c r="F152" s="80" t="s">
        <v>373</v>
      </c>
      <c r="G152" s="81" t="s">
        <v>374</v>
      </c>
      <c r="H152" s="80" t="s">
        <v>134</v>
      </c>
      <c r="I152" s="82">
        <v>2.5999999999999999E-3</v>
      </c>
      <c r="J152" s="82">
        <v>5.4000000000000003E-3</v>
      </c>
      <c r="K152" s="83">
        <v>2.87E-2</v>
      </c>
      <c r="L152" s="82">
        <v>9.7000000000000003E-3</v>
      </c>
      <c r="M152" s="82">
        <v>6.1999999999999998E-3</v>
      </c>
      <c r="N152" s="83">
        <v>2.5399999999999999E-2</v>
      </c>
      <c r="O152" s="83"/>
    </row>
    <row r="153" spans="1:15" x14ac:dyDescent="0.35">
      <c r="A153" s="43">
        <f t="shared" si="2"/>
        <v>138</v>
      </c>
      <c r="B153" s="42">
        <v>43536</v>
      </c>
      <c r="C153" s="74">
        <v>10</v>
      </c>
      <c r="D153" s="74" t="s">
        <v>391</v>
      </c>
      <c r="E153" s="79">
        <v>153</v>
      </c>
      <c r="F153" s="80" t="s">
        <v>375</v>
      </c>
      <c r="G153" s="81" t="s">
        <v>376</v>
      </c>
      <c r="H153" s="80" t="s">
        <v>134</v>
      </c>
      <c r="I153" s="82">
        <v>2.3999999999999998E-3</v>
      </c>
      <c r="J153" s="82">
        <v>5.1999999999999998E-3</v>
      </c>
      <c r="K153" s="83">
        <v>2.69E-2</v>
      </c>
      <c r="L153" s="82">
        <v>7.4999999999999997E-3</v>
      </c>
      <c r="M153" s="82">
        <v>3.7000000000000002E-3</v>
      </c>
      <c r="N153" s="83">
        <v>1.6E-2</v>
      </c>
      <c r="O153" s="83"/>
    </row>
    <row r="154" spans="1:15" x14ac:dyDescent="0.35">
      <c r="A154" s="43">
        <f t="shared" si="2"/>
        <v>139</v>
      </c>
      <c r="B154" s="42">
        <v>43536</v>
      </c>
      <c r="C154" s="74">
        <v>11</v>
      </c>
      <c r="D154" s="74" t="s">
        <v>389</v>
      </c>
      <c r="E154" s="79">
        <v>154</v>
      </c>
      <c r="F154" s="80" t="s">
        <v>377</v>
      </c>
      <c r="G154" s="81" t="s">
        <v>378</v>
      </c>
      <c r="H154" s="80" t="s">
        <v>134</v>
      </c>
      <c r="I154" s="82">
        <v>-2.9999999999999997E-4</v>
      </c>
      <c r="J154" s="82">
        <v>2.5000000000000001E-3</v>
      </c>
      <c r="K154" s="83">
        <v>1.0800000000000001E-2</v>
      </c>
      <c r="L154" s="82">
        <v>4.5999999999999999E-3</v>
      </c>
      <c r="M154" s="82">
        <v>5.0000000000000001E-4</v>
      </c>
      <c r="N154" s="83">
        <v>3.7000000000000002E-3</v>
      </c>
      <c r="O154" s="83"/>
    </row>
    <row r="155" spans="1:15" x14ac:dyDescent="0.35">
      <c r="A155" s="43">
        <f t="shared" si="2"/>
        <v>140</v>
      </c>
      <c r="B155" s="42">
        <v>43536</v>
      </c>
      <c r="C155" s="74">
        <v>11</v>
      </c>
      <c r="D155" s="74" t="s">
        <v>390</v>
      </c>
      <c r="E155" s="79">
        <v>155</v>
      </c>
      <c r="F155" s="80" t="s">
        <v>379</v>
      </c>
      <c r="G155" s="81" t="s">
        <v>380</v>
      </c>
      <c r="H155" s="80" t="s">
        <v>134</v>
      </c>
      <c r="I155" s="82">
        <v>-2.9999999999999997E-4</v>
      </c>
      <c r="J155" s="82">
        <v>2.5000000000000001E-3</v>
      </c>
      <c r="K155" s="83">
        <v>1.0800000000000001E-2</v>
      </c>
      <c r="L155" s="82">
        <v>4.4999999999999997E-3</v>
      </c>
      <c r="M155" s="82">
        <v>1E-4</v>
      </c>
      <c r="N155" s="83">
        <v>2.3999999999999998E-3</v>
      </c>
      <c r="O155" s="83"/>
    </row>
    <row r="156" spans="1:15" x14ac:dyDescent="0.35">
      <c r="A156" s="43">
        <f t="shared" si="2"/>
        <v>141</v>
      </c>
      <c r="B156" s="42">
        <v>43536</v>
      </c>
      <c r="C156" s="74">
        <v>11</v>
      </c>
      <c r="D156" s="74" t="s">
        <v>391</v>
      </c>
      <c r="E156" s="79">
        <v>156</v>
      </c>
      <c r="F156" s="80" t="s">
        <v>381</v>
      </c>
      <c r="G156" s="81" t="s">
        <v>382</v>
      </c>
      <c r="H156" s="80" t="s">
        <v>134</v>
      </c>
      <c r="I156" s="82">
        <v>-6.9999999999999999E-4</v>
      </c>
      <c r="J156" s="82">
        <v>2.0999999999999999E-3</v>
      </c>
      <c r="K156" s="83">
        <v>8.2000000000000007E-3</v>
      </c>
      <c r="L156" s="82">
        <v>2.3900000000000001E-2</v>
      </c>
      <c r="M156" s="82">
        <v>1.9199999999999998E-2</v>
      </c>
      <c r="N156" s="83">
        <v>7.4899999999999994E-2</v>
      </c>
      <c r="O156" s="83"/>
    </row>
    <row r="157" spans="1:15" x14ac:dyDescent="0.35">
      <c r="A157" s="43">
        <f t="shared" si="2"/>
        <v>142</v>
      </c>
      <c r="B157" s="42">
        <v>43536</v>
      </c>
      <c r="C157" s="74">
        <v>12</v>
      </c>
      <c r="D157" s="74" t="s">
        <v>389</v>
      </c>
      <c r="E157" s="79">
        <v>157</v>
      </c>
      <c r="F157" s="80" t="s">
        <v>383</v>
      </c>
      <c r="G157" s="81" t="s">
        <v>384</v>
      </c>
      <c r="H157" s="80" t="s">
        <v>134</v>
      </c>
      <c r="I157" s="82">
        <v>-1.1000000000000001E-3</v>
      </c>
      <c r="J157" s="82">
        <v>1.6999999999999999E-3</v>
      </c>
      <c r="K157" s="83">
        <v>5.5999999999999999E-3</v>
      </c>
      <c r="L157" s="82">
        <v>5.6500000000000002E-2</v>
      </c>
      <c r="M157" s="82">
        <v>5.16E-2</v>
      </c>
      <c r="N157" s="83">
        <v>0.19750000000000001</v>
      </c>
      <c r="O157" s="83"/>
    </row>
    <row r="158" spans="1:15" x14ac:dyDescent="0.35">
      <c r="A158" s="43">
        <f t="shared" si="2"/>
        <v>143</v>
      </c>
      <c r="B158" s="42">
        <v>43536</v>
      </c>
      <c r="C158" s="74">
        <v>12</v>
      </c>
      <c r="D158" s="74" t="s">
        <v>390</v>
      </c>
      <c r="E158" s="79">
        <v>158</v>
      </c>
      <c r="F158" s="80" t="s">
        <v>385</v>
      </c>
      <c r="G158" s="81" t="s">
        <v>386</v>
      </c>
      <c r="H158" s="80" t="s">
        <v>134</v>
      </c>
      <c r="I158" s="82">
        <v>-1.1999999999999999E-3</v>
      </c>
      <c r="J158" s="82">
        <v>1.6000000000000001E-3</v>
      </c>
      <c r="K158" s="83">
        <v>5.1000000000000004E-3</v>
      </c>
      <c r="L158" s="82">
        <v>0.27389999999999998</v>
      </c>
      <c r="M158" s="82">
        <v>0.26879999999999998</v>
      </c>
      <c r="N158" s="83">
        <v>1.0205</v>
      </c>
      <c r="O158" s="83"/>
    </row>
    <row r="159" spans="1:15" x14ac:dyDescent="0.35">
      <c r="A159" s="43">
        <f t="shared" si="2"/>
        <v>144</v>
      </c>
      <c r="B159" s="42">
        <v>43536</v>
      </c>
      <c r="C159" s="74">
        <v>12</v>
      </c>
      <c r="D159" s="74" t="s">
        <v>391</v>
      </c>
      <c r="E159" s="79">
        <v>160</v>
      </c>
      <c r="F159" s="80" t="s">
        <v>387</v>
      </c>
      <c r="G159" s="81" t="s">
        <v>388</v>
      </c>
      <c r="H159" s="80" t="s">
        <v>134</v>
      </c>
      <c r="I159" s="82">
        <v>-8.9999999999999998E-4</v>
      </c>
      <c r="J159" s="82">
        <v>1.8E-3</v>
      </c>
      <c r="K159" s="83">
        <v>6.7000000000000002E-3</v>
      </c>
      <c r="L159" s="82">
        <v>5.1999999999999998E-3</v>
      </c>
      <c r="M159" s="82">
        <v>-6.7000000000000002E-3</v>
      </c>
      <c r="N159" s="83">
        <v>-2.35E-2</v>
      </c>
      <c r="O159" s="83"/>
    </row>
    <row r="160" spans="1:15" x14ac:dyDescent="0.35">
      <c r="N160" s="83"/>
    </row>
    <row r="161" spans="2:15" x14ac:dyDescent="0.35">
      <c r="N161" s="83"/>
    </row>
    <row r="162" spans="2:15" x14ac:dyDescent="0.35">
      <c r="B162" s="42"/>
      <c r="C162" s="43"/>
      <c r="D162" s="43"/>
      <c r="N162" s="83"/>
    </row>
    <row r="163" spans="2:15" x14ac:dyDescent="0.35">
      <c r="B163" s="42"/>
      <c r="C163" s="43"/>
      <c r="D163" s="43"/>
      <c r="N163" s="83"/>
    </row>
    <row r="164" spans="2:15" x14ac:dyDescent="0.35">
      <c r="B164" s="42"/>
      <c r="C164" s="43"/>
      <c r="D164" s="43"/>
      <c r="N164" s="83"/>
    </row>
    <row r="165" spans="2:15" x14ac:dyDescent="0.35">
      <c r="B165" s="42"/>
      <c r="C165" s="43"/>
      <c r="D165" s="43"/>
      <c r="N165" s="83"/>
    </row>
    <row r="166" spans="2:15" x14ac:dyDescent="0.35">
      <c r="B166" s="42"/>
      <c r="C166" s="43"/>
      <c r="D166" s="43"/>
      <c r="N166" s="83"/>
    </row>
    <row r="167" spans="2:15" x14ac:dyDescent="0.35">
      <c r="B167" s="42"/>
      <c r="C167" s="43"/>
      <c r="D167" s="43"/>
      <c r="N167" s="83"/>
    </row>
    <row r="168" spans="2:15" x14ac:dyDescent="0.35">
      <c r="B168" s="42"/>
      <c r="C168" s="43"/>
      <c r="D168" s="43"/>
      <c r="N168" s="83"/>
    </row>
    <row r="169" spans="2:15" x14ac:dyDescent="0.35">
      <c r="B169" s="42"/>
      <c r="C169" s="43"/>
      <c r="D169" s="43"/>
      <c r="N169" s="83"/>
    </row>
    <row r="170" spans="2:15" x14ac:dyDescent="0.35">
      <c r="B170" s="42"/>
      <c r="C170" s="43"/>
      <c r="D170" s="43"/>
      <c r="O170" s="83"/>
    </row>
    <row r="171" spans="2:15" x14ac:dyDescent="0.35">
      <c r="B171" s="42"/>
      <c r="C171" s="43"/>
      <c r="D171" s="43"/>
      <c r="O171" s="83"/>
    </row>
    <row r="172" spans="2:15" x14ac:dyDescent="0.35">
      <c r="B172" s="42"/>
      <c r="C172" s="43"/>
      <c r="D172" s="43"/>
      <c r="O172" s="83"/>
    </row>
    <row r="173" spans="2:15" x14ac:dyDescent="0.35">
      <c r="B173" s="42"/>
      <c r="C173" s="43"/>
      <c r="D173" s="43"/>
      <c r="O173" s="83"/>
    </row>
    <row r="174" spans="2:15" x14ac:dyDescent="0.35">
      <c r="B174" s="42"/>
      <c r="C174" s="43"/>
      <c r="D174" s="43"/>
      <c r="O174" s="83"/>
    </row>
    <row r="175" spans="2:15" x14ac:dyDescent="0.35">
      <c r="B175" s="42"/>
      <c r="C175" s="43"/>
      <c r="D175" s="43"/>
      <c r="O175" s="83"/>
    </row>
    <row r="176" spans="2:15" x14ac:dyDescent="0.35">
      <c r="B176" s="42"/>
      <c r="C176" s="43"/>
      <c r="D176" s="43"/>
      <c r="O176" s="83"/>
    </row>
    <row r="177" spans="2:15" x14ac:dyDescent="0.35">
      <c r="B177" s="42"/>
      <c r="C177" s="43"/>
      <c r="D177" s="43"/>
      <c r="O177" s="83"/>
    </row>
    <row r="178" spans="2:15" x14ac:dyDescent="0.35">
      <c r="B178" s="42"/>
      <c r="C178" s="43"/>
      <c r="D178" s="43"/>
      <c r="O178" s="83"/>
    </row>
    <row r="179" spans="2:15" x14ac:dyDescent="0.35">
      <c r="B179" s="1"/>
      <c r="C179" s="37"/>
      <c r="D179" s="38"/>
      <c r="O179" s="83"/>
    </row>
    <row r="180" spans="2:15" x14ac:dyDescent="0.35">
      <c r="B180" s="1"/>
      <c r="C180" s="37"/>
      <c r="D180" s="38"/>
    </row>
    <row r="181" spans="2:15" x14ac:dyDescent="0.35">
      <c r="B181" s="1"/>
      <c r="C181" s="36"/>
      <c r="D181" s="36"/>
    </row>
    <row r="182" spans="2:15" x14ac:dyDescent="0.35">
      <c r="B182" s="1"/>
      <c r="C182" s="36"/>
      <c r="D182" s="36"/>
    </row>
  </sheetData>
  <mergeCells count="2">
    <mergeCell ref="E5:H5"/>
    <mergeCell ref="I5:J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200"/>
  <sheetViews>
    <sheetView topLeftCell="B7" zoomScale="104" workbookViewId="0">
      <selection activeCell="X60" sqref="X60:Z60"/>
    </sheetView>
  </sheetViews>
  <sheetFormatPr defaultRowHeight="14.5" x14ac:dyDescent="0.35"/>
  <cols>
    <col min="3" max="4" width="16.453125" customWidth="1"/>
    <col min="6" max="7" width="12.08984375" style="10" customWidth="1"/>
    <col min="8" max="8" width="11.90625" style="11" customWidth="1"/>
    <col min="9" max="9" width="11.453125" style="11" customWidth="1"/>
    <col min="10" max="11" width="12" style="12" customWidth="1"/>
    <col min="13" max="14" width="12.08984375" style="10" customWidth="1"/>
    <col min="15" max="15" width="11.90625" style="11" customWidth="1"/>
    <col min="16" max="16" width="11.453125" style="11" customWidth="1"/>
    <col min="17" max="18" width="12" style="12" customWidth="1"/>
    <col min="21" max="21" width="9.36328125" customWidth="1"/>
    <col min="34" max="34" width="9.54296875" bestFit="1" customWidth="1"/>
  </cols>
  <sheetData>
    <row r="2" spans="1:35" x14ac:dyDescent="0.35">
      <c r="A2" s="20" t="s">
        <v>26</v>
      </c>
      <c r="B2" s="20"/>
      <c r="C2" s="20"/>
      <c r="D2" s="20"/>
      <c r="H2" s="57" t="s">
        <v>90</v>
      </c>
      <c r="O2" s="57" t="s">
        <v>91</v>
      </c>
    </row>
    <row r="3" spans="1:35" x14ac:dyDescent="0.35">
      <c r="U3" s="28" t="s">
        <v>59</v>
      </c>
      <c r="V3" s="28"/>
      <c r="W3" s="28"/>
      <c r="AE3" s="28" t="s">
        <v>86</v>
      </c>
      <c r="AF3" s="28"/>
      <c r="AG3" s="28"/>
      <c r="AH3" s="28"/>
      <c r="AI3" s="28"/>
    </row>
    <row r="4" spans="1:35" x14ac:dyDescent="0.35">
      <c r="U4" t="s">
        <v>60</v>
      </c>
    </row>
    <row r="5" spans="1:35" x14ac:dyDescent="0.35">
      <c r="A5" s="7"/>
      <c r="B5" s="8" t="s">
        <v>20</v>
      </c>
      <c r="C5" s="7"/>
      <c r="D5" s="7"/>
      <c r="F5" s="10" t="s">
        <v>27</v>
      </c>
      <c r="H5" s="11" t="s">
        <v>31</v>
      </c>
      <c r="J5" s="12" t="s">
        <v>32</v>
      </c>
      <c r="M5" s="10" t="s">
        <v>27</v>
      </c>
      <c r="O5" s="11" t="s">
        <v>31</v>
      </c>
      <c r="Q5" s="12" t="s">
        <v>32</v>
      </c>
    </row>
    <row r="6" spans="1:35" x14ac:dyDescent="0.35">
      <c r="A6" s="9" t="s">
        <v>22</v>
      </c>
      <c r="B6" s="8" t="s">
        <v>23</v>
      </c>
      <c r="C6" s="9" t="s">
        <v>94</v>
      </c>
      <c r="D6" s="9" t="s">
        <v>92</v>
      </c>
      <c r="F6" s="10" t="s">
        <v>29</v>
      </c>
      <c r="H6" s="11" t="s">
        <v>29</v>
      </c>
      <c r="J6" s="12" t="s">
        <v>29</v>
      </c>
      <c r="M6" s="10" t="s">
        <v>29</v>
      </c>
      <c r="O6" s="11" t="s">
        <v>29</v>
      </c>
      <c r="Q6" s="12" t="s">
        <v>29</v>
      </c>
      <c r="AE6" t="s">
        <v>66</v>
      </c>
      <c r="AH6" t="s">
        <v>67</v>
      </c>
    </row>
    <row r="7" spans="1:35" ht="16" thickBot="1" x14ac:dyDescent="0.4">
      <c r="A7" s="21" t="s">
        <v>24</v>
      </c>
      <c r="B7" s="22" t="s">
        <v>25</v>
      </c>
      <c r="C7" s="21" t="s">
        <v>93</v>
      </c>
      <c r="D7" s="21" t="s">
        <v>93</v>
      </c>
      <c r="E7" s="23"/>
      <c r="F7" s="24" t="s">
        <v>28</v>
      </c>
      <c r="G7" s="24" t="s">
        <v>30</v>
      </c>
      <c r="H7" s="25" t="s">
        <v>28</v>
      </c>
      <c r="I7" s="25" t="s">
        <v>30</v>
      </c>
      <c r="J7" s="26" t="s">
        <v>28</v>
      </c>
      <c r="K7" s="26" t="s">
        <v>30</v>
      </c>
      <c r="M7" s="24" t="s">
        <v>28</v>
      </c>
      <c r="N7" s="24" t="s">
        <v>30</v>
      </c>
      <c r="O7" s="25" t="s">
        <v>28</v>
      </c>
      <c r="P7" s="25" t="s">
        <v>30</v>
      </c>
      <c r="Q7" s="26" t="s">
        <v>28</v>
      </c>
      <c r="R7" s="26" t="s">
        <v>30</v>
      </c>
      <c r="U7" s="18"/>
      <c r="V7" s="19" t="s">
        <v>33</v>
      </c>
      <c r="W7" s="18"/>
      <c r="X7" s="18"/>
      <c r="Y7" s="18"/>
      <c r="Z7" s="18"/>
      <c r="AA7" s="18"/>
      <c r="AB7" s="18"/>
      <c r="AC7" s="18"/>
    </row>
    <row r="8" spans="1:35" ht="15" thickTop="1" x14ac:dyDescent="0.35">
      <c r="A8" s="39" t="s">
        <v>14</v>
      </c>
      <c r="B8" s="6">
        <v>1E-3</v>
      </c>
      <c r="C8" s="82">
        <v>5.0000000000000001E-4</v>
      </c>
      <c r="D8" s="82">
        <v>2.0000000000000001E-4</v>
      </c>
      <c r="F8" s="27">
        <f t="shared" ref="F8:F25" si="0">$V$30+(C8*$V$31)</f>
        <v>-2.7596945000000002E-3</v>
      </c>
      <c r="G8" s="45">
        <f>(F8-B8)/B8*100</f>
        <v>-375.96944999999999</v>
      </c>
      <c r="H8" s="46">
        <f t="shared" ref="H8:H25" si="1">$X$56+(C8*$Y$56)+(C8*C8*$Z$56)</f>
        <v>-3.0741815749999995E-3</v>
      </c>
      <c r="I8" s="47">
        <f>(H8-B8)/B8*100</f>
        <v>-407.41815749999989</v>
      </c>
      <c r="J8" s="48">
        <f>$AF$26+(C8*$AG$26)+(C8*C8*$AH$26)</f>
        <v>1.2994200000000001E-3</v>
      </c>
      <c r="K8" s="49">
        <f>(J8-B8)/B8*100</f>
        <v>29.942000000000014</v>
      </c>
      <c r="M8" s="27">
        <f t="shared" ref="M8:M25" si="2">$Y$30+(D8*$Y$31)</f>
        <v>1.5245924000000001E-3</v>
      </c>
      <c r="N8" s="45">
        <f>(M8-B8)/B8*100</f>
        <v>52.459240000000008</v>
      </c>
      <c r="O8" s="46">
        <f>$X$60+(D8*$Y$60)+(D8*D8*$Z$60)</f>
        <v>1.0878246880000001E-3</v>
      </c>
      <c r="P8" s="47">
        <f>(O8-B8)/B8*100</f>
        <v>8.7824688000000073</v>
      </c>
      <c r="Q8" s="48"/>
      <c r="R8" s="49"/>
      <c r="U8" t="s">
        <v>34</v>
      </c>
    </row>
    <row r="9" spans="1:35" ht="15" thickBot="1" x14ac:dyDescent="0.4">
      <c r="A9" s="39" t="s">
        <v>14</v>
      </c>
      <c r="B9" s="6">
        <v>1E-3</v>
      </c>
      <c r="C9" s="82">
        <v>8.0000000000000004E-4</v>
      </c>
      <c r="D9" s="82">
        <v>2.0000000000000001E-4</v>
      </c>
      <c r="F9" s="27">
        <f t="shared" si="0"/>
        <v>-9.1751120000000026E-4</v>
      </c>
      <c r="G9" s="45">
        <f t="shared" ref="G9:G25" si="3">(F9-B9)/B9*100</f>
        <v>-191.75112000000004</v>
      </c>
      <c r="H9" s="46">
        <f t="shared" si="1"/>
        <v>-1.1994888319999989E-3</v>
      </c>
      <c r="I9" s="47">
        <f t="shared" ref="I9:I25" si="4">(H9-B9)/B9*100</f>
        <v>-219.94888319999987</v>
      </c>
      <c r="J9" s="48">
        <f t="shared" ref="J9:J19" si="5">$AF$26+(C9*$AG$26)+(C9*C9*$AH$26)</f>
        <v>1.9860672000000003E-3</v>
      </c>
      <c r="K9" s="49">
        <f t="shared" ref="K9:K25" si="6">(J9-B9)/B9*100</f>
        <v>98.606720000000024</v>
      </c>
      <c r="M9" s="27">
        <f t="shared" si="2"/>
        <v>1.5245924000000001E-3</v>
      </c>
      <c r="N9" s="45">
        <f t="shared" ref="N9:N25" si="7">(M9-B9)/B9*100</f>
        <v>52.459240000000008</v>
      </c>
      <c r="O9" s="46">
        <f t="shared" ref="O9:O25" si="8">$X$60+(D9*$Y$60)+(D9*D9*$Z$60)</f>
        <v>1.0878246880000001E-3</v>
      </c>
      <c r="P9" s="47">
        <f t="shared" ref="P9:P25" si="9">(O9-B9)/B9*100</f>
        <v>8.7824688000000073</v>
      </c>
      <c r="Q9" s="48"/>
      <c r="R9" s="49"/>
    </row>
    <row r="10" spans="1:35" x14ac:dyDescent="0.35">
      <c r="A10" s="39" t="s">
        <v>14</v>
      </c>
      <c r="B10" s="6">
        <v>1E-3</v>
      </c>
      <c r="C10" s="82">
        <v>8.0000000000000004E-4</v>
      </c>
      <c r="D10" s="82">
        <v>2.0000000000000001E-4</v>
      </c>
      <c r="F10" s="27">
        <f t="shared" si="0"/>
        <v>-9.1751120000000026E-4</v>
      </c>
      <c r="G10" s="45">
        <f t="shared" si="3"/>
        <v>-191.75112000000004</v>
      </c>
      <c r="H10" s="46">
        <f t="shared" si="1"/>
        <v>-1.1994888319999989E-3</v>
      </c>
      <c r="I10" s="47">
        <f t="shared" si="4"/>
        <v>-219.94888319999987</v>
      </c>
      <c r="J10" s="48">
        <f t="shared" si="5"/>
        <v>1.9860672000000003E-3</v>
      </c>
      <c r="K10" s="49">
        <f t="shared" si="6"/>
        <v>98.606720000000024</v>
      </c>
      <c r="M10" s="27">
        <f t="shared" si="2"/>
        <v>1.5245924000000001E-3</v>
      </c>
      <c r="N10" s="45">
        <f t="shared" si="7"/>
        <v>52.459240000000008</v>
      </c>
      <c r="O10" s="46">
        <f t="shared" si="8"/>
        <v>1.0878246880000001E-3</v>
      </c>
      <c r="P10" s="47">
        <f t="shared" si="9"/>
        <v>8.7824688000000073</v>
      </c>
      <c r="Q10" s="48"/>
      <c r="R10" s="49"/>
      <c r="U10" s="51" t="s">
        <v>35</v>
      </c>
      <c r="V10" s="51"/>
    </row>
    <row r="11" spans="1:35" x14ac:dyDescent="0.35">
      <c r="A11" s="39" t="s">
        <v>15</v>
      </c>
      <c r="B11" s="6">
        <v>5.0000000000000001E-3</v>
      </c>
      <c r="C11" s="82">
        <v>1.5E-3</v>
      </c>
      <c r="D11" s="82">
        <v>1.1000000000000001E-3</v>
      </c>
      <c r="F11" s="27">
        <f t="shared" si="0"/>
        <v>3.3809164999999992E-3</v>
      </c>
      <c r="G11" s="45">
        <f t="shared" si="3"/>
        <v>-32.381670000000021</v>
      </c>
      <c r="H11" s="46">
        <f t="shared" si="1"/>
        <v>3.1724658250000017E-3</v>
      </c>
      <c r="I11" s="47">
        <f t="shared" si="4"/>
        <v>-36.55068349999997</v>
      </c>
      <c r="J11" s="48">
        <f t="shared" si="5"/>
        <v>3.8419800000000005E-3</v>
      </c>
      <c r="K11" s="49">
        <f t="shared" si="6"/>
        <v>-23.160399999999992</v>
      </c>
      <c r="M11" s="27">
        <f t="shared" si="2"/>
        <v>4.9607582000000001E-3</v>
      </c>
      <c r="N11" s="45">
        <f t="shared" si="7"/>
        <v>-0.78483600000000053</v>
      </c>
      <c r="O11" s="46">
        <f t="shared" si="8"/>
        <v>4.6306768120000005E-3</v>
      </c>
      <c r="P11" s="47">
        <f t="shared" si="9"/>
        <v>-7.3864637599999918</v>
      </c>
      <c r="Q11" s="48"/>
      <c r="R11" s="49"/>
      <c r="U11" s="13" t="s">
        <v>36</v>
      </c>
      <c r="V11" s="13">
        <v>0.99952921831250252</v>
      </c>
    </row>
    <row r="12" spans="1:35" x14ac:dyDescent="0.35">
      <c r="A12" s="39" t="s">
        <v>15</v>
      </c>
      <c r="B12" s="6">
        <v>5.0000000000000001E-3</v>
      </c>
      <c r="C12" s="82">
        <v>1.2999999999999999E-3</v>
      </c>
      <c r="D12" s="82">
        <v>1.1999999999999999E-3</v>
      </c>
      <c r="F12" s="27">
        <f t="shared" si="0"/>
        <v>2.1527943000000001E-3</v>
      </c>
      <c r="G12" s="45">
        <f t="shared" si="3"/>
        <v>-56.944113999999999</v>
      </c>
      <c r="H12" s="46">
        <f t="shared" si="1"/>
        <v>1.9236685530000009E-3</v>
      </c>
      <c r="I12" s="47">
        <f t="shared" si="4"/>
        <v>-61.526628939999981</v>
      </c>
      <c r="J12" s="48">
        <f t="shared" si="5"/>
        <v>3.2754711999999999E-3</v>
      </c>
      <c r="K12" s="49">
        <f t="shared" si="6"/>
        <v>-34.490575999999997</v>
      </c>
      <c r="M12" s="27">
        <f t="shared" si="2"/>
        <v>5.3425543999999995E-3</v>
      </c>
      <c r="N12" s="45">
        <f t="shared" si="7"/>
        <v>6.8510879999999874</v>
      </c>
      <c r="O12" s="46">
        <f t="shared" si="8"/>
        <v>5.0240887679999999E-3</v>
      </c>
      <c r="P12" s="47">
        <f t="shared" si="9"/>
        <v>0.48177535999999532</v>
      </c>
      <c r="Q12" s="48"/>
      <c r="R12" s="49"/>
      <c r="U12" s="13" t="s">
        <v>37</v>
      </c>
      <c r="V12" s="13">
        <v>0.99905865826040241</v>
      </c>
    </row>
    <row r="13" spans="1:35" x14ac:dyDescent="0.35">
      <c r="A13" s="39" t="s">
        <v>15</v>
      </c>
      <c r="B13" s="6">
        <v>5.0000000000000001E-3</v>
      </c>
      <c r="C13" s="82">
        <v>1.8E-3</v>
      </c>
      <c r="D13" s="82">
        <v>1.1999999999999999E-3</v>
      </c>
      <c r="F13" s="27">
        <f t="shared" si="0"/>
        <v>5.2230997999999987E-3</v>
      </c>
      <c r="G13" s="45">
        <f t="shared" si="3"/>
        <v>4.4619959999999717</v>
      </c>
      <c r="H13" s="46">
        <f t="shared" si="1"/>
        <v>5.0451627880000009E-3</v>
      </c>
      <c r="I13" s="47">
        <f t="shared" si="4"/>
        <v>0.90325576000001639</v>
      </c>
      <c r="J13" s="48">
        <f t="shared" si="5"/>
        <v>4.7461151999999996E-3</v>
      </c>
      <c r="K13" s="49">
        <f t="shared" si="6"/>
        <v>-5.0776960000000102</v>
      </c>
      <c r="M13" s="27">
        <f t="shared" si="2"/>
        <v>5.3425543999999995E-3</v>
      </c>
      <c r="N13" s="45">
        <f t="shared" si="7"/>
        <v>6.8510879999999874</v>
      </c>
      <c r="O13" s="46">
        <f t="shared" si="8"/>
        <v>5.0240887679999999E-3</v>
      </c>
      <c r="P13" s="47">
        <f t="shared" si="9"/>
        <v>0.48177535999999532</v>
      </c>
      <c r="Q13" s="48"/>
      <c r="R13" s="49"/>
      <c r="U13" s="13" t="s">
        <v>38</v>
      </c>
      <c r="V13" s="13">
        <v>0.99899982440167756</v>
      </c>
    </row>
    <row r="14" spans="1:35" x14ac:dyDescent="0.35">
      <c r="A14" s="39" t="s">
        <v>16</v>
      </c>
      <c r="B14" s="6">
        <v>0.01</v>
      </c>
      <c r="C14" s="82">
        <v>3.3E-3</v>
      </c>
      <c r="D14" s="82">
        <v>2.3999999999999998E-3</v>
      </c>
      <c r="F14" s="27">
        <f t="shared" si="0"/>
        <v>1.44340163E-2</v>
      </c>
      <c r="G14" s="45">
        <f t="shared" si="3"/>
        <v>44.340162999999997</v>
      </c>
      <c r="H14" s="46">
        <f t="shared" si="1"/>
        <v>1.4399666593E-2</v>
      </c>
      <c r="I14" s="47">
        <f t="shared" si="4"/>
        <v>43.996665929999992</v>
      </c>
      <c r="J14" s="48">
        <f t="shared" si="5"/>
        <v>1.02454872E-2</v>
      </c>
      <c r="K14" s="49">
        <f t="shared" si="6"/>
        <v>2.4548720000000004</v>
      </c>
      <c r="M14" s="27">
        <f t="shared" si="2"/>
        <v>9.9241087999999995E-3</v>
      </c>
      <c r="N14" s="45">
        <f t="shared" si="7"/>
        <v>-0.75891200000000736</v>
      </c>
      <c r="O14" s="46">
        <f t="shared" si="8"/>
        <v>9.7413150720000001E-3</v>
      </c>
      <c r="P14" s="47">
        <f t="shared" si="9"/>
        <v>-2.5868492800000009</v>
      </c>
      <c r="Q14" s="48"/>
      <c r="R14" s="49"/>
      <c r="U14" s="13" t="s">
        <v>39</v>
      </c>
      <c r="V14" s="13">
        <v>2.3125738384079013E-3</v>
      </c>
    </row>
    <row r="15" spans="1:35" ht="15" thickBot="1" x14ac:dyDescent="0.4">
      <c r="A15" s="39" t="s">
        <v>16</v>
      </c>
      <c r="B15" s="6">
        <v>0.01</v>
      </c>
      <c r="C15" s="82">
        <v>3.3E-3</v>
      </c>
      <c r="D15" s="82">
        <v>2.3999999999999998E-3</v>
      </c>
      <c r="F15" s="27">
        <f t="shared" si="0"/>
        <v>1.44340163E-2</v>
      </c>
      <c r="G15" s="45">
        <f t="shared" si="3"/>
        <v>44.340162999999997</v>
      </c>
      <c r="H15" s="46">
        <f t="shared" si="1"/>
        <v>1.4399666593E-2</v>
      </c>
      <c r="I15" s="47">
        <f t="shared" si="4"/>
        <v>43.996665929999992</v>
      </c>
      <c r="J15" s="48">
        <f t="shared" si="5"/>
        <v>1.02454872E-2</v>
      </c>
      <c r="K15" s="49">
        <f t="shared" si="6"/>
        <v>2.4548720000000004</v>
      </c>
      <c r="M15" s="27">
        <f t="shared" si="2"/>
        <v>9.9241087999999995E-3</v>
      </c>
      <c r="N15" s="45">
        <f t="shared" si="7"/>
        <v>-0.75891200000000736</v>
      </c>
      <c r="O15" s="46">
        <f t="shared" si="8"/>
        <v>9.7413150720000001E-3</v>
      </c>
      <c r="P15" s="47">
        <f t="shared" si="9"/>
        <v>-2.5868492800000009</v>
      </c>
      <c r="Q15" s="48"/>
      <c r="R15" s="49"/>
      <c r="U15" s="14" t="s">
        <v>40</v>
      </c>
      <c r="V15" s="14">
        <v>18</v>
      </c>
    </row>
    <row r="16" spans="1:35" x14ac:dyDescent="0.35">
      <c r="A16" s="39" t="s">
        <v>16</v>
      </c>
      <c r="B16" s="6">
        <v>0.01</v>
      </c>
      <c r="C16" s="82">
        <v>3.3999999999999998E-3</v>
      </c>
      <c r="D16" s="82">
        <v>2.3999999999999998E-3</v>
      </c>
      <c r="F16" s="27">
        <f t="shared" si="0"/>
        <v>1.5048077399999997E-2</v>
      </c>
      <c r="G16" s="45">
        <f t="shared" si="3"/>
        <v>50.480773999999961</v>
      </c>
      <c r="H16" s="46">
        <f t="shared" si="1"/>
        <v>1.5022767972000001E-2</v>
      </c>
      <c r="I16" s="47">
        <f t="shared" si="4"/>
        <v>50.227679720000005</v>
      </c>
      <c r="J16" s="48">
        <f t="shared" si="5"/>
        <v>1.06701088E-2</v>
      </c>
      <c r="K16" s="49">
        <f t="shared" si="6"/>
        <v>6.7010879999999942</v>
      </c>
      <c r="M16" s="27">
        <f t="shared" si="2"/>
        <v>9.9241087999999995E-3</v>
      </c>
      <c r="N16" s="45">
        <f t="shared" si="7"/>
        <v>-0.75891200000000736</v>
      </c>
      <c r="O16" s="46">
        <f t="shared" si="8"/>
        <v>9.7413150720000001E-3</v>
      </c>
      <c r="P16" s="47">
        <f t="shared" si="9"/>
        <v>-2.5868492800000009</v>
      </c>
      <c r="Q16" s="48"/>
      <c r="R16" s="49"/>
    </row>
    <row r="17" spans="1:35" ht="15" thickBot="1" x14ac:dyDescent="0.4">
      <c r="A17" s="39" t="s">
        <v>17</v>
      </c>
      <c r="B17" s="6">
        <v>0.05</v>
      </c>
      <c r="C17" s="82">
        <v>9.4999999999999998E-3</v>
      </c>
      <c r="D17" s="82">
        <v>1.29E-2</v>
      </c>
      <c r="F17" s="27">
        <f t="shared" si="0"/>
        <v>5.2505804499999996E-2</v>
      </c>
      <c r="G17" s="45">
        <f t="shared" si="3"/>
        <v>5.0116089999999867</v>
      </c>
      <c r="H17" s="46">
        <f t="shared" si="1"/>
        <v>5.2906151425000006E-2</v>
      </c>
      <c r="I17" s="47">
        <f t="shared" si="4"/>
        <v>5.8123028500000062</v>
      </c>
      <c r="J17" s="48">
        <f t="shared" si="5"/>
        <v>5.0281019999999996E-2</v>
      </c>
      <c r="K17" s="49">
        <f t="shared" si="6"/>
        <v>0.56203999999998588</v>
      </c>
      <c r="M17" s="27">
        <f t="shared" si="2"/>
        <v>5.0012709799999999E-2</v>
      </c>
      <c r="N17" s="45">
        <f t="shared" si="7"/>
        <v>2.5419599999992881E-2</v>
      </c>
      <c r="O17" s="46">
        <f t="shared" si="8"/>
        <v>5.0724318252000002E-2</v>
      </c>
      <c r="P17" s="47">
        <f t="shared" si="9"/>
        <v>1.4486365039999978</v>
      </c>
      <c r="Q17" s="48"/>
      <c r="R17" s="49"/>
      <c r="U17" t="s">
        <v>41</v>
      </c>
    </row>
    <row r="18" spans="1:35" x14ac:dyDescent="0.35">
      <c r="A18" s="39" t="s">
        <v>17</v>
      </c>
      <c r="B18" s="6">
        <v>0.05</v>
      </c>
      <c r="C18" s="82">
        <v>9.4000000000000004E-3</v>
      </c>
      <c r="D18" s="82">
        <v>1.29E-2</v>
      </c>
      <c r="F18" s="27">
        <f t="shared" si="0"/>
        <v>5.1891743399999996E-2</v>
      </c>
      <c r="G18" s="45">
        <f t="shared" si="3"/>
        <v>3.7834867999999853</v>
      </c>
      <c r="H18" s="46">
        <f t="shared" si="1"/>
        <v>5.2287108132000007E-2</v>
      </c>
      <c r="I18" s="47">
        <f t="shared" si="4"/>
        <v>4.5742162640000084</v>
      </c>
      <c r="J18" s="48">
        <f t="shared" si="5"/>
        <v>4.9414172800000003E-2</v>
      </c>
      <c r="K18" s="49">
        <f t="shared" si="6"/>
        <v>-1.1716543999999995</v>
      </c>
      <c r="M18" s="27">
        <f t="shared" si="2"/>
        <v>5.0012709799999999E-2</v>
      </c>
      <c r="N18" s="45">
        <f t="shared" si="7"/>
        <v>2.5419599999992881E-2</v>
      </c>
      <c r="O18" s="46">
        <f t="shared" si="8"/>
        <v>5.0724318252000002E-2</v>
      </c>
      <c r="P18" s="47">
        <f t="shared" si="9"/>
        <v>1.4486365039999978</v>
      </c>
      <c r="Q18" s="48"/>
      <c r="R18" s="49"/>
      <c r="U18" s="50"/>
      <c r="V18" s="50" t="s">
        <v>42</v>
      </c>
      <c r="W18" s="50" t="s">
        <v>43</v>
      </c>
      <c r="X18" s="50" t="s">
        <v>44</v>
      </c>
      <c r="Y18" s="50" t="s">
        <v>45</v>
      </c>
      <c r="Z18" s="50" t="s">
        <v>46</v>
      </c>
    </row>
    <row r="19" spans="1:35" x14ac:dyDescent="0.35">
      <c r="A19" s="39" t="s">
        <v>17</v>
      </c>
      <c r="B19" s="6">
        <v>0.05</v>
      </c>
      <c r="C19" s="82">
        <v>9.4999999999999998E-3</v>
      </c>
      <c r="D19" s="82">
        <v>1.2800000000000001E-2</v>
      </c>
      <c r="F19" s="27">
        <f t="shared" si="0"/>
        <v>5.2505804499999996E-2</v>
      </c>
      <c r="G19" s="45">
        <f t="shared" si="3"/>
        <v>5.0116089999999867</v>
      </c>
      <c r="H19" s="46">
        <f t="shared" si="1"/>
        <v>5.2906151425000006E-2</v>
      </c>
      <c r="I19" s="47">
        <f t="shared" si="4"/>
        <v>5.8123028500000062</v>
      </c>
      <c r="J19" s="48">
        <f>$AF$53+(C19*$AG$53)+(C19*C19*$AH$53)</f>
        <v>5.0272313499999999E-2</v>
      </c>
      <c r="K19" s="49">
        <f t="shared" si="6"/>
        <v>0.54462699999999198</v>
      </c>
      <c r="L19" s="35" t="s">
        <v>69</v>
      </c>
      <c r="M19" s="27">
        <f t="shared" si="2"/>
        <v>4.96309136E-2</v>
      </c>
      <c r="N19" s="45">
        <f t="shared" si="7"/>
        <v>-0.73817280000000596</v>
      </c>
      <c r="O19" s="46">
        <f t="shared" si="8"/>
        <v>5.0336482048000002E-2</v>
      </c>
      <c r="P19" s="47">
        <f t="shared" si="9"/>
        <v>0.67296409599999774</v>
      </c>
      <c r="Q19" s="48"/>
      <c r="R19" s="49"/>
      <c r="S19" s="35" t="s">
        <v>69</v>
      </c>
      <c r="T19" s="58"/>
      <c r="U19" s="13" t="s">
        <v>47</v>
      </c>
      <c r="V19" s="13">
        <v>1</v>
      </c>
      <c r="W19" s="13">
        <v>9.0814432035870585E-2</v>
      </c>
      <c r="X19" s="13">
        <v>9.0814432035870585E-2</v>
      </c>
      <c r="Y19" s="13">
        <v>16981.015352618095</v>
      </c>
      <c r="Z19" s="13">
        <v>1.2113200869555436E-25</v>
      </c>
    </row>
    <row r="20" spans="1:35" x14ac:dyDescent="0.35">
      <c r="A20" s="39" t="s">
        <v>18</v>
      </c>
      <c r="B20" s="6">
        <v>0.1</v>
      </c>
      <c r="C20" s="82">
        <v>1.7000000000000001E-2</v>
      </c>
      <c r="D20" s="82">
        <v>2.58E-2</v>
      </c>
      <c r="F20" s="27">
        <f t="shared" si="0"/>
        <v>9.8560386999999999E-2</v>
      </c>
      <c r="G20" s="45">
        <f t="shared" si="3"/>
        <v>-1.4396130000000062</v>
      </c>
      <c r="H20" s="46">
        <f t="shared" si="1"/>
        <v>9.9144799300000017E-2</v>
      </c>
      <c r="I20" s="47">
        <f t="shared" si="4"/>
        <v>-0.85520069999998893</v>
      </c>
      <c r="J20" s="48">
        <f t="shared" ref="J20:J25" si="10">$AF$53+(C20*$AG$53)+(C20*C20*$AH$53)</f>
        <v>0.10260184600000001</v>
      </c>
      <c r="K20" s="49">
        <f t="shared" si="6"/>
        <v>2.601846000000005</v>
      </c>
      <c r="M20" s="27">
        <f t="shared" si="2"/>
        <v>9.9264419600000001E-2</v>
      </c>
      <c r="N20" s="45">
        <f t="shared" si="7"/>
        <v>-0.73558040000000491</v>
      </c>
      <c r="O20" s="46">
        <f t="shared" si="8"/>
        <v>0.100355593008</v>
      </c>
      <c r="P20" s="47">
        <f t="shared" si="9"/>
        <v>0.35559300799999083</v>
      </c>
      <c r="Q20" s="48"/>
      <c r="R20" s="49"/>
      <c r="U20" s="13" t="s">
        <v>48</v>
      </c>
      <c r="V20" s="13">
        <v>16</v>
      </c>
      <c r="W20" s="13">
        <v>8.5567964129418462E-5</v>
      </c>
      <c r="X20" s="13">
        <v>5.3479977580886539E-6</v>
      </c>
      <c r="Y20" s="13"/>
      <c r="Z20" s="13"/>
    </row>
    <row r="21" spans="1:35" ht="15" thickBot="1" x14ac:dyDescent="0.4">
      <c r="A21" s="39" t="s">
        <v>18</v>
      </c>
      <c r="B21" s="6">
        <v>0.1</v>
      </c>
      <c r="C21" s="82">
        <v>1.6400000000000001E-2</v>
      </c>
      <c r="D21" s="82">
        <v>2.5700000000000001E-2</v>
      </c>
      <c r="F21" s="27">
        <f t="shared" si="0"/>
        <v>9.4876020399999997E-2</v>
      </c>
      <c r="G21" s="45">
        <f t="shared" si="3"/>
        <v>-5.1239796000000091</v>
      </c>
      <c r="H21" s="46">
        <f t="shared" si="1"/>
        <v>9.5459478352000013E-2</v>
      </c>
      <c r="I21" s="47">
        <f t="shared" si="4"/>
        <v>-4.5405216479999924</v>
      </c>
      <c r="J21" s="48">
        <f t="shared" si="10"/>
        <v>9.8610005440000037E-2</v>
      </c>
      <c r="K21" s="49">
        <f t="shared" si="6"/>
        <v>-1.3899945599999686</v>
      </c>
      <c r="M21" s="27">
        <f t="shared" si="2"/>
        <v>9.8882623400000008E-2</v>
      </c>
      <c r="N21" s="45">
        <f t="shared" si="7"/>
        <v>-1.1173765999999974</v>
      </c>
      <c r="O21" s="46">
        <f t="shared" si="8"/>
        <v>9.9973904427999999E-2</v>
      </c>
      <c r="P21" s="47">
        <f t="shared" si="9"/>
        <v>-2.6095572000006673E-2</v>
      </c>
      <c r="Q21" s="48"/>
      <c r="R21" s="49"/>
      <c r="U21" s="14" t="s">
        <v>49</v>
      </c>
      <c r="V21" s="14">
        <v>17</v>
      </c>
      <c r="W21" s="14">
        <v>9.0900000000000009E-2</v>
      </c>
      <c r="X21" s="14"/>
      <c r="Y21" s="14"/>
      <c r="Z21" s="14"/>
    </row>
    <row r="22" spans="1:35" ht="15" thickBot="1" x14ac:dyDescent="0.4">
      <c r="A22" s="39" t="s">
        <v>18</v>
      </c>
      <c r="B22" s="6">
        <v>0.1</v>
      </c>
      <c r="C22" s="82">
        <v>1.6400000000000001E-2</v>
      </c>
      <c r="D22" s="82">
        <v>2.58E-2</v>
      </c>
      <c r="F22" s="27">
        <f t="shared" si="0"/>
        <v>9.4876020399999997E-2</v>
      </c>
      <c r="G22" s="45">
        <f t="shared" si="3"/>
        <v>-5.1239796000000091</v>
      </c>
      <c r="H22" s="46">
        <f t="shared" si="1"/>
        <v>9.5459478352000013E-2</v>
      </c>
      <c r="I22" s="47">
        <f t="shared" si="4"/>
        <v>-4.5405216479999924</v>
      </c>
      <c r="J22" s="48">
        <f t="shared" si="10"/>
        <v>9.8610005440000037E-2</v>
      </c>
      <c r="K22" s="49">
        <f t="shared" si="6"/>
        <v>-1.3899945599999686</v>
      </c>
      <c r="M22" s="27">
        <f t="shared" si="2"/>
        <v>9.9264419600000001E-2</v>
      </c>
      <c r="N22" s="45">
        <f t="shared" si="7"/>
        <v>-0.73558040000000491</v>
      </c>
      <c r="O22" s="46">
        <f t="shared" si="8"/>
        <v>0.100355593008</v>
      </c>
      <c r="P22" s="47">
        <f t="shared" si="9"/>
        <v>0.35559300799999083</v>
      </c>
      <c r="Q22" s="48"/>
      <c r="R22" s="49"/>
    </row>
    <row r="23" spans="1:35" x14ac:dyDescent="0.35">
      <c r="A23" s="39" t="s">
        <v>19</v>
      </c>
      <c r="B23" s="6">
        <v>0.2</v>
      </c>
      <c r="C23" s="82">
        <v>3.3799999999999997E-2</v>
      </c>
      <c r="D23" s="82">
        <v>5.1299999999999998E-2</v>
      </c>
      <c r="F23" s="27">
        <f t="shared" si="0"/>
        <v>0.20172265179999999</v>
      </c>
      <c r="G23" s="45">
        <f t="shared" si="3"/>
        <v>0.86132589999998732</v>
      </c>
      <c r="H23" s="46">
        <f t="shared" si="1"/>
        <v>0.20136144182799998</v>
      </c>
      <c r="I23" s="47">
        <f t="shared" si="4"/>
        <v>0.68072091399998258</v>
      </c>
      <c r="J23" s="48">
        <f t="shared" si="10"/>
        <v>0.20063843415999996</v>
      </c>
      <c r="K23" s="49">
        <f t="shared" si="6"/>
        <v>0.31921707999997551</v>
      </c>
      <c r="M23" s="27">
        <f t="shared" si="2"/>
        <v>0.1966224506</v>
      </c>
      <c r="N23" s="45">
        <f t="shared" si="7"/>
        <v>-1.6887747000000064</v>
      </c>
      <c r="O23" s="46">
        <f t="shared" si="8"/>
        <v>0.19613068906799999</v>
      </c>
      <c r="P23" s="47">
        <f t="shared" si="9"/>
        <v>-1.9346554660000099</v>
      </c>
      <c r="Q23" s="48"/>
      <c r="R23" s="49"/>
      <c r="U23" s="50"/>
      <c r="V23" s="50" t="s">
        <v>50</v>
      </c>
      <c r="W23" s="50" t="s">
        <v>39</v>
      </c>
      <c r="X23" s="50" t="s">
        <v>51</v>
      </c>
      <c r="Y23" s="50" t="s">
        <v>52</v>
      </c>
      <c r="Z23" s="50" t="s">
        <v>53</v>
      </c>
      <c r="AA23" s="50" t="s">
        <v>54</v>
      </c>
      <c r="AB23" s="50" t="s">
        <v>55</v>
      </c>
      <c r="AC23" s="50" t="s">
        <v>56</v>
      </c>
    </row>
    <row r="24" spans="1:35" x14ac:dyDescent="0.35">
      <c r="A24" s="39" t="s">
        <v>19</v>
      </c>
      <c r="B24" s="6">
        <v>0.2</v>
      </c>
      <c r="C24" s="82">
        <v>3.3599999999999998E-2</v>
      </c>
      <c r="D24" s="82">
        <v>5.1299999999999998E-2</v>
      </c>
      <c r="F24" s="27">
        <f t="shared" si="0"/>
        <v>0.20049452959999997</v>
      </c>
      <c r="G24" s="45">
        <f t="shared" si="3"/>
        <v>0.24726479999997997</v>
      </c>
      <c r="H24" s="46">
        <f t="shared" si="1"/>
        <v>0.20015562035199999</v>
      </c>
      <c r="I24" s="47">
        <f t="shared" si="4"/>
        <v>7.7810175999989961E-2</v>
      </c>
      <c r="J24" s="48">
        <f t="shared" si="10"/>
        <v>0.19962732544</v>
      </c>
      <c r="K24" s="49">
        <f t="shared" si="6"/>
        <v>-0.18633728000000405</v>
      </c>
      <c r="M24" s="27">
        <f t="shared" si="2"/>
        <v>0.1966224506</v>
      </c>
      <c r="N24" s="45">
        <f t="shared" si="7"/>
        <v>-1.6887747000000064</v>
      </c>
      <c r="O24" s="46">
        <f t="shared" si="8"/>
        <v>0.19613068906799999</v>
      </c>
      <c r="P24" s="47">
        <f t="shared" si="9"/>
        <v>-1.9346554660000099</v>
      </c>
      <c r="Q24" s="48"/>
      <c r="R24" s="49"/>
      <c r="U24" s="13" t="s">
        <v>57</v>
      </c>
      <c r="V24" s="13">
        <v>7.6103994866454777E-4</v>
      </c>
      <c r="W24" s="13">
        <v>7.1470586195872255E-4</v>
      </c>
      <c r="X24" s="13">
        <v>1.0648295881872887</v>
      </c>
      <c r="Y24" s="13">
        <v>0.30275944909035885</v>
      </c>
      <c r="Z24" s="13">
        <v>-7.5406879548624295E-4</v>
      </c>
      <c r="AA24" s="13">
        <v>2.2761486928153385E-3</v>
      </c>
      <c r="AB24" s="13">
        <v>-7.5406879548624295E-4</v>
      </c>
      <c r="AC24" s="13">
        <v>2.2761486928153385E-3</v>
      </c>
      <c r="AE24" s="16" t="s">
        <v>110</v>
      </c>
      <c r="AF24" s="16"/>
      <c r="AG24" s="16"/>
      <c r="AH24" s="16"/>
      <c r="AI24" s="16"/>
    </row>
    <row r="25" spans="1:35" ht="15" thickBot="1" x14ac:dyDescent="0.4">
      <c r="A25" s="39" t="s">
        <v>19</v>
      </c>
      <c r="B25" s="6">
        <v>0.2</v>
      </c>
      <c r="C25" s="82">
        <v>3.3599999999999998E-2</v>
      </c>
      <c r="D25" s="82">
        <v>5.4199999999999998E-2</v>
      </c>
      <c r="F25" s="27">
        <f t="shared" si="0"/>
        <v>0.20049452959999997</v>
      </c>
      <c r="G25" s="45">
        <f t="shared" si="3"/>
        <v>0.24726479999997997</v>
      </c>
      <c r="H25" s="46">
        <f t="shared" si="1"/>
        <v>0.20015562035199999</v>
      </c>
      <c r="I25" s="47">
        <f t="shared" si="4"/>
        <v>7.7810175999989961E-2</v>
      </c>
      <c r="J25" s="48">
        <f t="shared" si="10"/>
        <v>0.19962732544</v>
      </c>
      <c r="K25" s="49">
        <f t="shared" si="6"/>
        <v>-0.18633728000000405</v>
      </c>
      <c r="M25" s="27">
        <f t="shared" si="2"/>
        <v>0.20769454040000002</v>
      </c>
      <c r="N25" s="45">
        <f t="shared" si="7"/>
        <v>3.8472702000000023</v>
      </c>
      <c r="O25" s="46">
        <f t="shared" si="8"/>
        <v>0.20682651140799999</v>
      </c>
      <c r="P25" s="47">
        <f t="shared" si="9"/>
        <v>3.4132557039999871</v>
      </c>
      <c r="Q25" s="48"/>
      <c r="R25" s="49"/>
      <c r="U25" s="14" t="s">
        <v>58</v>
      </c>
      <c r="V25" s="14">
        <v>3.8179622567747811</v>
      </c>
      <c r="W25" s="14">
        <v>2.9298797994701774E-2</v>
      </c>
      <c r="X25" s="14">
        <v>130.31122496783655</v>
      </c>
      <c r="Y25" s="14">
        <v>1.2113200869555349E-25</v>
      </c>
      <c r="Z25" s="14">
        <v>3.7558515796449998</v>
      </c>
      <c r="AA25" s="14">
        <v>3.8800729339045623</v>
      </c>
      <c r="AB25" s="14">
        <v>3.7558515796449998</v>
      </c>
      <c r="AC25" s="14">
        <v>3.8800729339045623</v>
      </c>
      <c r="AE25" s="16"/>
      <c r="AF25" s="17" t="s">
        <v>63</v>
      </c>
      <c r="AG25" s="17" t="s">
        <v>64</v>
      </c>
      <c r="AH25" s="17" t="s">
        <v>65</v>
      </c>
      <c r="AI25" s="16"/>
    </row>
    <row r="26" spans="1:35" x14ac:dyDescent="0.35">
      <c r="F26" s="27"/>
      <c r="G26" s="45"/>
      <c r="H26" s="46"/>
      <c r="I26" s="47"/>
      <c r="J26" s="48"/>
      <c r="K26" s="49"/>
      <c r="M26" s="27"/>
      <c r="N26" s="45"/>
      <c r="O26" s="46"/>
      <c r="P26" s="47"/>
      <c r="Q26" s="48"/>
      <c r="R26" s="49"/>
      <c r="AE26" s="32"/>
      <c r="AF26" s="34">
        <v>2.9999999999999997E-4</v>
      </c>
      <c r="AG26" s="34">
        <v>1.8176000000000001</v>
      </c>
      <c r="AH26" s="34">
        <v>362.48</v>
      </c>
      <c r="AI26" s="33"/>
    </row>
    <row r="27" spans="1:35" x14ac:dyDescent="0.35">
      <c r="F27" s="27"/>
      <c r="G27" s="45"/>
      <c r="H27" s="46"/>
      <c r="I27" s="47"/>
      <c r="J27" s="48"/>
      <c r="K27" s="49"/>
      <c r="M27" s="27"/>
      <c r="N27" s="45"/>
      <c r="O27" s="46"/>
      <c r="P27" s="47"/>
      <c r="Q27" s="48"/>
      <c r="R27" s="49"/>
      <c r="AE27" s="32"/>
      <c r="AF27" s="34"/>
      <c r="AG27" s="34"/>
      <c r="AH27" s="34"/>
      <c r="AI27" s="33"/>
    </row>
    <row r="28" spans="1:35" x14ac:dyDescent="0.35">
      <c r="F28" s="27"/>
      <c r="G28" s="45"/>
      <c r="H28" s="46"/>
      <c r="I28" s="47"/>
      <c r="J28" s="48"/>
      <c r="K28" s="49"/>
      <c r="M28" s="27"/>
      <c r="N28" s="45"/>
      <c r="O28" s="46"/>
      <c r="P28" s="47"/>
      <c r="Q28" s="48"/>
      <c r="R28" s="49"/>
      <c r="AE28" s="16" t="s">
        <v>111</v>
      </c>
      <c r="AF28" s="16"/>
      <c r="AG28" s="16"/>
      <c r="AH28" s="16"/>
      <c r="AI28" s="16"/>
    </row>
    <row r="29" spans="1:35" x14ac:dyDescent="0.35">
      <c r="F29" s="27"/>
      <c r="G29" s="45"/>
      <c r="H29" s="46"/>
      <c r="I29" s="47"/>
      <c r="J29" s="48"/>
      <c r="K29" s="49"/>
      <c r="M29" s="27"/>
      <c r="N29" s="45"/>
      <c r="O29" s="46"/>
      <c r="P29" s="47"/>
      <c r="Q29" s="48"/>
      <c r="R29" s="49"/>
      <c r="U29" t="s">
        <v>109</v>
      </c>
      <c r="AE29" s="16"/>
      <c r="AF29" s="17" t="s">
        <v>63</v>
      </c>
      <c r="AG29" s="17" t="s">
        <v>64</v>
      </c>
      <c r="AH29" s="17" t="s">
        <v>65</v>
      </c>
      <c r="AI29" s="16"/>
    </row>
    <row r="30" spans="1:35" x14ac:dyDescent="0.35">
      <c r="F30" s="27"/>
      <c r="G30" s="45"/>
      <c r="H30" s="46"/>
      <c r="I30" s="47"/>
      <c r="J30" s="48"/>
      <c r="K30" s="49"/>
      <c r="M30" s="27"/>
      <c r="N30" s="45"/>
      <c r="O30" s="46"/>
      <c r="P30" s="47"/>
      <c r="Q30" s="48"/>
      <c r="R30" s="49"/>
      <c r="U30" s="7" t="s">
        <v>102</v>
      </c>
      <c r="V30" s="7">
        <v>-5.8300000000000001E-3</v>
      </c>
      <c r="W30" s="7"/>
      <c r="X30" s="7" t="s">
        <v>104</v>
      </c>
      <c r="Y30" s="7">
        <v>7.6099999999999996E-4</v>
      </c>
      <c r="AE30" s="32"/>
      <c r="AF30" s="34"/>
      <c r="AG30" s="34"/>
      <c r="AH30" s="34"/>
      <c r="AI30" s="33"/>
    </row>
    <row r="31" spans="1:35" x14ac:dyDescent="0.35">
      <c r="F31" s="27"/>
      <c r="G31" s="45"/>
      <c r="H31" s="46"/>
      <c r="I31" s="47"/>
      <c r="J31" s="48"/>
      <c r="K31" s="49"/>
      <c r="M31" s="27"/>
      <c r="N31" s="45"/>
      <c r="O31" s="46"/>
      <c r="P31" s="47"/>
      <c r="Q31" s="48"/>
      <c r="R31" s="49"/>
      <c r="U31" s="7" t="s">
        <v>103</v>
      </c>
      <c r="V31" s="7">
        <v>6.1406109999999998</v>
      </c>
      <c r="W31" s="7"/>
      <c r="X31" s="7" t="s">
        <v>105</v>
      </c>
      <c r="Y31" s="7">
        <v>3.8179620000000001</v>
      </c>
    </row>
    <row r="32" spans="1:35" x14ac:dyDescent="0.35">
      <c r="F32" s="27"/>
      <c r="G32" s="45"/>
      <c r="H32" s="46"/>
      <c r="I32" s="47"/>
      <c r="J32" s="48"/>
      <c r="K32" s="49"/>
      <c r="M32" s="27"/>
      <c r="N32" s="45"/>
      <c r="O32" s="46"/>
      <c r="P32" s="47"/>
      <c r="Q32" s="48"/>
      <c r="R32" s="49"/>
      <c r="U32" s="58"/>
      <c r="V32" s="58"/>
      <c r="W32" s="58"/>
      <c r="X32" s="58"/>
      <c r="Y32" s="58"/>
      <c r="AE32" t="s">
        <v>68</v>
      </c>
      <c r="AH32" t="s">
        <v>67</v>
      </c>
    </row>
    <row r="33" spans="6:25" x14ac:dyDescent="0.35">
      <c r="F33" s="27"/>
      <c r="G33" s="45"/>
      <c r="H33" s="46"/>
      <c r="I33" s="47"/>
      <c r="J33" s="48"/>
      <c r="K33" s="49"/>
      <c r="M33" s="27"/>
      <c r="N33" s="45"/>
      <c r="O33" s="46"/>
      <c r="P33" s="47"/>
      <c r="Q33" s="48"/>
      <c r="R33" s="49"/>
      <c r="U33" s="58"/>
      <c r="V33" s="58"/>
      <c r="W33" s="58"/>
      <c r="X33" s="58"/>
      <c r="Y33" s="58"/>
    </row>
    <row r="34" spans="6:25" x14ac:dyDescent="0.35">
      <c r="F34" s="27"/>
      <c r="G34" s="45"/>
      <c r="H34" s="46"/>
      <c r="I34" s="47"/>
      <c r="J34" s="48"/>
      <c r="K34" s="49"/>
      <c r="M34" s="27"/>
      <c r="N34" s="45"/>
      <c r="O34" s="46"/>
      <c r="P34" s="47"/>
      <c r="Q34" s="48"/>
      <c r="R34" s="49"/>
      <c r="U34" s="28" t="s">
        <v>108</v>
      </c>
      <c r="V34" s="28"/>
      <c r="W34" s="28"/>
      <c r="X34" s="28"/>
      <c r="Y34" s="28"/>
    </row>
    <row r="35" spans="6:25" x14ac:dyDescent="0.35">
      <c r="F35" s="27"/>
      <c r="G35" s="45"/>
      <c r="H35" s="46"/>
      <c r="I35" s="47"/>
      <c r="J35" s="48"/>
      <c r="K35" s="49"/>
      <c r="M35" s="27"/>
      <c r="N35" s="45"/>
      <c r="O35" s="46"/>
      <c r="P35" s="47"/>
      <c r="Q35" s="48"/>
      <c r="R35" s="49"/>
      <c r="U35" t="s">
        <v>61</v>
      </c>
    </row>
    <row r="36" spans="6:25" x14ac:dyDescent="0.35">
      <c r="F36" s="27"/>
      <c r="G36" s="45"/>
      <c r="H36" s="46"/>
      <c r="I36" s="47"/>
      <c r="J36" s="48"/>
      <c r="K36" s="49"/>
      <c r="M36" s="27"/>
      <c r="N36" s="45"/>
      <c r="O36" s="46"/>
      <c r="P36" s="47"/>
      <c r="Q36" s="48"/>
      <c r="R36" s="49"/>
      <c r="U36" t="s">
        <v>62</v>
      </c>
    </row>
    <row r="37" spans="6:25" x14ac:dyDescent="0.35">
      <c r="F37" s="27"/>
      <c r="G37" s="45"/>
      <c r="H37" s="46"/>
      <c r="I37" s="47"/>
      <c r="J37" s="48"/>
      <c r="K37" s="49"/>
      <c r="M37" s="27"/>
      <c r="N37" s="45"/>
      <c r="O37" s="46"/>
      <c r="P37" s="47"/>
      <c r="Q37" s="48"/>
      <c r="R37" s="49"/>
    </row>
    <row r="38" spans="6:25" x14ac:dyDescent="0.35">
      <c r="F38" s="27"/>
      <c r="G38" s="45"/>
      <c r="H38" s="46"/>
      <c r="I38" s="47"/>
      <c r="J38" s="48"/>
      <c r="K38" s="49"/>
      <c r="M38" s="27"/>
      <c r="N38" s="45"/>
      <c r="O38" s="46"/>
      <c r="P38" s="47"/>
      <c r="Q38" s="48"/>
      <c r="R38" s="49"/>
    </row>
    <row r="39" spans="6:25" x14ac:dyDescent="0.35">
      <c r="F39" s="27"/>
      <c r="G39" s="45"/>
      <c r="H39" s="46"/>
      <c r="I39" s="47"/>
      <c r="J39" s="48"/>
      <c r="K39" s="49"/>
      <c r="M39" s="27"/>
      <c r="N39" s="45"/>
      <c r="O39" s="46"/>
      <c r="P39" s="47"/>
      <c r="Q39" s="48"/>
      <c r="R39" s="49"/>
    </row>
    <row r="40" spans="6:25" x14ac:dyDescent="0.35">
      <c r="F40" s="27"/>
      <c r="G40" s="45"/>
      <c r="H40" s="46"/>
      <c r="I40" s="47"/>
      <c r="J40" s="48"/>
      <c r="K40" s="49"/>
      <c r="M40" s="27"/>
      <c r="N40" s="45"/>
      <c r="O40" s="46"/>
      <c r="P40" s="47"/>
      <c r="Q40" s="48"/>
      <c r="R40" s="49"/>
    </row>
    <row r="41" spans="6:25" x14ac:dyDescent="0.35">
      <c r="F41" s="27"/>
      <c r="G41" s="45"/>
      <c r="H41" s="46"/>
      <c r="I41" s="47"/>
      <c r="J41" s="48"/>
      <c r="K41" s="49"/>
      <c r="M41" s="27"/>
      <c r="N41" s="45"/>
      <c r="O41" s="46"/>
      <c r="P41" s="47"/>
      <c r="Q41" s="48"/>
      <c r="R41" s="49"/>
    </row>
    <row r="42" spans="6:25" x14ac:dyDescent="0.35">
      <c r="F42" s="27"/>
      <c r="G42" s="45"/>
      <c r="H42" s="46"/>
      <c r="I42" s="47"/>
      <c r="J42" s="48"/>
      <c r="K42" s="49"/>
      <c r="M42" s="27"/>
      <c r="N42" s="45"/>
      <c r="O42" s="46"/>
      <c r="P42" s="47"/>
      <c r="Q42" s="48"/>
      <c r="R42" s="49"/>
    </row>
    <row r="43" spans="6:25" x14ac:dyDescent="0.35">
      <c r="F43" s="27"/>
      <c r="G43" s="45"/>
      <c r="H43" s="46"/>
      <c r="I43" s="47"/>
      <c r="J43" s="48"/>
      <c r="K43" s="49"/>
      <c r="M43" s="27"/>
      <c r="N43" s="45"/>
      <c r="O43" s="46"/>
      <c r="P43" s="47"/>
      <c r="Q43" s="48"/>
      <c r="R43" s="49"/>
    </row>
    <row r="44" spans="6:25" x14ac:dyDescent="0.35">
      <c r="F44" s="27"/>
      <c r="G44" s="45"/>
      <c r="H44" s="46"/>
      <c r="I44" s="47"/>
      <c r="J44" s="48"/>
      <c r="K44" s="49"/>
      <c r="M44" s="27"/>
      <c r="N44" s="45"/>
      <c r="O44" s="46"/>
      <c r="P44" s="47"/>
      <c r="Q44" s="48"/>
      <c r="R44" s="49"/>
    </row>
    <row r="45" spans="6:25" x14ac:dyDescent="0.35">
      <c r="F45" s="27"/>
      <c r="G45" s="45"/>
      <c r="H45" s="46"/>
      <c r="I45" s="47"/>
      <c r="J45" s="48"/>
      <c r="K45" s="49"/>
      <c r="M45" s="27"/>
      <c r="N45" s="45"/>
      <c r="O45" s="46"/>
      <c r="P45" s="47"/>
      <c r="Q45" s="48"/>
      <c r="R45" s="49"/>
    </row>
    <row r="46" spans="6:25" x14ac:dyDescent="0.35">
      <c r="F46" s="27"/>
      <c r="G46" s="45"/>
      <c r="H46" s="46"/>
      <c r="I46" s="47"/>
      <c r="J46" s="48"/>
      <c r="K46" s="49"/>
      <c r="M46" s="27"/>
      <c r="N46" s="45"/>
      <c r="O46" s="46"/>
      <c r="P46" s="47"/>
      <c r="Q46" s="48"/>
      <c r="R46" s="49"/>
    </row>
    <row r="47" spans="6:25" x14ac:dyDescent="0.35">
      <c r="F47" s="27"/>
      <c r="G47" s="45"/>
      <c r="H47" s="46"/>
      <c r="I47" s="47"/>
      <c r="J47" s="48"/>
      <c r="K47" s="49"/>
      <c r="M47" s="27"/>
      <c r="N47" s="45"/>
      <c r="O47" s="46"/>
      <c r="P47" s="47"/>
      <c r="Q47" s="48"/>
      <c r="R47" s="49"/>
    </row>
    <row r="48" spans="6:25" x14ac:dyDescent="0.35">
      <c r="F48" s="27"/>
      <c r="G48" s="45"/>
      <c r="H48" s="46"/>
      <c r="I48" s="47"/>
      <c r="J48" s="48"/>
      <c r="K48" s="49"/>
      <c r="M48" s="27"/>
      <c r="N48" s="45"/>
      <c r="O48" s="46"/>
      <c r="P48" s="47"/>
      <c r="Q48" s="48"/>
      <c r="R48" s="49"/>
    </row>
    <row r="49" spans="6:35" x14ac:dyDescent="0.35">
      <c r="F49" s="27"/>
      <c r="G49" s="45"/>
      <c r="H49" s="46"/>
      <c r="I49" s="47"/>
      <c r="J49" s="48"/>
      <c r="K49" s="49"/>
      <c r="M49" s="27"/>
      <c r="N49" s="45"/>
      <c r="O49" s="46"/>
      <c r="P49" s="47"/>
      <c r="Q49" s="48"/>
      <c r="R49" s="49"/>
    </row>
    <row r="50" spans="6:35" x14ac:dyDescent="0.35">
      <c r="F50" s="27"/>
      <c r="G50" s="45"/>
      <c r="H50" s="46"/>
      <c r="I50" s="47"/>
      <c r="J50" s="48"/>
      <c r="K50" s="49"/>
      <c r="M50" s="27"/>
      <c r="N50" s="45"/>
      <c r="O50" s="46"/>
      <c r="P50" s="47"/>
      <c r="Q50" s="48"/>
      <c r="R50" s="49"/>
    </row>
    <row r="51" spans="6:35" x14ac:dyDescent="0.35">
      <c r="F51" s="27"/>
      <c r="G51" s="45"/>
      <c r="H51" s="46"/>
      <c r="I51" s="47"/>
      <c r="J51" s="48"/>
      <c r="K51" s="49"/>
      <c r="M51" s="27"/>
      <c r="N51" s="45"/>
      <c r="O51" s="46"/>
      <c r="P51" s="47"/>
      <c r="Q51" s="48"/>
      <c r="R51" s="49"/>
      <c r="AE51" s="16" t="s">
        <v>112</v>
      </c>
      <c r="AF51" s="16"/>
      <c r="AG51" s="16"/>
      <c r="AH51" s="16"/>
      <c r="AI51" s="16"/>
    </row>
    <row r="52" spans="6:35" x14ac:dyDescent="0.35">
      <c r="F52" s="27"/>
      <c r="G52" s="45"/>
      <c r="H52" s="46"/>
      <c r="I52" s="47"/>
      <c r="J52" s="48"/>
      <c r="K52" s="49"/>
      <c r="M52" s="27"/>
      <c r="N52" s="45"/>
      <c r="O52" s="46"/>
      <c r="P52" s="47"/>
      <c r="Q52" s="48"/>
      <c r="R52" s="49"/>
      <c r="AE52" s="16"/>
      <c r="AF52" s="17" t="s">
        <v>63</v>
      </c>
      <c r="AG52" s="17" t="s">
        <v>64</v>
      </c>
      <c r="AH52" s="17" t="s">
        <v>65</v>
      </c>
      <c r="AI52" s="16"/>
    </row>
    <row r="53" spans="6:35" x14ac:dyDescent="0.35">
      <c r="F53" s="27"/>
      <c r="G53" s="45"/>
      <c r="H53" s="46"/>
      <c r="I53" s="47"/>
      <c r="J53" s="48"/>
      <c r="K53" s="49"/>
      <c r="M53" s="27"/>
      <c r="N53" s="45"/>
      <c r="O53" s="46"/>
      <c r="P53" s="47"/>
      <c r="Q53" s="48"/>
      <c r="R53" s="49"/>
      <c r="AE53" s="32"/>
      <c r="AF53" s="34">
        <v>-2.3599999999999999E-2</v>
      </c>
      <c r="AG53" s="34">
        <v>8.2224000000000004</v>
      </c>
      <c r="AH53" s="34">
        <v>-46.985999999999997</v>
      </c>
      <c r="AI53" s="33"/>
    </row>
    <row r="54" spans="6:35" x14ac:dyDescent="0.35">
      <c r="F54" s="27"/>
      <c r="G54" s="45"/>
      <c r="H54" s="46"/>
      <c r="I54" s="47"/>
      <c r="J54" s="48"/>
      <c r="K54" s="49"/>
      <c r="M54" s="27"/>
      <c r="N54" s="45"/>
      <c r="O54" s="46"/>
      <c r="P54" s="47"/>
      <c r="Q54" s="48"/>
      <c r="R54" s="49"/>
      <c r="U54" s="29" t="s">
        <v>106</v>
      </c>
      <c r="V54" s="15"/>
      <c r="W54" s="15"/>
      <c r="X54" s="15"/>
      <c r="Y54" s="15"/>
      <c r="Z54" s="15"/>
      <c r="AA54" s="15"/>
      <c r="AE54" s="32"/>
      <c r="AF54" s="34"/>
      <c r="AG54" s="34"/>
      <c r="AH54" s="34"/>
      <c r="AI54" s="33"/>
    </row>
    <row r="55" spans="6:35" x14ac:dyDescent="0.35">
      <c r="F55" s="27"/>
      <c r="G55" s="45"/>
      <c r="H55" s="46"/>
      <c r="I55" s="47"/>
      <c r="J55" s="48"/>
      <c r="K55" s="49"/>
      <c r="M55" s="27"/>
      <c r="N55" s="45"/>
      <c r="O55" s="46"/>
      <c r="P55" s="47"/>
      <c r="Q55" s="48"/>
      <c r="R55" s="49"/>
      <c r="U55" s="15"/>
      <c r="V55" s="15"/>
      <c r="W55" s="15"/>
      <c r="X55" s="29" t="s">
        <v>57</v>
      </c>
      <c r="Y55" s="29" t="s">
        <v>64</v>
      </c>
      <c r="Z55" s="29" t="s">
        <v>65</v>
      </c>
      <c r="AA55" s="15"/>
      <c r="AE55" s="16" t="s">
        <v>113</v>
      </c>
      <c r="AF55" s="16"/>
      <c r="AG55" s="16"/>
      <c r="AH55" s="16"/>
      <c r="AI55" s="16"/>
    </row>
    <row r="56" spans="6:35" x14ac:dyDescent="0.35">
      <c r="F56" s="27"/>
      <c r="G56" s="45"/>
      <c r="H56" s="46"/>
      <c r="I56" s="47"/>
      <c r="J56" s="48"/>
      <c r="K56" s="49"/>
      <c r="M56" s="27"/>
      <c r="N56" s="45"/>
      <c r="O56" s="46"/>
      <c r="P56" s="47"/>
      <c r="Q56" s="48"/>
      <c r="R56" s="49"/>
      <c r="U56" s="30"/>
      <c r="V56" s="30"/>
      <c r="W56" s="31"/>
      <c r="X56" s="30">
        <v>-6.1999999999999998E-3</v>
      </c>
      <c r="Y56" s="30">
        <v>6.2533000000000003</v>
      </c>
      <c r="Z56" s="30">
        <v>-3.3262999999999998</v>
      </c>
      <c r="AA56" s="30"/>
      <c r="AE56" s="16"/>
      <c r="AF56" s="17" t="s">
        <v>63</v>
      </c>
      <c r="AG56" s="17" t="s">
        <v>64</v>
      </c>
      <c r="AH56" s="17" t="s">
        <v>65</v>
      </c>
      <c r="AI56" s="16"/>
    </row>
    <row r="57" spans="6:35" x14ac:dyDescent="0.35">
      <c r="F57" s="27"/>
      <c r="G57" s="45"/>
      <c r="H57" s="46"/>
      <c r="I57" s="47"/>
      <c r="J57" s="48"/>
      <c r="K57" s="49"/>
      <c r="M57" s="27"/>
      <c r="N57" s="45"/>
      <c r="O57" s="46"/>
      <c r="P57" s="47"/>
      <c r="Q57" s="48"/>
      <c r="R57" s="49"/>
      <c r="U57" s="16"/>
      <c r="V57" s="16"/>
      <c r="W57" s="16"/>
      <c r="X57" s="16"/>
      <c r="Y57" s="16"/>
      <c r="Z57" s="16"/>
      <c r="AA57" s="16"/>
      <c r="AE57" s="32"/>
      <c r="AF57" s="34"/>
      <c r="AG57" s="34"/>
      <c r="AH57" s="34"/>
      <c r="AI57" s="33"/>
    </row>
    <row r="58" spans="6:35" x14ac:dyDescent="0.35">
      <c r="F58" s="27"/>
      <c r="G58" s="45"/>
      <c r="H58" s="46"/>
      <c r="I58" s="47"/>
      <c r="J58" s="48"/>
      <c r="K58" s="49"/>
      <c r="M58" s="27"/>
      <c r="N58" s="45"/>
      <c r="O58" s="46"/>
      <c r="P58" s="47"/>
      <c r="Q58" s="48"/>
      <c r="R58" s="49"/>
      <c r="U58" s="29" t="s">
        <v>107</v>
      </c>
      <c r="V58" s="15"/>
      <c r="W58" s="15"/>
      <c r="X58" s="15"/>
      <c r="Y58" s="15"/>
      <c r="Z58" s="15"/>
      <c r="AA58" s="15"/>
    </row>
    <row r="59" spans="6:35" x14ac:dyDescent="0.35">
      <c r="F59" s="27"/>
      <c r="G59" s="45"/>
      <c r="H59" s="46"/>
      <c r="I59" s="47"/>
      <c r="J59" s="48"/>
      <c r="K59" s="49"/>
      <c r="M59" s="27"/>
      <c r="N59" s="45"/>
      <c r="O59" s="46"/>
      <c r="P59" s="47"/>
      <c r="Q59" s="48"/>
      <c r="R59" s="49"/>
      <c r="U59" s="15"/>
      <c r="V59" s="15"/>
      <c r="W59" s="15"/>
      <c r="X59" s="29" t="s">
        <v>57</v>
      </c>
      <c r="Y59" s="29" t="s">
        <v>64</v>
      </c>
      <c r="Z59" s="29" t="s">
        <v>65</v>
      </c>
      <c r="AA59" s="15"/>
    </row>
    <row r="60" spans="6:35" x14ac:dyDescent="0.35">
      <c r="F60" s="27"/>
      <c r="G60" s="45"/>
      <c r="H60" s="46"/>
      <c r="I60" s="47"/>
      <c r="J60" s="48"/>
      <c r="K60" s="49"/>
      <c r="M60" s="27"/>
      <c r="N60" s="45"/>
      <c r="O60" s="46"/>
      <c r="P60" s="47"/>
      <c r="Q60" s="48"/>
      <c r="R60" s="49"/>
      <c r="U60" s="30"/>
      <c r="V60" s="30"/>
      <c r="W60" s="31"/>
      <c r="X60" s="30">
        <v>2.9999999999999997E-4</v>
      </c>
      <c r="Y60" s="30">
        <v>3.9396</v>
      </c>
      <c r="Z60" s="30">
        <v>-2.3828</v>
      </c>
      <c r="AA60" s="30"/>
    </row>
    <row r="61" spans="6:35" x14ac:dyDescent="0.35">
      <c r="F61" s="27"/>
      <c r="G61" s="45"/>
      <c r="H61" s="46"/>
      <c r="I61" s="47"/>
      <c r="J61" s="48"/>
      <c r="K61" s="49"/>
      <c r="M61" s="27"/>
      <c r="N61" s="45"/>
      <c r="O61" s="46"/>
      <c r="P61" s="47"/>
      <c r="Q61" s="48"/>
      <c r="R61" s="49"/>
    </row>
    <row r="62" spans="6:35" x14ac:dyDescent="0.35">
      <c r="F62" s="27"/>
      <c r="G62" s="45"/>
      <c r="H62" s="46"/>
      <c r="I62" s="47"/>
      <c r="J62" s="48"/>
      <c r="K62" s="49"/>
      <c r="M62" s="27"/>
      <c r="N62" s="45"/>
      <c r="O62" s="46"/>
      <c r="P62" s="47"/>
      <c r="Q62" s="48"/>
      <c r="R62" s="49"/>
    </row>
    <row r="63" spans="6:35" x14ac:dyDescent="0.35">
      <c r="F63" s="27"/>
      <c r="G63" s="45"/>
      <c r="H63" s="46"/>
      <c r="I63" s="47"/>
      <c r="J63" s="48"/>
      <c r="K63" s="49"/>
      <c r="M63" s="27"/>
      <c r="N63" s="45"/>
      <c r="O63" s="46"/>
      <c r="P63" s="47"/>
      <c r="Q63" s="48"/>
      <c r="R63" s="49"/>
    </row>
    <row r="64" spans="6:35" x14ac:dyDescent="0.35">
      <c r="F64" s="27"/>
      <c r="G64" s="45"/>
      <c r="H64" s="46"/>
      <c r="I64" s="47"/>
      <c r="J64" s="48"/>
      <c r="K64" s="49"/>
      <c r="M64" s="27"/>
      <c r="N64" s="45"/>
      <c r="O64" s="46"/>
      <c r="P64" s="47"/>
      <c r="Q64" s="48"/>
      <c r="R64" s="49"/>
    </row>
    <row r="65" spans="6:18" x14ac:dyDescent="0.35">
      <c r="F65" s="27"/>
      <c r="G65" s="45"/>
      <c r="H65" s="46"/>
      <c r="I65" s="47"/>
      <c r="J65" s="48"/>
      <c r="K65" s="49"/>
      <c r="M65" s="27"/>
      <c r="N65" s="45"/>
      <c r="O65" s="46"/>
      <c r="P65" s="47"/>
      <c r="Q65" s="48"/>
      <c r="R65" s="49"/>
    </row>
    <row r="66" spans="6:18" x14ac:dyDescent="0.35">
      <c r="F66" s="27"/>
      <c r="G66" s="45"/>
      <c r="H66" s="46"/>
      <c r="I66" s="47"/>
      <c r="J66" s="48"/>
      <c r="K66" s="49"/>
      <c r="M66" s="27"/>
      <c r="N66" s="45"/>
      <c r="O66" s="46"/>
      <c r="P66" s="47"/>
      <c r="Q66" s="48"/>
      <c r="R66" s="49"/>
    </row>
    <row r="67" spans="6:18" x14ac:dyDescent="0.35">
      <c r="F67" s="27"/>
      <c r="G67" s="45"/>
      <c r="H67" s="46"/>
      <c r="I67" s="47"/>
      <c r="J67" s="48"/>
      <c r="K67" s="49"/>
      <c r="M67" s="27"/>
      <c r="N67" s="45"/>
      <c r="O67" s="46"/>
      <c r="P67" s="47"/>
      <c r="Q67" s="48"/>
      <c r="R67" s="49"/>
    </row>
    <row r="68" spans="6:18" x14ac:dyDescent="0.35">
      <c r="F68" s="27"/>
      <c r="G68" s="45"/>
      <c r="H68" s="46"/>
      <c r="I68" s="47"/>
      <c r="J68" s="48"/>
      <c r="K68" s="49"/>
      <c r="M68" s="27"/>
      <c r="N68" s="45"/>
      <c r="O68" s="46"/>
      <c r="P68" s="47"/>
      <c r="Q68" s="48"/>
      <c r="R68" s="49"/>
    </row>
    <row r="69" spans="6:18" x14ac:dyDescent="0.35">
      <c r="F69" s="27"/>
      <c r="G69" s="45"/>
      <c r="H69" s="46"/>
      <c r="I69" s="47"/>
      <c r="J69" s="48"/>
      <c r="K69" s="49"/>
      <c r="M69" s="27"/>
      <c r="N69" s="45"/>
      <c r="O69" s="46"/>
      <c r="P69" s="47"/>
      <c r="Q69" s="48"/>
      <c r="R69" s="49"/>
    </row>
    <row r="70" spans="6:18" x14ac:dyDescent="0.35">
      <c r="F70" s="27"/>
      <c r="G70" s="45"/>
      <c r="H70" s="46"/>
      <c r="I70" s="47"/>
      <c r="J70" s="48"/>
      <c r="K70" s="49"/>
      <c r="M70" s="27"/>
      <c r="N70" s="45"/>
      <c r="O70" s="46"/>
      <c r="P70" s="47"/>
      <c r="Q70" s="48"/>
      <c r="R70" s="49"/>
    </row>
    <row r="71" spans="6:18" x14ac:dyDescent="0.35">
      <c r="F71" s="27"/>
      <c r="G71" s="45"/>
      <c r="H71" s="46"/>
      <c r="I71" s="47"/>
      <c r="J71" s="48"/>
      <c r="K71" s="49"/>
      <c r="M71" s="27"/>
      <c r="N71" s="45"/>
      <c r="O71" s="46"/>
      <c r="P71" s="47"/>
      <c r="Q71" s="48"/>
      <c r="R71" s="49"/>
    </row>
    <row r="72" spans="6:18" x14ac:dyDescent="0.35">
      <c r="F72" s="27"/>
      <c r="G72" s="45"/>
      <c r="H72" s="46"/>
      <c r="I72" s="47"/>
      <c r="J72" s="48"/>
      <c r="K72" s="49"/>
      <c r="M72" s="27"/>
      <c r="N72" s="45"/>
      <c r="O72" s="46"/>
      <c r="P72" s="47"/>
      <c r="Q72" s="48"/>
      <c r="R72" s="49"/>
    </row>
    <row r="73" spans="6:18" x14ac:dyDescent="0.35">
      <c r="F73" s="27"/>
      <c r="G73" s="45"/>
      <c r="H73" s="46"/>
      <c r="I73" s="47"/>
      <c r="J73" s="48"/>
      <c r="K73" s="49"/>
      <c r="M73" s="27"/>
      <c r="N73" s="45"/>
      <c r="O73" s="46"/>
      <c r="P73" s="47"/>
      <c r="Q73" s="48"/>
      <c r="R73" s="49"/>
    </row>
    <row r="74" spans="6:18" x14ac:dyDescent="0.35">
      <c r="F74" s="27"/>
      <c r="G74" s="45"/>
      <c r="H74" s="46"/>
      <c r="I74" s="47"/>
      <c r="J74" s="48"/>
      <c r="K74" s="49"/>
      <c r="M74" s="27"/>
      <c r="N74" s="45"/>
      <c r="O74" s="46"/>
      <c r="P74" s="47"/>
      <c r="Q74" s="48"/>
      <c r="R74" s="49"/>
    </row>
    <row r="75" spans="6:18" x14ac:dyDescent="0.35">
      <c r="F75" s="27"/>
      <c r="G75" s="45"/>
      <c r="H75" s="46"/>
      <c r="I75" s="47"/>
      <c r="J75" s="48"/>
      <c r="K75" s="49"/>
      <c r="M75" s="27"/>
      <c r="N75" s="45"/>
      <c r="O75" s="46"/>
      <c r="P75" s="47"/>
      <c r="Q75" s="48"/>
      <c r="R75" s="49"/>
    </row>
    <row r="76" spans="6:18" x14ac:dyDescent="0.35">
      <c r="F76" s="27"/>
      <c r="G76" s="45"/>
      <c r="H76" s="46"/>
      <c r="I76" s="47"/>
      <c r="J76" s="48"/>
      <c r="K76" s="49"/>
      <c r="M76" s="27"/>
      <c r="N76" s="45"/>
      <c r="O76" s="46"/>
      <c r="P76" s="47"/>
      <c r="Q76" s="48"/>
      <c r="R76" s="49"/>
    </row>
    <row r="77" spans="6:18" x14ac:dyDescent="0.35">
      <c r="F77" s="27"/>
      <c r="G77" s="45"/>
      <c r="H77" s="46"/>
      <c r="I77" s="47"/>
      <c r="J77" s="48"/>
      <c r="K77" s="49"/>
      <c r="M77" s="27"/>
      <c r="N77" s="45"/>
      <c r="O77" s="46"/>
      <c r="P77" s="47"/>
      <c r="Q77" s="48"/>
      <c r="R77" s="49"/>
    </row>
    <row r="78" spans="6:18" x14ac:dyDescent="0.35">
      <c r="F78" s="27"/>
      <c r="G78" s="45"/>
      <c r="H78" s="46"/>
      <c r="I78" s="47"/>
      <c r="J78" s="48"/>
      <c r="K78" s="49"/>
      <c r="M78" s="27"/>
      <c r="N78" s="45"/>
      <c r="O78" s="46"/>
      <c r="P78" s="47"/>
      <c r="Q78" s="48"/>
      <c r="R78" s="49"/>
    </row>
    <row r="79" spans="6:18" x14ac:dyDescent="0.35">
      <c r="F79" s="27"/>
      <c r="G79" s="45"/>
      <c r="H79" s="46"/>
      <c r="I79" s="47"/>
      <c r="J79" s="48"/>
      <c r="K79" s="49"/>
      <c r="M79" s="27"/>
      <c r="N79" s="45"/>
      <c r="O79" s="46"/>
      <c r="P79" s="47"/>
      <c r="Q79" s="48"/>
      <c r="R79" s="49"/>
    </row>
    <row r="80" spans="6:18" x14ac:dyDescent="0.35">
      <c r="F80" s="27"/>
      <c r="G80" s="45"/>
      <c r="H80" s="46"/>
      <c r="I80" s="47"/>
      <c r="J80" s="48"/>
      <c r="K80" s="49"/>
      <c r="M80" s="27"/>
      <c r="N80" s="45"/>
      <c r="O80" s="46"/>
      <c r="P80" s="47"/>
      <c r="Q80" s="48"/>
      <c r="R80" s="49"/>
    </row>
    <row r="81" spans="6:18" x14ac:dyDescent="0.35">
      <c r="F81" s="27"/>
      <c r="G81" s="45"/>
      <c r="H81" s="46"/>
      <c r="I81" s="47"/>
      <c r="J81" s="48"/>
      <c r="K81" s="49"/>
      <c r="M81" s="27"/>
      <c r="N81" s="45"/>
      <c r="O81" s="46"/>
      <c r="P81" s="47"/>
      <c r="Q81" s="48"/>
      <c r="R81" s="49"/>
    </row>
    <row r="82" spans="6:18" x14ac:dyDescent="0.35">
      <c r="F82" s="27"/>
      <c r="G82" s="45"/>
      <c r="H82" s="46"/>
      <c r="I82" s="47"/>
      <c r="J82" s="48"/>
      <c r="K82" s="49"/>
      <c r="M82" s="27"/>
      <c r="N82" s="45"/>
      <c r="O82" s="46"/>
      <c r="P82" s="47"/>
      <c r="Q82" s="48"/>
      <c r="R82" s="49"/>
    </row>
    <row r="83" spans="6:18" x14ac:dyDescent="0.35">
      <c r="F83" s="27"/>
      <c r="G83" s="45"/>
      <c r="H83" s="46"/>
      <c r="I83" s="47"/>
      <c r="J83" s="48"/>
      <c r="K83" s="49"/>
      <c r="M83" s="27"/>
      <c r="N83" s="45"/>
      <c r="O83" s="46"/>
      <c r="P83" s="47"/>
      <c r="Q83" s="48"/>
      <c r="R83" s="49"/>
    </row>
    <row r="84" spans="6:18" x14ac:dyDescent="0.35">
      <c r="F84" s="27"/>
      <c r="G84" s="45"/>
      <c r="H84" s="46"/>
      <c r="I84" s="47"/>
      <c r="J84" s="48"/>
      <c r="K84" s="49"/>
      <c r="M84" s="27"/>
      <c r="N84" s="45"/>
      <c r="O84" s="46"/>
      <c r="P84" s="47"/>
      <c r="Q84" s="48"/>
      <c r="R84" s="49"/>
    </row>
    <row r="85" spans="6:18" x14ac:dyDescent="0.35">
      <c r="F85" s="27"/>
      <c r="G85" s="45"/>
      <c r="H85" s="46"/>
      <c r="I85" s="47"/>
      <c r="J85" s="48"/>
      <c r="K85" s="49"/>
      <c r="M85" s="27"/>
      <c r="N85" s="45"/>
      <c r="O85" s="46"/>
      <c r="P85" s="47"/>
      <c r="Q85" s="48"/>
      <c r="R85" s="49"/>
    </row>
    <row r="86" spans="6:18" x14ac:dyDescent="0.35">
      <c r="F86" s="27"/>
      <c r="G86" s="45"/>
      <c r="H86" s="46"/>
      <c r="I86" s="47"/>
      <c r="J86" s="48"/>
      <c r="K86" s="49"/>
      <c r="M86" s="27"/>
      <c r="N86" s="45"/>
      <c r="O86" s="46"/>
      <c r="P86" s="47"/>
      <c r="Q86" s="48"/>
      <c r="R86" s="49"/>
    </row>
    <row r="87" spans="6:18" x14ac:dyDescent="0.35">
      <c r="F87" s="27"/>
      <c r="G87" s="45"/>
      <c r="H87" s="46"/>
      <c r="I87" s="47"/>
      <c r="J87" s="48"/>
      <c r="K87" s="49"/>
      <c r="M87" s="27"/>
      <c r="N87" s="45"/>
      <c r="O87" s="46"/>
      <c r="P87" s="47"/>
      <c r="Q87" s="48"/>
      <c r="R87" s="49"/>
    </row>
    <row r="88" spans="6:18" x14ac:dyDescent="0.35">
      <c r="F88" s="27"/>
      <c r="G88" s="45"/>
      <c r="H88" s="46"/>
      <c r="I88" s="47"/>
      <c r="J88" s="48"/>
      <c r="K88" s="49"/>
      <c r="M88" s="27"/>
      <c r="N88" s="45"/>
      <c r="O88" s="46"/>
      <c r="P88" s="47"/>
      <c r="Q88" s="48"/>
      <c r="R88" s="49"/>
    </row>
    <row r="89" spans="6:18" x14ac:dyDescent="0.35">
      <c r="F89" s="27"/>
      <c r="G89" s="45"/>
      <c r="H89" s="46"/>
      <c r="I89" s="47"/>
      <c r="J89" s="48"/>
      <c r="K89" s="49"/>
      <c r="M89" s="27"/>
      <c r="N89" s="45"/>
      <c r="O89" s="46"/>
      <c r="P89" s="47"/>
      <c r="Q89" s="48"/>
      <c r="R89" s="49"/>
    </row>
    <row r="90" spans="6:18" x14ac:dyDescent="0.35">
      <c r="F90" s="27"/>
      <c r="G90" s="45"/>
      <c r="H90" s="46"/>
      <c r="I90" s="47"/>
      <c r="J90" s="48"/>
      <c r="K90" s="49"/>
      <c r="M90" s="27"/>
      <c r="N90" s="45"/>
      <c r="O90" s="46"/>
      <c r="P90" s="47"/>
      <c r="Q90" s="48"/>
      <c r="R90" s="49"/>
    </row>
    <row r="91" spans="6:18" x14ac:dyDescent="0.35">
      <c r="F91" s="27"/>
      <c r="G91" s="45"/>
      <c r="H91" s="46"/>
      <c r="I91" s="47"/>
      <c r="J91" s="48"/>
      <c r="K91" s="49"/>
      <c r="M91" s="27"/>
      <c r="N91" s="45"/>
      <c r="O91" s="46"/>
      <c r="P91" s="47"/>
      <c r="Q91" s="48"/>
      <c r="R91" s="49"/>
    </row>
    <row r="92" spans="6:18" x14ac:dyDescent="0.35">
      <c r="F92" s="27"/>
      <c r="G92" s="45"/>
      <c r="H92" s="46"/>
      <c r="I92" s="47"/>
      <c r="J92" s="48"/>
      <c r="K92" s="49"/>
      <c r="M92" s="27"/>
      <c r="N92" s="45"/>
      <c r="O92" s="46"/>
      <c r="P92" s="47"/>
      <c r="Q92" s="48"/>
      <c r="R92" s="49"/>
    </row>
    <row r="93" spans="6:18" x14ac:dyDescent="0.35">
      <c r="F93" s="27"/>
      <c r="G93" s="45"/>
      <c r="H93" s="46"/>
      <c r="I93" s="47"/>
      <c r="J93" s="48"/>
      <c r="K93" s="49"/>
      <c r="M93" s="27"/>
      <c r="N93" s="45"/>
      <c r="O93" s="46"/>
      <c r="P93" s="47"/>
      <c r="Q93" s="48"/>
      <c r="R93" s="49"/>
    </row>
    <row r="94" spans="6:18" x14ac:dyDescent="0.35">
      <c r="F94" s="27"/>
      <c r="G94" s="45"/>
      <c r="H94" s="46"/>
      <c r="I94" s="47"/>
      <c r="J94" s="48"/>
      <c r="K94" s="49"/>
      <c r="M94" s="27"/>
      <c r="N94" s="45"/>
      <c r="O94" s="46"/>
      <c r="P94" s="47"/>
      <c r="Q94" s="48"/>
      <c r="R94" s="49"/>
    </row>
    <row r="95" spans="6:18" x14ac:dyDescent="0.35">
      <c r="F95" s="27"/>
      <c r="G95" s="45"/>
      <c r="H95" s="46"/>
      <c r="I95" s="47"/>
      <c r="J95" s="48"/>
      <c r="K95" s="49"/>
      <c r="M95" s="27"/>
      <c r="N95" s="45"/>
      <c r="O95" s="46"/>
      <c r="P95" s="47"/>
      <c r="Q95" s="48"/>
      <c r="R95" s="49"/>
    </row>
    <row r="96" spans="6:18" x14ac:dyDescent="0.35">
      <c r="F96" s="27"/>
      <c r="G96" s="45"/>
      <c r="H96" s="46"/>
      <c r="I96" s="47"/>
      <c r="J96" s="48"/>
      <c r="K96" s="49"/>
      <c r="M96" s="27"/>
      <c r="N96" s="45"/>
      <c r="O96" s="46"/>
      <c r="P96" s="47"/>
      <c r="Q96" s="48"/>
      <c r="R96" s="49"/>
    </row>
    <row r="97" spans="6:18" x14ac:dyDescent="0.35">
      <c r="F97" s="27"/>
      <c r="G97" s="45"/>
      <c r="H97" s="46"/>
      <c r="I97" s="47"/>
      <c r="J97" s="48"/>
      <c r="K97" s="49"/>
      <c r="M97" s="27"/>
      <c r="N97" s="45"/>
      <c r="O97" s="46"/>
      <c r="P97" s="47"/>
      <c r="Q97" s="48"/>
      <c r="R97" s="49"/>
    </row>
    <row r="98" spans="6:18" x14ac:dyDescent="0.35">
      <c r="F98" s="27"/>
      <c r="G98" s="45"/>
      <c r="H98" s="46"/>
      <c r="I98" s="47"/>
      <c r="J98" s="48"/>
      <c r="K98" s="49"/>
      <c r="M98" s="27"/>
      <c r="N98" s="45"/>
      <c r="O98" s="46"/>
      <c r="P98" s="47"/>
      <c r="Q98" s="48"/>
      <c r="R98" s="49"/>
    </row>
    <row r="99" spans="6:18" x14ac:dyDescent="0.35">
      <c r="F99" s="27"/>
      <c r="G99" s="45"/>
      <c r="H99" s="46"/>
      <c r="I99" s="47"/>
      <c r="J99" s="48"/>
      <c r="K99" s="49"/>
      <c r="M99" s="27"/>
      <c r="N99" s="45"/>
      <c r="O99" s="46"/>
      <c r="P99" s="47"/>
      <c r="Q99" s="48"/>
      <c r="R99" s="49"/>
    </row>
    <row r="100" spans="6:18" x14ac:dyDescent="0.35">
      <c r="F100" s="27"/>
      <c r="G100" s="45"/>
      <c r="H100" s="46"/>
      <c r="I100" s="47"/>
      <c r="J100" s="48"/>
      <c r="K100" s="49"/>
      <c r="M100" s="27"/>
      <c r="N100" s="45"/>
      <c r="O100" s="46"/>
      <c r="P100" s="47"/>
      <c r="Q100" s="48"/>
      <c r="R100" s="49"/>
    </row>
    <row r="101" spans="6:18" x14ac:dyDescent="0.35">
      <c r="F101" s="27"/>
      <c r="G101" s="45"/>
      <c r="H101" s="46"/>
      <c r="I101" s="47"/>
      <c r="J101" s="48"/>
      <c r="K101" s="49"/>
      <c r="M101" s="27"/>
      <c r="N101" s="45"/>
      <c r="O101" s="46"/>
      <c r="P101" s="47"/>
      <c r="Q101" s="48"/>
      <c r="R101" s="49"/>
    </row>
    <row r="102" spans="6:18" x14ac:dyDescent="0.35">
      <c r="F102" s="27"/>
      <c r="G102" s="45"/>
      <c r="H102" s="46"/>
      <c r="I102" s="47"/>
      <c r="J102" s="48"/>
      <c r="K102" s="49"/>
      <c r="M102" s="27"/>
      <c r="N102" s="45"/>
      <c r="O102" s="46"/>
      <c r="P102" s="47"/>
      <c r="Q102" s="48"/>
      <c r="R102" s="49"/>
    </row>
    <row r="103" spans="6:18" x14ac:dyDescent="0.35">
      <c r="F103" s="27"/>
      <c r="G103" s="45"/>
      <c r="H103" s="46"/>
      <c r="I103" s="47"/>
      <c r="J103" s="48"/>
      <c r="K103" s="49"/>
      <c r="M103" s="27"/>
      <c r="N103" s="45"/>
      <c r="O103" s="46"/>
      <c r="P103" s="47"/>
      <c r="Q103" s="48"/>
      <c r="R103" s="49"/>
    </row>
    <row r="104" spans="6:18" x14ac:dyDescent="0.35">
      <c r="F104" s="27"/>
      <c r="G104" s="45"/>
      <c r="H104" s="46"/>
      <c r="I104" s="47"/>
      <c r="J104" s="48"/>
      <c r="K104" s="49"/>
      <c r="M104" s="27"/>
      <c r="N104" s="45"/>
      <c r="O104" s="46"/>
      <c r="P104" s="47"/>
      <c r="Q104" s="48"/>
      <c r="R104" s="49"/>
    </row>
    <row r="105" spans="6:18" x14ac:dyDescent="0.35">
      <c r="F105" s="27"/>
      <c r="G105" s="45"/>
      <c r="H105" s="46"/>
      <c r="I105" s="47"/>
      <c r="J105" s="48"/>
      <c r="K105" s="49"/>
      <c r="M105" s="27"/>
      <c r="N105" s="45"/>
      <c r="O105" s="46"/>
      <c r="P105" s="47"/>
      <c r="Q105" s="48"/>
      <c r="R105" s="49"/>
    </row>
    <row r="106" spans="6:18" x14ac:dyDescent="0.35">
      <c r="F106" s="27"/>
      <c r="G106" s="45"/>
      <c r="H106" s="46"/>
      <c r="I106" s="47"/>
      <c r="J106" s="48"/>
      <c r="K106" s="49"/>
      <c r="M106" s="27"/>
      <c r="N106" s="45"/>
      <c r="O106" s="46"/>
      <c r="P106" s="47"/>
      <c r="Q106" s="48"/>
      <c r="R106" s="49"/>
    </row>
    <row r="107" spans="6:18" x14ac:dyDescent="0.35">
      <c r="F107" s="27"/>
      <c r="G107" s="45"/>
      <c r="H107" s="46"/>
      <c r="I107" s="47"/>
      <c r="J107" s="48"/>
      <c r="K107" s="49"/>
      <c r="M107" s="27"/>
      <c r="N107" s="45"/>
      <c r="O107" s="46"/>
      <c r="P107" s="47"/>
      <c r="Q107" s="48"/>
      <c r="R107" s="49"/>
    </row>
    <row r="108" spans="6:18" x14ac:dyDescent="0.35">
      <c r="F108" s="27"/>
      <c r="G108" s="45"/>
      <c r="H108" s="46"/>
      <c r="I108" s="47"/>
      <c r="J108" s="48"/>
      <c r="K108" s="49"/>
      <c r="M108" s="27"/>
      <c r="N108" s="45"/>
      <c r="O108" s="46"/>
      <c r="P108" s="47"/>
      <c r="Q108" s="48"/>
      <c r="R108" s="49"/>
    </row>
    <row r="109" spans="6:18" x14ac:dyDescent="0.35">
      <c r="F109" s="27"/>
      <c r="G109" s="45"/>
      <c r="H109" s="46"/>
      <c r="I109" s="47"/>
      <c r="J109" s="48"/>
      <c r="K109" s="49"/>
      <c r="M109" s="27"/>
      <c r="N109" s="45"/>
      <c r="O109" s="46"/>
      <c r="P109" s="47"/>
      <c r="Q109" s="48"/>
      <c r="R109" s="49"/>
    </row>
    <row r="110" spans="6:18" x14ac:dyDescent="0.35">
      <c r="F110" s="27"/>
      <c r="G110" s="45"/>
      <c r="H110" s="46"/>
      <c r="I110" s="47"/>
      <c r="J110" s="48"/>
      <c r="K110" s="49"/>
      <c r="M110" s="27"/>
      <c r="N110" s="45"/>
      <c r="O110" s="46"/>
      <c r="P110" s="47"/>
      <c r="Q110" s="48"/>
      <c r="R110" s="49"/>
    </row>
    <row r="111" spans="6:18" x14ac:dyDescent="0.35">
      <c r="F111" s="27"/>
      <c r="G111" s="45"/>
      <c r="H111" s="46"/>
      <c r="I111" s="47"/>
      <c r="J111" s="48"/>
      <c r="K111" s="49"/>
      <c r="M111" s="27"/>
      <c r="N111" s="45"/>
      <c r="O111" s="46"/>
      <c r="P111" s="47"/>
      <c r="Q111" s="48"/>
      <c r="R111" s="49"/>
    </row>
    <row r="112" spans="6:18" x14ac:dyDescent="0.35">
      <c r="F112" s="27"/>
      <c r="G112" s="45"/>
      <c r="H112" s="46"/>
      <c r="I112" s="47"/>
      <c r="J112" s="48"/>
      <c r="K112" s="49"/>
      <c r="M112" s="27"/>
      <c r="N112" s="45"/>
      <c r="O112" s="46"/>
      <c r="P112" s="47"/>
      <c r="Q112" s="48"/>
      <c r="R112" s="49"/>
    </row>
    <row r="113" spans="6:18" x14ac:dyDescent="0.35">
      <c r="F113" s="27"/>
      <c r="G113" s="45"/>
      <c r="H113" s="46"/>
      <c r="I113" s="47"/>
      <c r="J113" s="48"/>
      <c r="K113" s="49"/>
      <c r="M113" s="27"/>
      <c r="N113" s="45"/>
      <c r="O113" s="46"/>
      <c r="P113" s="47"/>
      <c r="Q113" s="48"/>
      <c r="R113" s="49"/>
    </row>
    <row r="114" spans="6:18" x14ac:dyDescent="0.35">
      <c r="F114" s="27"/>
      <c r="G114" s="45"/>
      <c r="H114" s="46"/>
      <c r="I114" s="47"/>
      <c r="J114" s="48"/>
      <c r="K114" s="49"/>
      <c r="M114" s="27"/>
      <c r="N114" s="45"/>
      <c r="O114" s="46"/>
      <c r="P114" s="47"/>
      <c r="Q114" s="48"/>
      <c r="R114" s="49"/>
    </row>
    <row r="115" spans="6:18" x14ac:dyDescent="0.35">
      <c r="F115" s="27"/>
      <c r="G115" s="45"/>
      <c r="H115" s="46"/>
      <c r="I115" s="47"/>
      <c r="J115" s="48"/>
      <c r="K115" s="49"/>
      <c r="M115" s="27"/>
      <c r="N115" s="45"/>
      <c r="O115" s="46"/>
      <c r="P115" s="47"/>
      <c r="Q115" s="48"/>
      <c r="R115" s="49"/>
    </row>
    <row r="116" spans="6:18" x14ac:dyDescent="0.35">
      <c r="F116" s="27"/>
      <c r="G116" s="45"/>
      <c r="H116" s="46"/>
      <c r="I116" s="47"/>
      <c r="J116" s="48"/>
      <c r="K116" s="49"/>
      <c r="M116" s="27"/>
      <c r="N116" s="45"/>
      <c r="O116" s="46"/>
      <c r="P116" s="47"/>
      <c r="Q116" s="48"/>
      <c r="R116" s="49"/>
    </row>
    <row r="117" spans="6:18" x14ac:dyDescent="0.35">
      <c r="F117" s="27"/>
      <c r="G117" s="45"/>
      <c r="H117" s="46"/>
      <c r="I117" s="47"/>
      <c r="J117" s="48"/>
      <c r="K117" s="49"/>
      <c r="M117" s="27"/>
      <c r="N117" s="45"/>
      <c r="O117" s="46"/>
      <c r="P117" s="47"/>
      <c r="Q117" s="48"/>
      <c r="R117" s="49"/>
    </row>
    <row r="118" spans="6:18" x14ac:dyDescent="0.35">
      <c r="F118" s="27"/>
      <c r="G118" s="45"/>
      <c r="H118" s="46"/>
      <c r="I118" s="47"/>
      <c r="J118" s="48"/>
      <c r="K118" s="49"/>
      <c r="M118" s="27"/>
      <c r="N118" s="45"/>
      <c r="O118" s="46"/>
      <c r="P118" s="47"/>
      <c r="Q118" s="48"/>
      <c r="R118" s="49"/>
    </row>
    <row r="119" spans="6:18" x14ac:dyDescent="0.35">
      <c r="F119" s="27"/>
      <c r="G119" s="45"/>
      <c r="H119" s="46"/>
      <c r="I119" s="47"/>
      <c r="J119" s="48"/>
      <c r="K119" s="49"/>
      <c r="M119" s="27"/>
      <c r="N119" s="45"/>
      <c r="O119" s="46"/>
      <c r="P119" s="47"/>
      <c r="Q119" s="48"/>
      <c r="R119" s="49"/>
    </row>
    <row r="120" spans="6:18" x14ac:dyDescent="0.35">
      <c r="F120" s="27"/>
      <c r="G120" s="45"/>
      <c r="H120" s="46"/>
      <c r="I120" s="47"/>
      <c r="J120" s="48"/>
      <c r="K120" s="49"/>
      <c r="M120" s="27"/>
      <c r="N120" s="45"/>
      <c r="O120" s="46"/>
      <c r="P120" s="47"/>
      <c r="Q120" s="48"/>
      <c r="R120" s="49"/>
    </row>
    <row r="121" spans="6:18" x14ac:dyDescent="0.35">
      <c r="F121" s="27"/>
      <c r="G121" s="45"/>
      <c r="H121" s="46"/>
      <c r="I121" s="47"/>
      <c r="J121" s="48"/>
      <c r="K121" s="49"/>
      <c r="M121" s="27"/>
      <c r="N121" s="45"/>
      <c r="O121" s="46"/>
      <c r="P121" s="47"/>
      <c r="Q121" s="48"/>
      <c r="R121" s="49"/>
    </row>
    <row r="122" spans="6:18" x14ac:dyDescent="0.35">
      <c r="F122" s="27"/>
      <c r="G122" s="45"/>
      <c r="H122" s="46"/>
      <c r="I122" s="47"/>
      <c r="J122" s="48"/>
      <c r="K122" s="49"/>
      <c r="M122" s="27"/>
      <c r="N122" s="45"/>
      <c r="O122" s="46"/>
      <c r="P122" s="47"/>
      <c r="Q122" s="48"/>
      <c r="R122" s="49"/>
    </row>
    <row r="123" spans="6:18" x14ac:dyDescent="0.35">
      <c r="F123" s="27"/>
      <c r="G123" s="45"/>
      <c r="H123" s="46"/>
      <c r="I123" s="47"/>
      <c r="J123" s="48"/>
      <c r="K123" s="49"/>
      <c r="M123" s="27"/>
      <c r="N123" s="45"/>
      <c r="O123" s="46"/>
      <c r="P123" s="47"/>
      <c r="Q123" s="48"/>
      <c r="R123" s="49"/>
    </row>
    <row r="124" spans="6:18" x14ac:dyDescent="0.35">
      <c r="F124" s="27"/>
      <c r="G124" s="45"/>
      <c r="H124" s="46"/>
      <c r="I124" s="47"/>
      <c r="J124" s="48"/>
      <c r="K124" s="49"/>
      <c r="M124" s="27"/>
      <c r="N124" s="45"/>
      <c r="O124" s="46"/>
      <c r="P124" s="47"/>
      <c r="Q124" s="48"/>
      <c r="R124" s="49"/>
    </row>
    <row r="125" spans="6:18" x14ac:dyDescent="0.35">
      <c r="F125" s="27"/>
      <c r="G125" s="45"/>
      <c r="H125" s="46"/>
      <c r="I125" s="47"/>
      <c r="J125" s="48"/>
      <c r="K125" s="49"/>
      <c r="M125" s="27"/>
      <c r="N125" s="45"/>
      <c r="O125" s="46"/>
      <c r="P125" s="47"/>
      <c r="Q125" s="48"/>
      <c r="R125" s="49"/>
    </row>
    <row r="126" spans="6:18" x14ac:dyDescent="0.35">
      <c r="F126" s="27"/>
      <c r="G126" s="45"/>
      <c r="H126" s="46"/>
      <c r="I126" s="47"/>
      <c r="J126" s="48"/>
      <c r="K126" s="49"/>
      <c r="M126" s="27"/>
      <c r="N126" s="45"/>
      <c r="O126" s="46"/>
      <c r="P126" s="47"/>
      <c r="Q126" s="48"/>
      <c r="R126" s="49"/>
    </row>
    <row r="127" spans="6:18" x14ac:dyDescent="0.35">
      <c r="F127" s="27"/>
      <c r="G127" s="45"/>
      <c r="H127" s="46"/>
      <c r="I127" s="47"/>
      <c r="J127" s="48"/>
      <c r="K127" s="49"/>
      <c r="M127" s="27"/>
      <c r="N127" s="45"/>
      <c r="O127" s="46"/>
      <c r="P127" s="47"/>
      <c r="Q127" s="48"/>
      <c r="R127" s="49"/>
    </row>
    <row r="128" spans="6:18" x14ac:dyDescent="0.35">
      <c r="F128" s="27"/>
      <c r="G128" s="45"/>
      <c r="H128" s="46"/>
      <c r="I128" s="47"/>
      <c r="J128" s="48"/>
      <c r="K128" s="49"/>
      <c r="M128" s="27"/>
      <c r="N128" s="45"/>
      <c r="O128" s="46"/>
      <c r="P128" s="47"/>
      <c r="Q128" s="48"/>
      <c r="R128" s="49"/>
    </row>
    <row r="129" spans="6:18" x14ac:dyDescent="0.35">
      <c r="F129" s="27"/>
      <c r="G129" s="45"/>
      <c r="H129" s="46"/>
      <c r="I129" s="47"/>
      <c r="J129" s="48"/>
      <c r="K129" s="49"/>
      <c r="M129" s="27"/>
      <c r="N129" s="45"/>
      <c r="O129" s="46"/>
      <c r="P129" s="47"/>
      <c r="Q129" s="48"/>
      <c r="R129" s="49"/>
    </row>
    <row r="130" spans="6:18" x14ac:dyDescent="0.35">
      <c r="F130" s="27"/>
      <c r="G130" s="45"/>
      <c r="H130" s="46"/>
      <c r="I130" s="47"/>
      <c r="J130" s="48"/>
      <c r="K130" s="49"/>
      <c r="M130" s="27"/>
      <c r="N130" s="45"/>
      <c r="O130" s="46"/>
      <c r="P130" s="47"/>
      <c r="Q130" s="48"/>
      <c r="R130" s="49"/>
    </row>
    <row r="131" spans="6:18" x14ac:dyDescent="0.35">
      <c r="F131" s="27"/>
      <c r="G131" s="45"/>
      <c r="H131" s="46"/>
      <c r="I131" s="47"/>
      <c r="J131" s="48"/>
      <c r="K131" s="49"/>
      <c r="M131" s="27"/>
      <c r="N131" s="45"/>
      <c r="O131" s="46"/>
      <c r="P131" s="47"/>
      <c r="Q131" s="48"/>
      <c r="R131" s="49"/>
    </row>
    <row r="132" spans="6:18" x14ac:dyDescent="0.35">
      <c r="F132" s="27"/>
      <c r="G132" s="45"/>
      <c r="H132" s="46"/>
      <c r="I132" s="47"/>
      <c r="J132" s="48"/>
      <c r="K132" s="49"/>
      <c r="M132" s="27"/>
      <c r="N132" s="45"/>
      <c r="O132" s="46"/>
      <c r="P132" s="47"/>
      <c r="Q132" s="48"/>
      <c r="R132" s="49"/>
    </row>
    <row r="133" spans="6:18" x14ac:dyDescent="0.35">
      <c r="F133" s="27"/>
      <c r="G133" s="45"/>
      <c r="H133" s="46"/>
      <c r="I133" s="47"/>
      <c r="J133" s="48"/>
      <c r="K133" s="49"/>
      <c r="M133" s="27"/>
      <c r="N133" s="45"/>
      <c r="O133" s="46"/>
      <c r="P133" s="47"/>
      <c r="Q133" s="48"/>
      <c r="R133" s="49"/>
    </row>
    <row r="134" spans="6:18" x14ac:dyDescent="0.35">
      <c r="F134" s="27"/>
      <c r="G134" s="45"/>
      <c r="H134" s="46"/>
      <c r="I134" s="47"/>
      <c r="J134" s="48"/>
      <c r="K134" s="49"/>
      <c r="M134" s="27"/>
      <c r="N134" s="45"/>
      <c r="O134" s="46"/>
      <c r="P134" s="47"/>
      <c r="Q134" s="48"/>
      <c r="R134" s="49"/>
    </row>
    <row r="135" spans="6:18" x14ac:dyDescent="0.35">
      <c r="F135" s="27"/>
      <c r="G135" s="45"/>
      <c r="H135" s="46"/>
      <c r="I135" s="47"/>
      <c r="J135" s="48"/>
      <c r="K135" s="49"/>
      <c r="M135" s="27"/>
      <c r="N135" s="45"/>
      <c r="O135" s="46"/>
      <c r="P135" s="47"/>
      <c r="Q135" s="48"/>
      <c r="R135" s="49"/>
    </row>
    <row r="136" spans="6:18" x14ac:dyDescent="0.35">
      <c r="F136" s="27"/>
      <c r="G136" s="45"/>
      <c r="H136" s="46"/>
      <c r="I136" s="47"/>
      <c r="J136" s="48"/>
      <c r="K136" s="49"/>
      <c r="M136" s="27"/>
      <c r="N136" s="45"/>
      <c r="O136" s="46"/>
      <c r="P136" s="47"/>
      <c r="Q136" s="48"/>
      <c r="R136" s="49"/>
    </row>
    <row r="137" spans="6:18" x14ac:dyDescent="0.35">
      <c r="F137" s="27"/>
      <c r="G137" s="45"/>
      <c r="H137" s="46"/>
      <c r="I137" s="47"/>
      <c r="J137" s="48"/>
      <c r="K137" s="49"/>
      <c r="M137" s="27"/>
      <c r="N137" s="45"/>
      <c r="O137" s="46"/>
      <c r="P137" s="47"/>
      <c r="Q137" s="48"/>
      <c r="R137" s="49"/>
    </row>
    <row r="138" spans="6:18" x14ac:dyDescent="0.35">
      <c r="F138" s="27"/>
      <c r="G138" s="45"/>
      <c r="H138" s="46"/>
      <c r="I138" s="47"/>
      <c r="J138" s="48"/>
      <c r="K138" s="49"/>
      <c r="M138" s="27"/>
      <c r="N138" s="45"/>
      <c r="O138" s="46"/>
      <c r="P138" s="47"/>
      <c r="Q138" s="48"/>
      <c r="R138" s="49"/>
    </row>
    <row r="139" spans="6:18" x14ac:dyDescent="0.35">
      <c r="F139" s="27"/>
      <c r="G139" s="45"/>
      <c r="H139" s="46"/>
      <c r="I139" s="47"/>
      <c r="J139" s="48"/>
      <c r="K139" s="49"/>
      <c r="M139" s="27"/>
      <c r="N139" s="45"/>
      <c r="O139" s="46"/>
      <c r="P139" s="47"/>
      <c r="Q139" s="48"/>
      <c r="R139" s="49"/>
    </row>
    <row r="140" spans="6:18" x14ac:dyDescent="0.35">
      <c r="F140" s="27"/>
      <c r="G140" s="45"/>
      <c r="H140" s="46"/>
      <c r="I140" s="47"/>
      <c r="J140" s="48"/>
      <c r="K140" s="49"/>
      <c r="M140" s="27"/>
      <c r="N140" s="45"/>
      <c r="O140" s="46"/>
      <c r="P140" s="47"/>
      <c r="Q140" s="48"/>
      <c r="R140" s="49"/>
    </row>
    <row r="141" spans="6:18" x14ac:dyDescent="0.35">
      <c r="F141" s="27"/>
      <c r="G141" s="45"/>
      <c r="H141" s="46"/>
      <c r="I141" s="47"/>
      <c r="J141" s="48"/>
      <c r="K141" s="49"/>
      <c r="M141" s="27"/>
      <c r="N141" s="45"/>
      <c r="O141" s="46"/>
      <c r="P141" s="47"/>
      <c r="Q141" s="48"/>
      <c r="R141" s="49"/>
    </row>
    <row r="142" spans="6:18" x14ac:dyDescent="0.35">
      <c r="F142" s="27"/>
      <c r="G142" s="45"/>
      <c r="H142" s="46"/>
      <c r="I142" s="47"/>
      <c r="J142" s="48"/>
      <c r="K142" s="49"/>
      <c r="M142" s="27"/>
      <c r="N142" s="45"/>
      <c r="O142" s="46"/>
      <c r="P142" s="47"/>
      <c r="Q142" s="48"/>
      <c r="R142" s="49"/>
    </row>
    <row r="143" spans="6:18" x14ac:dyDescent="0.35">
      <c r="F143" s="27"/>
      <c r="G143" s="45"/>
      <c r="H143" s="46"/>
      <c r="I143" s="47"/>
      <c r="J143" s="48"/>
      <c r="K143" s="49"/>
      <c r="M143" s="27"/>
      <c r="N143" s="45"/>
      <c r="O143" s="46"/>
      <c r="P143" s="47"/>
      <c r="Q143" s="48"/>
      <c r="R143" s="49"/>
    </row>
    <row r="144" spans="6:18" x14ac:dyDescent="0.35">
      <c r="F144" s="27"/>
      <c r="G144" s="45"/>
      <c r="H144" s="46"/>
      <c r="I144" s="47"/>
      <c r="J144" s="48"/>
      <c r="K144" s="49"/>
      <c r="M144" s="27"/>
      <c r="N144" s="45"/>
      <c r="O144" s="46"/>
      <c r="P144" s="47"/>
      <c r="Q144" s="48"/>
      <c r="R144" s="49"/>
    </row>
    <row r="145" spans="6:18" x14ac:dyDescent="0.35">
      <c r="F145" s="27"/>
      <c r="G145" s="45"/>
      <c r="H145" s="46"/>
      <c r="I145" s="47"/>
      <c r="J145" s="48"/>
      <c r="K145" s="49"/>
      <c r="M145" s="27"/>
      <c r="N145" s="45"/>
      <c r="O145" s="46"/>
      <c r="P145" s="47"/>
      <c r="Q145" s="48"/>
      <c r="R145" s="49"/>
    </row>
    <row r="146" spans="6:18" x14ac:dyDescent="0.35">
      <c r="F146" s="27"/>
      <c r="G146" s="45"/>
      <c r="H146" s="46"/>
      <c r="I146" s="47"/>
      <c r="J146" s="48"/>
      <c r="K146" s="49"/>
      <c r="M146" s="27"/>
      <c r="N146" s="45"/>
      <c r="O146" s="46"/>
      <c r="P146" s="47"/>
      <c r="Q146" s="48"/>
      <c r="R146" s="49"/>
    </row>
    <row r="147" spans="6:18" x14ac:dyDescent="0.35">
      <c r="F147" s="27"/>
      <c r="G147" s="45"/>
      <c r="H147" s="46"/>
      <c r="I147" s="47"/>
      <c r="J147" s="48"/>
      <c r="K147" s="49"/>
      <c r="M147" s="27"/>
      <c r="N147" s="45"/>
      <c r="O147" s="46"/>
      <c r="P147" s="47"/>
      <c r="Q147" s="48"/>
      <c r="R147" s="49"/>
    </row>
    <row r="148" spans="6:18" x14ac:dyDescent="0.35">
      <c r="F148" s="27"/>
      <c r="G148" s="45"/>
      <c r="H148" s="46"/>
      <c r="I148" s="47"/>
      <c r="J148" s="48"/>
      <c r="K148" s="49"/>
      <c r="M148" s="27"/>
      <c r="N148" s="45"/>
      <c r="O148" s="46"/>
      <c r="P148" s="47"/>
      <c r="Q148" s="48"/>
      <c r="R148" s="49"/>
    </row>
    <row r="149" spans="6:18" x14ac:dyDescent="0.35">
      <c r="F149" s="27"/>
      <c r="G149" s="45"/>
      <c r="H149" s="46"/>
      <c r="I149" s="47"/>
      <c r="J149" s="48"/>
      <c r="K149" s="49"/>
      <c r="M149" s="27"/>
      <c r="N149" s="45"/>
      <c r="O149" s="46"/>
      <c r="P149" s="47"/>
      <c r="Q149" s="48"/>
      <c r="R149" s="49"/>
    </row>
    <row r="150" spans="6:18" x14ac:dyDescent="0.35">
      <c r="F150" s="27"/>
      <c r="G150" s="45"/>
      <c r="H150" s="46"/>
      <c r="I150" s="47"/>
      <c r="J150" s="48"/>
      <c r="K150" s="49"/>
      <c r="M150" s="27"/>
      <c r="N150" s="45"/>
      <c r="O150" s="46"/>
      <c r="P150" s="47"/>
      <c r="Q150" s="48"/>
      <c r="R150" s="49"/>
    </row>
    <row r="151" spans="6:18" x14ac:dyDescent="0.35">
      <c r="F151" s="27"/>
      <c r="G151" s="45"/>
      <c r="H151" s="46"/>
      <c r="I151" s="47"/>
      <c r="J151" s="48"/>
      <c r="K151" s="49"/>
      <c r="M151" s="27"/>
      <c r="N151" s="45"/>
      <c r="O151" s="46"/>
      <c r="P151" s="47"/>
      <c r="Q151" s="48"/>
      <c r="R151" s="49"/>
    </row>
    <row r="152" spans="6:18" x14ac:dyDescent="0.35">
      <c r="F152" s="27"/>
      <c r="G152" s="45"/>
      <c r="H152" s="46"/>
      <c r="I152" s="47"/>
      <c r="J152" s="48"/>
      <c r="K152" s="49"/>
      <c r="M152" s="27"/>
      <c r="N152" s="45"/>
      <c r="O152" s="46"/>
      <c r="P152" s="47"/>
      <c r="Q152" s="48"/>
      <c r="R152" s="49"/>
    </row>
    <row r="153" spans="6:18" x14ac:dyDescent="0.35">
      <c r="F153" s="27"/>
      <c r="G153" s="45"/>
      <c r="H153" s="46"/>
      <c r="I153" s="47"/>
      <c r="J153" s="48"/>
      <c r="K153" s="49"/>
      <c r="M153" s="27"/>
      <c r="N153" s="45"/>
      <c r="O153" s="46"/>
      <c r="P153" s="47"/>
      <c r="Q153" s="48"/>
      <c r="R153" s="49"/>
    </row>
    <row r="154" spans="6:18" x14ac:dyDescent="0.35">
      <c r="F154" s="27"/>
      <c r="G154" s="45"/>
      <c r="H154" s="46"/>
      <c r="I154" s="47"/>
      <c r="J154" s="48"/>
      <c r="K154" s="49"/>
      <c r="M154" s="27"/>
      <c r="N154" s="45"/>
      <c r="O154" s="46"/>
      <c r="P154" s="47"/>
      <c r="Q154" s="48"/>
      <c r="R154" s="49"/>
    </row>
    <row r="155" spans="6:18" x14ac:dyDescent="0.35">
      <c r="F155" s="27"/>
      <c r="G155" s="45"/>
      <c r="H155" s="46"/>
      <c r="I155" s="47"/>
      <c r="J155" s="48"/>
      <c r="K155" s="49"/>
      <c r="M155" s="27"/>
      <c r="N155" s="45"/>
      <c r="O155" s="46"/>
      <c r="P155" s="47"/>
      <c r="Q155" s="48"/>
      <c r="R155" s="49"/>
    </row>
    <row r="156" spans="6:18" x14ac:dyDescent="0.35">
      <c r="F156" s="27"/>
      <c r="G156" s="45"/>
      <c r="H156" s="46"/>
      <c r="I156" s="47"/>
      <c r="J156" s="48"/>
      <c r="K156" s="49"/>
      <c r="M156" s="27"/>
      <c r="N156" s="45"/>
      <c r="O156" s="46"/>
      <c r="P156" s="47"/>
      <c r="Q156" s="48"/>
      <c r="R156" s="49"/>
    </row>
    <row r="157" spans="6:18" x14ac:dyDescent="0.35">
      <c r="F157" s="27"/>
      <c r="G157" s="45"/>
      <c r="H157" s="46"/>
      <c r="I157" s="47"/>
      <c r="J157" s="48"/>
      <c r="K157" s="49"/>
      <c r="M157" s="27"/>
      <c r="N157" s="45"/>
      <c r="O157" s="46"/>
      <c r="P157" s="47"/>
      <c r="Q157" s="48"/>
      <c r="R157" s="49"/>
    </row>
    <row r="158" spans="6:18" x14ac:dyDescent="0.35">
      <c r="F158" s="27"/>
      <c r="G158" s="45"/>
      <c r="H158" s="46"/>
      <c r="I158" s="47"/>
      <c r="J158" s="48"/>
      <c r="K158" s="49"/>
      <c r="M158" s="27"/>
      <c r="N158" s="45"/>
      <c r="O158" s="46"/>
      <c r="P158" s="47"/>
      <c r="Q158" s="48"/>
      <c r="R158" s="49"/>
    </row>
    <row r="159" spans="6:18" x14ac:dyDescent="0.35">
      <c r="F159" s="27"/>
      <c r="G159" s="45"/>
      <c r="H159" s="46"/>
      <c r="I159" s="47"/>
      <c r="J159" s="48"/>
      <c r="K159" s="49"/>
      <c r="M159" s="27"/>
      <c r="N159" s="45"/>
      <c r="O159" s="46"/>
      <c r="P159" s="47"/>
      <c r="Q159" s="48"/>
      <c r="R159" s="49"/>
    </row>
    <row r="160" spans="6:18" x14ac:dyDescent="0.35">
      <c r="F160" s="27"/>
      <c r="G160" s="45"/>
      <c r="H160" s="46"/>
      <c r="I160" s="47"/>
      <c r="J160" s="48"/>
      <c r="K160" s="49"/>
      <c r="M160" s="27"/>
      <c r="N160" s="45"/>
      <c r="O160" s="46"/>
      <c r="P160" s="47"/>
      <c r="Q160" s="48"/>
      <c r="R160" s="49"/>
    </row>
    <row r="161" spans="6:18" x14ac:dyDescent="0.35">
      <c r="F161" s="27"/>
      <c r="G161" s="45"/>
      <c r="H161" s="46"/>
      <c r="I161" s="47"/>
      <c r="J161" s="48"/>
      <c r="K161" s="49"/>
      <c r="M161" s="27"/>
      <c r="N161" s="45"/>
      <c r="O161" s="46"/>
      <c r="P161" s="47"/>
      <c r="Q161" s="48"/>
      <c r="R161" s="49"/>
    </row>
    <row r="162" spans="6:18" x14ac:dyDescent="0.35">
      <c r="F162" s="27"/>
      <c r="G162" s="45"/>
      <c r="H162" s="46"/>
      <c r="I162" s="47"/>
      <c r="J162" s="48"/>
      <c r="K162" s="49"/>
      <c r="M162" s="27"/>
      <c r="N162" s="45"/>
      <c r="O162" s="46"/>
      <c r="P162" s="47"/>
      <c r="Q162" s="48"/>
      <c r="R162" s="49"/>
    </row>
    <row r="163" spans="6:18" x14ac:dyDescent="0.35">
      <c r="F163" s="27"/>
      <c r="G163" s="45"/>
      <c r="H163" s="46"/>
      <c r="I163" s="47"/>
      <c r="J163" s="48"/>
      <c r="K163" s="49"/>
      <c r="M163" s="27"/>
      <c r="N163" s="45"/>
      <c r="O163" s="46"/>
      <c r="P163" s="47"/>
      <c r="Q163" s="48"/>
      <c r="R163" s="49"/>
    </row>
    <row r="164" spans="6:18" x14ac:dyDescent="0.35">
      <c r="F164" s="27"/>
      <c r="G164" s="45"/>
      <c r="H164" s="46"/>
      <c r="I164" s="47"/>
      <c r="J164" s="48"/>
      <c r="K164" s="49"/>
      <c r="M164" s="27"/>
      <c r="N164" s="45"/>
      <c r="O164" s="46"/>
      <c r="P164" s="47"/>
      <c r="Q164" s="48"/>
      <c r="R164" s="49"/>
    </row>
    <row r="165" spans="6:18" x14ac:dyDescent="0.35">
      <c r="F165" s="27"/>
      <c r="G165" s="45"/>
      <c r="H165" s="46"/>
      <c r="I165" s="47"/>
      <c r="J165" s="48"/>
      <c r="K165" s="49"/>
      <c r="M165" s="27"/>
      <c r="N165" s="45"/>
      <c r="O165" s="46"/>
      <c r="P165" s="47"/>
      <c r="Q165" s="48"/>
      <c r="R165" s="49"/>
    </row>
    <row r="166" spans="6:18" x14ac:dyDescent="0.35">
      <c r="F166" s="27"/>
      <c r="G166" s="45"/>
      <c r="H166" s="46"/>
      <c r="I166" s="47"/>
      <c r="J166" s="48"/>
      <c r="K166" s="49"/>
      <c r="M166" s="27"/>
      <c r="N166" s="45"/>
      <c r="O166" s="46"/>
      <c r="P166" s="47"/>
      <c r="Q166" s="48"/>
      <c r="R166" s="49"/>
    </row>
    <row r="167" spans="6:18" x14ac:dyDescent="0.35">
      <c r="F167" s="27"/>
      <c r="G167" s="45"/>
      <c r="H167" s="46"/>
      <c r="I167" s="47"/>
      <c r="J167" s="48"/>
      <c r="K167" s="49"/>
      <c r="M167" s="27"/>
      <c r="N167" s="45"/>
      <c r="O167" s="46"/>
      <c r="P167" s="47"/>
      <c r="Q167" s="48"/>
      <c r="R167" s="49"/>
    </row>
    <row r="168" spans="6:18" x14ac:dyDescent="0.35">
      <c r="F168" s="27"/>
      <c r="G168" s="45"/>
      <c r="H168" s="46"/>
      <c r="I168" s="47"/>
      <c r="J168" s="48"/>
      <c r="K168" s="49"/>
      <c r="M168" s="27"/>
      <c r="N168" s="45"/>
      <c r="O168" s="46"/>
      <c r="P168" s="47"/>
      <c r="Q168" s="48"/>
      <c r="R168" s="49"/>
    </row>
    <row r="169" spans="6:18" x14ac:dyDescent="0.35">
      <c r="F169" s="27"/>
      <c r="G169" s="45"/>
      <c r="H169" s="46"/>
      <c r="I169" s="47"/>
      <c r="J169" s="48"/>
      <c r="K169" s="49"/>
      <c r="M169" s="27"/>
      <c r="N169" s="45"/>
      <c r="O169" s="46"/>
      <c r="P169" s="47"/>
      <c r="Q169" s="48"/>
      <c r="R169" s="49"/>
    </row>
    <row r="170" spans="6:18" x14ac:dyDescent="0.35">
      <c r="F170" s="27"/>
      <c r="G170" s="45"/>
      <c r="H170" s="46"/>
      <c r="I170" s="47"/>
      <c r="J170" s="48"/>
      <c r="K170" s="49"/>
      <c r="M170" s="27"/>
      <c r="N170" s="45"/>
      <c r="O170" s="46"/>
      <c r="P170" s="47"/>
      <c r="Q170" s="48"/>
      <c r="R170" s="49"/>
    </row>
    <row r="171" spans="6:18" x14ac:dyDescent="0.35">
      <c r="F171" s="27"/>
      <c r="G171" s="45"/>
      <c r="H171" s="46"/>
      <c r="I171" s="47"/>
      <c r="J171" s="48"/>
      <c r="K171" s="49"/>
      <c r="M171" s="27"/>
      <c r="N171" s="45"/>
      <c r="O171" s="46"/>
      <c r="P171" s="47"/>
      <c r="Q171" s="48"/>
      <c r="R171" s="49"/>
    </row>
    <row r="172" spans="6:18" x14ac:dyDescent="0.35">
      <c r="F172" s="27"/>
      <c r="G172" s="45"/>
      <c r="H172" s="46"/>
      <c r="I172" s="47"/>
      <c r="J172" s="48"/>
      <c r="K172" s="49"/>
      <c r="M172" s="27"/>
      <c r="N172" s="45"/>
      <c r="O172" s="46"/>
      <c r="P172" s="47"/>
      <c r="Q172" s="48"/>
      <c r="R172" s="49"/>
    </row>
    <row r="173" spans="6:18" x14ac:dyDescent="0.35">
      <c r="F173" s="27"/>
      <c r="G173" s="45"/>
      <c r="H173" s="46"/>
      <c r="I173" s="47"/>
      <c r="J173" s="48"/>
      <c r="K173" s="49"/>
      <c r="M173" s="27"/>
      <c r="N173" s="45"/>
      <c r="O173" s="46"/>
      <c r="P173" s="47"/>
      <c r="Q173" s="48"/>
      <c r="R173" s="49"/>
    </row>
    <row r="174" spans="6:18" x14ac:dyDescent="0.35">
      <c r="F174" s="27"/>
      <c r="G174" s="45"/>
      <c r="H174" s="46"/>
      <c r="I174" s="47"/>
      <c r="J174" s="48"/>
      <c r="K174" s="49"/>
      <c r="M174" s="27"/>
      <c r="N174" s="45"/>
      <c r="O174" s="46"/>
      <c r="P174" s="47"/>
      <c r="Q174" s="48"/>
      <c r="R174" s="49"/>
    </row>
    <row r="175" spans="6:18" x14ac:dyDescent="0.35">
      <c r="F175" s="27"/>
      <c r="G175" s="45"/>
      <c r="H175" s="46"/>
      <c r="I175" s="47"/>
      <c r="J175" s="48"/>
      <c r="K175" s="49"/>
      <c r="M175" s="27"/>
      <c r="N175" s="45"/>
      <c r="O175" s="46"/>
      <c r="P175" s="47"/>
      <c r="Q175" s="48"/>
      <c r="R175" s="49"/>
    </row>
    <row r="176" spans="6:18" x14ac:dyDescent="0.35">
      <c r="F176" s="27"/>
      <c r="G176" s="45"/>
      <c r="H176" s="46"/>
      <c r="I176" s="47"/>
      <c r="J176" s="48"/>
      <c r="K176" s="49"/>
      <c r="M176" s="27"/>
      <c r="N176" s="45"/>
      <c r="O176" s="46"/>
      <c r="P176" s="47"/>
      <c r="Q176" s="48"/>
      <c r="R176" s="49"/>
    </row>
    <row r="177" spans="6:18" x14ac:dyDescent="0.35">
      <c r="F177" s="27"/>
      <c r="G177" s="45"/>
      <c r="H177" s="46"/>
      <c r="I177" s="47"/>
      <c r="J177" s="48"/>
      <c r="K177" s="49"/>
      <c r="M177" s="27"/>
      <c r="N177" s="45"/>
      <c r="O177" s="46"/>
      <c r="P177" s="47"/>
      <c r="Q177" s="48"/>
      <c r="R177" s="49"/>
    </row>
    <row r="178" spans="6:18" x14ac:dyDescent="0.35">
      <c r="F178" s="27"/>
      <c r="G178" s="45"/>
      <c r="H178" s="46"/>
      <c r="I178" s="47"/>
      <c r="J178" s="48"/>
      <c r="K178" s="49"/>
      <c r="M178" s="27"/>
      <c r="N178" s="45"/>
      <c r="O178" s="46"/>
      <c r="P178" s="47"/>
      <c r="Q178" s="48"/>
      <c r="R178" s="49"/>
    </row>
    <row r="179" spans="6:18" x14ac:dyDescent="0.35">
      <c r="F179" s="27"/>
      <c r="G179" s="45"/>
      <c r="H179" s="46"/>
      <c r="I179" s="47"/>
      <c r="J179" s="48"/>
      <c r="K179" s="49"/>
      <c r="M179" s="27"/>
      <c r="N179" s="45"/>
      <c r="O179" s="46"/>
      <c r="P179" s="47"/>
      <c r="Q179" s="48"/>
      <c r="R179" s="49"/>
    </row>
    <row r="180" spans="6:18" x14ac:dyDescent="0.35">
      <c r="F180" s="27"/>
      <c r="G180" s="45"/>
      <c r="H180" s="46"/>
      <c r="I180" s="47"/>
      <c r="J180" s="48"/>
      <c r="K180" s="49"/>
      <c r="M180" s="27"/>
      <c r="N180" s="45"/>
      <c r="O180" s="46"/>
      <c r="P180" s="47"/>
      <c r="Q180" s="48"/>
      <c r="R180" s="49"/>
    </row>
    <row r="181" spans="6:18" x14ac:dyDescent="0.35">
      <c r="F181" s="27"/>
      <c r="G181" s="45"/>
      <c r="H181" s="46"/>
      <c r="I181" s="47"/>
      <c r="J181" s="48"/>
      <c r="K181" s="49"/>
      <c r="M181" s="27"/>
      <c r="N181" s="45"/>
      <c r="O181" s="46"/>
      <c r="P181" s="47"/>
      <c r="Q181" s="48"/>
      <c r="R181" s="49"/>
    </row>
    <row r="182" spans="6:18" x14ac:dyDescent="0.35">
      <c r="F182" s="27"/>
      <c r="G182" s="45"/>
      <c r="H182" s="46"/>
      <c r="I182" s="47"/>
      <c r="J182" s="48"/>
      <c r="K182" s="49"/>
      <c r="M182" s="27"/>
      <c r="N182" s="45"/>
      <c r="O182" s="46"/>
      <c r="P182" s="47"/>
      <c r="Q182" s="48"/>
      <c r="R182" s="49"/>
    </row>
    <row r="183" spans="6:18" x14ac:dyDescent="0.35">
      <c r="F183" s="27"/>
      <c r="G183" s="45"/>
      <c r="H183" s="46"/>
      <c r="I183" s="47"/>
      <c r="J183" s="48"/>
      <c r="K183" s="49"/>
      <c r="M183" s="27"/>
      <c r="N183" s="45"/>
      <c r="O183" s="46"/>
      <c r="P183" s="47"/>
      <c r="Q183" s="48"/>
      <c r="R183" s="49"/>
    </row>
    <row r="184" spans="6:18" x14ac:dyDescent="0.35">
      <c r="F184" s="27"/>
      <c r="G184" s="45"/>
      <c r="H184" s="46"/>
      <c r="I184" s="47"/>
      <c r="J184" s="48"/>
      <c r="K184" s="49"/>
      <c r="M184" s="27"/>
      <c r="N184" s="45"/>
      <c r="O184" s="46"/>
      <c r="P184" s="47"/>
      <c r="Q184" s="48"/>
      <c r="R184" s="49"/>
    </row>
    <row r="185" spans="6:18" x14ac:dyDescent="0.35">
      <c r="F185" s="27"/>
      <c r="G185" s="45"/>
      <c r="H185" s="46"/>
      <c r="I185" s="47"/>
      <c r="J185" s="48"/>
      <c r="K185" s="49"/>
      <c r="M185" s="27"/>
      <c r="N185" s="45"/>
      <c r="O185" s="46"/>
      <c r="P185" s="47"/>
      <c r="Q185" s="48"/>
      <c r="R185" s="49"/>
    </row>
    <row r="186" spans="6:18" x14ac:dyDescent="0.35">
      <c r="F186" s="27"/>
      <c r="G186" s="45"/>
      <c r="H186" s="46"/>
      <c r="I186" s="47"/>
      <c r="J186" s="48"/>
      <c r="K186" s="49"/>
      <c r="M186" s="27"/>
      <c r="N186" s="45"/>
      <c r="O186" s="46"/>
      <c r="P186" s="47"/>
      <c r="Q186" s="48"/>
      <c r="R186" s="49"/>
    </row>
    <row r="187" spans="6:18" x14ac:dyDescent="0.35">
      <c r="F187" s="27"/>
      <c r="G187" s="45"/>
      <c r="H187" s="46"/>
      <c r="I187" s="47"/>
      <c r="J187" s="48"/>
      <c r="K187" s="49"/>
      <c r="M187" s="27"/>
      <c r="N187" s="45"/>
      <c r="O187" s="46"/>
      <c r="P187" s="47"/>
      <c r="Q187" s="48"/>
      <c r="R187" s="49"/>
    </row>
    <row r="188" spans="6:18" x14ac:dyDescent="0.35">
      <c r="F188" s="27"/>
      <c r="G188" s="45"/>
      <c r="H188" s="46"/>
      <c r="I188" s="47"/>
      <c r="J188" s="48"/>
      <c r="K188" s="49"/>
      <c r="M188" s="27"/>
      <c r="N188" s="45"/>
      <c r="O188" s="46"/>
      <c r="P188" s="47"/>
      <c r="Q188" s="48"/>
      <c r="R188" s="49"/>
    </row>
    <row r="189" spans="6:18" x14ac:dyDescent="0.35">
      <c r="F189" s="27"/>
      <c r="G189" s="45"/>
      <c r="H189" s="46"/>
      <c r="I189" s="47"/>
      <c r="J189" s="48"/>
      <c r="K189" s="49"/>
      <c r="M189" s="27"/>
      <c r="N189" s="45"/>
      <c r="O189" s="46"/>
      <c r="P189" s="47"/>
      <c r="Q189" s="48"/>
      <c r="R189" s="49"/>
    </row>
    <row r="190" spans="6:18" x14ac:dyDescent="0.35">
      <c r="F190" s="27"/>
      <c r="G190" s="45"/>
      <c r="H190" s="46"/>
      <c r="I190" s="47"/>
      <c r="J190" s="48"/>
      <c r="K190" s="49"/>
      <c r="M190" s="27"/>
      <c r="N190" s="45"/>
      <c r="O190" s="46"/>
      <c r="P190" s="47"/>
      <c r="Q190" s="48"/>
      <c r="R190" s="49"/>
    </row>
    <row r="191" spans="6:18" x14ac:dyDescent="0.35">
      <c r="F191" s="27"/>
      <c r="G191" s="45"/>
      <c r="H191" s="46"/>
      <c r="I191" s="47"/>
      <c r="J191" s="48"/>
      <c r="K191" s="49"/>
      <c r="M191" s="27"/>
      <c r="N191" s="45"/>
      <c r="O191" s="46"/>
      <c r="P191" s="47"/>
      <c r="Q191" s="48"/>
      <c r="R191" s="49"/>
    </row>
    <row r="192" spans="6:18" x14ac:dyDescent="0.35">
      <c r="F192" s="27"/>
      <c r="G192" s="45"/>
      <c r="H192" s="46"/>
      <c r="I192" s="47"/>
      <c r="J192" s="48"/>
      <c r="K192" s="49"/>
      <c r="M192" s="27"/>
      <c r="N192" s="45"/>
      <c r="O192" s="46"/>
      <c r="P192" s="47"/>
      <c r="Q192" s="48"/>
      <c r="R192" s="49"/>
    </row>
    <row r="193" spans="6:18" x14ac:dyDescent="0.35">
      <c r="F193" s="27"/>
      <c r="G193" s="45"/>
      <c r="H193" s="46"/>
      <c r="I193" s="47"/>
      <c r="J193" s="48"/>
      <c r="K193" s="49"/>
      <c r="M193" s="27"/>
      <c r="N193" s="45"/>
      <c r="O193" s="46"/>
      <c r="P193" s="47"/>
      <c r="Q193" s="48"/>
      <c r="R193" s="49"/>
    </row>
    <row r="194" spans="6:18" x14ac:dyDescent="0.35">
      <c r="F194" s="27"/>
      <c r="G194" s="45"/>
      <c r="H194" s="46"/>
      <c r="I194" s="47"/>
      <c r="J194" s="48"/>
      <c r="K194" s="49"/>
      <c r="M194" s="27"/>
      <c r="N194" s="45"/>
      <c r="O194" s="46"/>
      <c r="P194" s="47"/>
      <c r="Q194" s="48"/>
      <c r="R194" s="49"/>
    </row>
    <row r="195" spans="6:18" x14ac:dyDescent="0.35">
      <c r="F195" s="27"/>
      <c r="G195" s="45"/>
      <c r="H195" s="46"/>
      <c r="I195" s="47"/>
      <c r="J195" s="48"/>
      <c r="K195" s="49"/>
      <c r="M195" s="27"/>
      <c r="N195" s="45"/>
      <c r="O195" s="46"/>
      <c r="P195" s="47"/>
      <c r="Q195" s="48"/>
      <c r="R195" s="49"/>
    </row>
    <row r="196" spans="6:18" x14ac:dyDescent="0.35">
      <c r="F196" s="27"/>
      <c r="G196" s="45"/>
      <c r="H196" s="46"/>
      <c r="I196" s="47"/>
      <c r="J196" s="48"/>
      <c r="K196" s="49"/>
      <c r="M196" s="27"/>
      <c r="N196" s="45"/>
      <c r="O196" s="46"/>
      <c r="P196" s="47"/>
      <c r="Q196" s="48"/>
      <c r="R196" s="49"/>
    </row>
    <row r="197" spans="6:18" x14ac:dyDescent="0.35">
      <c r="F197" s="27"/>
      <c r="G197" s="45"/>
      <c r="H197" s="46"/>
      <c r="I197" s="47"/>
      <c r="J197" s="48"/>
      <c r="K197" s="49"/>
      <c r="M197" s="27"/>
      <c r="N197" s="45"/>
      <c r="O197" s="46"/>
      <c r="P197" s="47"/>
      <c r="Q197" s="48"/>
      <c r="R197" s="49"/>
    </row>
    <row r="198" spans="6:18" x14ac:dyDescent="0.35">
      <c r="F198" s="27"/>
      <c r="G198" s="45"/>
      <c r="H198" s="46"/>
      <c r="I198" s="47"/>
      <c r="J198" s="48"/>
      <c r="K198" s="49"/>
      <c r="M198" s="27"/>
      <c r="N198" s="45"/>
      <c r="O198" s="46"/>
      <c r="P198" s="47"/>
      <c r="Q198" s="48"/>
      <c r="R198" s="49"/>
    </row>
    <row r="199" spans="6:18" x14ac:dyDescent="0.35">
      <c r="F199" s="27"/>
      <c r="G199" s="45"/>
      <c r="H199" s="46"/>
      <c r="I199" s="47"/>
      <c r="J199" s="48"/>
      <c r="K199" s="49"/>
      <c r="M199" s="27"/>
      <c r="N199" s="45"/>
      <c r="O199" s="46"/>
      <c r="P199" s="47"/>
      <c r="Q199" s="48"/>
      <c r="R199" s="49"/>
    </row>
    <row r="200" spans="6:18" x14ac:dyDescent="0.35">
      <c r="F200" s="27"/>
      <c r="G200" s="45"/>
      <c r="H200" s="46"/>
      <c r="I200" s="47"/>
      <c r="J200" s="48"/>
      <c r="K200" s="49"/>
      <c r="M200" s="27"/>
      <c r="N200" s="45"/>
      <c r="O200" s="46"/>
      <c r="P200" s="47"/>
      <c r="Q200" s="48"/>
      <c r="R200" s="4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8"/>
  <sheetViews>
    <sheetView topLeftCell="A95" workbookViewId="0">
      <selection activeCell="N3" sqref="N3:O128"/>
    </sheetView>
  </sheetViews>
  <sheetFormatPr defaultRowHeight="14.5" x14ac:dyDescent="0.35"/>
  <cols>
    <col min="1" max="1" width="12.36328125" customWidth="1"/>
    <col min="3" max="3" width="20.54296875" customWidth="1"/>
    <col min="12" max="12" width="12.08984375" customWidth="1"/>
    <col min="13" max="13" width="11.90625" customWidth="1"/>
    <col min="14" max="14" width="12.26953125" customWidth="1"/>
    <col min="15" max="15" width="14.453125" customWidth="1"/>
  </cols>
  <sheetData>
    <row r="1" spans="1:27" x14ac:dyDescent="0.35">
      <c r="A1" s="1"/>
      <c r="B1" s="1"/>
      <c r="C1" s="1"/>
      <c r="D1" s="77" t="s">
        <v>0</v>
      </c>
      <c r="E1" s="77"/>
      <c r="F1" s="77"/>
      <c r="G1" s="77"/>
      <c r="H1" s="78" t="s">
        <v>95</v>
      </c>
      <c r="I1" s="91"/>
      <c r="J1" s="92"/>
      <c r="K1" s="54" t="s">
        <v>96</v>
      </c>
      <c r="L1" s="7"/>
      <c r="M1" s="7"/>
      <c r="N1" s="94" t="s">
        <v>97</v>
      </c>
      <c r="O1" s="94" t="s">
        <v>99</v>
      </c>
      <c r="Q1" s="60" t="s">
        <v>100</v>
      </c>
      <c r="R1" s="12"/>
      <c r="S1" s="12"/>
      <c r="T1" s="12"/>
      <c r="U1" s="12"/>
      <c r="W1" s="62" t="s">
        <v>101</v>
      </c>
      <c r="X1" s="63"/>
      <c r="Y1" s="63"/>
      <c r="Z1" s="63"/>
      <c r="AA1" s="63"/>
    </row>
    <row r="2" spans="1:27" x14ac:dyDescent="0.35">
      <c r="A2" s="2" t="s">
        <v>2</v>
      </c>
      <c r="B2" s="2" t="s">
        <v>3</v>
      </c>
      <c r="C2" s="2" t="s">
        <v>4</v>
      </c>
      <c r="D2" s="52" t="s">
        <v>5</v>
      </c>
      <c r="E2" s="52" t="s">
        <v>6</v>
      </c>
      <c r="F2" s="52" t="s">
        <v>7</v>
      </c>
      <c r="G2" s="52" t="s">
        <v>8</v>
      </c>
      <c r="H2" s="52" t="s">
        <v>9</v>
      </c>
      <c r="I2" s="76" t="s">
        <v>394</v>
      </c>
      <c r="J2" s="52" t="s">
        <v>10</v>
      </c>
      <c r="K2" s="55" t="s">
        <v>9</v>
      </c>
      <c r="L2" s="55" t="s">
        <v>394</v>
      </c>
      <c r="M2" s="93" t="s">
        <v>10</v>
      </c>
      <c r="N2" s="95" t="s">
        <v>98</v>
      </c>
      <c r="O2" s="95" t="s">
        <v>98</v>
      </c>
      <c r="Q2" s="12" t="s">
        <v>70</v>
      </c>
      <c r="R2" s="12"/>
      <c r="S2" s="12"/>
      <c r="T2" s="12"/>
      <c r="U2" s="12"/>
      <c r="W2" s="63" t="s">
        <v>70</v>
      </c>
      <c r="X2" s="63"/>
      <c r="Y2" s="63"/>
      <c r="Z2" s="63"/>
      <c r="AA2" s="63"/>
    </row>
    <row r="3" spans="1:27" x14ac:dyDescent="0.35">
      <c r="A3" s="42">
        <v>43441</v>
      </c>
      <c r="B3" s="74">
        <v>1</v>
      </c>
      <c r="C3" s="74" t="s">
        <v>389</v>
      </c>
      <c r="D3" s="69">
        <v>28</v>
      </c>
      <c r="E3" s="70" t="s">
        <v>137</v>
      </c>
      <c r="F3" s="71" t="s">
        <v>138</v>
      </c>
      <c r="G3" s="70" t="s">
        <v>134</v>
      </c>
      <c r="H3" s="72">
        <v>-1.6999999999999999E-3</v>
      </c>
      <c r="I3" s="82">
        <v>1.4E-3</v>
      </c>
      <c r="J3" s="73">
        <v>4.1000000000000003E-3</v>
      </c>
      <c r="K3" s="72">
        <v>4.7999999999999996E-3</v>
      </c>
      <c r="L3" s="82">
        <v>4.7000000000000002E-3</v>
      </c>
      <c r="M3" s="73">
        <v>1.9599999999999999E-2</v>
      </c>
      <c r="N3" s="66">
        <f>$Q$15+(I3*$R$15)+(I3*I3*$S$15)</f>
        <v>3.5551007999999997E-3</v>
      </c>
      <c r="O3" s="67">
        <f>$W$9+(L3*$X$9)+(L3*L3*$Y$9)</f>
        <v>1.8763483948000002E-2</v>
      </c>
      <c r="Q3" s="12" t="s">
        <v>71</v>
      </c>
      <c r="R3" s="12"/>
      <c r="S3" s="12"/>
      <c r="T3" s="12"/>
      <c r="U3" s="12"/>
      <c r="W3" s="63" t="s">
        <v>71</v>
      </c>
      <c r="X3" s="63"/>
      <c r="Y3" s="63"/>
      <c r="Z3" s="63"/>
      <c r="AA3" s="63"/>
    </row>
    <row r="4" spans="1:27" x14ac:dyDescent="0.35">
      <c r="A4" s="42">
        <v>43441</v>
      </c>
      <c r="B4" s="74">
        <v>1</v>
      </c>
      <c r="C4" s="74" t="s">
        <v>390</v>
      </c>
      <c r="D4" s="69">
        <v>29</v>
      </c>
      <c r="E4" s="70" t="s">
        <v>139</v>
      </c>
      <c r="F4" s="71" t="s">
        <v>140</v>
      </c>
      <c r="G4" s="70" t="s">
        <v>134</v>
      </c>
      <c r="H4" s="72">
        <v>-1.8E-3</v>
      </c>
      <c r="I4" s="82">
        <v>1.5E-3</v>
      </c>
      <c r="J4" s="73">
        <v>4.5999999999999999E-3</v>
      </c>
      <c r="K4" s="72">
        <v>3.0000000000000001E-3</v>
      </c>
      <c r="L4" s="82">
        <v>2.8999999999999998E-3</v>
      </c>
      <c r="M4" s="73">
        <v>1.3100000000000001E-2</v>
      </c>
      <c r="N4" s="66">
        <f>$Q$15+(I4*$R$15)+(I4*I4*$S$15)</f>
        <v>3.8419800000000005E-3</v>
      </c>
      <c r="O4" s="67">
        <f>$W$9+(L4*$X$9)+(L4*L4*$Y$9)</f>
        <v>1.1704800651999999E-2</v>
      </c>
      <c r="Q4" s="12"/>
      <c r="R4" s="12"/>
      <c r="S4" s="12"/>
      <c r="T4" s="12"/>
      <c r="U4" s="12"/>
      <c r="W4" s="63"/>
      <c r="X4" s="63"/>
      <c r="Y4" s="63"/>
      <c r="Z4" s="63"/>
      <c r="AA4" s="63"/>
    </row>
    <row r="5" spans="1:27" x14ac:dyDescent="0.35">
      <c r="A5" s="42">
        <v>43441</v>
      </c>
      <c r="B5" s="74">
        <v>1</v>
      </c>
      <c r="C5" s="74" t="s">
        <v>391</v>
      </c>
      <c r="D5" s="69">
        <v>30</v>
      </c>
      <c r="E5" s="70" t="s">
        <v>141</v>
      </c>
      <c r="F5" s="71" t="s">
        <v>142</v>
      </c>
      <c r="G5" s="70" t="s">
        <v>134</v>
      </c>
      <c r="H5" s="72">
        <v>-1.9E-3</v>
      </c>
      <c r="I5" s="82">
        <v>1.4E-3</v>
      </c>
      <c r="J5" s="73">
        <v>4.1000000000000003E-3</v>
      </c>
      <c r="K5" s="72">
        <v>3.0000000000000001E-3</v>
      </c>
      <c r="L5" s="82">
        <v>2.8999999999999998E-3</v>
      </c>
      <c r="M5" s="73">
        <v>1.2800000000000001E-2</v>
      </c>
      <c r="N5" s="66">
        <f>$Q$15+(I5*$R$15)+(I5*I5*$S$15)</f>
        <v>3.5551007999999997E-3</v>
      </c>
      <c r="O5" s="67">
        <f>$W$9+(L5*$X$9)+(L5*L5*$Y$9)</f>
        <v>1.1704800651999999E-2</v>
      </c>
      <c r="Q5" s="12" t="s">
        <v>77</v>
      </c>
      <c r="R5" s="12"/>
      <c r="S5" s="12"/>
      <c r="T5" s="12"/>
      <c r="U5" s="12"/>
      <c r="W5" s="63" t="s">
        <v>77</v>
      </c>
      <c r="X5" s="63"/>
      <c r="Y5" s="63"/>
      <c r="Z5" s="63"/>
      <c r="AA5" s="63"/>
    </row>
    <row r="6" spans="1:27" x14ac:dyDescent="0.35">
      <c r="A6" s="42">
        <v>43441</v>
      </c>
      <c r="B6" s="74">
        <v>2</v>
      </c>
      <c r="C6" s="74" t="s">
        <v>389</v>
      </c>
      <c r="D6" s="69">
        <v>31</v>
      </c>
      <c r="E6" s="70" t="s">
        <v>143</v>
      </c>
      <c r="F6" s="71" t="s">
        <v>144</v>
      </c>
      <c r="G6" s="70" t="s">
        <v>134</v>
      </c>
      <c r="H6" s="72">
        <v>-2.3E-3</v>
      </c>
      <c r="I6" s="82">
        <v>1E-3</v>
      </c>
      <c r="J6" s="73">
        <v>1.6000000000000001E-3</v>
      </c>
      <c r="K6" s="72">
        <v>1.9E-3</v>
      </c>
      <c r="L6" s="82">
        <v>1.8E-3</v>
      </c>
      <c r="M6" s="73">
        <v>8.6999999999999994E-3</v>
      </c>
      <c r="N6" s="66">
        <f>$Q$15+(I6*$R$15)+(I6*I6*$S$15)</f>
        <v>2.4800800000000004E-3</v>
      </c>
      <c r="O6" s="67">
        <f>$W$9+(L6*$X$9)+(L6*L6*$Y$9)</f>
        <v>7.3835597280000002E-3</v>
      </c>
      <c r="Q6" s="12" t="s">
        <v>75</v>
      </c>
      <c r="R6" s="12"/>
      <c r="S6" s="12"/>
      <c r="T6" s="12"/>
      <c r="U6" s="12"/>
      <c r="W6" s="63" t="s">
        <v>75</v>
      </c>
      <c r="X6" s="63"/>
      <c r="Y6" s="63"/>
      <c r="Z6" s="63"/>
      <c r="AA6" s="63"/>
    </row>
    <row r="7" spans="1:27" x14ac:dyDescent="0.35">
      <c r="A7" s="42">
        <v>43441</v>
      </c>
      <c r="B7" s="74">
        <v>2</v>
      </c>
      <c r="C7" s="74" t="s">
        <v>390</v>
      </c>
      <c r="D7" s="69">
        <v>32</v>
      </c>
      <c r="E7" s="70" t="s">
        <v>145</v>
      </c>
      <c r="F7" s="71" t="s">
        <v>146</v>
      </c>
      <c r="G7" s="70" t="s">
        <v>134</v>
      </c>
      <c r="H7" s="72">
        <v>-2.0999999999999999E-3</v>
      </c>
      <c r="I7" s="82">
        <v>1.1999999999999999E-3</v>
      </c>
      <c r="J7" s="73">
        <v>2.5000000000000001E-3</v>
      </c>
      <c r="K7" s="72">
        <v>2.3999999999999998E-3</v>
      </c>
      <c r="L7" s="82">
        <v>2.3E-3</v>
      </c>
      <c r="M7" s="73">
        <v>1.0500000000000001E-2</v>
      </c>
      <c r="N7" s="66">
        <f>$Q$15+(I7*$R$15)+(I7*I7*$S$15)</f>
        <v>3.0030911999999999E-3</v>
      </c>
      <c r="O7" s="67">
        <f>$W$9+(L7*$X$9)+(L7*L7*$Y$9)</f>
        <v>9.3484749879999985E-3</v>
      </c>
      <c r="Q7" s="12"/>
      <c r="R7" s="12"/>
      <c r="S7" s="12"/>
      <c r="T7" s="12"/>
      <c r="U7" s="12"/>
      <c r="W7" s="63"/>
      <c r="X7" s="63"/>
      <c r="Y7" s="63"/>
      <c r="Z7" s="63"/>
      <c r="AA7" s="63"/>
    </row>
    <row r="8" spans="1:27" x14ac:dyDescent="0.35">
      <c r="A8" s="42">
        <v>43441</v>
      </c>
      <c r="B8" s="74">
        <v>2</v>
      </c>
      <c r="C8" s="74" t="s">
        <v>391</v>
      </c>
      <c r="D8" s="69">
        <v>33</v>
      </c>
      <c r="E8" s="70" t="s">
        <v>147</v>
      </c>
      <c r="F8" s="71" t="s">
        <v>148</v>
      </c>
      <c r="G8" s="70" t="s">
        <v>134</v>
      </c>
      <c r="H8" s="72">
        <v>-2.5000000000000001E-3</v>
      </c>
      <c r="I8" s="82">
        <v>8.0000000000000004E-4</v>
      </c>
      <c r="J8" s="73">
        <v>2.9999999999999997E-4</v>
      </c>
      <c r="K8" s="72">
        <v>1.6999999999999999E-3</v>
      </c>
      <c r="L8" s="82">
        <v>1.6000000000000001E-3</v>
      </c>
      <c r="M8" s="73">
        <v>7.9000000000000008E-3</v>
      </c>
      <c r="N8" s="66">
        <f>$Q$15+(I8*$R$15)+(I8*I8*$S$15)</f>
        <v>1.9860672000000003E-3</v>
      </c>
      <c r="O8" s="67">
        <f>$W$9+(L8*$X$9)+(L8*L8*$Y$9)</f>
        <v>6.5972600319999996E-3</v>
      </c>
      <c r="Q8" s="61" t="s">
        <v>72</v>
      </c>
      <c r="R8" s="61" t="s">
        <v>73</v>
      </c>
      <c r="S8" s="61" t="s">
        <v>74</v>
      </c>
      <c r="T8" s="12"/>
      <c r="U8" s="12"/>
      <c r="W8" s="64" t="s">
        <v>72</v>
      </c>
      <c r="X8" s="64" t="s">
        <v>73</v>
      </c>
      <c r="Y8" s="64" t="s">
        <v>74</v>
      </c>
      <c r="Z8" s="63"/>
      <c r="AA8" s="63"/>
    </row>
    <row r="9" spans="1:27" x14ac:dyDescent="0.35">
      <c r="A9" s="42">
        <v>43441</v>
      </c>
      <c r="B9" s="74">
        <v>3</v>
      </c>
      <c r="C9" s="74" t="s">
        <v>389</v>
      </c>
      <c r="D9" s="69">
        <v>34</v>
      </c>
      <c r="E9" s="70" t="s">
        <v>149</v>
      </c>
      <c r="F9" s="71" t="s">
        <v>150</v>
      </c>
      <c r="G9" s="70" t="s">
        <v>134</v>
      </c>
      <c r="H9" s="72">
        <v>-2.2000000000000001E-3</v>
      </c>
      <c r="I9" s="82">
        <v>1.1000000000000001E-3</v>
      </c>
      <c r="J9" s="73">
        <v>2.3E-3</v>
      </c>
      <c r="K9" s="72">
        <v>1.5E-3</v>
      </c>
      <c r="L9" s="82">
        <v>1.2999999999999999E-3</v>
      </c>
      <c r="M9" s="73">
        <v>7.0000000000000001E-3</v>
      </c>
      <c r="N9" s="66">
        <f>$Q$15+(I9*$R$15)+(I9*I9*$S$15)</f>
        <v>2.7379608000000005E-3</v>
      </c>
      <c r="O9" s="67">
        <f>$W$9+(L9*$X$9)+(L9*L9*$Y$9)</f>
        <v>5.4174530679999998E-3</v>
      </c>
      <c r="Q9" s="7"/>
      <c r="R9" s="7"/>
      <c r="S9" s="61"/>
      <c r="T9" s="12"/>
      <c r="U9" s="12"/>
      <c r="W9" s="30">
        <v>2.9999999999999997E-4</v>
      </c>
      <c r="X9" s="30">
        <v>3.9396</v>
      </c>
      <c r="Y9" s="30">
        <v>-2.3828</v>
      </c>
      <c r="Z9" s="63"/>
      <c r="AA9" s="63"/>
    </row>
    <row r="10" spans="1:27" x14ac:dyDescent="0.35">
      <c r="A10" s="42">
        <v>43441</v>
      </c>
      <c r="B10" s="74">
        <v>3</v>
      </c>
      <c r="C10" s="74" t="s">
        <v>390</v>
      </c>
      <c r="D10" s="69">
        <v>35</v>
      </c>
      <c r="E10" s="70" t="s">
        <v>151</v>
      </c>
      <c r="F10" s="71" t="s">
        <v>152</v>
      </c>
      <c r="G10" s="70" t="s">
        <v>134</v>
      </c>
      <c r="H10" s="72">
        <v>-2.3E-3</v>
      </c>
      <c r="I10" s="82">
        <v>1E-3</v>
      </c>
      <c r="J10" s="73">
        <v>1.4E-3</v>
      </c>
      <c r="K10" s="72">
        <v>1E-3</v>
      </c>
      <c r="L10" s="82">
        <v>8.9999999999999998E-4</v>
      </c>
      <c r="M10" s="73">
        <v>5.4000000000000003E-3</v>
      </c>
      <c r="N10" s="66">
        <f>$Q$15+(I10*$R$15)+(I10*I10*$S$15)</f>
        <v>2.4800800000000004E-3</v>
      </c>
      <c r="O10" s="67">
        <f>$W$9+(L10*$X$9)+(L10*L10*$Y$9)</f>
        <v>3.843709932E-3</v>
      </c>
      <c r="Q10" s="12"/>
      <c r="R10" s="12"/>
      <c r="S10" s="12"/>
      <c r="T10" s="12"/>
      <c r="U10" s="12"/>
      <c r="W10" s="63"/>
      <c r="X10" s="63"/>
      <c r="Y10" s="63"/>
      <c r="Z10" s="63"/>
      <c r="AA10" s="63"/>
    </row>
    <row r="11" spans="1:27" x14ac:dyDescent="0.35">
      <c r="A11" s="42">
        <v>43441</v>
      </c>
      <c r="B11" s="74">
        <v>3</v>
      </c>
      <c r="C11" s="74" t="s">
        <v>391</v>
      </c>
      <c r="D11" s="69">
        <v>36</v>
      </c>
      <c r="E11" s="70" t="s">
        <v>153</v>
      </c>
      <c r="F11" s="71" t="s">
        <v>154</v>
      </c>
      <c r="G11" s="70" t="s">
        <v>134</v>
      </c>
      <c r="H11" s="72">
        <v>-2.2000000000000001E-3</v>
      </c>
      <c r="I11" s="82">
        <v>1.1000000000000001E-3</v>
      </c>
      <c r="J11" s="73">
        <v>2E-3</v>
      </c>
      <c r="K11" s="72">
        <v>1.2999999999999999E-3</v>
      </c>
      <c r="L11" s="82">
        <v>1.1999999999999999E-3</v>
      </c>
      <c r="M11" s="73">
        <v>6.4000000000000003E-3</v>
      </c>
      <c r="N11" s="66">
        <f>$Q$15+(I11*$R$15)+(I11*I11*$S$15)</f>
        <v>2.7379608000000005E-3</v>
      </c>
      <c r="O11" s="67">
        <f>$W$9+(L11*$X$9)+(L11*L11*$Y$9)</f>
        <v>5.0240887679999999E-3</v>
      </c>
      <c r="Q11" s="12"/>
      <c r="R11" s="12"/>
      <c r="S11" s="12"/>
      <c r="T11" s="12"/>
      <c r="U11" s="12"/>
      <c r="W11" s="63"/>
      <c r="X11" s="63"/>
      <c r="Y11" s="63"/>
      <c r="Z11" s="63"/>
      <c r="AA11" s="63"/>
    </row>
    <row r="12" spans="1:27" x14ac:dyDescent="0.35">
      <c r="A12" s="42">
        <v>43441</v>
      </c>
      <c r="B12" s="74">
        <v>4</v>
      </c>
      <c r="C12" s="74" t="s">
        <v>389</v>
      </c>
      <c r="D12" s="69">
        <v>38</v>
      </c>
      <c r="E12" s="70" t="s">
        <v>155</v>
      </c>
      <c r="F12" s="71" t="s">
        <v>156</v>
      </c>
      <c r="G12" s="70" t="s">
        <v>134</v>
      </c>
      <c r="H12" s="72">
        <v>-1.9E-3</v>
      </c>
      <c r="I12" s="82">
        <v>1.5E-3</v>
      </c>
      <c r="J12" s="73">
        <v>4.3E-3</v>
      </c>
      <c r="K12" s="72">
        <v>1.2999999999999999E-3</v>
      </c>
      <c r="L12" s="82">
        <v>1.1999999999999999E-3</v>
      </c>
      <c r="M12" s="73">
        <v>6.3E-3</v>
      </c>
      <c r="N12" s="66">
        <f>$Q$15+(I12*$R$15)+(I12*I12*$S$15)</f>
        <v>3.8419800000000005E-3</v>
      </c>
      <c r="O12" s="67">
        <f>$W$9+(L12*$X$9)+(L12*L12*$Y$9)</f>
        <v>5.0240887679999999E-3</v>
      </c>
      <c r="Q12" s="12" t="s">
        <v>76</v>
      </c>
      <c r="R12" s="12"/>
      <c r="S12" s="12"/>
      <c r="T12" s="12"/>
      <c r="U12" s="12"/>
      <c r="W12" s="63" t="s">
        <v>76</v>
      </c>
      <c r="X12" s="63"/>
      <c r="Y12" s="63"/>
      <c r="Z12" s="63"/>
      <c r="AA12" s="63"/>
    </row>
    <row r="13" spans="1:27" x14ac:dyDescent="0.35">
      <c r="A13" s="42">
        <v>43441</v>
      </c>
      <c r="B13" s="74">
        <v>4</v>
      </c>
      <c r="C13" s="74" t="s">
        <v>390</v>
      </c>
      <c r="D13" s="69">
        <v>39</v>
      </c>
      <c r="E13" s="70" t="s">
        <v>157</v>
      </c>
      <c r="F13" s="71" t="s">
        <v>158</v>
      </c>
      <c r="G13" s="70" t="s">
        <v>134</v>
      </c>
      <c r="H13" s="72">
        <v>-1.8E-3</v>
      </c>
      <c r="I13" s="82">
        <v>1.5E-3</v>
      </c>
      <c r="J13" s="73">
        <v>4.7999999999999996E-3</v>
      </c>
      <c r="K13" s="72">
        <v>1.2999999999999999E-3</v>
      </c>
      <c r="L13" s="82">
        <v>1.1000000000000001E-3</v>
      </c>
      <c r="M13" s="73">
        <v>6.1999999999999998E-3</v>
      </c>
      <c r="N13" s="66">
        <f>$Q$15+(I13*$R$15)+(I13*I13*$S$15)</f>
        <v>3.8419800000000005E-3</v>
      </c>
      <c r="O13" s="67">
        <f>$W$9+(L13*$X$9)+(L13*L13*$Y$9)</f>
        <v>4.6306768120000005E-3</v>
      </c>
      <c r="Q13" s="12" t="s">
        <v>78</v>
      </c>
      <c r="R13" s="12"/>
      <c r="S13" s="12"/>
      <c r="T13" s="12"/>
      <c r="U13" s="12"/>
      <c r="W13" s="63" t="s">
        <v>78</v>
      </c>
      <c r="X13" s="63"/>
      <c r="Y13" s="63"/>
      <c r="Z13" s="63"/>
      <c r="AA13" s="63"/>
    </row>
    <row r="14" spans="1:27" x14ac:dyDescent="0.35">
      <c r="A14" s="42">
        <v>43441</v>
      </c>
      <c r="B14" s="74">
        <v>4</v>
      </c>
      <c r="C14" s="74" t="s">
        <v>391</v>
      </c>
      <c r="D14" s="69">
        <v>40</v>
      </c>
      <c r="E14" s="70" t="s">
        <v>159</v>
      </c>
      <c r="F14" s="71" t="s">
        <v>160</v>
      </c>
      <c r="G14" s="70" t="s">
        <v>134</v>
      </c>
      <c r="H14" s="72">
        <v>-1.6999999999999999E-3</v>
      </c>
      <c r="I14" s="82">
        <v>1.6999999999999999E-3</v>
      </c>
      <c r="J14" s="73">
        <v>5.5999999999999999E-3</v>
      </c>
      <c r="K14" s="72">
        <v>1.2999999999999999E-3</v>
      </c>
      <c r="L14" s="82">
        <v>1.1000000000000001E-3</v>
      </c>
      <c r="M14" s="73">
        <v>6.3E-3</v>
      </c>
      <c r="N14" s="66">
        <f>$Q$15+(I14*$R$15)+(I14*I14*$S$15)</f>
        <v>4.4374871999999996E-3</v>
      </c>
      <c r="O14" s="67">
        <f>$W$9+(L14*$X$9)+(L14*L14*$Y$9)</f>
        <v>4.6306768120000005E-3</v>
      </c>
      <c r="Q14" s="61" t="s">
        <v>72</v>
      </c>
      <c r="R14" s="61" t="s">
        <v>73</v>
      </c>
      <c r="S14" s="61" t="s">
        <v>74</v>
      </c>
      <c r="T14" s="12"/>
      <c r="U14" s="12"/>
      <c r="W14" s="64" t="s">
        <v>72</v>
      </c>
      <c r="X14" s="64" t="s">
        <v>73</v>
      </c>
      <c r="Y14" s="64" t="s">
        <v>74</v>
      </c>
      <c r="Z14" s="63"/>
      <c r="AA14" s="63"/>
    </row>
    <row r="15" spans="1:27" x14ac:dyDescent="0.35">
      <c r="A15" s="42">
        <v>43441</v>
      </c>
      <c r="B15" s="74">
        <v>5</v>
      </c>
      <c r="C15" s="74" t="s">
        <v>389</v>
      </c>
      <c r="D15" s="69">
        <v>41</v>
      </c>
      <c r="E15" s="70" t="s">
        <v>161</v>
      </c>
      <c r="F15" s="71" t="s">
        <v>162</v>
      </c>
      <c r="G15" s="70" t="s">
        <v>134</v>
      </c>
      <c r="H15" s="72">
        <v>-1.6000000000000001E-3</v>
      </c>
      <c r="I15" s="82">
        <v>1.6999999999999999E-3</v>
      </c>
      <c r="J15" s="73">
        <v>5.7999999999999996E-3</v>
      </c>
      <c r="K15" s="72">
        <v>1.1999999999999999E-3</v>
      </c>
      <c r="L15" s="82">
        <v>1.1000000000000001E-3</v>
      </c>
      <c r="M15" s="73">
        <v>6.0000000000000001E-3</v>
      </c>
      <c r="N15" s="66">
        <f>$Q$15+(I15*$R$15)+(I15*I15*$S$15)</f>
        <v>4.4374871999999996E-3</v>
      </c>
      <c r="O15" s="67">
        <f>$W$9+(L15*$X$9)+(L15*L15*$Y$9)</f>
        <v>4.6306768120000005E-3</v>
      </c>
      <c r="Q15" s="34">
        <v>2.9999999999999997E-4</v>
      </c>
      <c r="R15" s="34">
        <v>1.8176000000000001</v>
      </c>
      <c r="S15" s="34">
        <v>362.48</v>
      </c>
      <c r="T15" s="12"/>
      <c r="U15" s="12"/>
      <c r="W15" s="34"/>
      <c r="X15" s="34"/>
      <c r="Y15" s="34"/>
      <c r="Z15" s="63"/>
      <c r="AA15" s="63"/>
    </row>
    <row r="16" spans="1:27" x14ac:dyDescent="0.35">
      <c r="A16" s="42">
        <v>43441</v>
      </c>
      <c r="B16" s="74">
        <v>5</v>
      </c>
      <c r="C16" s="74" t="s">
        <v>390</v>
      </c>
      <c r="D16" s="69">
        <v>42</v>
      </c>
      <c r="E16" s="70" t="s">
        <v>163</v>
      </c>
      <c r="F16" s="71" t="s">
        <v>164</v>
      </c>
      <c r="G16" s="70" t="s">
        <v>134</v>
      </c>
      <c r="H16" s="72">
        <v>-1.9E-3</v>
      </c>
      <c r="I16" s="82">
        <v>1.4E-3</v>
      </c>
      <c r="J16" s="73">
        <v>4.1999999999999997E-3</v>
      </c>
      <c r="K16" s="72">
        <v>8.0000000000000004E-4</v>
      </c>
      <c r="L16" s="82">
        <v>6.9999999999999999E-4</v>
      </c>
      <c r="M16" s="73">
        <v>4.5999999999999999E-3</v>
      </c>
      <c r="N16" s="66">
        <f>$Q$15+(I16*$R$15)+(I16*I16*$S$15)</f>
        <v>3.5551007999999997E-3</v>
      </c>
      <c r="O16" s="67">
        <f>$W$9+(L16*$X$9)+(L16*L16*$Y$9)</f>
        <v>3.0565524279999997E-3</v>
      </c>
      <c r="Q16" s="12"/>
      <c r="R16" s="12"/>
      <c r="S16" s="12"/>
      <c r="T16" s="12"/>
      <c r="U16" s="12"/>
      <c r="W16" s="63"/>
      <c r="X16" s="63"/>
      <c r="Y16" s="63"/>
      <c r="Z16" s="63"/>
      <c r="AA16" s="63"/>
    </row>
    <row r="17" spans="1:27" x14ac:dyDescent="0.35">
      <c r="A17" s="42">
        <v>43441</v>
      </c>
      <c r="B17" s="74">
        <v>5</v>
      </c>
      <c r="C17" s="74" t="s">
        <v>391</v>
      </c>
      <c r="D17" s="69">
        <v>43</v>
      </c>
      <c r="E17" s="70" t="s">
        <v>165</v>
      </c>
      <c r="F17" s="71" t="s">
        <v>166</v>
      </c>
      <c r="G17" s="70" t="s">
        <v>134</v>
      </c>
      <c r="H17" s="72">
        <v>-2.2000000000000001E-3</v>
      </c>
      <c r="I17" s="82">
        <v>1.1999999999999999E-3</v>
      </c>
      <c r="J17" s="73">
        <v>2.7000000000000001E-3</v>
      </c>
      <c r="K17" s="72">
        <v>8.9999999999999998E-4</v>
      </c>
      <c r="L17" s="82">
        <v>8.0000000000000004E-4</v>
      </c>
      <c r="M17" s="73">
        <v>5.0000000000000001E-3</v>
      </c>
      <c r="N17" s="66">
        <f>$Q$15+(I17*$R$15)+(I17*I17*$S$15)</f>
        <v>3.0030911999999999E-3</v>
      </c>
      <c r="O17" s="67">
        <f>$W$9+(L17*$X$9)+(L17*L17*$Y$9)</f>
        <v>3.4501550079999999E-3</v>
      </c>
      <c r="Q17" s="12"/>
      <c r="R17" s="12"/>
      <c r="S17" s="12"/>
      <c r="T17" s="12"/>
      <c r="U17" s="12"/>
      <c r="W17" s="63"/>
      <c r="X17" s="63"/>
      <c r="Y17" s="63"/>
      <c r="Z17" s="63"/>
      <c r="AA17" s="63"/>
    </row>
    <row r="18" spans="1:27" x14ac:dyDescent="0.35">
      <c r="A18" s="42">
        <v>43441</v>
      </c>
      <c r="B18" s="74">
        <v>6</v>
      </c>
      <c r="C18" s="74" t="s">
        <v>389</v>
      </c>
      <c r="D18" s="69">
        <v>44</v>
      </c>
      <c r="E18" s="70" t="s">
        <v>167</v>
      </c>
      <c r="F18" s="71" t="s">
        <v>168</v>
      </c>
      <c r="G18" s="70" t="s">
        <v>134</v>
      </c>
      <c r="H18" s="72">
        <v>-1.8E-3</v>
      </c>
      <c r="I18" s="82">
        <v>1.6000000000000001E-3</v>
      </c>
      <c r="J18" s="73">
        <v>4.8999999999999998E-3</v>
      </c>
      <c r="K18" s="72">
        <v>1E-3</v>
      </c>
      <c r="L18" s="82">
        <v>8.9999999999999998E-4</v>
      </c>
      <c r="M18" s="73">
        <v>5.3E-3</v>
      </c>
      <c r="N18" s="66">
        <f>$Q$15+(I18*$R$15)+(I18*I18*$S$15)</f>
        <v>4.1361088000000006E-3</v>
      </c>
      <c r="O18" s="67">
        <f>$W$9+(L18*$X$9)+(L18*L18*$Y$9)</f>
        <v>3.843709932E-3</v>
      </c>
      <c r="Q18" s="12" t="s">
        <v>79</v>
      </c>
      <c r="R18" s="12"/>
      <c r="S18" s="12"/>
      <c r="T18" s="12"/>
      <c r="U18" s="12"/>
      <c r="W18" s="63" t="s">
        <v>79</v>
      </c>
      <c r="X18" s="63"/>
      <c r="Y18" s="63"/>
      <c r="Z18" s="63"/>
      <c r="AA18" s="63"/>
    </row>
    <row r="19" spans="1:27" x14ac:dyDescent="0.35">
      <c r="A19" s="42">
        <v>43441</v>
      </c>
      <c r="B19" s="74">
        <v>6</v>
      </c>
      <c r="C19" s="74" t="s">
        <v>390</v>
      </c>
      <c r="D19" s="69">
        <v>45</v>
      </c>
      <c r="E19" s="70" t="s">
        <v>169</v>
      </c>
      <c r="F19" s="71" t="s">
        <v>170</v>
      </c>
      <c r="G19" s="70" t="s">
        <v>134</v>
      </c>
      <c r="H19" s="72">
        <v>-1.8E-3</v>
      </c>
      <c r="I19" s="82">
        <v>1.6000000000000001E-3</v>
      </c>
      <c r="J19" s="73">
        <v>5.4000000000000003E-3</v>
      </c>
      <c r="K19" s="72">
        <v>1E-3</v>
      </c>
      <c r="L19" s="82">
        <v>8.9999999999999998E-4</v>
      </c>
      <c r="M19" s="73">
        <v>5.4000000000000003E-3</v>
      </c>
      <c r="N19" s="66">
        <f>$Q$15+(I19*$R$15)+(I19*I19*$S$15)</f>
        <v>4.1361088000000006E-3</v>
      </c>
      <c r="O19" s="67">
        <f>$W$9+(L19*$X$9)+(L19*L19*$Y$9)</f>
        <v>3.843709932E-3</v>
      </c>
      <c r="Q19" s="61" t="s">
        <v>72</v>
      </c>
      <c r="R19" s="61" t="s">
        <v>73</v>
      </c>
      <c r="S19" s="61" t="s">
        <v>74</v>
      </c>
      <c r="T19" s="12"/>
      <c r="U19" s="12"/>
      <c r="W19" s="64" t="s">
        <v>72</v>
      </c>
      <c r="X19" s="64" t="s">
        <v>73</v>
      </c>
      <c r="Y19" s="64" t="s">
        <v>74</v>
      </c>
      <c r="Z19" s="63"/>
      <c r="AA19" s="63"/>
    </row>
    <row r="20" spans="1:27" x14ac:dyDescent="0.35">
      <c r="A20" s="42">
        <v>43441</v>
      </c>
      <c r="B20" s="74">
        <v>6</v>
      </c>
      <c r="C20" s="74" t="s">
        <v>391</v>
      </c>
      <c r="D20" s="69">
        <v>46</v>
      </c>
      <c r="E20" s="70" t="s">
        <v>171</v>
      </c>
      <c r="F20" s="71" t="s">
        <v>172</v>
      </c>
      <c r="G20" s="70" t="s">
        <v>134</v>
      </c>
      <c r="H20" s="72">
        <v>-2.0999999999999999E-3</v>
      </c>
      <c r="I20" s="82">
        <v>1.2999999999999999E-3</v>
      </c>
      <c r="J20" s="73">
        <v>3.3999999999999998E-3</v>
      </c>
      <c r="K20" s="72">
        <v>8.9999999999999998E-4</v>
      </c>
      <c r="L20" s="82">
        <v>8.9999999999999998E-4</v>
      </c>
      <c r="M20" s="73">
        <v>5.3E-3</v>
      </c>
      <c r="N20" s="66">
        <f>$Q$15+(I20*$R$15)+(I20*I20*$S$15)</f>
        <v>3.2754711999999999E-3</v>
      </c>
      <c r="O20" s="67">
        <f>$W$9+(L20*$X$9)+(L20*L20*$Y$9)</f>
        <v>3.843709932E-3</v>
      </c>
      <c r="Q20" s="34">
        <v>-2.3599999999999999E-2</v>
      </c>
      <c r="R20" s="34">
        <v>8.2224000000000004</v>
      </c>
      <c r="S20" s="34">
        <v>-46.985999999999997</v>
      </c>
      <c r="T20" s="12"/>
      <c r="U20" s="12"/>
      <c r="W20" s="34"/>
      <c r="X20" s="34"/>
      <c r="Y20" s="34"/>
      <c r="Z20" s="63"/>
      <c r="AA20" s="63"/>
    </row>
    <row r="21" spans="1:27" x14ac:dyDescent="0.35">
      <c r="A21" s="42">
        <v>43441</v>
      </c>
      <c r="B21" s="74">
        <v>7</v>
      </c>
      <c r="C21" s="74" t="s">
        <v>389</v>
      </c>
      <c r="D21" s="69">
        <v>47</v>
      </c>
      <c r="E21" s="70" t="s">
        <v>173</v>
      </c>
      <c r="F21" s="71" t="s">
        <v>174</v>
      </c>
      <c r="G21" s="70" t="s">
        <v>134</v>
      </c>
      <c r="H21" s="72">
        <v>-1.9E-3</v>
      </c>
      <c r="I21" s="82">
        <v>1.5E-3</v>
      </c>
      <c r="J21" s="73">
        <v>4.4999999999999997E-3</v>
      </c>
      <c r="K21" s="72">
        <v>1.9E-3</v>
      </c>
      <c r="L21" s="82">
        <v>1.9E-3</v>
      </c>
      <c r="M21" s="73">
        <v>9.1000000000000004E-3</v>
      </c>
      <c r="N21" s="66">
        <f>$Q$15+(I21*$R$15)+(I21*I21*$S$15)</f>
        <v>3.8419800000000005E-3</v>
      </c>
      <c r="O21" s="67">
        <f>$W$9+(L21*$X$9)+(L21*L21*$Y$9)</f>
        <v>7.7766380919999994E-3</v>
      </c>
      <c r="Q21" s="12"/>
      <c r="R21" s="12"/>
      <c r="S21" s="12"/>
      <c r="T21" s="12"/>
      <c r="U21" s="12"/>
      <c r="W21" s="63"/>
      <c r="X21" s="63"/>
      <c r="Y21" s="63"/>
      <c r="Z21" s="63"/>
      <c r="AA21" s="63"/>
    </row>
    <row r="22" spans="1:27" x14ac:dyDescent="0.35">
      <c r="A22" s="42">
        <v>43441</v>
      </c>
      <c r="B22" s="74">
        <v>7</v>
      </c>
      <c r="C22" s="74" t="s">
        <v>390</v>
      </c>
      <c r="D22" s="69">
        <v>49</v>
      </c>
      <c r="E22" s="70" t="s">
        <v>175</v>
      </c>
      <c r="F22" s="71" t="s">
        <v>176</v>
      </c>
      <c r="G22" s="70" t="s">
        <v>134</v>
      </c>
      <c r="H22" s="72">
        <v>-1.6000000000000001E-3</v>
      </c>
      <c r="I22" s="82">
        <v>1.9E-3</v>
      </c>
      <c r="J22" s="73">
        <v>6.8999999999999999E-3</v>
      </c>
      <c r="K22" s="72">
        <v>2E-3</v>
      </c>
      <c r="L22" s="82">
        <v>2E-3</v>
      </c>
      <c r="M22" s="73">
        <v>9.5999999999999992E-3</v>
      </c>
      <c r="N22" s="66">
        <f>$Q$15+(I22*$R$15)+(I22*I22*$S$15)</f>
        <v>5.0619928000000007E-3</v>
      </c>
      <c r="O22" s="67">
        <f>$W$9+(L22*$X$9)+(L22*L22*$Y$9)</f>
        <v>8.1696688E-3</v>
      </c>
      <c r="Q22" s="12" t="s">
        <v>80</v>
      </c>
      <c r="R22" s="12"/>
      <c r="S22" s="12"/>
      <c r="T22" s="12"/>
      <c r="U22" s="12"/>
      <c r="W22" s="63" t="s">
        <v>80</v>
      </c>
      <c r="X22" s="63"/>
      <c r="Y22" s="63"/>
      <c r="Z22" s="63"/>
      <c r="AA22" s="63"/>
    </row>
    <row r="23" spans="1:27" x14ac:dyDescent="0.35">
      <c r="A23" s="42">
        <v>43441</v>
      </c>
      <c r="B23" s="74">
        <v>7</v>
      </c>
      <c r="C23" s="74" t="s">
        <v>391</v>
      </c>
      <c r="D23" s="69">
        <v>50</v>
      </c>
      <c r="E23" s="70" t="s">
        <v>177</v>
      </c>
      <c r="F23" s="71" t="s">
        <v>178</v>
      </c>
      <c r="G23" s="70" t="s">
        <v>134</v>
      </c>
      <c r="H23" s="72">
        <v>-2E-3</v>
      </c>
      <c r="I23" s="82">
        <v>1.5E-3</v>
      </c>
      <c r="J23" s="73">
        <v>4.4000000000000003E-3</v>
      </c>
      <c r="K23" s="72">
        <v>2E-3</v>
      </c>
      <c r="L23" s="82">
        <v>1.9E-3</v>
      </c>
      <c r="M23" s="73">
        <v>9.2999999999999992E-3</v>
      </c>
      <c r="N23" s="66">
        <f>$Q$15+(I23*$R$15)+(I23*I23*$S$15)</f>
        <v>3.8419800000000005E-3</v>
      </c>
      <c r="O23" s="67">
        <f>$W$9+(L23*$X$9)+(L23*L23*$Y$9)</f>
        <v>7.7766380919999994E-3</v>
      </c>
      <c r="Q23" s="12" t="s">
        <v>84</v>
      </c>
      <c r="R23" s="12"/>
      <c r="S23" s="12"/>
      <c r="T23" s="12"/>
      <c r="U23" s="12"/>
      <c r="W23" s="63" t="s">
        <v>84</v>
      </c>
      <c r="X23" s="63"/>
      <c r="Y23" s="63"/>
      <c r="Z23" s="63"/>
      <c r="AA23" s="63"/>
    </row>
    <row r="24" spans="1:27" x14ac:dyDescent="0.35">
      <c r="A24" s="42">
        <v>43441</v>
      </c>
      <c r="B24" s="74">
        <v>8</v>
      </c>
      <c r="C24" s="74" t="s">
        <v>389</v>
      </c>
      <c r="D24" s="69">
        <v>51</v>
      </c>
      <c r="E24" s="70" t="s">
        <v>179</v>
      </c>
      <c r="F24" s="71" t="s">
        <v>180</v>
      </c>
      <c r="G24" s="70" t="s">
        <v>134</v>
      </c>
      <c r="H24" s="72">
        <v>-1.8E-3</v>
      </c>
      <c r="I24" s="82">
        <v>1.6999999999999999E-3</v>
      </c>
      <c r="J24" s="73">
        <v>5.5999999999999999E-3</v>
      </c>
      <c r="K24" s="72">
        <v>1.6999999999999999E-3</v>
      </c>
      <c r="L24" s="82">
        <v>1.6999999999999999E-3</v>
      </c>
      <c r="M24" s="73">
        <v>8.3999999999999995E-3</v>
      </c>
      <c r="N24" s="66">
        <f>$Q$15+(I24*$R$15)+(I24*I24*$S$15)</f>
        <v>4.4374871999999996E-3</v>
      </c>
      <c r="O24" s="67">
        <f>$W$9+(L24*$X$9)+(L24*L24*$Y$9)</f>
        <v>6.9904337079999997E-3</v>
      </c>
      <c r="Q24" s="12" t="s">
        <v>81</v>
      </c>
      <c r="R24" s="12"/>
      <c r="S24" s="12"/>
      <c r="T24" s="12"/>
      <c r="U24" s="12"/>
      <c r="W24" s="63" t="s">
        <v>81</v>
      </c>
      <c r="X24" s="63"/>
      <c r="Y24" s="63"/>
      <c r="Z24" s="63"/>
      <c r="AA24" s="63"/>
    </row>
    <row r="25" spans="1:27" x14ac:dyDescent="0.35">
      <c r="A25" s="42">
        <v>43441</v>
      </c>
      <c r="B25" s="74">
        <v>8</v>
      </c>
      <c r="C25" s="74" t="s">
        <v>390</v>
      </c>
      <c r="D25" s="69">
        <v>52</v>
      </c>
      <c r="E25" s="70" t="s">
        <v>181</v>
      </c>
      <c r="F25" s="71" t="s">
        <v>182</v>
      </c>
      <c r="G25" s="70" t="s">
        <v>134</v>
      </c>
      <c r="H25" s="72">
        <v>-1.6000000000000001E-3</v>
      </c>
      <c r="I25" s="82">
        <v>1.8E-3</v>
      </c>
      <c r="J25" s="73">
        <v>6.7000000000000002E-3</v>
      </c>
      <c r="K25" s="72">
        <v>2.2000000000000001E-3</v>
      </c>
      <c r="L25" s="82">
        <v>2.0999999999999999E-3</v>
      </c>
      <c r="M25" s="73">
        <v>1.01E-2</v>
      </c>
      <c r="N25" s="66">
        <f>$Q$15+(I25*$R$15)+(I25*I25*$S$15)</f>
        <v>4.7461151999999996E-3</v>
      </c>
      <c r="O25" s="67">
        <f>$W$9+(L25*$X$9)+(L25*L25*$Y$9)</f>
        <v>8.5626518519999993E-3</v>
      </c>
      <c r="Q25" s="12" t="s">
        <v>82</v>
      </c>
      <c r="R25" s="12"/>
      <c r="S25" s="12"/>
      <c r="T25" s="12"/>
      <c r="U25" s="12"/>
      <c r="W25" s="63" t="s">
        <v>82</v>
      </c>
      <c r="X25" s="63"/>
      <c r="Y25" s="63"/>
      <c r="Z25" s="63"/>
      <c r="AA25" s="63"/>
    </row>
    <row r="26" spans="1:27" x14ac:dyDescent="0.35">
      <c r="A26" s="42">
        <v>43441</v>
      </c>
      <c r="B26" s="74">
        <v>8</v>
      </c>
      <c r="C26" s="74" t="s">
        <v>391</v>
      </c>
      <c r="D26" s="69">
        <v>53</v>
      </c>
      <c r="E26" s="70" t="s">
        <v>183</v>
      </c>
      <c r="F26" s="71" t="s">
        <v>184</v>
      </c>
      <c r="G26" s="70" t="s">
        <v>134</v>
      </c>
      <c r="H26" s="72">
        <v>-1.5E-3</v>
      </c>
      <c r="I26" s="82">
        <v>1.9E-3</v>
      </c>
      <c r="J26" s="73">
        <v>7.0000000000000001E-3</v>
      </c>
      <c r="K26" s="72">
        <v>2E-3</v>
      </c>
      <c r="L26" s="82">
        <v>2E-3</v>
      </c>
      <c r="M26" s="73">
        <v>9.4999999999999998E-3</v>
      </c>
      <c r="N26" s="66">
        <f>$Q$15+(I26*$R$15)+(I26*I26*$S$15)</f>
        <v>5.0619928000000007E-3</v>
      </c>
      <c r="O26" s="67">
        <f>$W$9+(L26*$X$9)+(L26*L26*$Y$9)</f>
        <v>8.1696688E-3</v>
      </c>
      <c r="Q26" s="12" t="s">
        <v>85</v>
      </c>
      <c r="R26" s="12"/>
      <c r="S26" s="12"/>
      <c r="T26" s="12"/>
      <c r="U26" s="12">
        <v>0.05</v>
      </c>
      <c r="W26" s="63" t="s">
        <v>85</v>
      </c>
      <c r="X26" s="63"/>
      <c r="Y26" s="63"/>
      <c r="Z26" s="63"/>
      <c r="AA26" s="63">
        <v>0.05</v>
      </c>
    </row>
    <row r="27" spans="1:27" x14ac:dyDescent="0.35">
      <c r="A27" s="42">
        <v>43441</v>
      </c>
      <c r="B27" s="74">
        <v>9</v>
      </c>
      <c r="C27" s="74" t="s">
        <v>389</v>
      </c>
      <c r="D27" s="69">
        <v>54</v>
      </c>
      <c r="E27" s="70" t="s">
        <v>185</v>
      </c>
      <c r="F27" s="71" t="s">
        <v>186</v>
      </c>
      <c r="G27" s="70" t="s">
        <v>134</v>
      </c>
      <c r="H27" s="72">
        <v>-2.3E-3</v>
      </c>
      <c r="I27" s="82">
        <v>1.1999999999999999E-3</v>
      </c>
      <c r="J27" s="73">
        <v>2.5999999999999999E-3</v>
      </c>
      <c r="K27" s="72">
        <v>8.9999999999999998E-4</v>
      </c>
      <c r="L27" s="82">
        <v>8.9999999999999998E-4</v>
      </c>
      <c r="M27" s="73">
        <v>5.3E-3</v>
      </c>
      <c r="N27" s="66">
        <f>$Q$15+(I27*$R$15)+(I27*I27*$S$15)</f>
        <v>3.0030911999999999E-3</v>
      </c>
      <c r="O27" s="67">
        <f>$W$9+(L27*$X$9)+(L27*L27*$Y$9)</f>
        <v>3.843709932E-3</v>
      </c>
      <c r="Q27" s="12" t="s">
        <v>83</v>
      </c>
      <c r="R27" s="12"/>
      <c r="S27" s="12"/>
      <c r="T27" s="12"/>
      <c r="U27" s="12"/>
      <c r="W27" s="63" t="s">
        <v>83</v>
      </c>
      <c r="X27" s="63"/>
      <c r="Y27" s="63"/>
      <c r="Z27" s="63"/>
      <c r="AA27" s="63"/>
    </row>
    <row r="28" spans="1:27" x14ac:dyDescent="0.35">
      <c r="A28" s="42">
        <v>43441</v>
      </c>
      <c r="B28" s="74">
        <v>9</v>
      </c>
      <c r="C28" s="74" t="s">
        <v>390</v>
      </c>
      <c r="D28" s="69">
        <v>55</v>
      </c>
      <c r="E28" s="70" t="s">
        <v>187</v>
      </c>
      <c r="F28" s="71" t="s">
        <v>188</v>
      </c>
      <c r="G28" s="70" t="s">
        <v>134</v>
      </c>
      <c r="H28" s="72">
        <v>-2.3999999999999998E-3</v>
      </c>
      <c r="I28" s="82">
        <v>1E-3</v>
      </c>
      <c r="J28" s="73">
        <v>1.6000000000000001E-3</v>
      </c>
      <c r="K28" s="72">
        <v>1.2999999999999999E-3</v>
      </c>
      <c r="L28" s="82">
        <v>1.2999999999999999E-3</v>
      </c>
      <c r="M28" s="73">
        <v>6.7999999999999996E-3</v>
      </c>
      <c r="N28" s="66">
        <f>$Q$15+(I28*$R$15)+(I28*I28*$S$15)</f>
        <v>2.4800800000000004E-3</v>
      </c>
      <c r="O28" s="67">
        <f>$W$9+(L28*$X$9)+(L28*L28*$Y$9)</f>
        <v>5.4174530679999998E-3</v>
      </c>
      <c r="Q28" s="12"/>
      <c r="R28" s="12"/>
      <c r="S28" s="12"/>
      <c r="T28" s="12"/>
      <c r="U28" s="12"/>
      <c r="W28" s="63"/>
      <c r="X28" s="63"/>
      <c r="Y28" s="63"/>
      <c r="Z28" s="63"/>
      <c r="AA28" s="63"/>
    </row>
    <row r="29" spans="1:27" x14ac:dyDescent="0.35">
      <c r="A29" s="42">
        <v>43441</v>
      </c>
      <c r="B29" s="74">
        <v>9</v>
      </c>
      <c r="C29" s="74" t="s">
        <v>391</v>
      </c>
      <c r="D29" s="69">
        <v>56</v>
      </c>
      <c r="E29" s="70" t="s">
        <v>189</v>
      </c>
      <c r="F29" s="71" t="s">
        <v>190</v>
      </c>
      <c r="G29" s="70" t="s">
        <v>134</v>
      </c>
      <c r="H29" s="72">
        <v>-2.3999999999999998E-3</v>
      </c>
      <c r="I29" s="82">
        <v>1.1000000000000001E-3</v>
      </c>
      <c r="J29" s="73">
        <v>2E-3</v>
      </c>
      <c r="K29" s="72">
        <v>1.1999999999999999E-3</v>
      </c>
      <c r="L29" s="82">
        <v>1.1999999999999999E-3</v>
      </c>
      <c r="M29" s="73">
        <v>6.4999999999999997E-3</v>
      </c>
      <c r="N29" s="66">
        <f>$Q$15+(I29*$R$15)+(I29*I29*$S$15)</f>
        <v>2.7379608000000005E-3</v>
      </c>
      <c r="O29" s="67">
        <f>$W$9+(L29*$X$9)+(L29*L29*$Y$9)</f>
        <v>5.0240887679999999E-3</v>
      </c>
    </row>
    <row r="30" spans="1:27" x14ac:dyDescent="0.35">
      <c r="A30" s="42">
        <v>43441</v>
      </c>
      <c r="B30" s="74">
        <v>10</v>
      </c>
      <c r="C30" s="74" t="s">
        <v>389</v>
      </c>
      <c r="D30" s="69">
        <v>57</v>
      </c>
      <c r="E30" s="70" t="s">
        <v>191</v>
      </c>
      <c r="F30" s="71" t="s">
        <v>192</v>
      </c>
      <c r="G30" s="70" t="s">
        <v>134</v>
      </c>
      <c r="H30" s="72">
        <v>-2.3999999999999998E-3</v>
      </c>
      <c r="I30" s="82">
        <v>1.1000000000000001E-3</v>
      </c>
      <c r="J30" s="73">
        <v>2.0999999999999999E-3</v>
      </c>
      <c r="K30" s="72">
        <v>1.6000000000000001E-3</v>
      </c>
      <c r="L30" s="82">
        <v>1.5E-3</v>
      </c>
      <c r="M30" s="73">
        <v>7.7999999999999996E-3</v>
      </c>
      <c r="N30" s="66">
        <f>$Q$15+(I30*$R$15)+(I30*I30*$S$15)</f>
        <v>2.7379608000000005E-3</v>
      </c>
      <c r="O30" s="67">
        <f>$W$9+(L30*$X$9)+(L30*L30*$Y$9)</f>
        <v>6.2040387000000001E-3</v>
      </c>
    </row>
    <row r="31" spans="1:27" x14ac:dyDescent="0.35">
      <c r="A31" s="42">
        <v>43441</v>
      </c>
      <c r="B31" s="74">
        <v>10</v>
      </c>
      <c r="C31" s="74" t="s">
        <v>390</v>
      </c>
      <c r="D31" s="69">
        <v>58</v>
      </c>
      <c r="E31" s="70" t="s">
        <v>193</v>
      </c>
      <c r="F31" s="71" t="s">
        <v>194</v>
      </c>
      <c r="G31" s="70" t="s">
        <v>134</v>
      </c>
      <c r="H31" s="72">
        <v>-2.3E-3</v>
      </c>
      <c r="I31" s="82">
        <v>1.1999999999999999E-3</v>
      </c>
      <c r="J31" s="73">
        <v>2.5999999999999999E-3</v>
      </c>
      <c r="K31" s="72">
        <v>1.4E-3</v>
      </c>
      <c r="L31" s="82">
        <v>1.4E-3</v>
      </c>
      <c r="M31" s="73">
        <v>7.1999999999999998E-3</v>
      </c>
      <c r="N31" s="66">
        <f>$Q$15+(I31*$R$15)+(I31*I31*$S$15)</f>
        <v>3.0030911999999999E-3</v>
      </c>
      <c r="O31" s="67">
        <f>$W$9+(L31*$X$9)+(L31*L31*$Y$9)</f>
        <v>5.8107697120000001E-3</v>
      </c>
    </row>
    <row r="32" spans="1:27" x14ac:dyDescent="0.35">
      <c r="A32" s="42">
        <v>43441</v>
      </c>
      <c r="B32" s="74">
        <v>10</v>
      </c>
      <c r="C32" s="74" t="s">
        <v>391</v>
      </c>
      <c r="D32" s="69">
        <v>60</v>
      </c>
      <c r="E32" s="70" t="s">
        <v>195</v>
      </c>
      <c r="F32" s="71" t="s">
        <v>196</v>
      </c>
      <c r="G32" s="70" t="s">
        <v>134</v>
      </c>
      <c r="H32" s="72">
        <v>-2.3E-3</v>
      </c>
      <c r="I32" s="82">
        <v>1.1000000000000001E-3</v>
      </c>
      <c r="J32" s="73">
        <v>2.3999999999999998E-3</v>
      </c>
      <c r="K32" s="72">
        <v>1.5E-3</v>
      </c>
      <c r="L32" s="82">
        <v>1.5E-3</v>
      </c>
      <c r="M32" s="73">
        <v>7.6E-3</v>
      </c>
      <c r="N32" s="66">
        <f>$Q$15+(I32*$R$15)+(I32*I32*$S$15)</f>
        <v>2.7379608000000005E-3</v>
      </c>
      <c r="O32" s="67">
        <f>$W$9+(L32*$X$9)+(L32*L32*$Y$9)</f>
        <v>6.2040387000000001E-3</v>
      </c>
    </row>
    <row r="33" spans="1:15" x14ac:dyDescent="0.35">
      <c r="A33" s="42">
        <v>43441</v>
      </c>
      <c r="B33" s="74">
        <v>11</v>
      </c>
      <c r="C33" s="74" t="s">
        <v>389</v>
      </c>
      <c r="D33" s="69">
        <v>61</v>
      </c>
      <c r="E33" s="70" t="s">
        <v>197</v>
      </c>
      <c r="F33" s="71" t="s">
        <v>198</v>
      </c>
      <c r="G33" s="70" t="s">
        <v>134</v>
      </c>
      <c r="H33" s="72">
        <v>-2.3999999999999998E-3</v>
      </c>
      <c r="I33" s="82">
        <v>1.1000000000000001E-3</v>
      </c>
      <c r="J33" s="73">
        <v>2.0999999999999999E-3</v>
      </c>
      <c r="K33" s="72">
        <v>1.1000000000000001E-3</v>
      </c>
      <c r="L33" s="82">
        <v>1.1000000000000001E-3</v>
      </c>
      <c r="M33" s="73">
        <v>6.1999999999999998E-3</v>
      </c>
      <c r="N33" s="66">
        <f>$Q$15+(I33*$R$15)+(I33*I33*$S$15)</f>
        <v>2.7379608000000005E-3</v>
      </c>
      <c r="O33" s="67">
        <f>$W$9+(L33*$X$9)+(L33*L33*$Y$9)</f>
        <v>4.6306768120000005E-3</v>
      </c>
    </row>
    <row r="34" spans="1:15" x14ac:dyDescent="0.35">
      <c r="A34" s="42">
        <v>43441</v>
      </c>
      <c r="B34" s="74">
        <v>11</v>
      </c>
      <c r="C34" s="74" t="s">
        <v>390</v>
      </c>
      <c r="D34" s="69">
        <v>62</v>
      </c>
      <c r="E34" s="70" t="s">
        <v>199</v>
      </c>
      <c r="F34" s="71" t="s">
        <v>200</v>
      </c>
      <c r="G34" s="70" t="s">
        <v>134</v>
      </c>
      <c r="H34" s="72">
        <v>-2.3E-3</v>
      </c>
      <c r="I34" s="82">
        <v>1.1000000000000001E-3</v>
      </c>
      <c r="J34" s="73">
        <v>2.3999999999999998E-3</v>
      </c>
      <c r="K34" s="72">
        <v>1.1000000000000001E-3</v>
      </c>
      <c r="L34" s="82">
        <v>1.1000000000000001E-3</v>
      </c>
      <c r="M34" s="73">
        <v>6.1999999999999998E-3</v>
      </c>
      <c r="N34" s="66">
        <f>$Q$15+(I34*$R$15)+(I34*I34*$S$15)</f>
        <v>2.7379608000000005E-3</v>
      </c>
      <c r="O34" s="67">
        <f>$W$9+(L34*$X$9)+(L34*L34*$Y$9)</f>
        <v>4.6306768120000005E-3</v>
      </c>
    </row>
    <row r="35" spans="1:15" x14ac:dyDescent="0.35">
      <c r="A35" s="42">
        <v>43441</v>
      </c>
      <c r="B35" s="74">
        <v>11</v>
      </c>
      <c r="C35" s="74" t="s">
        <v>391</v>
      </c>
      <c r="D35" s="69">
        <v>63</v>
      </c>
      <c r="E35" s="70" t="s">
        <v>201</v>
      </c>
      <c r="F35" s="71" t="s">
        <v>202</v>
      </c>
      <c r="G35" s="70" t="s">
        <v>134</v>
      </c>
      <c r="H35" s="72">
        <v>-2.5999999999999999E-3</v>
      </c>
      <c r="I35" s="82">
        <v>8.9999999999999998E-4</v>
      </c>
      <c r="J35" s="73">
        <v>1.1999999999999999E-3</v>
      </c>
      <c r="K35" s="72">
        <v>8.9999999999999998E-4</v>
      </c>
      <c r="L35" s="82">
        <v>8.9999999999999998E-4</v>
      </c>
      <c r="M35" s="73">
        <v>5.4000000000000003E-3</v>
      </c>
      <c r="N35" s="66">
        <f>$Q$15+(I35*$R$15)+(I35*I35*$S$15)</f>
        <v>2.2294488E-3</v>
      </c>
      <c r="O35" s="67">
        <f>$W$9+(L35*$X$9)+(L35*L35*$Y$9)</f>
        <v>3.843709932E-3</v>
      </c>
    </row>
    <row r="36" spans="1:15" x14ac:dyDescent="0.35">
      <c r="A36" s="42">
        <v>43441</v>
      </c>
      <c r="B36" s="74">
        <v>12</v>
      </c>
      <c r="C36" s="74" t="s">
        <v>389</v>
      </c>
      <c r="D36" s="69">
        <v>64</v>
      </c>
      <c r="E36" s="70" t="s">
        <v>203</v>
      </c>
      <c r="F36" s="71" t="s">
        <v>204</v>
      </c>
      <c r="G36" s="70" t="s">
        <v>134</v>
      </c>
      <c r="H36" s="72">
        <v>-2E-3</v>
      </c>
      <c r="I36" s="82">
        <v>1.5E-3</v>
      </c>
      <c r="J36" s="73">
        <v>4.7999999999999996E-3</v>
      </c>
      <c r="K36" s="72">
        <v>1.4E-3</v>
      </c>
      <c r="L36" s="82">
        <v>1.2999999999999999E-3</v>
      </c>
      <c r="M36" s="73">
        <v>7.1000000000000004E-3</v>
      </c>
      <c r="N36" s="66">
        <f>$Q$15+(I36*$R$15)+(I36*I36*$S$15)</f>
        <v>3.8419800000000005E-3</v>
      </c>
      <c r="O36" s="67">
        <f>$W$9+(L36*$X$9)+(L36*L36*$Y$9)</f>
        <v>5.4174530679999998E-3</v>
      </c>
    </row>
    <row r="37" spans="1:15" x14ac:dyDescent="0.35">
      <c r="A37" s="42">
        <v>43441</v>
      </c>
      <c r="B37" s="74">
        <v>12</v>
      </c>
      <c r="C37" s="74" t="s">
        <v>390</v>
      </c>
      <c r="D37" s="69">
        <v>65</v>
      </c>
      <c r="E37" s="70" t="s">
        <v>205</v>
      </c>
      <c r="F37" s="71" t="s">
        <v>206</v>
      </c>
      <c r="G37" s="70" t="s">
        <v>134</v>
      </c>
      <c r="H37" s="72">
        <v>-1.8E-3</v>
      </c>
      <c r="I37" s="82">
        <v>1.6999999999999999E-3</v>
      </c>
      <c r="J37" s="73">
        <v>5.7000000000000002E-3</v>
      </c>
      <c r="K37" s="72">
        <v>1E-3</v>
      </c>
      <c r="L37" s="82">
        <v>1E-3</v>
      </c>
      <c r="M37" s="73">
        <v>5.7999999999999996E-3</v>
      </c>
      <c r="N37" s="66">
        <f>$Q$15+(I37*$R$15)+(I37*I37*$S$15)</f>
        <v>4.4374871999999996E-3</v>
      </c>
      <c r="O37" s="67">
        <f>$W$9+(L37*$X$9)+(L37*L37*$Y$9)</f>
        <v>4.2372171999999998E-3</v>
      </c>
    </row>
    <row r="38" spans="1:15" x14ac:dyDescent="0.35">
      <c r="A38" s="42">
        <v>43441</v>
      </c>
      <c r="B38" s="74">
        <v>12</v>
      </c>
      <c r="C38" s="74" t="s">
        <v>391</v>
      </c>
      <c r="D38" s="69">
        <v>66</v>
      </c>
      <c r="E38" s="70" t="s">
        <v>207</v>
      </c>
      <c r="F38" s="71" t="s">
        <v>208</v>
      </c>
      <c r="G38" s="70" t="s">
        <v>134</v>
      </c>
      <c r="H38" s="72">
        <v>-1.5E-3</v>
      </c>
      <c r="I38" s="82">
        <v>2E-3</v>
      </c>
      <c r="J38" s="73">
        <v>7.7999999999999996E-3</v>
      </c>
      <c r="K38" s="72">
        <v>1.6000000000000001E-3</v>
      </c>
      <c r="L38" s="82">
        <v>1.6000000000000001E-3</v>
      </c>
      <c r="M38" s="73">
        <v>7.9000000000000008E-3</v>
      </c>
      <c r="N38" s="66">
        <f>$Q$15+(I38*$R$15)+(I38*I38*$S$15)</f>
        <v>5.3851200000000002E-3</v>
      </c>
      <c r="O38" s="67">
        <f>$W$9+(L38*$X$9)+(L38*L38*$Y$9)</f>
        <v>6.5972600319999996E-3</v>
      </c>
    </row>
    <row r="39" spans="1:15" x14ac:dyDescent="0.35">
      <c r="A39" s="42">
        <v>43441</v>
      </c>
      <c r="B39" s="74">
        <v>13</v>
      </c>
      <c r="C39" s="74" t="s">
        <v>389</v>
      </c>
      <c r="D39" s="69">
        <v>67</v>
      </c>
      <c r="E39" s="70" t="s">
        <v>209</v>
      </c>
      <c r="F39" s="71" t="s">
        <v>210</v>
      </c>
      <c r="G39" s="70" t="s">
        <v>134</v>
      </c>
      <c r="H39" s="72">
        <v>-1.5E-3</v>
      </c>
      <c r="I39" s="82">
        <v>2E-3</v>
      </c>
      <c r="J39" s="73">
        <v>7.9000000000000008E-3</v>
      </c>
      <c r="K39" s="72">
        <v>1.1000000000000001E-3</v>
      </c>
      <c r="L39" s="82">
        <v>1.1000000000000001E-3</v>
      </c>
      <c r="M39" s="73">
        <v>6.1999999999999998E-3</v>
      </c>
      <c r="N39" s="66">
        <f>$Q$15+(I39*$R$15)+(I39*I39*$S$15)</f>
        <v>5.3851200000000002E-3</v>
      </c>
      <c r="O39" s="67">
        <f>$W$9+(L39*$X$9)+(L39*L39*$Y$9)</f>
        <v>4.6306768120000005E-3</v>
      </c>
    </row>
    <row r="40" spans="1:15" x14ac:dyDescent="0.35">
      <c r="A40" s="42">
        <v>43441</v>
      </c>
      <c r="B40" s="74">
        <v>13</v>
      </c>
      <c r="C40" s="74" t="s">
        <v>390</v>
      </c>
      <c r="D40" s="69">
        <v>68</v>
      </c>
      <c r="E40" s="70" t="s">
        <v>211</v>
      </c>
      <c r="F40" s="71" t="s">
        <v>212</v>
      </c>
      <c r="G40" s="70" t="s">
        <v>134</v>
      </c>
      <c r="H40" s="72">
        <v>-1.9E-3</v>
      </c>
      <c r="I40" s="82">
        <v>1.6999999999999999E-3</v>
      </c>
      <c r="J40" s="73">
        <v>5.7000000000000002E-3</v>
      </c>
      <c r="K40" s="72">
        <v>8.0000000000000004E-4</v>
      </c>
      <c r="L40" s="82">
        <v>8.0000000000000004E-4</v>
      </c>
      <c r="M40" s="73">
        <v>5.1000000000000004E-3</v>
      </c>
      <c r="N40" s="66">
        <f>$Q$15+(I40*$R$15)+(I40*I40*$S$15)</f>
        <v>4.4374871999999996E-3</v>
      </c>
      <c r="O40" s="67">
        <f>$W$9+(L40*$X$9)+(L40*L40*$Y$9)</f>
        <v>3.4501550079999999E-3</v>
      </c>
    </row>
    <row r="41" spans="1:15" x14ac:dyDescent="0.35">
      <c r="A41" s="42">
        <v>43441</v>
      </c>
      <c r="B41" s="74">
        <v>13</v>
      </c>
      <c r="C41" s="74" t="s">
        <v>391</v>
      </c>
      <c r="D41" s="69">
        <v>69</v>
      </c>
      <c r="E41" s="70" t="s">
        <v>213</v>
      </c>
      <c r="F41" s="71" t="s">
        <v>214</v>
      </c>
      <c r="G41" s="70" t="s">
        <v>134</v>
      </c>
      <c r="H41" s="72">
        <v>-2E-3</v>
      </c>
      <c r="I41" s="82">
        <v>1.6000000000000001E-3</v>
      </c>
      <c r="J41" s="73">
        <v>5.1999999999999998E-3</v>
      </c>
      <c r="K41" s="72">
        <v>8.9999999999999998E-4</v>
      </c>
      <c r="L41" s="82">
        <v>8.9999999999999998E-4</v>
      </c>
      <c r="M41" s="73">
        <v>5.4000000000000003E-3</v>
      </c>
      <c r="N41" s="66">
        <f>$Q$15+(I41*$R$15)+(I41*I41*$S$15)</f>
        <v>4.1361088000000006E-3</v>
      </c>
      <c r="O41" s="67">
        <f>$W$9+(L41*$X$9)+(L41*L41*$Y$9)</f>
        <v>3.843709932E-3</v>
      </c>
    </row>
    <row r="42" spans="1:15" x14ac:dyDescent="0.35">
      <c r="A42" s="42">
        <v>43475</v>
      </c>
      <c r="B42" s="74">
        <v>1</v>
      </c>
      <c r="C42" s="74" t="s">
        <v>389</v>
      </c>
      <c r="D42" s="69">
        <v>71</v>
      </c>
      <c r="E42" s="70" t="s">
        <v>215</v>
      </c>
      <c r="F42" s="71" t="s">
        <v>216</v>
      </c>
      <c r="G42" s="70" t="s">
        <v>134</v>
      </c>
      <c r="H42" s="72">
        <v>-2.3E-3</v>
      </c>
      <c r="I42" s="82">
        <v>1.2999999999999999E-3</v>
      </c>
      <c r="J42" s="73">
        <v>3.2000000000000002E-3</v>
      </c>
      <c r="K42" s="72">
        <v>1.5E-3</v>
      </c>
      <c r="L42" s="82">
        <v>1.5E-3</v>
      </c>
      <c r="M42" s="73">
        <v>7.6E-3</v>
      </c>
      <c r="N42" s="66">
        <f>$Q$15+(I42*$R$15)+(I42*I42*$S$15)</f>
        <v>3.2754711999999999E-3</v>
      </c>
      <c r="O42" s="67">
        <f>$W$9+(L42*$X$9)+(L42*L42*$Y$9)</f>
        <v>6.2040387000000001E-3</v>
      </c>
    </row>
    <row r="43" spans="1:15" x14ac:dyDescent="0.35">
      <c r="A43" s="42">
        <v>43475</v>
      </c>
      <c r="B43" s="74">
        <v>1</v>
      </c>
      <c r="C43" s="74" t="s">
        <v>390</v>
      </c>
      <c r="D43" s="69">
        <v>72</v>
      </c>
      <c r="E43" s="70" t="s">
        <v>217</v>
      </c>
      <c r="F43" s="71" t="s">
        <v>218</v>
      </c>
      <c r="G43" s="70" t="s">
        <v>134</v>
      </c>
      <c r="H43" s="72">
        <v>-2.0999999999999999E-3</v>
      </c>
      <c r="I43" s="82">
        <v>1.5E-3</v>
      </c>
      <c r="J43" s="73">
        <v>4.5999999999999999E-3</v>
      </c>
      <c r="K43" s="72">
        <v>1.6000000000000001E-3</v>
      </c>
      <c r="L43" s="82">
        <v>1.6000000000000001E-3</v>
      </c>
      <c r="M43" s="73">
        <v>7.9000000000000008E-3</v>
      </c>
      <c r="N43" s="66">
        <f>$Q$15+(I43*$R$15)+(I43*I43*$S$15)</f>
        <v>3.8419800000000005E-3</v>
      </c>
      <c r="O43" s="67">
        <f>$W$9+(L43*$X$9)+(L43*L43*$Y$9)</f>
        <v>6.5972600319999996E-3</v>
      </c>
    </row>
    <row r="44" spans="1:15" x14ac:dyDescent="0.35">
      <c r="A44" s="42">
        <v>43475</v>
      </c>
      <c r="B44" s="74">
        <v>1</v>
      </c>
      <c r="C44" s="74" t="s">
        <v>391</v>
      </c>
      <c r="D44" s="69">
        <v>73</v>
      </c>
      <c r="E44" s="70" t="s">
        <v>219</v>
      </c>
      <c r="F44" s="71" t="s">
        <v>220</v>
      </c>
      <c r="G44" s="70" t="s">
        <v>134</v>
      </c>
      <c r="H44" s="72">
        <v>-1.8E-3</v>
      </c>
      <c r="I44" s="82">
        <v>1.8E-3</v>
      </c>
      <c r="J44" s="73">
        <v>6.3E-3</v>
      </c>
      <c r="K44" s="72">
        <v>1.2999999999999999E-3</v>
      </c>
      <c r="L44" s="82">
        <v>1.2999999999999999E-3</v>
      </c>
      <c r="M44" s="73">
        <v>6.7999999999999996E-3</v>
      </c>
      <c r="N44" s="66">
        <f>$Q$15+(I44*$R$15)+(I44*I44*$S$15)</f>
        <v>4.7461151999999996E-3</v>
      </c>
      <c r="O44" s="67">
        <f>$W$9+(L44*$X$9)+(L44*L44*$Y$9)</f>
        <v>5.4174530679999998E-3</v>
      </c>
    </row>
    <row r="45" spans="1:15" x14ac:dyDescent="0.35">
      <c r="A45" s="42">
        <v>43475</v>
      </c>
      <c r="B45" s="74">
        <v>2</v>
      </c>
      <c r="C45" s="74" t="s">
        <v>389</v>
      </c>
      <c r="D45" s="69">
        <v>74</v>
      </c>
      <c r="E45" s="70" t="s">
        <v>221</v>
      </c>
      <c r="F45" s="71" t="s">
        <v>222</v>
      </c>
      <c r="G45" s="70" t="s">
        <v>134</v>
      </c>
      <c r="H45" s="72">
        <v>-2.3E-3</v>
      </c>
      <c r="I45" s="82">
        <v>1.2999999999999999E-3</v>
      </c>
      <c r="J45" s="73">
        <v>3.3E-3</v>
      </c>
      <c r="K45" s="72">
        <v>1.4E-3</v>
      </c>
      <c r="L45" s="82">
        <v>1.4E-3</v>
      </c>
      <c r="M45" s="73">
        <v>7.1999999999999998E-3</v>
      </c>
      <c r="N45" s="66">
        <f>$Q$15+(I45*$R$15)+(I45*I45*$S$15)</f>
        <v>3.2754711999999999E-3</v>
      </c>
      <c r="O45" s="67">
        <f>$W$9+(L45*$X$9)+(L45*L45*$Y$9)</f>
        <v>5.8107697120000001E-3</v>
      </c>
    </row>
    <row r="46" spans="1:15" x14ac:dyDescent="0.35">
      <c r="A46" s="42">
        <v>43475</v>
      </c>
      <c r="B46" s="74">
        <v>2</v>
      </c>
      <c r="C46" s="74" t="s">
        <v>390</v>
      </c>
      <c r="D46" s="69">
        <v>75</v>
      </c>
      <c r="E46" s="70" t="s">
        <v>223</v>
      </c>
      <c r="F46" s="71" t="s">
        <v>224</v>
      </c>
      <c r="G46" s="70" t="s">
        <v>134</v>
      </c>
      <c r="H46" s="72">
        <v>-2.2000000000000001E-3</v>
      </c>
      <c r="I46" s="82">
        <v>1.4E-3</v>
      </c>
      <c r="J46" s="73">
        <v>4.1000000000000003E-3</v>
      </c>
      <c r="K46" s="72">
        <v>1.5E-3</v>
      </c>
      <c r="L46" s="82">
        <v>1.5E-3</v>
      </c>
      <c r="M46" s="73">
        <v>7.7000000000000002E-3</v>
      </c>
      <c r="N46" s="66">
        <f>$Q$15+(I46*$R$15)+(I46*I46*$S$15)</f>
        <v>3.5551007999999997E-3</v>
      </c>
      <c r="O46" s="67">
        <f>$W$9+(L46*$X$9)+(L46*L46*$Y$9)</f>
        <v>6.2040387000000001E-3</v>
      </c>
    </row>
    <row r="47" spans="1:15" x14ac:dyDescent="0.35">
      <c r="A47" s="42">
        <v>43475</v>
      </c>
      <c r="B47" s="74">
        <v>2</v>
      </c>
      <c r="C47" s="74" t="s">
        <v>391</v>
      </c>
      <c r="D47" s="69">
        <v>76</v>
      </c>
      <c r="E47" s="70" t="s">
        <v>225</v>
      </c>
      <c r="F47" s="71" t="s">
        <v>226</v>
      </c>
      <c r="G47" s="70" t="s">
        <v>134</v>
      </c>
      <c r="H47" s="72">
        <v>-2E-3</v>
      </c>
      <c r="I47" s="82">
        <v>1.6000000000000001E-3</v>
      </c>
      <c r="J47" s="73">
        <v>5.3E-3</v>
      </c>
      <c r="K47" s="72">
        <v>1.6000000000000001E-3</v>
      </c>
      <c r="L47" s="82">
        <v>1.6000000000000001E-3</v>
      </c>
      <c r="M47" s="73">
        <v>8.0000000000000002E-3</v>
      </c>
      <c r="N47" s="66">
        <f>$Q$15+(I47*$R$15)+(I47*I47*$S$15)</f>
        <v>4.1361088000000006E-3</v>
      </c>
      <c r="O47" s="67">
        <f>$W$9+(L47*$X$9)+(L47*L47*$Y$9)</f>
        <v>6.5972600319999996E-3</v>
      </c>
    </row>
    <row r="48" spans="1:15" x14ac:dyDescent="0.35">
      <c r="A48" s="42">
        <v>43475</v>
      </c>
      <c r="B48" s="74">
        <v>3</v>
      </c>
      <c r="C48" s="74" t="s">
        <v>389</v>
      </c>
      <c r="D48" s="69">
        <v>77</v>
      </c>
      <c r="E48" s="70" t="s">
        <v>227</v>
      </c>
      <c r="F48" s="71" t="s">
        <v>228</v>
      </c>
      <c r="G48" s="70" t="s">
        <v>134</v>
      </c>
      <c r="H48" s="72">
        <v>-2.2000000000000001E-3</v>
      </c>
      <c r="I48" s="82">
        <v>1.4E-3</v>
      </c>
      <c r="J48" s="73">
        <v>3.8E-3</v>
      </c>
      <c r="K48" s="72">
        <v>8.9999999999999998E-4</v>
      </c>
      <c r="L48" s="82">
        <v>8.9999999999999998E-4</v>
      </c>
      <c r="M48" s="73">
        <v>5.4999999999999997E-3</v>
      </c>
      <c r="N48" s="66">
        <f>$Q$15+(I48*$R$15)+(I48*I48*$S$15)</f>
        <v>3.5551007999999997E-3</v>
      </c>
      <c r="O48" s="67">
        <f>$W$9+(L48*$X$9)+(L48*L48*$Y$9)</f>
        <v>3.843709932E-3</v>
      </c>
    </row>
    <row r="49" spans="1:15" x14ac:dyDescent="0.35">
      <c r="A49" s="42">
        <v>43475</v>
      </c>
      <c r="B49" s="74">
        <v>3</v>
      </c>
      <c r="C49" s="74" t="s">
        <v>390</v>
      </c>
      <c r="D49" s="69">
        <v>78</v>
      </c>
      <c r="E49" s="70" t="s">
        <v>229</v>
      </c>
      <c r="F49" s="71" t="s">
        <v>230</v>
      </c>
      <c r="G49" s="70" t="s">
        <v>134</v>
      </c>
      <c r="H49" s="72">
        <v>-2.3999999999999998E-3</v>
      </c>
      <c r="I49" s="82">
        <v>1.1999999999999999E-3</v>
      </c>
      <c r="J49" s="73">
        <v>2.8999999999999998E-3</v>
      </c>
      <c r="K49" s="72">
        <v>8.0000000000000004E-4</v>
      </c>
      <c r="L49" s="82">
        <v>8.0000000000000004E-4</v>
      </c>
      <c r="M49" s="73">
        <v>5.1000000000000004E-3</v>
      </c>
      <c r="N49" s="66">
        <f>$Q$15+(I49*$R$15)+(I49*I49*$S$15)</f>
        <v>3.0030911999999999E-3</v>
      </c>
      <c r="O49" s="67">
        <f>$W$9+(L49*$X$9)+(L49*L49*$Y$9)</f>
        <v>3.4501550079999999E-3</v>
      </c>
    </row>
    <row r="50" spans="1:15" x14ac:dyDescent="0.35">
      <c r="A50" s="42">
        <v>43475</v>
      </c>
      <c r="B50" s="74">
        <v>3</v>
      </c>
      <c r="C50" s="74" t="s">
        <v>391</v>
      </c>
      <c r="D50" s="69">
        <v>79</v>
      </c>
      <c r="E50" s="70" t="s">
        <v>231</v>
      </c>
      <c r="F50" s="71" t="s">
        <v>232</v>
      </c>
      <c r="G50" s="70" t="s">
        <v>134</v>
      </c>
      <c r="H50" s="72">
        <v>-2E-3</v>
      </c>
      <c r="I50" s="82">
        <v>1.6000000000000001E-3</v>
      </c>
      <c r="J50" s="73">
        <v>4.8999999999999998E-3</v>
      </c>
      <c r="K50" s="72">
        <v>1E-3</v>
      </c>
      <c r="L50" s="82">
        <v>1E-3</v>
      </c>
      <c r="M50" s="73">
        <v>5.8999999999999999E-3</v>
      </c>
      <c r="N50" s="66">
        <f>$Q$15+(I50*$R$15)+(I50*I50*$S$15)</f>
        <v>4.1361088000000006E-3</v>
      </c>
      <c r="O50" s="67">
        <f>$W$9+(L50*$X$9)+(L50*L50*$Y$9)</f>
        <v>4.2372171999999998E-3</v>
      </c>
    </row>
    <row r="51" spans="1:15" x14ac:dyDescent="0.35">
      <c r="A51" s="42">
        <v>43475</v>
      </c>
      <c r="B51" s="74">
        <v>4</v>
      </c>
      <c r="C51" s="74" t="s">
        <v>389</v>
      </c>
      <c r="D51" s="69">
        <v>80</v>
      </c>
      <c r="E51" s="70" t="s">
        <v>233</v>
      </c>
      <c r="F51" s="71" t="s">
        <v>234</v>
      </c>
      <c r="G51" s="70" t="s">
        <v>134</v>
      </c>
      <c r="H51" s="72">
        <v>-2.0999999999999999E-3</v>
      </c>
      <c r="I51" s="82">
        <v>1.5E-3</v>
      </c>
      <c r="J51" s="73">
        <v>4.7000000000000002E-3</v>
      </c>
      <c r="K51" s="72">
        <v>8.9999999999999998E-4</v>
      </c>
      <c r="L51" s="82">
        <v>8.9999999999999998E-4</v>
      </c>
      <c r="M51" s="73">
        <v>5.4000000000000003E-3</v>
      </c>
      <c r="N51" s="66">
        <f>$Q$15+(I51*$R$15)+(I51*I51*$S$15)</f>
        <v>3.8419800000000005E-3</v>
      </c>
      <c r="O51" s="67">
        <f>$W$9+(L51*$X$9)+(L51*L51*$Y$9)</f>
        <v>3.843709932E-3</v>
      </c>
    </row>
    <row r="52" spans="1:15" x14ac:dyDescent="0.35">
      <c r="A52" s="42">
        <v>43475</v>
      </c>
      <c r="B52" s="74">
        <v>4</v>
      </c>
      <c r="C52" s="74" t="s">
        <v>390</v>
      </c>
      <c r="D52" s="69">
        <v>82</v>
      </c>
      <c r="E52" s="70" t="s">
        <v>235</v>
      </c>
      <c r="F52" s="71" t="s">
        <v>236</v>
      </c>
      <c r="G52" s="70" t="s">
        <v>134</v>
      </c>
      <c r="H52" s="72">
        <v>-2E-3</v>
      </c>
      <c r="I52" s="82">
        <v>1.6000000000000001E-3</v>
      </c>
      <c r="J52" s="73">
        <v>5.1999999999999998E-3</v>
      </c>
      <c r="K52" s="72">
        <v>5.9999999999999995E-4</v>
      </c>
      <c r="L52" s="82">
        <v>6.9999999999999999E-4</v>
      </c>
      <c r="M52" s="73">
        <v>4.5999999999999999E-3</v>
      </c>
      <c r="N52" s="66">
        <f>$Q$15+(I52*$R$15)+(I52*I52*$S$15)</f>
        <v>4.1361088000000006E-3</v>
      </c>
      <c r="O52" s="67">
        <f>$W$9+(L52*$X$9)+(L52*L52*$Y$9)</f>
        <v>3.0565524279999997E-3</v>
      </c>
    </row>
    <row r="53" spans="1:15" x14ac:dyDescent="0.35">
      <c r="A53" s="42">
        <v>43475</v>
      </c>
      <c r="B53" s="74">
        <v>4</v>
      </c>
      <c r="C53" s="74" t="s">
        <v>391</v>
      </c>
      <c r="D53" s="69">
        <v>85</v>
      </c>
      <c r="E53" s="70" t="s">
        <v>237</v>
      </c>
      <c r="F53" s="71" t="s">
        <v>238</v>
      </c>
      <c r="G53" s="70" t="s">
        <v>134</v>
      </c>
      <c r="H53" s="72">
        <v>-2.7000000000000001E-3</v>
      </c>
      <c r="I53" s="82">
        <v>-7.1000000000000004E-3</v>
      </c>
      <c r="J53" s="73">
        <v>-4.8000000000000001E-2</v>
      </c>
      <c r="K53" s="72">
        <v>5.9999999999999995E-4</v>
      </c>
      <c r="L53" s="82">
        <v>-1.1000000000000001E-3</v>
      </c>
      <c r="M53" s="73">
        <v>-2.0999999999999999E-3</v>
      </c>
      <c r="N53" s="66">
        <f>$Q$15+(I53*$R$15)+(I53*I53*$S$15)</f>
        <v>5.6676568000000004E-3</v>
      </c>
      <c r="O53" s="67">
        <f>$W$9+(L53*$X$9)+(L53*L53*$Y$9)</f>
        <v>-4.0364431879999999E-3</v>
      </c>
    </row>
    <row r="54" spans="1:15" x14ac:dyDescent="0.35">
      <c r="A54" s="42">
        <v>43475</v>
      </c>
      <c r="B54" s="74">
        <v>5</v>
      </c>
      <c r="C54" s="74" t="s">
        <v>389</v>
      </c>
      <c r="D54" s="69">
        <v>86</v>
      </c>
      <c r="E54" s="70" t="s">
        <v>239</v>
      </c>
      <c r="F54" s="71" t="s">
        <v>240</v>
      </c>
      <c r="G54" s="70" t="s">
        <v>134</v>
      </c>
      <c r="H54" s="72">
        <v>-2.2000000000000001E-3</v>
      </c>
      <c r="I54" s="82">
        <v>1.4E-3</v>
      </c>
      <c r="J54" s="73">
        <v>4.0000000000000001E-3</v>
      </c>
      <c r="K54" s="72">
        <v>1E-3</v>
      </c>
      <c r="L54" s="82">
        <v>1.1000000000000001E-3</v>
      </c>
      <c r="M54" s="73">
        <v>6.0000000000000001E-3</v>
      </c>
      <c r="N54" s="66">
        <f>$Q$15+(I54*$R$15)+(I54*I54*$S$15)</f>
        <v>3.5551007999999997E-3</v>
      </c>
      <c r="O54" s="67">
        <f>$W$9+(L54*$X$9)+(L54*L54*$Y$9)</f>
        <v>4.6306768120000005E-3</v>
      </c>
    </row>
    <row r="55" spans="1:15" x14ac:dyDescent="0.35">
      <c r="A55" s="42">
        <v>43475</v>
      </c>
      <c r="B55" s="74">
        <v>5</v>
      </c>
      <c r="C55" s="74" t="s">
        <v>390</v>
      </c>
      <c r="D55" s="69">
        <v>87</v>
      </c>
      <c r="E55" s="70" t="s">
        <v>241</v>
      </c>
      <c r="F55" s="71" t="s">
        <v>242</v>
      </c>
      <c r="G55" s="70" t="s">
        <v>134</v>
      </c>
      <c r="H55" s="72">
        <v>-2.3999999999999998E-3</v>
      </c>
      <c r="I55" s="82">
        <v>1.1999999999999999E-3</v>
      </c>
      <c r="J55" s="73">
        <v>2.5000000000000001E-3</v>
      </c>
      <c r="K55" s="72">
        <v>8.0000000000000004E-4</v>
      </c>
      <c r="L55" s="82">
        <v>8.9999999999999998E-4</v>
      </c>
      <c r="M55" s="73">
        <v>5.1999999999999998E-3</v>
      </c>
      <c r="N55" s="66">
        <f>$Q$15+(I55*$R$15)+(I55*I55*$S$15)</f>
        <v>3.0030911999999999E-3</v>
      </c>
      <c r="O55" s="67">
        <f>$W$9+(L55*$X$9)+(L55*L55*$Y$9)</f>
        <v>3.843709932E-3</v>
      </c>
    </row>
    <row r="56" spans="1:15" x14ac:dyDescent="0.35">
      <c r="A56" s="42">
        <v>43475</v>
      </c>
      <c r="B56" s="74">
        <v>5</v>
      </c>
      <c r="C56" s="74" t="s">
        <v>391</v>
      </c>
      <c r="D56" s="69">
        <v>88</v>
      </c>
      <c r="E56" s="70" t="s">
        <v>243</v>
      </c>
      <c r="F56" s="71" t="s">
        <v>244</v>
      </c>
      <c r="G56" s="70" t="s">
        <v>134</v>
      </c>
      <c r="H56" s="72">
        <v>-2.3E-3</v>
      </c>
      <c r="I56" s="82">
        <v>1.2999999999999999E-3</v>
      </c>
      <c r="J56" s="73">
        <v>3.5000000000000001E-3</v>
      </c>
      <c r="K56" s="72">
        <v>1E-3</v>
      </c>
      <c r="L56" s="82">
        <v>1.1000000000000001E-3</v>
      </c>
      <c r="M56" s="73">
        <v>6.0000000000000001E-3</v>
      </c>
      <c r="N56" s="66">
        <f>$Q$15+(I56*$R$15)+(I56*I56*$S$15)</f>
        <v>3.2754711999999999E-3</v>
      </c>
      <c r="O56" s="67">
        <f>$W$9+(L56*$X$9)+(L56*L56*$Y$9)</f>
        <v>4.6306768120000005E-3</v>
      </c>
    </row>
    <row r="57" spans="1:15" x14ac:dyDescent="0.35">
      <c r="A57" s="42">
        <v>43475</v>
      </c>
      <c r="B57" s="74">
        <v>6</v>
      </c>
      <c r="C57" s="74" t="s">
        <v>389</v>
      </c>
      <c r="D57" s="69">
        <v>89</v>
      </c>
      <c r="E57" s="70" t="s">
        <v>245</v>
      </c>
      <c r="F57" s="71" t="s">
        <v>246</v>
      </c>
      <c r="G57" s="70" t="s">
        <v>134</v>
      </c>
      <c r="H57" s="72">
        <v>-8.9999999999999998E-4</v>
      </c>
      <c r="I57" s="82">
        <v>2.7000000000000001E-3</v>
      </c>
      <c r="J57" s="73">
        <v>1.17E-2</v>
      </c>
      <c r="K57" s="72">
        <v>1.1999999999999999E-3</v>
      </c>
      <c r="L57" s="82">
        <v>1.1999999999999999E-3</v>
      </c>
      <c r="M57" s="73">
        <v>6.6E-3</v>
      </c>
      <c r="N57" s="66">
        <f>$Q$15+(I57*$R$15)+(I57*I57*$S$15)</f>
        <v>7.8499992000000008E-3</v>
      </c>
      <c r="O57" s="67">
        <f>$W$9+(L57*$X$9)+(L57*L57*$Y$9)</f>
        <v>5.0240887679999999E-3</v>
      </c>
    </row>
    <row r="58" spans="1:15" x14ac:dyDescent="0.35">
      <c r="A58" s="42">
        <v>43475</v>
      </c>
      <c r="B58" s="74">
        <v>6</v>
      </c>
      <c r="C58" s="74" t="s">
        <v>390</v>
      </c>
      <c r="D58" s="69">
        <v>90</v>
      </c>
      <c r="E58" s="70" t="s">
        <v>247</v>
      </c>
      <c r="F58" s="71" t="s">
        <v>248</v>
      </c>
      <c r="G58" s="70" t="s">
        <v>134</v>
      </c>
      <c r="H58" s="72">
        <v>-8.9999999999999998E-4</v>
      </c>
      <c r="I58" s="82">
        <v>2.5999999999999999E-3</v>
      </c>
      <c r="J58" s="73">
        <v>1.15E-2</v>
      </c>
      <c r="K58" s="72">
        <v>1.1000000000000001E-3</v>
      </c>
      <c r="L58" s="82">
        <v>1.1999999999999999E-3</v>
      </c>
      <c r="M58" s="73">
        <v>6.4999999999999997E-3</v>
      </c>
      <c r="N58" s="66">
        <f>$Q$15+(I58*$R$15)+(I58*I58*$S$15)</f>
        <v>7.4761247999999992E-3</v>
      </c>
      <c r="O58" s="67">
        <f>$W$9+(L58*$X$9)+(L58*L58*$Y$9)</f>
        <v>5.0240887679999999E-3</v>
      </c>
    </row>
    <row r="59" spans="1:15" x14ac:dyDescent="0.35">
      <c r="A59" s="42">
        <v>43475</v>
      </c>
      <c r="B59" s="74">
        <v>6</v>
      </c>
      <c r="C59" s="74" t="s">
        <v>391</v>
      </c>
      <c r="D59" s="69">
        <v>91</v>
      </c>
      <c r="E59" s="70" t="s">
        <v>249</v>
      </c>
      <c r="F59" s="71" t="s">
        <v>250</v>
      </c>
      <c r="G59" s="70" t="s">
        <v>134</v>
      </c>
      <c r="H59" s="72">
        <v>-1.1000000000000001E-3</v>
      </c>
      <c r="I59" s="82">
        <v>2.5000000000000001E-3</v>
      </c>
      <c r="J59" s="73">
        <v>1.04E-2</v>
      </c>
      <c r="K59" s="72">
        <v>1.2999999999999999E-3</v>
      </c>
      <c r="L59" s="82">
        <v>1.2999999999999999E-3</v>
      </c>
      <c r="M59" s="73">
        <v>7.0000000000000001E-3</v>
      </c>
      <c r="N59" s="66">
        <f>$Q$15+(I59*$R$15)+(I59*I59*$S$15)</f>
        <v>7.1095000000000004E-3</v>
      </c>
      <c r="O59" s="67">
        <f>$W$9+(L59*$X$9)+(L59*L59*$Y$9)</f>
        <v>5.4174530679999998E-3</v>
      </c>
    </row>
    <row r="60" spans="1:15" x14ac:dyDescent="0.35">
      <c r="A60" s="42">
        <v>43475</v>
      </c>
      <c r="B60" s="74">
        <v>7</v>
      </c>
      <c r="C60" s="74" t="s">
        <v>389</v>
      </c>
      <c r="D60" s="69">
        <v>93</v>
      </c>
      <c r="E60" s="70" t="s">
        <v>251</v>
      </c>
      <c r="F60" s="71" t="s">
        <v>252</v>
      </c>
      <c r="G60" s="70" t="s">
        <v>134</v>
      </c>
      <c r="H60" s="72">
        <v>-1.1000000000000001E-3</v>
      </c>
      <c r="I60" s="82">
        <v>2.5000000000000001E-3</v>
      </c>
      <c r="J60" s="73">
        <v>1.06E-2</v>
      </c>
      <c r="K60" s="72">
        <v>1.9E-3</v>
      </c>
      <c r="L60" s="82">
        <v>2E-3</v>
      </c>
      <c r="M60" s="73">
        <v>9.4000000000000004E-3</v>
      </c>
      <c r="N60" s="66">
        <f>$Q$15+(I60*$R$15)+(I60*I60*$S$15)</f>
        <v>7.1095000000000004E-3</v>
      </c>
      <c r="O60" s="67">
        <f>$W$9+(L60*$X$9)+(L60*L60*$Y$9)</f>
        <v>8.1696688E-3</v>
      </c>
    </row>
    <row r="61" spans="1:15" x14ac:dyDescent="0.35">
      <c r="A61" s="42">
        <v>43475</v>
      </c>
      <c r="B61" s="74">
        <v>7</v>
      </c>
      <c r="C61" s="74" t="s">
        <v>390</v>
      </c>
      <c r="D61" s="69">
        <v>94</v>
      </c>
      <c r="E61" s="70" t="s">
        <v>253</v>
      </c>
      <c r="F61" s="71" t="s">
        <v>254</v>
      </c>
      <c r="G61" s="70" t="s">
        <v>134</v>
      </c>
      <c r="H61" s="72">
        <v>-1.5E-3</v>
      </c>
      <c r="I61" s="82">
        <v>2E-3</v>
      </c>
      <c r="J61" s="73">
        <v>7.9000000000000008E-3</v>
      </c>
      <c r="K61" s="72">
        <v>2.3E-3</v>
      </c>
      <c r="L61" s="82">
        <v>2.3999999999999998E-3</v>
      </c>
      <c r="M61" s="73">
        <v>1.09E-2</v>
      </c>
      <c r="N61" s="66">
        <f>$Q$15+(I61*$R$15)+(I61*I61*$S$15)</f>
        <v>5.3851200000000002E-3</v>
      </c>
      <c r="O61" s="67">
        <f>$W$9+(L61*$X$9)+(L61*L61*$Y$9)</f>
        <v>9.7413150720000001E-3</v>
      </c>
    </row>
    <row r="62" spans="1:15" x14ac:dyDescent="0.35">
      <c r="A62" s="42">
        <v>43475</v>
      </c>
      <c r="B62" s="74">
        <v>7</v>
      </c>
      <c r="C62" s="74" t="s">
        <v>391</v>
      </c>
      <c r="D62" s="69">
        <v>95</v>
      </c>
      <c r="E62" s="70" t="s">
        <v>255</v>
      </c>
      <c r="F62" s="71" t="s">
        <v>256</v>
      </c>
      <c r="G62" s="70" t="s">
        <v>134</v>
      </c>
      <c r="H62" s="72">
        <v>-1.2999999999999999E-3</v>
      </c>
      <c r="I62" s="82">
        <v>2.3E-3</v>
      </c>
      <c r="J62" s="73">
        <v>9.4999999999999998E-3</v>
      </c>
      <c r="K62" s="72">
        <v>2.5999999999999999E-3</v>
      </c>
      <c r="L62" s="82">
        <v>2.7000000000000001E-3</v>
      </c>
      <c r="M62" s="73">
        <v>1.21E-2</v>
      </c>
      <c r="N62" s="66">
        <f>$Q$15+(I62*$R$15)+(I62*I62*$S$15)</f>
        <v>6.3979992000000006E-3</v>
      </c>
      <c r="O62" s="67">
        <f>$W$9+(L62*$X$9)+(L62*L62*$Y$9)</f>
        <v>1.0919549388000001E-2</v>
      </c>
    </row>
    <row r="63" spans="1:15" x14ac:dyDescent="0.35">
      <c r="A63" s="42">
        <v>43475</v>
      </c>
      <c r="B63" s="74">
        <v>8</v>
      </c>
      <c r="C63" s="74" t="s">
        <v>389</v>
      </c>
      <c r="D63" s="69">
        <v>96</v>
      </c>
      <c r="E63" s="70" t="s">
        <v>257</v>
      </c>
      <c r="F63" s="71" t="s">
        <v>258</v>
      </c>
      <c r="G63" s="70" t="s">
        <v>134</v>
      </c>
      <c r="H63" s="72">
        <v>-1.1999999999999999E-3</v>
      </c>
      <c r="I63" s="82">
        <v>2.3E-3</v>
      </c>
      <c r="J63" s="73">
        <v>9.5999999999999992E-3</v>
      </c>
      <c r="K63" s="72">
        <v>2.2000000000000001E-3</v>
      </c>
      <c r="L63" s="82">
        <v>2.2000000000000001E-3</v>
      </c>
      <c r="M63" s="73">
        <v>1.04E-2</v>
      </c>
      <c r="N63" s="66">
        <f>$Q$15+(I63*$R$15)+(I63*I63*$S$15)</f>
        <v>6.3979992000000006E-3</v>
      </c>
      <c r="O63" s="67">
        <f>$W$9+(L63*$X$9)+(L63*L63*$Y$9)</f>
        <v>8.955587248E-3</v>
      </c>
    </row>
    <row r="64" spans="1:15" x14ac:dyDescent="0.35">
      <c r="A64" s="42">
        <v>43475</v>
      </c>
      <c r="B64" s="74">
        <v>8</v>
      </c>
      <c r="C64" s="74" t="s">
        <v>390</v>
      </c>
      <c r="D64" s="69">
        <v>97</v>
      </c>
      <c r="E64" s="70" t="s">
        <v>259</v>
      </c>
      <c r="F64" s="71" t="s">
        <v>260</v>
      </c>
      <c r="G64" s="70" t="s">
        <v>134</v>
      </c>
      <c r="H64" s="72">
        <v>1.1000000000000001E-3</v>
      </c>
      <c r="I64" s="82">
        <v>4.7000000000000002E-3</v>
      </c>
      <c r="J64" s="73">
        <v>2.41E-2</v>
      </c>
      <c r="K64" s="72">
        <v>2.0999999999999999E-3</v>
      </c>
      <c r="L64" s="82">
        <v>2.0999999999999999E-3</v>
      </c>
      <c r="M64" s="73">
        <v>1.01E-2</v>
      </c>
      <c r="N64" s="66">
        <f>$Q$15+(I64*$R$15)+(I64*I64*$S$15)</f>
        <v>1.6849903200000002E-2</v>
      </c>
      <c r="O64" s="67">
        <f>$W$9+(L64*$X$9)+(L64*L64*$Y$9)</f>
        <v>8.5626518519999993E-3</v>
      </c>
    </row>
    <row r="65" spans="1:15" x14ac:dyDescent="0.35">
      <c r="A65" s="42">
        <v>43475</v>
      </c>
      <c r="B65" s="74">
        <v>8</v>
      </c>
      <c r="C65" s="74" t="s">
        <v>391</v>
      </c>
      <c r="D65" s="69">
        <v>98</v>
      </c>
      <c r="E65" s="70" t="s">
        <v>261</v>
      </c>
      <c r="F65" s="71" t="s">
        <v>262</v>
      </c>
      <c r="G65" s="70" t="s">
        <v>134</v>
      </c>
      <c r="H65" s="72">
        <v>-1.6000000000000001E-3</v>
      </c>
      <c r="I65" s="82">
        <v>2E-3</v>
      </c>
      <c r="J65" s="73">
        <v>7.4999999999999997E-3</v>
      </c>
      <c r="K65" s="72">
        <v>2.2000000000000001E-3</v>
      </c>
      <c r="L65" s="82">
        <v>2.2000000000000001E-3</v>
      </c>
      <c r="M65" s="73">
        <v>1.04E-2</v>
      </c>
      <c r="N65" s="66">
        <f>$Q$15+(I65*$R$15)+(I65*I65*$S$15)</f>
        <v>5.3851200000000002E-3</v>
      </c>
      <c r="O65" s="67">
        <f>$W$9+(L65*$X$9)+(L65*L65*$Y$9)</f>
        <v>8.955587248E-3</v>
      </c>
    </row>
    <row r="66" spans="1:15" x14ac:dyDescent="0.35">
      <c r="A66" s="42">
        <v>43475</v>
      </c>
      <c r="B66" s="74">
        <v>9</v>
      </c>
      <c r="C66" s="74" t="s">
        <v>389</v>
      </c>
      <c r="D66" s="69">
        <v>99</v>
      </c>
      <c r="E66" s="70" t="s">
        <v>263</v>
      </c>
      <c r="F66" s="71" t="s">
        <v>264</v>
      </c>
      <c r="G66" s="70" t="s">
        <v>134</v>
      </c>
      <c r="H66" s="72">
        <v>-2.2000000000000001E-3</v>
      </c>
      <c r="I66" s="82">
        <v>1.4E-3</v>
      </c>
      <c r="J66" s="73">
        <v>4.0000000000000001E-3</v>
      </c>
      <c r="K66" s="72">
        <v>1.6999999999999999E-3</v>
      </c>
      <c r="L66" s="82">
        <v>1.6999999999999999E-3</v>
      </c>
      <c r="M66" s="73">
        <v>8.5000000000000006E-3</v>
      </c>
      <c r="N66" s="66">
        <f>$Q$15+(I66*$R$15)+(I66*I66*$S$15)</f>
        <v>3.5551007999999997E-3</v>
      </c>
      <c r="O66" s="67">
        <f>$W$9+(L66*$X$9)+(L66*L66*$Y$9)</f>
        <v>6.9904337079999997E-3</v>
      </c>
    </row>
    <row r="67" spans="1:15" x14ac:dyDescent="0.35">
      <c r="A67" s="42">
        <v>43475</v>
      </c>
      <c r="B67" s="74">
        <v>9</v>
      </c>
      <c r="C67" s="74" t="s">
        <v>390</v>
      </c>
      <c r="D67" s="69">
        <v>100</v>
      </c>
      <c r="E67" s="70" t="s">
        <v>265</v>
      </c>
      <c r="F67" s="71" t="s">
        <v>266</v>
      </c>
      <c r="G67" s="70" t="s">
        <v>134</v>
      </c>
      <c r="H67" s="72">
        <v>-2.0999999999999999E-3</v>
      </c>
      <c r="I67" s="82">
        <v>1.5E-3</v>
      </c>
      <c r="J67" s="73">
        <v>4.5999999999999999E-3</v>
      </c>
      <c r="K67" s="72">
        <v>1.2999999999999999E-3</v>
      </c>
      <c r="L67" s="82">
        <v>1.2999999999999999E-3</v>
      </c>
      <c r="M67" s="73">
        <v>7.1000000000000004E-3</v>
      </c>
      <c r="N67" s="66">
        <f>$Q$15+(I67*$R$15)+(I67*I67*$S$15)</f>
        <v>3.8419800000000005E-3</v>
      </c>
      <c r="O67" s="67">
        <f>$W$9+(L67*$X$9)+(L67*L67*$Y$9)</f>
        <v>5.4174530679999998E-3</v>
      </c>
    </row>
    <row r="68" spans="1:15" x14ac:dyDescent="0.35">
      <c r="A68" s="42">
        <v>43475</v>
      </c>
      <c r="B68" s="74">
        <v>9</v>
      </c>
      <c r="C68" s="74" t="s">
        <v>391</v>
      </c>
      <c r="D68" s="69">
        <v>101</v>
      </c>
      <c r="E68" s="70" t="s">
        <v>267</v>
      </c>
      <c r="F68" s="71" t="s">
        <v>268</v>
      </c>
      <c r="G68" s="70" t="s">
        <v>134</v>
      </c>
      <c r="H68" s="72">
        <v>-2E-3</v>
      </c>
      <c r="I68" s="82">
        <v>1.5E-3</v>
      </c>
      <c r="J68" s="73">
        <v>4.7999999999999996E-3</v>
      </c>
      <c r="K68" s="72">
        <v>1.6999999999999999E-3</v>
      </c>
      <c r="L68" s="82">
        <v>1.8E-3</v>
      </c>
      <c r="M68" s="73">
        <v>8.8000000000000005E-3</v>
      </c>
      <c r="N68" s="66">
        <f>$Q$15+(I68*$R$15)+(I68*I68*$S$15)</f>
        <v>3.8419800000000005E-3</v>
      </c>
      <c r="O68" s="67">
        <f>$W$9+(L68*$X$9)+(L68*L68*$Y$9)</f>
        <v>7.3835597280000002E-3</v>
      </c>
    </row>
    <row r="69" spans="1:15" x14ac:dyDescent="0.35">
      <c r="A69" s="42">
        <v>43475</v>
      </c>
      <c r="B69" s="74">
        <v>10</v>
      </c>
      <c r="C69" s="74" t="s">
        <v>389</v>
      </c>
      <c r="D69" s="69">
        <v>102</v>
      </c>
      <c r="E69" s="70" t="s">
        <v>269</v>
      </c>
      <c r="F69" s="71" t="s">
        <v>270</v>
      </c>
      <c r="G69" s="70" t="s">
        <v>134</v>
      </c>
      <c r="H69" s="72">
        <v>-2E-3</v>
      </c>
      <c r="I69" s="82">
        <v>1.5E-3</v>
      </c>
      <c r="J69" s="73">
        <v>4.7999999999999996E-3</v>
      </c>
      <c r="K69" s="72">
        <v>1.1000000000000001E-3</v>
      </c>
      <c r="L69" s="82">
        <v>1.1999999999999999E-3</v>
      </c>
      <c r="M69" s="73">
        <v>6.4999999999999997E-3</v>
      </c>
      <c r="N69" s="66">
        <f>$Q$15+(I69*$R$15)+(I69*I69*$S$15)</f>
        <v>3.8419800000000005E-3</v>
      </c>
      <c r="O69" s="67">
        <f>$W$9+(L69*$X$9)+(L69*L69*$Y$9)</f>
        <v>5.0240887679999999E-3</v>
      </c>
    </row>
    <row r="70" spans="1:15" x14ac:dyDescent="0.35">
      <c r="A70" s="42">
        <v>43475</v>
      </c>
      <c r="B70" s="74">
        <v>10</v>
      </c>
      <c r="C70" s="74" t="s">
        <v>390</v>
      </c>
      <c r="D70" s="69">
        <v>104</v>
      </c>
      <c r="E70" s="70" t="s">
        <v>271</v>
      </c>
      <c r="F70" s="71" t="s">
        <v>272</v>
      </c>
      <c r="G70" s="70" t="s">
        <v>134</v>
      </c>
      <c r="H70" s="72">
        <v>-2.5000000000000001E-3</v>
      </c>
      <c r="I70" s="82">
        <v>1.1000000000000001E-3</v>
      </c>
      <c r="J70" s="73">
        <v>2.0999999999999999E-3</v>
      </c>
      <c r="K70" s="72">
        <v>1.6999999999999999E-3</v>
      </c>
      <c r="L70" s="82">
        <v>1.8E-3</v>
      </c>
      <c r="M70" s="73">
        <v>8.6999999999999994E-3</v>
      </c>
      <c r="N70" s="66">
        <f>$Q$15+(I70*$R$15)+(I70*I70*$S$15)</f>
        <v>2.7379608000000005E-3</v>
      </c>
      <c r="O70" s="67">
        <f>$W$9+(L70*$X$9)+(L70*L70*$Y$9)</f>
        <v>7.3835597280000002E-3</v>
      </c>
    </row>
    <row r="71" spans="1:15" x14ac:dyDescent="0.35">
      <c r="A71" s="42">
        <v>43475</v>
      </c>
      <c r="B71" s="74">
        <v>10</v>
      </c>
      <c r="C71" s="74" t="s">
        <v>391</v>
      </c>
      <c r="D71" s="69">
        <v>105</v>
      </c>
      <c r="E71" s="70" t="s">
        <v>273</v>
      </c>
      <c r="F71" s="71" t="s">
        <v>274</v>
      </c>
      <c r="G71" s="70" t="s">
        <v>134</v>
      </c>
      <c r="H71" s="72">
        <v>-2.3999999999999998E-3</v>
      </c>
      <c r="I71" s="82">
        <v>1.1000000000000001E-3</v>
      </c>
      <c r="J71" s="73">
        <v>2.3E-3</v>
      </c>
      <c r="K71" s="72">
        <v>1.5E-3</v>
      </c>
      <c r="L71" s="82">
        <v>1.6000000000000001E-3</v>
      </c>
      <c r="M71" s="73">
        <v>7.9000000000000008E-3</v>
      </c>
      <c r="N71" s="66">
        <f>$Q$15+(I71*$R$15)+(I71*I71*$S$15)</f>
        <v>2.7379608000000005E-3</v>
      </c>
      <c r="O71" s="67">
        <f>$W$9+(L71*$X$9)+(L71*L71*$Y$9)</f>
        <v>6.5972600319999996E-3</v>
      </c>
    </row>
    <row r="72" spans="1:15" x14ac:dyDescent="0.35">
      <c r="A72" s="42">
        <v>43475</v>
      </c>
      <c r="B72" s="74">
        <v>11</v>
      </c>
      <c r="C72" s="74" t="s">
        <v>389</v>
      </c>
      <c r="D72" s="69">
        <v>106</v>
      </c>
      <c r="E72" s="70" t="s">
        <v>275</v>
      </c>
      <c r="F72" s="71" t="s">
        <v>276</v>
      </c>
      <c r="G72" s="70" t="s">
        <v>134</v>
      </c>
      <c r="H72" s="72">
        <v>-2.0999999999999999E-3</v>
      </c>
      <c r="I72" s="82">
        <v>1.5E-3</v>
      </c>
      <c r="J72" s="73">
        <v>4.4000000000000003E-3</v>
      </c>
      <c r="K72" s="72">
        <v>1.6000000000000001E-3</v>
      </c>
      <c r="L72" s="82">
        <v>1.6000000000000001E-3</v>
      </c>
      <c r="M72" s="73">
        <v>8.2000000000000007E-3</v>
      </c>
      <c r="N72" s="66">
        <f>$Q$15+(I72*$R$15)+(I72*I72*$S$15)</f>
        <v>3.8419800000000005E-3</v>
      </c>
      <c r="O72" s="67">
        <f>$W$9+(L72*$X$9)+(L72*L72*$Y$9)</f>
        <v>6.5972600319999996E-3</v>
      </c>
    </row>
    <row r="73" spans="1:15" x14ac:dyDescent="0.35">
      <c r="A73" s="42">
        <v>43475</v>
      </c>
      <c r="B73" s="74">
        <v>11</v>
      </c>
      <c r="C73" s="74" t="s">
        <v>390</v>
      </c>
      <c r="D73" s="69">
        <v>107</v>
      </c>
      <c r="E73" s="70" t="s">
        <v>277</v>
      </c>
      <c r="F73" s="71" t="s">
        <v>278</v>
      </c>
      <c r="G73" s="70" t="s">
        <v>134</v>
      </c>
      <c r="H73" s="72">
        <v>-2.5000000000000001E-3</v>
      </c>
      <c r="I73" s="82">
        <v>1E-3</v>
      </c>
      <c r="J73" s="73">
        <v>1.6000000000000001E-3</v>
      </c>
      <c r="K73" s="72">
        <v>1.6000000000000001E-3</v>
      </c>
      <c r="L73" s="82">
        <v>1.6000000000000001E-3</v>
      </c>
      <c r="M73" s="73">
        <v>8.2000000000000007E-3</v>
      </c>
      <c r="N73" s="66">
        <f>$Q$15+(I73*$R$15)+(I73*I73*$S$15)</f>
        <v>2.4800800000000004E-3</v>
      </c>
      <c r="O73" s="67">
        <f>$W$9+(L73*$X$9)+(L73*L73*$Y$9)</f>
        <v>6.5972600319999996E-3</v>
      </c>
    </row>
    <row r="74" spans="1:15" x14ac:dyDescent="0.35">
      <c r="A74" s="42">
        <v>43475</v>
      </c>
      <c r="B74" s="74">
        <v>11</v>
      </c>
      <c r="C74" s="74" t="s">
        <v>391</v>
      </c>
      <c r="D74" s="69">
        <v>108</v>
      </c>
      <c r="E74" s="70" t="s">
        <v>279</v>
      </c>
      <c r="F74" s="71" t="s">
        <v>280</v>
      </c>
      <c r="G74" s="70" t="s">
        <v>134</v>
      </c>
      <c r="H74" s="72">
        <v>-1.1999999999999999E-3</v>
      </c>
      <c r="I74" s="82">
        <v>2.3E-3</v>
      </c>
      <c r="J74" s="73">
        <v>9.5999999999999992E-3</v>
      </c>
      <c r="K74" s="72">
        <v>1.4E-3</v>
      </c>
      <c r="L74" s="82">
        <v>1.5E-3</v>
      </c>
      <c r="M74" s="73">
        <v>7.4999999999999997E-3</v>
      </c>
      <c r="N74" s="66">
        <f>$Q$15+(I74*$R$15)+(I74*I74*$S$15)</f>
        <v>6.3979992000000006E-3</v>
      </c>
      <c r="O74" s="67">
        <f>$W$9+(L74*$X$9)+(L74*L74*$Y$9)</f>
        <v>6.2040387000000001E-3</v>
      </c>
    </row>
    <row r="75" spans="1:15" x14ac:dyDescent="0.35">
      <c r="A75" s="42">
        <v>43475</v>
      </c>
      <c r="B75" s="74">
        <v>12</v>
      </c>
      <c r="C75" s="74" t="s">
        <v>389</v>
      </c>
      <c r="D75" s="69">
        <v>109</v>
      </c>
      <c r="E75" s="70" t="s">
        <v>281</v>
      </c>
      <c r="F75" s="71" t="s">
        <v>282</v>
      </c>
      <c r="G75" s="70" t="s">
        <v>134</v>
      </c>
      <c r="H75" s="72">
        <v>-1.9E-3</v>
      </c>
      <c r="I75" s="82">
        <v>1.6000000000000001E-3</v>
      </c>
      <c r="J75" s="73">
        <v>5.3E-3</v>
      </c>
      <c r="K75" s="72">
        <v>1.6000000000000001E-3</v>
      </c>
      <c r="L75" s="82">
        <v>1.6000000000000001E-3</v>
      </c>
      <c r="M75" s="73">
        <v>8.0000000000000002E-3</v>
      </c>
      <c r="N75" s="66">
        <f>$Q$15+(I75*$R$15)+(I75*I75*$S$15)</f>
        <v>4.1361088000000006E-3</v>
      </c>
      <c r="O75" s="67">
        <f>$W$9+(L75*$X$9)+(L75*L75*$Y$9)</f>
        <v>6.5972600319999996E-3</v>
      </c>
    </row>
    <row r="76" spans="1:15" x14ac:dyDescent="0.35">
      <c r="A76" s="42">
        <v>43475</v>
      </c>
      <c r="B76" s="74">
        <v>12</v>
      </c>
      <c r="C76" s="74" t="s">
        <v>390</v>
      </c>
      <c r="D76" s="69">
        <v>110</v>
      </c>
      <c r="E76" s="70" t="s">
        <v>283</v>
      </c>
      <c r="F76" s="71" t="s">
        <v>284</v>
      </c>
      <c r="G76" s="70" t="s">
        <v>134</v>
      </c>
      <c r="H76" s="72">
        <v>-2.2000000000000001E-3</v>
      </c>
      <c r="I76" s="82">
        <v>1.4E-3</v>
      </c>
      <c r="J76" s="73">
        <v>3.7000000000000002E-3</v>
      </c>
      <c r="K76" s="72">
        <v>1.1000000000000001E-3</v>
      </c>
      <c r="L76" s="82">
        <v>1.1000000000000001E-3</v>
      </c>
      <c r="M76" s="73">
        <v>6.1999999999999998E-3</v>
      </c>
      <c r="N76" s="66">
        <f>$Q$15+(I76*$R$15)+(I76*I76*$S$15)</f>
        <v>3.5551007999999997E-3</v>
      </c>
      <c r="O76" s="67">
        <f>$W$9+(L76*$X$9)+(L76*L76*$Y$9)</f>
        <v>4.6306768120000005E-3</v>
      </c>
    </row>
    <row r="77" spans="1:15" x14ac:dyDescent="0.35">
      <c r="A77" s="42">
        <v>43475</v>
      </c>
      <c r="B77" s="74">
        <v>12</v>
      </c>
      <c r="C77" s="74" t="s">
        <v>391</v>
      </c>
      <c r="D77" s="69">
        <v>111</v>
      </c>
      <c r="E77" s="70" t="s">
        <v>285</v>
      </c>
      <c r="F77" s="71" t="s">
        <v>286</v>
      </c>
      <c r="G77" s="70" t="s">
        <v>134</v>
      </c>
      <c r="H77" s="72">
        <v>-2.7000000000000001E-3</v>
      </c>
      <c r="I77" s="82">
        <v>8.9999999999999998E-4</v>
      </c>
      <c r="J77" s="73">
        <v>6.9999999999999999E-4</v>
      </c>
      <c r="K77" s="72">
        <v>1.1000000000000001E-3</v>
      </c>
      <c r="L77" s="82">
        <v>1.1000000000000001E-3</v>
      </c>
      <c r="M77" s="73">
        <v>6.0000000000000001E-3</v>
      </c>
      <c r="N77" s="66">
        <f>$Q$15+(I77*$R$15)+(I77*I77*$S$15)</f>
        <v>2.2294488E-3</v>
      </c>
      <c r="O77" s="67">
        <f>$W$9+(L77*$X$9)+(L77*L77*$Y$9)</f>
        <v>4.6306768120000005E-3</v>
      </c>
    </row>
    <row r="78" spans="1:15" x14ac:dyDescent="0.35">
      <c r="A78" s="42">
        <v>43475</v>
      </c>
      <c r="B78" s="74">
        <v>13</v>
      </c>
      <c r="C78" s="74" t="s">
        <v>389</v>
      </c>
      <c r="D78" s="69">
        <v>112</v>
      </c>
      <c r="E78" s="70" t="s">
        <v>287</v>
      </c>
      <c r="F78" s="71" t="s">
        <v>288</v>
      </c>
      <c r="G78" s="70" t="s">
        <v>134</v>
      </c>
      <c r="H78" s="72">
        <v>-2.7000000000000001E-3</v>
      </c>
      <c r="I78" s="82">
        <v>8.9999999999999998E-4</v>
      </c>
      <c r="J78" s="73">
        <v>8.0000000000000004E-4</v>
      </c>
      <c r="K78" s="72">
        <v>6.9999999999999999E-4</v>
      </c>
      <c r="L78" s="82">
        <v>6.9999999999999999E-4</v>
      </c>
      <c r="M78" s="73">
        <v>4.5999999999999999E-3</v>
      </c>
      <c r="N78" s="66">
        <f>$Q$15+(I78*$R$15)+(I78*I78*$S$15)</f>
        <v>2.2294488E-3</v>
      </c>
      <c r="O78" s="67">
        <f>$W$9+(L78*$X$9)+(L78*L78*$Y$9)</f>
        <v>3.0565524279999997E-3</v>
      </c>
    </row>
    <row r="79" spans="1:15" x14ac:dyDescent="0.35">
      <c r="A79" s="42">
        <v>43475</v>
      </c>
      <c r="B79" s="74">
        <v>13</v>
      </c>
      <c r="C79" s="74" t="s">
        <v>390</v>
      </c>
      <c r="D79" s="69">
        <v>113</v>
      </c>
      <c r="E79" s="70" t="s">
        <v>289</v>
      </c>
      <c r="F79" s="71" t="s">
        <v>290</v>
      </c>
      <c r="G79" s="70" t="s">
        <v>134</v>
      </c>
      <c r="H79" s="72">
        <v>-2.5000000000000001E-3</v>
      </c>
      <c r="I79" s="82">
        <v>1.1000000000000001E-3</v>
      </c>
      <c r="J79" s="73">
        <v>2E-3</v>
      </c>
      <c r="K79" s="72">
        <v>8.0000000000000004E-4</v>
      </c>
      <c r="L79" s="82">
        <v>6.9999999999999999E-4</v>
      </c>
      <c r="M79" s="73">
        <v>4.7000000000000002E-3</v>
      </c>
      <c r="N79" s="66">
        <f>$Q$15+(I79*$R$15)+(I79*I79*$S$15)</f>
        <v>2.7379608000000005E-3</v>
      </c>
      <c r="O79" s="67">
        <f>$W$9+(L79*$X$9)+(L79*L79*$Y$9)</f>
        <v>3.0565524279999997E-3</v>
      </c>
    </row>
    <row r="80" spans="1:15" x14ac:dyDescent="0.35">
      <c r="A80" s="42">
        <v>43475</v>
      </c>
      <c r="B80" s="74">
        <v>13</v>
      </c>
      <c r="C80" s="74" t="s">
        <v>391</v>
      </c>
      <c r="D80" s="69">
        <v>115</v>
      </c>
      <c r="E80" s="70" t="s">
        <v>291</v>
      </c>
      <c r="F80" s="71" t="s">
        <v>292</v>
      </c>
      <c r="G80" s="70" t="s">
        <v>134</v>
      </c>
      <c r="H80" s="72">
        <v>-2.8E-3</v>
      </c>
      <c r="I80" s="82">
        <v>6.9999999999999999E-4</v>
      </c>
      <c r="J80" s="73">
        <v>-1E-4</v>
      </c>
      <c r="K80" s="72">
        <v>5.9999999999999995E-4</v>
      </c>
      <c r="L80" s="82">
        <v>1E-4</v>
      </c>
      <c r="M80" s="73">
        <v>2.3999999999999998E-3</v>
      </c>
      <c r="N80" s="66">
        <f>$Q$15+(I80*$R$15)+(I80*I80*$S$15)</f>
        <v>1.7499351999999998E-3</v>
      </c>
      <c r="O80" s="67">
        <f>$W$9+(L80*$X$9)+(L80*L80*$Y$9)</f>
        <v>6.93936172E-4</v>
      </c>
    </row>
    <row r="81" spans="1:15" x14ac:dyDescent="0.35">
      <c r="A81" s="42">
        <v>43516</v>
      </c>
      <c r="B81" s="74">
        <v>1</v>
      </c>
      <c r="C81" s="74" t="s">
        <v>389</v>
      </c>
      <c r="D81" s="69">
        <v>116</v>
      </c>
      <c r="E81" s="70" t="s">
        <v>293</v>
      </c>
      <c r="F81" s="71" t="s">
        <v>294</v>
      </c>
      <c r="G81" s="70" t="s">
        <v>134</v>
      </c>
      <c r="H81" s="72">
        <v>2.8E-3</v>
      </c>
      <c r="I81" s="82">
        <v>6.3E-3</v>
      </c>
      <c r="J81" s="73">
        <v>3.4200000000000001E-2</v>
      </c>
      <c r="K81" s="72">
        <v>2E-3</v>
      </c>
      <c r="L81" s="82">
        <v>1E-3</v>
      </c>
      <c r="M81" s="73">
        <v>5.7999999999999996E-3</v>
      </c>
      <c r="N81" s="75">
        <f>$Q$15+(I81*$R$15)+(I81*I81*$S$15)</f>
        <v>2.6137711200000004E-2</v>
      </c>
      <c r="O81" s="67">
        <f>$W$9+(L81*$X$9)+(L81*L81*$Y$9)</f>
        <v>4.2372171999999998E-3</v>
      </c>
    </row>
    <row r="82" spans="1:15" x14ac:dyDescent="0.35">
      <c r="A82" s="42">
        <v>43516</v>
      </c>
      <c r="B82" s="74">
        <v>1</v>
      </c>
      <c r="C82" s="74" t="s">
        <v>390</v>
      </c>
      <c r="D82" s="69">
        <v>117</v>
      </c>
      <c r="E82" s="70" t="s">
        <v>295</v>
      </c>
      <c r="F82" s="71" t="s">
        <v>296</v>
      </c>
      <c r="G82" s="70" t="s">
        <v>134</v>
      </c>
      <c r="H82" s="72">
        <v>2.3999999999999998E-3</v>
      </c>
      <c r="I82" s="82">
        <v>5.8999999999999999E-3</v>
      </c>
      <c r="J82" s="73">
        <v>3.1399999999999997E-2</v>
      </c>
      <c r="K82" s="72">
        <v>7.3000000000000001E-3</v>
      </c>
      <c r="L82" s="82">
        <v>6.0000000000000001E-3</v>
      </c>
      <c r="M82" s="73">
        <v>2.46E-2</v>
      </c>
      <c r="N82" s="75">
        <f>$Q$15+(I82*$R$15)+(I82*I82*$S$15)</f>
        <v>2.3641768800000001E-2</v>
      </c>
      <c r="O82" s="75">
        <f>$W$9+(L82*$X$9)+(L82*L82*$Y$9)</f>
        <v>2.3851819200000002E-2</v>
      </c>
    </row>
    <row r="83" spans="1:15" x14ac:dyDescent="0.35">
      <c r="A83" s="42">
        <v>43516</v>
      </c>
      <c r="B83" s="74">
        <v>1</v>
      </c>
      <c r="C83" s="74" t="s">
        <v>391</v>
      </c>
      <c r="D83" s="69">
        <v>118</v>
      </c>
      <c r="E83" s="70" t="s">
        <v>297</v>
      </c>
      <c r="F83" s="71" t="s">
        <v>298</v>
      </c>
      <c r="G83" s="70" t="s">
        <v>134</v>
      </c>
      <c r="H83" s="72">
        <v>3.0000000000000001E-3</v>
      </c>
      <c r="I83" s="82">
        <v>6.4999999999999997E-3</v>
      </c>
      <c r="J83" s="73">
        <v>3.49E-2</v>
      </c>
      <c r="K83" s="72">
        <v>1.4800000000000001E-2</v>
      </c>
      <c r="L83" s="82">
        <v>1.3100000000000001E-2</v>
      </c>
      <c r="M83" s="73">
        <v>5.1499999999999997E-2</v>
      </c>
      <c r="N83" s="75">
        <f>$Q$15+(I83*$R$15)+(I83*I83*$S$15)</f>
        <v>2.7429180000000001E-2</v>
      </c>
      <c r="O83" s="75">
        <f>$W$9+(L83*$X$9)+(L83*L83*$Y$9)</f>
        <v>5.1499847692000007E-2</v>
      </c>
    </row>
    <row r="84" spans="1:15" x14ac:dyDescent="0.35">
      <c r="A84" s="42">
        <v>43516</v>
      </c>
      <c r="B84" s="74">
        <v>2</v>
      </c>
      <c r="C84" s="74" t="s">
        <v>389</v>
      </c>
      <c r="D84" s="69">
        <v>121</v>
      </c>
      <c r="E84" s="70" t="s">
        <v>299</v>
      </c>
      <c r="F84" s="71" t="s">
        <v>300</v>
      </c>
      <c r="G84" s="70" t="s">
        <v>134</v>
      </c>
      <c r="H84" s="72">
        <v>3.8E-3</v>
      </c>
      <c r="I84" s="82">
        <v>7.1999999999999998E-3</v>
      </c>
      <c r="J84" s="73">
        <v>3.95E-2</v>
      </c>
      <c r="K84" s="72">
        <v>1.8800000000000001E-2</v>
      </c>
      <c r="L84" s="82">
        <v>1.6E-2</v>
      </c>
      <c r="M84" s="73">
        <v>6.25E-2</v>
      </c>
      <c r="N84" s="75">
        <f>$Q$15+(I84*$R$15)+(I84*I84*$S$15)</f>
        <v>3.2177683200000001E-2</v>
      </c>
      <c r="O84" s="75">
        <f>$W$9+(L84*$X$9)+(L84*L84*$Y$9)</f>
        <v>6.2723603199999992E-2</v>
      </c>
    </row>
    <row r="85" spans="1:15" x14ac:dyDescent="0.35">
      <c r="A85" s="42">
        <v>43516</v>
      </c>
      <c r="B85" s="74">
        <v>2</v>
      </c>
      <c r="C85" s="74" t="s">
        <v>390</v>
      </c>
      <c r="D85" s="69">
        <v>122</v>
      </c>
      <c r="E85" s="70" t="s">
        <v>301</v>
      </c>
      <c r="F85" s="71" t="s">
        <v>302</v>
      </c>
      <c r="G85" s="70" t="s">
        <v>134</v>
      </c>
      <c r="H85" s="72">
        <v>4.1999999999999997E-3</v>
      </c>
      <c r="I85" s="82">
        <v>7.7000000000000002E-3</v>
      </c>
      <c r="J85" s="73">
        <v>4.2700000000000002E-2</v>
      </c>
      <c r="K85" s="72">
        <v>8.8000000000000005E-3</v>
      </c>
      <c r="L85" s="82">
        <v>5.5999999999999999E-3</v>
      </c>
      <c r="M85" s="73">
        <v>2.3E-2</v>
      </c>
      <c r="N85" s="75">
        <f>$Q$15+(I85*$R$15)+(I85*I85*$S$15)</f>
        <v>3.5786959200000003E-2</v>
      </c>
      <c r="O85" s="75">
        <f>$W$9+(L85*$X$9)+(L85*L85*$Y$9)</f>
        <v>2.2287035392000002E-2</v>
      </c>
    </row>
    <row r="86" spans="1:15" x14ac:dyDescent="0.35">
      <c r="A86" s="42">
        <v>43516</v>
      </c>
      <c r="B86" s="74">
        <v>2</v>
      </c>
      <c r="C86" s="74" t="s">
        <v>391</v>
      </c>
      <c r="D86" s="69">
        <v>123</v>
      </c>
      <c r="E86" s="70" t="s">
        <v>303</v>
      </c>
      <c r="F86" s="71" t="s">
        <v>304</v>
      </c>
      <c r="G86" s="70" t="s">
        <v>134</v>
      </c>
      <c r="H86" s="72">
        <v>3.7000000000000002E-3</v>
      </c>
      <c r="I86" s="82">
        <v>7.1999999999999998E-3</v>
      </c>
      <c r="J86" s="73">
        <v>3.9399999999999998E-2</v>
      </c>
      <c r="K86" s="72">
        <v>1.11E-2</v>
      </c>
      <c r="L86" s="82">
        <v>7.4999999999999997E-3</v>
      </c>
      <c r="M86" s="73">
        <v>3.0300000000000001E-2</v>
      </c>
      <c r="N86" s="75">
        <f>$Q$15+(I86*$R$15)+(I86*I86*$S$15)</f>
        <v>3.2177683200000001E-2</v>
      </c>
      <c r="O86" s="75">
        <f>$W$9+(L86*$X$9)+(L86*L86*$Y$9)</f>
        <v>2.9712967500000003E-2</v>
      </c>
    </row>
    <row r="87" spans="1:15" x14ac:dyDescent="0.35">
      <c r="A87" s="42">
        <v>43516</v>
      </c>
      <c r="B87" s="74">
        <v>3</v>
      </c>
      <c r="C87" s="74" t="s">
        <v>389</v>
      </c>
      <c r="D87" s="69">
        <v>124</v>
      </c>
      <c r="E87" s="70" t="s">
        <v>305</v>
      </c>
      <c r="F87" s="71" t="s">
        <v>306</v>
      </c>
      <c r="G87" s="70" t="s">
        <v>134</v>
      </c>
      <c r="H87" s="72">
        <v>3.3999999999999998E-3</v>
      </c>
      <c r="I87" s="82">
        <v>6.8999999999999999E-3</v>
      </c>
      <c r="J87" s="73">
        <v>3.78E-2</v>
      </c>
      <c r="K87" s="72">
        <v>7.4999999999999997E-3</v>
      </c>
      <c r="L87" s="82">
        <v>3.5000000000000001E-3</v>
      </c>
      <c r="M87" s="73">
        <v>1.54E-2</v>
      </c>
      <c r="N87" s="75">
        <f>$Q$15+(I87*$R$15)+(I87*I87*$S$15)</f>
        <v>3.0099112800000001E-2</v>
      </c>
      <c r="O87" s="75">
        <f>$W$9+(L87*$X$9)+(L87*L87*$Y$9)</f>
        <v>1.40594107E-2</v>
      </c>
    </row>
    <row r="88" spans="1:15" x14ac:dyDescent="0.35">
      <c r="A88" s="42">
        <v>43516</v>
      </c>
      <c r="B88" s="74">
        <v>3</v>
      </c>
      <c r="C88" s="74" t="s">
        <v>390</v>
      </c>
      <c r="D88" s="69">
        <v>126</v>
      </c>
      <c r="E88" s="70" t="s">
        <v>307</v>
      </c>
      <c r="F88" s="71" t="s">
        <v>308</v>
      </c>
      <c r="G88" s="70" t="s">
        <v>134</v>
      </c>
      <c r="H88" s="72">
        <v>3.5000000000000001E-3</v>
      </c>
      <c r="I88" s="82">
        <v>7.1000000000000004E-3</v>
      </c>
      <c r="J88" s="73">
        <v>3.8699999999999998E-2</v>
      </c>
      <c r="K88" s="72">
        <v>3.8E-3</v>
      </c>
      <c r="L88" s="82">
        <v>-2.9999999999999997E-4</v>
      </c>
      <c r="M88" s="73">
        <v>6.9999999999999999E-4</v>
      </c>
      <c r="N88" s="75">
        <f>$Q$15+(I88*$R$15)+(I88*I88*$S$15)</f>
        <v>3.1477576800000004E-2</v>
      </c>
      <c r="O88" s="75">
        <f>$W$9+(L88*$X$9)+(L88*L88*$Y$9)</f>
        <v>-8.8209445200000008E-4</v>
      </c>
    </row>
    <row r="89" spans="1:15" x14ac:dyDescent="0.35">
      <c r="A89" s="42">
        <v>43516</v>
      </c>
      <c r="B89" s="74">
        <v>3</v>
      </c>
      <c r="C89" s="74" t="s">
        <v>391</v>
      </c>
      <c r="D89" s="69">
        <v>127</v>
      </c>
      <c r="E89" s="70" t="s">
        <v>309</v>
      </c>
      <c r="F89" s="71" t="s">
        <v>310</v>
      </c>
      <c r="G89" s="70" t="s">
        <v>134</v>
      </c>
      <c r="H89" s="72">
        <v>3.3999999999999998E-3</v>
      </c>
      <c r="I89" s="82">
        <v>6.8999999999999999E-3</v>
      </c>
      <c r="J89" s="73">
        <v>3.7499999999999999E-2</v>
      </c>
      <c r="K89" s="72">
        <v>9.1200000000000003E-2</v>
      </c>
      <c r="L89" s="82">
        <v>8.7099999999999997E-2</v>
      </c>
      <c r="M89" s="73">
        <v>0.33210000000000001</v>
      </c>
      <c r="N89" s="75">
        <f>$Q$15+(I89*$R$15)+(I89*I89*$S$15)</f>
        <v>3.0099112800000001E-2</v>
      </c>
      <c r="O89" s="75">
        <f>$W$9+(L89*$X$9)+(L89*L89*$Y$9)</f>
        <v>0.32536226225200005</v>
      </c>
    </row>
    <row r="90" spans="1:15" x14ac:dyDescent="0.35">
      <c r="A90" s="42">
        <v>43516</v>
      </c>
      <c r="B90" s="74">
        <v>4</v>
      </c>
      <c r="C90" s="74" t="s">
        <v>389</v>
      </c>
      <c r="D90" s="69">
        <v>128</v>
      </c>
      <c r="E90" s="70" t="s">
        <v>311</v>
      </c>
      <c r="F90" s="71" t="s">
        <v>312</v>
      </c>
      <c r="G90" s="70" t="s">
        <v>134</v>
      </c>
      <c r="H90" s="72">
        <v>2.2000000000000001E-3</v>
      </c>
      <c r="I90" s="82">
        <v>5.7000000000000002E-3</v>
      </c>
      <c r="J90" s="73">
        <v>3.0300000000000001E-2</v>
      </c>
      <c r="K90" s="72">
        <v>0.1283</v>
      </c>
      <c r="L90" s="82">
        <v>0.1242</v>
      </c>
      <c r="M90" s="73">
        <v>0.47270000000000001</v>
      </c>
      <c r="N90" s="75">
        <f>$Q$15+(I90*$R$15)+(I90*I90*$S$15)</f>
        <v>2.2437295200000002E-2</v>
      </c>
      <c r="O90" s="75">
        <f>$W$9+(L90*$X$9)+(L90*L90*$Y$9)</f>
        <v>0.45284210500800004</v>
      </c>
    </row>
    <row r="91" spans="1:15" x14ac:dyDescent="0.35">
      <c r="A91" s="42">
        <v>43516</v>
      </c>
      <c r="B91" s="74">
        <v>4</v>
      </c>
      <c r="C91" s="74" t="s">
        <v>390</v>
      </c>
      <c r="D91" s="69">
        <v>129</v>
      </c>
      <c r="E91" s="70" t="s">
        <v>313</v>
      </c>
      <c r="F91" s="71" t="s">
        <v>314</v>
      </c>
      <c r="G91" s="70" t="s">
        <v>134</v>
      </c>
      <c r="H91" s="72">
        <v>2E-3</v>
      </c>
      <c r="I91" s="82">
        <v>5.5999999999999999E-3</v>
      </c>
      <c r="J91" s="73">
        <v>2.93E-2</v>
      </c>
      <c r="K91" s="72">
        <v>0.26390000000000002</v>
      </c>
      <c r="L91" s="82">
        <v>0.25990000000000002</v>
      </c>
      <c r="M91" s="73">
        <v>0.98680000000000001</v>
      </c>
      <c r="N91" s="75">
        <f>$Q$15+(I91*$R$15)+(I91*I91*$S$15)</f>
        <v>2.1845932799999999E-2</v>
      </c>
      <c r="O91" s="75">
        <f>$W$9+(L91*$X$9)+(L91*L91*$Y$9)</f>
        <v>0.863248641772</v>
      </c>
    </row>
    <row r="92" spans="1:15" x14ac:dyDescent="0.35">
      <c r="A92" s="42">
        <v>43516</v>
      </c>
      <c r="B92" s="74">
        <v>4</v>
      </c>
      <c r="C92" s="74" t="s">
        <v>391</v>
      </c>
      <c r="D92" s="69">
        <v>130</v>
      </c>
      <c r="E92" s="70" t="s">
        <v>315</v>
      </c>
      <c r="F92" s="71" t="s">
        <v>316</v>
      </c>
      <c r="G92" s="70" t="s">
        <v>134</v>
      </c>
      <c r="H92" s="72">
        <v>2.0999999999999999E-3</v>
      </c>
      <c r="I92" s="82">
        <v>5.7000000000000002E-3</v>
      </c>
      <c r="J92" s="73">
        <v>3.04E-2</v>
      </c>
      <c r="K92" s="72">
        <v>5.7999999999999996E-3</v>
      </c>
      <c r="L92" s="82">
        <v>1.6999999999999999E-3</v>
      </c>
      <c r="M92" s="73">
        <v>8.3000000000000001E-3</v>
      </c>
      <c r="N92" s="75">
        <f>$Q$15+(I92*$R$15)+(I92*I92*$S$15)</f>
        <v>2.2437295200000002E-2</v>
      </c>
      <c r="O92" s="75">
        <f>$W$9+(L92*$X$9)+(L92*L92*$Y$9)</f>
        <v>6.9904337079999997E-3</v>
      </c>
    </row>
    <row r="93" spans="1:15" x14ac:dyDescent="0.35">
      <c r="A93" s="42">
        <v>43516</v>
      </c>
      <c r="B93" s="74">
        <v>5</v>
      </c>
      <c r="C93" s="74" t="s">
        <v>389</v>
      </c>
      <c r="D93" s="69">
        <v>131</v>
      </c>
      <c r="E93" s="70" t="s">
        <v>317</v>
      </c>
      <c r="F93" s="71" t="s">
        <v>318</v>
      </c>
      <c r="G93" s="70" t="s">
        <v>134</v>
      </c>
      <c r="H93" s="72">
        <v>1E-3</v>
      </c>
      <c r="I93" s="82">
        <v>4.5999999999999999E-3</v>
      </c>
      <c r="J93" s="73">
        <v>2.3300000000000001E-2</v>
      </c>
      <c r="K93" s="72">
        <v>4.65E-2</v>
      </c>
      <c r="L93" s="82">
        <v>4.2799999999999998E-2</v>
      </c>
      <c r="M93" s="73">
        <v>0.16420000000000001</v>
      </c>
      <c r="N93" s="75">
        <f>$Q$15+(I93*$R$15)+(I93*I93*$S$15)</f>
        <v>1.63310368E-2</v>
      </c>
      <c r="O93" s="75">
        <f>$W$9+(L93*$X$9)+(L93*L93*$Y$9)</f>
        <v>0.164549971648</v>
      </c>
    </row>
    <row r="94" spans="1:15" x14ac:dyDescent="0.35">
      <c r="A94" s="42">
        <v>43516</v>
      </c>
      <c r="B94" s="74">
        <v>5</v>
      </c>
      <c r="C94" s="74" t="s">
        <v>390</v>
      </c>
      <c r="D94" s="69">
        <v>132</v>
      </c>
      <c r="E94" s="70" t="s">
        <v>319</v>
      </c>
      <c r="F94" s="71" t="s">
        <v>320</v>
      </c>
      <c r="G94" s="70" t="s">
        <v>134</v>
      </c>
      <c r="H94" s="72">
        <v>8.0000000000000004E-4</v>
      </c>
      <c r="I94" s="82">
        <v>4.4000000000000003E-3</v>
      </c>
      <c r="J94" s="73">
        <v>2.2200000000000001E-2</v>
      </c>
      <c r="K94" s="72">
        <v>3.3300000000000003E-2</v>
      </c>
      <c r="L94" s="82">
        <v>2.98E-2</v>
      </c>
      <c r="M94" s="73">
        <v>0.1148</v>
      </c>
      <c r="N94" s="75">
        <f>$Q$15+(I94*$R$15)+(I94*I94*$S$15)</f>
        <v>1.5315052800000003E-2</v>
      </c>
      <c r="O94" s="75">
        <f>$W$9+(L94*$X$9)+(L94*L94*$Y$9)</f>
        <v>0.115584058288</v>
      </c>
    </row>
    <row r="95" spans="1:15" x14ac:dyDescent="0.35">
      <c r="A95" s="42">
        <v>43516</v>
      </c>
      <c r="B95" s="74">
        <v>5</v>
      </c>
      <c r="C95" s="74" t="s">
        <v>391</v>
      </c>
      <c r="D95" s="69">
        <v>133</v>
      </c>
      <c r="E95" s="70" t="s">
        <v>321</v>
      </c>
      <c r="F95" s="71" t="s">
        <v>322</v>
      </c>
      <c r="G95" s="70" t="s">
        <v>134</v>
      </c>
      <c r="H95" s="72">
        <v>8.0000000000000004E-4</v>
      </c>
      <c r="I95" s="82">
        <v>4.4000000000000003E-3</v>
      </c>
      <c r="J95" s="73">
        <v>2.23E-2</v>
      </c>
      <c r="K95" s="72">
        <v>0.23449999999999999</v>
      </c>
      <c r="L95" s="82">
        <v>0.2311</v>
      </c>
      <c r="M95" s="73">
        <v>0.87760000000000005</v>
      </c>
      <c r="N95" s="75">
        <f>$Q$15+(I95*$R$15)+(I95*I95*$S$15)</f>
        <v>1.5315052800000003E-2</v>
      </c>
      <c r="O95" s="75">
        <f>$W$9+(L95*$X$9)+(L95*L95*$Y$9)</f>
        <v>0.78348286001199996</v>
      </c>
    </row>
    <row r="96" spans="1:15" x14ac:dyDescent="0.35">
      <c r="A96" s="42">
        <v>43516</v>
      </c>
      <c r="B96" s="74">
        <v>6</v>
      </c>
      <c r="C96" s="74" t="s">
        <v>389</v>
      </c>
      <c r="D96" s="69">
        <v>134</v>
      </c>
      <c r="E96" s="70" t="s">
        <v>323</v>
      </c>
      <c r="F96" s="71" t="s">
        <v>324</v>
      </c>
      <c r="G96" s="70" t="s">
        <v>134</v>
      </c>
      <c r="H96" s="72">
        <v>8.9999999999999998E-4</v>
      </c>
      <c r="I96" s="82">
        <v>4.4999999999999997E-3</v>
      </c>
      <c r="J96" s="73">
        <v>2.3099999999999999E-2</v>
      </c>
      <c r="K96" s="72">
        <v>6.4999999999999997E-3</v>
      </c>
      <c r="L96" s="82">
        <v>2.8999999999999998E-3</v>
      </c>
      <c r="M96" s="73">
        <v>1.29E-2</v>
      </c>
      <c r="N96" s="75">
        <f>$Q$15+(I96*$R$15)+(I96*I96*$S$15)</f>
        <v>1.5819420000000001E-2</v>
      </c>
      <c r="O96" s="75">
        <f>$W$9+(L96*$X$9)+(L96*L96*$Y$9)</f>
        <v>1.1704800651999999E-2</v>
      </c>
    </row>
    <row r="97" spans="1:15" x14ac:dyDescent="0.35">
      <c r="A97" s="42">
        <v>43516</v>
      </c>
      <c r="B97" s="74">
        <v>6</v>
      </c>
      <c r="C97" s="74" t="s">
        <v>390</v>
      </c>
      <c r="D97" s="69">
        <v>135</v>
      </c>
      <c r="E97" s="70" t="s">
        <v>325</v>
      </c>
      <c r="F97" s="71" t="s">
        <v>326</v>
      </c>
      <c r="G97" s="70" t="s">
        <v>134</v>
      </c>
      <c r="H97" s="72">
        <v>8.9999999999999998E-4</v>
      </c>
      <c r="I97" s="82">
        <v>4.4999999999999997E-3</v>
      </c>
      <c r="J97" s="73">
        <v>2.3099999999999999E-2</v>
      </c>
      <c r="K97" s="72">
        <v>4.2299999999999997E-2</v>
      </c>
      <c r="L97" s="82">
        <v>3.9E-2</v>
      </c>
      <c r="M97" s="73">
        <v>0.14979999999999999</v>
      </c>
      <c r="N97" s="75">
        <f>$Q$15+(I97*$R$15)+(I97*I97*$S$15)</f>
        <v>1.5819420000000001E-2</v>
      </c>
      <c r="O97" s="75">
        <f>$W$9+(L97*$X$9)+(L97*L97*$Y$9)</f>
        <v>0.15032016119999997</v>
      </c>
    </row>
    <row r="98" spans="1:15" x14ac:dyDescent="0.35">
      <c r="A98" s="42">
        <v>43516</v>
      </c>
      <c r="B98" s="74">
        <v>6</v>
      </c>
      <c r="C98" s="74" t="s">
        <v>391</v>
      </c>
      <c r="D98" s="69">
        <v>137</v>
      </c>
      <c r="E98" s="70" t="s">
        <v>327</v>
      </c>
      <c r="F98" s="71" t="s">
        <v>328</v>
      </c>
      <c r="G98" s="70" t="s">
        <v>134</v>
      </c>
      <c r="H98" s="72">
        <v>1.4E-3</v>
      </c>
      <c r="I98" s="82">
        <v>5.0000000000000001E-3</v>
      </c>
      <c r="J98" s="73">
        <v>2.5899999999999999E-2</v>
      </c>
      <c r="K98" s="72">
        <v>8.8000000000000005E-3</v>
      </c>
      <c r="L98" s="82">
        <v>-3.1800000000000002E-2</v>
      </c>
      <c r="M98" s="73">
        <v>-0.11840000000000001</v>
      </c>
      <c r="N98" s="75">
        <f>$Q$15+(I98*$R$15)+(I98*I98*$S$15)</f>
        <v>1.8450000000000001E-2</v>
      </c>
      <c r="O98" s="75">
        <f>$W$9+(L98*$X$9)+(L98*L98*$Y$9)</f>
        <v>-0.12738886267200003</v>
      </c>
    </row>
    <row r="99" spans="1:15" x14ac:dyDescent="0.35">
      <c r="A99" s="42">
        <v>43516</v>
      </c>
      <c r="B99" s="74">
        <v>10</v>
      </c>
      <c r="C99" s="74" t="s">
        <v>389</v>
      </c>
      <c r="D99" s="69">
        <v>138</v>
      </c>
      <c r="E99" s="70" t="s">
        <v>329</v>
      </c>
      <c r="F99" s="71" t="s">
        <v>330</v>
      </c>
      <c r="G99" s="70" t="s">
        <v>134</v>
      </c>
      <c r="H99" s="72">
        <v>-2.0000000000000001E-4</v>
      </c>
      <c r="I99" s="82">
        <v>3.3999999999999998E-3</v>
      </c>
      <c r="J99" s="73">
        <v>1.6199999999999999E-2</v>
      </c>
      <c r="K99" s="72">
        <v>0.20130000000000001</v>
      </c>
      <c r="L99" s="82">
        <v>0.13239999999999999</v>
      </c>
      <c r="M99" s="73">
        <v>0.50380000000000003</v>
      </c>
      <c r="N99" s="75">
        <f>$Q$15+(I99*$R$15)+(I99*I99*$S$15)</f>
        <v>1.06701088E-2</v>
      </c>
      <c r="O99" s="75">
        <f>$W$9+(L99*$X$9)+(L99*L99*$Y$9)</f>
        <v>0.48013312787199985</v>
      </c>
    </row>
    <row r="100" spans="1:15" x14ac:dyDescent="0.35">
      <c r="A100" s="42">
        <v>43516</v>
      </c>
      <c r="B100" s="74">
        <v>10</v>
      </c>
      <c r="C100" s="74" t="s">
        <v>390</v>
      </c>
      <c r="D100" s="69">
        <v>139</v>
      </c>
      <c r="E100" s="70" t="s">
        <v>331</v>
      </c>
      <c r="F100" s="71" t="s">
        <v>332</v>
      </c>
      <c r="G100" s="70" t="s">
        <v>134</v>
      </c>
      <c r="H100" s="72">
        <v>-5.0000000000000001E-4</v>
      </c>
      <c r="I100" s="82">
        <v>3.0000000000000001E-3</v>
      </c>
      <c r="J100" s="73">
        <v>1.37E-2</v>
      </c>
      <c r="K100" s="72">
        <v>0.37509999999999999</v>
      </c>
      <c r="L100" s="82">
        <v>0.27879999999999999</v>
      </c>
      <c r="M100" s="73">
        <v>1.0587</v>
      </c>
      <c r="N100" s="75">
        <f>$Q$15+(I100*$R$15)+(I100*I100*$S$15)</f>
        <v>9.0151200000000015E-3</v>
      </c>
      <c r="O100" s="75">
        <f>$W$9+(L100*$X$9)+(L100*L100*$Y$9)</f>
        <v>0.91344677036799993</v>
      </c>
    </row>
    <row r="101" spans="1:15" x14ac:dyDescent="0.35">
      <c r="A101" s="42">
        <v>43516</v>
      </c>
      <c r="B101" s="74">
        <v>10</v>
      </c>
      <c r="C101" s="74" t="s">
        <v>391</v>
      </c>
      <c r="D101" s="69">
        <v>140</v>
      </c>
      <c r="E101" s="70" t="s">
        <v>333</v>
      </c>
      <c r="F101" s="71" t="s">
        <v>334</v>
      </c>
      <c r="G101" s="70" t="s">
        <v>134</v>
      </c>
      <c r="H101" s="72">
        <v>-5.0000000000000001E-4</v>
      </c>
      <c r="I101" s="82">
        <v>3.0000000000000001E-3</v>
      </c>
      <c r="J101" s="73">
        <v>1.4E-2</v>
      </c>
      <c r="K101" s="72">
        <v>1.7899999999999999E-2</v>
      </c>
      <c r="L101" s="82">
        <v>-0.11940000000000001</v>
      </c>
      <c r="M101" s="73">
        <v>-0.4506</v>
      </c>
      <c r="N101" s="75">
        <f>$Q$15+(I101*$R$15)+(I101*I101*$S$15)</f>
        <v>9.0151200000000015E-3</v>
      </c>
      <c r="O101" s="75">
        <f>$W$9+(L101*$X$9)+(L101*L101*$Y$9)</f>
        <v>-0.504058294608</v>
      </c>
    </row>
    <row r="102" spans="1:15" x14ac:dyDescent="0.35">
      <c r="A102" s="42">
        <v>43516</v>
      </c>
      <c r="B102" s="74">
        <v>11</v>
      </c>
      <c r="C102" s="74" t="s">
        <v>389</v>
      </c>
      <c r="D102" s="69">
        <v>141</v>
      </c>
      <c r="E102" s="70" t="s">
        <v>335</v>
      </c>
      <c r="F102" s="71" t="s">
        <v>336</v>
      </c>
      <c r="G102" s="70" t="s">
        <v>134</v>
      </c>
      <c r="H102" s="72">
        <v>-1.4E-3</v>
      </c>
      <c r="I102" s="82">
        <v>2E-3</v>
      </c>
      <c r="J102" s="73">
        <v>7.7999999999999996E-3</v>
      </c>
      <c r="K102" s="72">
        <v>2.3E-3</v>
      </c>
      <c r="L102" s="82">
        <v>-0.18870000000000001</v>
      </c>
      <c r="M102" s="73">
        <v>-0.71319999999999995</v>
      </c>
      <c r="N102" s="75">
        <f>$Q$15+(I102*$R$15)+(I102*I102*$S$15)</f>
        <v>5.3851200000000002E-3</v>
      </c>
      <c r="O102" s="75">
        <f>$W$9+(L102*$X$9)+(L102*L102*$Y$9)</f>
        <v>-0.82794852373200012</v>
      </c>
    </row>
    <row r="103" spans="1:15" x14ac:dyDescent="0.35">
      <c r="A103" s="42">
        <v>43516</v>
      </c>
      <c r="B103" s="74">
        <v>11</v>
      </c>
      <c r="C103" s="74" t="s">
        <v>390</v>
      </c>
      <c r="D103" s="69">
        <v>142</v>
      </c>
      <c r="E103" s="70" t="s">
        <v>337</v>
      </c>
      <c r="F103" s="71" t="s">
        <v>338</v>
      </c>
      <c r="G103" s="70" t="s">
        <v>134</v>
      </c>
      <c r="H103" s="72">
        <v>-1.2999999999999999E-3</v>
      </c>
      <c r="I103" s="82">
        <v>2.0999999999999999E-3</v>
      </c>
      <c r="J103" s="73">
        <v>8.3000000000000001E-3</v>
      </c>
      <c r="K103" s="72">
        <v>4.3E-3</v>
      </c>
      <c r="L103" s="82">
        <v>-0.21840000000000001</v>
      </c>
      <c r="M103" s="73">
        <v>-0.82579999999999998</v>
      </c>
      <c r="N103" s="75">
        <f>$Q$15+(I103*$R$15)+(I103*I103*$S$15)</f>
        <v>5.7154967999999999E-3</v>
      </c>
      <c r="O103" s="75">
        <f>$W$9+(L103*$X$9)+(L103*L103*$Y$9)</f>
        <v>-0.97376476876800011</v>
      </c>
    </row>
    <row r="104" spans="1:15" x14ac:dyDescent="0.35">
      <c r="A104" s="42">
        <v>43516</v>
      </c>
      <c r="B104" s="74">
        <v>11</v>
      </c>
      <c r="C104" s="74" t="s">
        <v>391</v>
      </c>
      <c r="D104" s="69">
        <v>143</v>
      </c>
      <c r="E104" s="70" t="s">
        <v>339</v>
      </c>
      <c r="F104" s="71" t="s">
        <v>340</v>
      </c>
      <c r="G104" s="70" t="s">
        <v>134</v>
      </c>
      <c r="H104" s="72">
        <v>-1.5E-3</v>
      </c>
      <c r="I104" s="82">
        <v>1.9E-3</v>
      </c>
      <c r="J104" s="73">
        <v>6.8999999999999999E-3</v>
      </c>
      <c r="K104" s="72">
        <v>0.1143</v>
      </c>
      <c r="L104" s="82">
        <v>-0.1386</v>
      </c>
      <c r="M104" s="73">
        <v>-0.52339999999999998</v>
      </c>
      <c r="N104" s="75">
        <f>$Q$15+(I104*$R$15)+(I104*I104*$S$15)</f>
        <v>5.0619928000000007E-3</v>
      </c>
      <c r="O104" s="75">
        <f>$W$9+(L104*$X$9)+(L104*L104*$Y$9)</f>
        <v>-0.59150205268800005</v>
      </c>
    </row>
    <row r="105" spans="1:15" x14ac:dyDescent="0.35">
      <c r="A105" s="42">
        <v>43516</v>
      </c>
      <c r="B105" s="74">
        <v>12</v>
      </c>
      <c r="C105" s="74" t="s">
        <v>389</v>
      </c>
      <c r="D105" s="69">
        <v>144</v>
      </c>
      <c r="E105" s="70" t="s">
        <v>341</v>
      </c>
      <c r="F105" s="71" t="s">
        <v>342</v>
      </c>
      <c r="G105" s="70" t="s">
        <v>134</v>
      </c>
      <c r="H105" s="72">
        <v>-1.8E-3</v>
      </c>
      <c r="I105" s="82">
        <v>1.5E-3</v>
      </c>
      <c r="J105" s="73">
        <v>4.7000000000000002E-3</v>
      </c>
      <c r="K105" s="72">
        <v>0.43380000000000002</v>
      </c>
      <c r="L105" s="82">
        <v>0.14460000000000001</v>
      </c>
      <c r="M105" s="73">
        <v>0.55000000000000004</v>
      </c>
      <c r="N105" s="75">
        <f>$Q$15+(I105*$R$15)+(I105*I105*$S$15)</f>
        <v>3.8419800000000005E-3</v>
      </c>
      <c r="O105" s="75">
        <f>$W$9+(L105*$X$9)+(L105*L105*$Y$9)</f>
        <v>0.52014381355200001</v>
      </c>
    </row>
    <row r="106" spans="1:15" x14ac:dyDescent="0.35">
      <c r="A106" s="42">
        <v>43516</v>
      </c>
      <c r="B106" s="74">
        <v>12</v>
      </c>
      <c r="C106" s="74" t="s">
        <v>390</v>
      </c>
      <c r="D106" s="69">
        <v>145</v>
      </c>
      <c r="E106" s="70" t="s">
        <v>343</v>
      </c>
      <c r="F106" s="71" t="s">
        <v>344</v>
      </c>
      <c r="G106" s="70" t="s">
        <v>134</v>
      </c>
      <c r="H106" s="72">
        <v>-1.8E-3</v>
      </c>
      <c r="I106" s="82">
        <v>1.5E-3</v>
      </c>
      <c r="J106" s="73">
        <v>4.8999999999999998E-3</v>
      </c>
      <c r="K106" s="72">
        <v>5.3E-3</v>
      </c>
      <c r="L106" s="82">
        <v>-0.30859999999999999</v>
      </c>
      <c r="M106" s="73">
        <v>-1.1677</v>
      </c>
      <c r="N106" s="75">
        <f>$Q$15+(I106*$R$15)+(I106*I106*$S$15)</f>
        <v>3.8419800000000005E-3</v>
      </c>
      <c r="O106" s="75">
        <f>$W$9+(L106*$X$9)+(L106*L106*$Y$9)</f>
        <v>-1.4423840398879999</v>
      </c>
    </row>
    <row r="107" spans="1:15" x14ac:dyDescent="0.35">
      <c r="A107" s="42">
        <v>43516</v>
      </c>
      <c r="B107" s="74">
        <v>12</v>
      </c>
      <c r="C107" s="74" t="s">
        <v>391</v>
      </c>
      <c r="D107" s="69">
        <v>146</v>
      </c>
      <c r="E107" s="70" t="s">
        <v>345</v>
      </c>
      <c r="F107" s="71" t="s">
        <v>346</v>
      </c>
      <c r="G107" s="70" t="s">
        <v>134</v>
      </c>
      <c r="H107" s="72">
        <v>-1.8E-3</v>
      </c>
      <c r="I107" s="82">
        <v>1.5E-3</v>
      </c>
      <c r="J107" s="73">
        <v>4.7000000000000002E-3</v>
      </c>
      <c r="K107" s="72">
        <v>0.15529999999999999</v>
      </c>
      <c r="L107" s="82">
        <v>-0.1953</v>
      </c>
      <c r="M107" s="73">
        <v>-0.73809999999999998</v>
      </c>
      <c r="N107" s="75">
        <f>$Q$15+(I107*$R$15)+(I107*I107*$S$15)</f>
        <v>3.8419800000000005E-3</v>
      </c>
      <c r="O107" s="75">
        <f>$W$9+(L107*$X$9)+(L107*L107*$Y$9)</f>
        <v>-0.85998885205200004</v>
      </c>
    </row>
    <row r="108" spans="1:15" x14ac:dyDescent="0.35">
      <c r="A108" s="42">
        <v>43536</v>
      </c>
      <c r="B108" s="74">
        <v>1</v>
      </c>
      <c r="C108" s="74" t="s">
        <v>389</v>
      </c>
      <c r="D108" s="69">
        <v>148</v>
      </c>
      <c r="E108" s="70" t="s">
        <v>347</v>
      </c>
      <c r="F108" s="71" t="s">
        <v>348</v>
      </c>
      <c r="G108" s="70" t="s">
        <v>134</v>
      </c>
      <c r="H108" s="72">
        <v>8.6999999999999994E-3</v>
      </c>
      <c r="I108" s="82">
        <v>1.1900000000000001E-2</v>
      </c>
      <c r="J108" s="73">
        <v>6.8199999999999997E-2</v>
      </c>
      <c r="K108" s="72">
        <v>4.4699999999999997E-2</v>
      </c>
      <c r="L108" s="82">
        <v>-0.29670000000000002</v>
      </c>
      <c r="M108" s="73">
        <v>-1.1225000000000001</v>
      </c>
      <c r="N108" s="75">
        <f>$Q$20+(I108*$R$20)+(I108*I108*$S$20)</f>
        <v>6.7592872540000015E-2</v>
      </c>
      <c r="O108" s="75">
        <f>$W$9+(L108*$X$9)+(L108*L108*$Y$9)</f>
        <v>-1.3783393246920002</v>
      </c>
    </row>
    <row r="109" spans="1:15" x14ac:dyDescent="0.35">
      <c r="A109" s="42">
        <v>43536</v>
      </c>
      <c r="B109" s="74">
        <v>1</v>
      </c>
      <c r="C109" s="74" t="s">
        <v>390</v>
      </c>
      <c r="D109" s="69">
        <v>149</v>
      </c>
      <c r="E109" s="70" t="s">
        <v>349</v>
      </c>
      <c r="F109" s="71" t="s">
        <v>350</v>
      </c>
      <c r="G109" s="70" t="s">
        <v>134</v>
      </c>
      <c r="H109" s="72">
        <v>9.1999999999999998E-3</v>
      </c>
      <c r="I109" s="82">
        <v>1.23E-2</v>
      </c>
      <c r="J109" s="73">
        <v>7.0800000000000002E-2</v>
      </c>
      <c r="K109" s="72">
        <v>9.1700000000000004E-2</v>
      </c>
      <c r="L109" s="82">
        <v>-0.2198</v>
      </c>
      <c r="M109" s="73">
        <v>-0.83109999999999995</v>
      </c>
      <c r="N109" s="75">
        <f>$Q$20+(I109*$R$20)+(I109*I109*$S$20)</f>
        <v>7.0427008060000018E-2</v>
      </c>
      <c r="O109" s="75">
        <f>$W$9+(L109*$X$9)+(L109*L109*$Y$9)</f>
        <v>-0.98074200891200003</v>
      </c>
    </row>
    <row r="110" spans="1:15" x14ac:dyDescent="0.35">
      <c r="A110" s="42">
        <v>43536</v>
      </c>
      <c r="B110" s="74">
        <v>1</v>
      </c>
      <c r="C110" s="74" t="s">
        <v>391</v>
      </c>
      <c r="D110" s="69">
        <v>150</v>
      </c>
      <c r="E110" s="70" t="s">
        <v>351</v>
      </c>
      <c r="F110" s="71" t="s">
        <v>352</v>
      </c>
      <c r="G110" s="70" t="s">
        <v>134</v>
      </c>
      <c r="H110" s="72">
        <v>8.6E-3</v>
      </c>
      <c r="I110" s="82">
        <v>1.17E-2</v>
      </c>
      <c r="J110" s="73">
        <v>6.6799999999999998E-2</v>
      </c>
      <c r="K110" s="72">
        <v>0.42080000000000001</v>
      </c>
      <c r="L110" s="82">
        <v>0.13270000000000001</v>
      </c>
      <c r="M110" s="73">
        <v>0.50480000000000003</v>
      </c>
      <c r="N110" s="75">
        <f>$Q$20+(I110*$R$20)+(I110*I110*$S$20)</f>
        <v>6.6170166460000013E-2</v>
      </c>
      <c r="O110" s="75">
        <f>$W$9+(L110*$X$9)+(L110*L110*$Y$9)</f>
        <v>0.48112550378800006</v>
      </c>
    </row>
    <row r="111" spans="1:15" x14ac:dyDescent="0.35">
      <c r="A111" s="42">
        <v>43536</v>
      </c>
      <c r="B111" s="74">
        <v>2</v>
      </c>
      <c r="C111" s="74" t="s">
        <v>389</v>
      </c>
      <c r="D111" s="69">
        <v>151</v>
      </c>
      <c r="E111" s="70" t="s">
        <v>353</v>
      </c>
      <c r="F111" s="71" t="s">
        <v>354</v>
      </c>
      <c r="G111" s="70" t="s">
        <v>134</v>
      </c>
      <c r="H111" s="72">
        <v>1.0800000000000001E-2</v>
      </c>
      <c r="I111" s="82">
        <v>1.38E-2</v>
      </c>
      <c r="J111" s="73">
        <v>7.9799999999999996E-2</v>
      </c>
      <c r="K111" s="72">
        <v>2E-3</v>
      </c>
      <c r="L111" s="82">
        <v>-0.24099999999999999</v>
      </c>
      <c r="M111" s="73">
        <v>-0.91149999999999998</v>
      </c>
      <c r="N111" s="75">
        <f>$Q$20+(I111*$R$20)+(I111*I111*$S$20)</f>
        <v>8.0921106160000006E-2</v>
      </c>
      <c r="O111" s="75">
        <f>$W$9+(L111*$X$9)+(L111*L111*$Y$9)</f>
        <v>-1.0875390067999999</v>
      </c>
    </row>
    <row r="112" spans="1:15" x14ac:dyDescent="0.35">
      <c r="A112" s="42">
        <v>43536</v>
      </c>
      <c r="B112" s="74">
        <v>2</v>
      </c>
      <c r="C112" s="74" t="s">
        <v>390</v>
      </c>
      <c r="D112" s="69">
        <v>152</v>
      </c>
      <c r="E112" s="70" t="s">
        <v>355</v>
      </c>
      <c r="F112" s="71" t="s">
        <v>356</v>
      </c>
      <c r="G112" s="70" t="s">
        <v>134</v>
      </c>
      <c r="H112" s="72">
        <v>1.06E-2</v>
      </c>
      <c r="I112" s="82">
        <v>1.35E-2</v>
      </c>
      <c r="J112" s="73">
        <v>7.8100000000000003E-2</v>
      </c>
      <c r="K112" s="72">
        <v>3.8E-3</v>
      </c>
      <c r="L112" s="82">
        <v>-0.2094</v>
      </c>
      <c r="M112" s="73">
        <v>-0.79159999999999997</v>
      </c>
      <c r="N112" s="75">
        <f>$Q$20+(I112*$R$20)+(I112*I112*$S$20)</f>
        <v>7.8839201500000011E-2</v>
      </c>
      <c r="O112" s="75">
        <f>$W$9+(L112*$X$9)+(L112*L112*$Y$9)</f>
        <v>-0.92913411220800002</v>
      </c>
    </row>
    <row r="113" spans="1:15" x14ac:dyDescent="0.35">
      <c r="A113" s="42">
        <v>43536</v>
      </c>
      <c r="B113" s="74">
        <v>2</v>
      </c>
      <c r="C113" s="74" t="s">
        <v>391</v>
      </c>
      <c r="D113" s="69">
        <v>153</v>
      </c>
      <c r="E113" s="70" t="s">
        <v>357</v>
      </c>
      <c r="F113" s="71" t="s">
        <v>358</v>
      </c>
      <c r="G113" s="70" t="s">
        <v>134</v>
      </c>
      <c r="H113" s="72">
        <v>9.1000000000000004E-3</v>
      </c>
      <c r="I113" s="82">
        <v>1.2E-2</v>
      </c>
      <c r="J113" s="73">
        <v>6.8900000000000003E-2</v>
      </c>
      <c r="K113" s="72">
        <v>4.1999999999999997E-3</v>
      </c>
      <c r="L113" s="82">
        <v>-0.16259999999999999</v>
      </c>
      <c r="M113" s="73">
        <v>-0.61439999999999995</v>
      </c>
      <c r="N113" s="75">
        <f>$Q$20+(I113*$R$20)+(I113*I113*$S$20)</f>
        <v>6.8302816000000002E-2</v>
      </c>
      <c r="O113" s="75">
        <f>$W$9+(L113*$X$9)+(L113*L113*$Y$9)</f>
        <v>-0.70327723732800007</v>
      </c>
    </row>
    <row r="114" spans="1:15" x14ac:dyDescent="0.35">
      <c r="A114" s="42">
        <v>43536</v>
      </c>
      <c r="B114" s="74">
        <v>3</v>
      </c>
      <c r="C114" s="74" t="s">
        <v>389</v>
      </c>
      <c r="D114" s="69">
        <v>154</v>
      </c>
      <c r="E114" s="70" t="s">
        <v>359</v>
      </c>
      <c r="F114" s="71" t="s">
        <v>360</v>
      </c>
      <c r="G114" s="70" t="s">
        <v>134</v>
      </c>
      <c r="H114" s="72">
        <v>5.5999999999999999E-3</v>
      </c>
      <c r="I114" s="82">
        <v>8.6E-3</v>
      </c>
      <c r="J114" s="73">
        <v>4.7800000000000002E-2</v>
      </c>
      <c r="K114" s="72">
        <v>5.3E-3</v>
      </c>
      <c r="L114" s="82">
        <v>-0.111</v>
      </c>
      <c r="M114" s="73">
        <v>-0.41860000000000003</v>
      </c>
      <c r="N114" s="75">
        <f>$Q$15+(I114*$R$15)+(I114*I114*$S$15)</f>
        <v>4.2740380800000005E-2</v>
      </c>
      <c r="O114" s="75">
        <f>$W$9+(L114*$X$9)+(L114*L114*$Y$9)</f>
        <v>-0.46635407879999996</v>
      </c>
    </row>
    <row r="115" spans="1:15" x14ac:dyDescent="0.35">
      <c r="A115" s="42">
        <v>43536</v>
      </c>
      <c r="B115" s="74">
        <v>3</v>
      </c>
      <c r="C115" s="74" t="s">
        <v>390</v>
      </c>
      <c r="D115" s="69">
        <v>155</v>
      </c>
      <c r="E115" s="70" t="s">
        <v>361</v>
      </c>
      <c r="F115" s="71" t="s">
        <v>362</v>
      </c>
      <c r="G115" s="70" t="s">
        <v>134</v>
      </c>
      <c r="H115" s="72">
        <v>6.1999999999999998E-3</v>
      </c>
      <c r="I115" s="82">
        <v>9.1999999999999998E-3</v>
      </c>
      <c r="J115" s="73">
        <v>5.1499999999999997E-2</v>
      </c>
      <c r="K115" s="72">
        <v>6.1999999999999998E-3</v>
      </c>
      <c r="L115" s="82">
        <v>-8.72E-2</v>
      </c>
      <c r="M115" s="73">
        <v>-0.3286</v>
      </c>
      <c r="N115" s="75">
        <f>$Q$20+(I115*$R$20)+(I115*I115*$S$20)</f>
        <v>4.8069184960000011E-2</v>
      </c>
      <c r="O115" s="75">
        <f>$W$9+(L115*$X$9)+(L115*L115*$Y$9)</f>
        <v>-0.36135154995200003</v>
      </c>
    </row>
    <row r="116" spans="1:15" x14ac:dyDescent="0.35">
      <c r="A116" s="42">
        <v>43536</v>
      </c>
      <c r="B116" s="74">
        <v>3</v>
      </c>
      <c r="C116" s="74" t="s">
        <v>391</v>
      </c>
      <c r="D116" s="69">
        <v>156</v>
      </c>
      <c r="E116" s="70" t="s">
        <v>363</v>
      </c>
      <c r="F116" s="71" t="s">
        <v>364</v>
      </c>
      <c r="G116" s="70" t="s">
        <v>134</v>
      </c>
      <c r="H116" s="72">
        <v>7.9000000000000008E-3</v>
      </c>
      <c r="I116" s="82">
        <v>1.0800000000000001E-2</v>
      </c>
      <c r="J116" s="73">
        <v>6.13E-2</v>
      </c>
      <c r="K116" s="72">
        <v>1.8E-3</v>
      </c>
      <c r="L116" s="82">
        <v>-6.1499999999999999E-2</v>
      </c>
      <c r="M116" s="73">
        <v>-0.23119999999999999</v>
      </c>
      <c r="N116" s="75">
        <f>$Q$20+(I116*$R$20)+(I116*I116*$S$20)</f>
        <v>5.9721472960000008E-2</v>
      </c>
      <c r="O116" s="75">
        <f>$W$9+(L116*$X$9)+(L116*L116*$Y$9)</f>
        <v>-0.25099774529999996</v>
      </c>
    </row>
    <row r="117" spans="1:15" x14ac:dyDescent="0.35">
      <c r="A117" s="42">
        <v>43536</v>
      </c>
      <c r="B117" s="74">
        <v>6</v>
      </c>
      <c r="C117" s="74" t="s">
        <v>389</v>
      </c>
      <c r="D117" s="69">
        <v>157</v>
      </c>
      <c r="E117" s="70" t="s">
        <v>365</v>
      </c>
      <c r="F117" s="71" t="s">
        <v>366</v>
      </c>
      <c r="G117" s="70" t="s">
        <v>134</v>
      </c>
      <c r="H117" s="72">
        <v>6.4999999999999997E-3</v>
      </c>
      <c r="I117" s="82">
        <v>9.4000000000000004E-3</v>
      </c>
      <c r="J117" s="73">
        <v>5.28E-2</v>
      </c>
      <c r="K117" s="72">
        <v>7.2599999999999998E-2</v>
      </c>
      <c r="L117" s="82">
        <v>3.15E-2</v>
      </c>
      <c r="M117" s="73">
        <v>0.12139999999999999</v>
      </c>
      <c r="N117" s="75">
        <f>$Q$20+(I117*$R$20)+(I117*I117*$S$20)</f>
        <v>4.9538877040000012E-2</v>
      </c>
      <c r="O117" s="75">
        <f>$W$9+(L117*$X$9)+(L117*L117*$Y$9)</f>
        <v>0.1220330667</v>
      </c>
    </row>
    <row r="118" spans="1:15" x14ac:dyDescent="0.35">
      <c r="A118" s="42">
        <v>43536</v>
      </c>
      <c r="B118" s="74">
        <v>6</v>
      </c>
      <c r="C118" s="74" t="s">
        <v>390</v>
      </c>
      <c r="D118" s="69">
        <v>159</v>
      </c>
      <c r="E118" s="70" t="s">
        <v>367</v>
      </c>
      <c r="F118" s="71" t="s">
        <v>368</v>
      </c>
      <c r="G118" s="70" t="s">
        <v>134</v>
      </c>
      <c r="H118" s="72">
        <v>6.4000000000000003E-3</v>
      </c>
      <c r="I118" s="82">
        <v>9.1999999999999998E-3</v>
      </c>
      <c r="J118" s="73">
        <v>5.1900000000000002E-2</v>
      </c>
      <c r="K118" s="72">
        <v>5.74E-2</v>
      </c>
      <c r="L118" s="82">
        <v>5.45E-2</v>
      </c>
      <c r="M118" s="73">
        <v>0.20849999999999999</v>
      </c>
      <c r="N118" s="75">
        <f>$Q$20+(I118*$R$20)+(I118*I118*$S$20)</f>
        <v>4.8069184960000011E-2</v>
      </c>
      <c r="O118" s="75">
        <f>$W$9+(L118*$X$9)+(L118*L118*$Y$9)</f>
        <v>0.20793068829999997</v>
      </c>
    </row>
    <row r="119" spans="1:15" x14ac:dyDescent="0.35">
      <c r="A119" s="42">
        <v>43536</v>
      </c>
      <c r="B119" s="74">
        <v>6</v>
      </c>
      <c r="C119" s="74" t="s">
        <v>391</v>
      </c>
      <c r="D119" s="69">
        <v>160</v>
      </c>
      <c r="E119" s="70" t="s">
        <v>369</v>
      </c>
      <c r="F119" s="71" t="s">
        <v>370</v>
      </c>
      <c r="G119" s="70" t="s">
        <v>134</v>
      </c>
      <c r="H119" s="72">
        <v>6.6E-3</v>
      </c>
      <c r="I119" s="82">
        <v>9.4000000000000004E-3</v>
      </c>
      <c r="J119" s="73">
        <v>5.2699999999999997E-2</v>
      </c>
      <c r="K119" s="72">
        <v>0.71499999999999997</v>
      </c>
      <c r="L119" s="82">
        <v>0.71179999999999999</v>
      </c>
      <c r="M119" s="73">
        <v>2.6993999999999998</v>
      </c>
      <c r="N119" s="75">
        <f>$Q$20+(I119*$R$20)+(I119*I119*$S$20)</f>
        <v>4.9538877040000012E-2</v>
      </c>
      <c r="O119" s="75">
        <f>$W$9+(L119*$X$9)+(L119*L119*$Y$9)</f>
        <v>1.5972396429280002</v>
      </c>
    </row>
    <row r="120" spans="1:15" x14ac:dyDescent="0.35">
      <c r="A120" s="42">
        <v>43536</v>
      </c>
      <c r="B120" s="74">
        <v>10</v>
      </c>
      <c r="C120" s="74" t="s">
        <v>389</v>
      </c>
      <c r="D120" s="69">
        <v>161</v>
      </c>
      <c r="E120" s="70" t="s">
        <v>371</v>
      </c>
      <c r="F120" s="71" t="s">
        <v>372</v>
      </c>
      <c r="G120" s="70" t="s">
        <v>134</v>
      </c>
      <c r="H120" s="72">
        <v>2.5999999999999999E-3</v>
      </c>
      <c r="I120" s="82">
        <v>5.4000000000000003E-3</v>
      </c>
      <c r="J120" s="73">
        <v>2.87E-2</v>
      </c>
      <c r="K120" s="72">
        <v>9.4000000000000004E-3</v>
      </c>
      <c r="L120" s="82">
        <v>5.3E-3</v>
      </c>
      <c r="M120" s="73">
        <v>2.1899999999999999E-2</v>
      </c>
      <c r="N120" s="75">
        <f>$Q$15+(I120*$R$15)+(I120*I120*$S$15)</f>
        <v>2.0684956800000001E-2</v>
      </c>
      <c r="O120" s="75">
        <f>$W$9+(L120*$X$9)+(L120*L120*$Y$9)</f>
        <v>2.1112947148000001E-2</v>
      </c>
    </row>
    <row r="121" spans="1:15" x14ac:dyDescent="0.35">
      <c r="A121" s="42">
        <v>43536</v>
      </c>
      <c r="B121" s="74">
        <v>10</v>
      </c>
      <c r="C121" s="74" t="s">
        <v>390</v>
      </c>
      <c r="D121" s="69">
        <v>162</v>
      </c>
      <c r="E121" s="70" t="s">
        <v>373</v>
      </c>
      <c r="F121" s="71" t="s">
        <v>374</v>
      </c>
      <c r="G121" s="70" t="s">
        <v>134</v>
      </c>
      <c r="H121" s="72">
        <v>2.5999999999999999E-3</v>
      </c>
      <c r="I121" s="82">
        <v>5.4000000000000003E-3</v>
      </c>
      <c r="J121" s="73">
        <v>2.87E-2</v>
      </c>
      <c r="K121" s="72">
        <v>9.7000000000000003E-3</v>
      </c>
      <c r="L121" s="82">
        <v>6.1999999999999998E-3</v>
      </c>
      <c r="M121" s="73">
        <v>2.5399999999999999E-2</v>
      </c>
      <c r="N121" s="75">
        <f>$Q$15+(I121*$R$15)+(I121*I121*$S$15)</f>
        <v>2.0684956800000001E-2</v>
      </c>
      <c r="O121" s="75">
        <f>$W$9+(L121*$X$9)+(L121*L121*$Y$9)</f>
        <v>2.4633925168E-2</v>
      </c>
    </row>
    <row r="122" spans="1:15" x14ac:dyDescent="0.35">
      <c r="A122" s="42">
        <v>43536</v>
      </c>
      <c r="B122" s="74">
        <v>10</v>
      </c>
      <c r="C122" s="74" t="s">
        <v>391</v>
      </c>
      <c r="D122" s="69">
        <v>163</v>
      </c>
      <c r="E122" s="70" t="s">
        <v>375</v>
      </c>
      <c r="F122" s="71" t="s">
        <v>376</v>
      </c>
      <c r="G122" s="70" t="s">
        <v>134</v>
      </c>
      <c r="H122" s="72">
        <v>2.3999999999999998E-3</v>
      </c>
      <c r="I122" s="82">
        <v>5.1999999999999998E-3</v>
      </c>
      <c r="J122" s="73">
        <v>2.69E-2</v>
      </c>
      <c r="K122" s="72">
        <v>7.4999999999999997E-3</v>
      </c>
      <c r="L122" s="82">
        <v>3.7000000000000002E-3</v>
      </c>
      <c r="M122" s="73">
        <v>1.6E-2</v>
      </c>
      <c r="N122" s="75">
        <f>$Q$15+(I122*$R$15)+(I122*I122*$S$15)</f>
        <v>1.9552979200000001E-2</v>
      </c>
      <c r="O122" s="75">
        <f>$W$9+(L122*$X$9)+(L122*L122*$Y$9)</f>
        <v>1.4843899468000001E-2</v>
      </c>
    </row>
    <row r="123" spans="1:15" x14ac:dyDescent="0.35">
      <c r="A123" s="42">
        <v>43536</v>
      </c>
      <c r="B123" s="74">
        <v>11</v>
      </c>
      <c r="C123" s="74" t="s">
        <v>389</v>
      </c>
      <c r="D123" s="69">
        <v>164</v>
      </c>
      <c r="E123" s="70" t="s">
        <v>377</v>
      </c>
      <c r="F123" s="71" t="s">
        <v>378</v>
      </c>
      <c r="G123" s="70" t="s">
        <v>134</v>
      </c>
      <c r="H123" s="72">
        <v>-2.9999999999999997E-4</v>
      </c>
      <c r="I123" s="82">
        <v>2.5000000000000001E-3</v>
      </c>
      <c r="J123" s="73">
        <v>1.0800000000000001E-2</v>
      </c>
      <c r="K123" s="72">
        <v>4.5999999999999999E-3</v>
      </c>
      <c r="L123" s="82">
        <v>5.0000000000000001E-4</v>
      </c>
      <c r="M123" s="73">
        <v>3.7000000000000002E-3</v>
      </c>
      <c r="N123" s="75">
        <f>$Q$15+(I123*$R$15)+(I123*I123*$S$15)</f>
        <v>7.1095000000000004E-3</v>
      </c>
      <c r="O123" s="75">
        <f>$W$9+(L123*$X$9)+(L123*L123*$Y$9)</f>
        <v>2.2692042999999996E-3</v>
      </c>
    </row>
    <row r="124" spans="1:15" x14ac:dyDescent="0.35">
      <c r="A124" s="42">
        <v>43536</v>
      </c>
      <c r="B124" s="74">
        <v>11</v>
      </c>
      <c r="C124" s="74" t="s">
        <v>390</v>
      </c>
      <c r="D124" s="69">
        <v>165</v>
      </c>
      <c r="E124" s="70" t="s">
        <v>379</v>
      </c>
      <c r="F124" s="71" t="s">
        <v>380</v>
      </c>
      <c r="G124" s="70" t="s">
        <v>134</v>
      </c>
      <c r="H124" s="72">
        <v>-2.9999999999999997E-4</v>
      </c>
      <c r="I124" s="82">
        <v>2.5000000000000001E-3</v>
      </c>
      <c r="J124" s="73">
        <v>1.0800000000000001E-2</v>
      </c>
      <c r="K124" s="72">
        <v>4.4999999999999997E-3</v>
      </c>
      <c r="L124" s="82">
        <v>1E-4</v>
      </c>
      <c r="M124" s="73">
        <v>2.3999999999999998E-3</v>
      </c>
      <c r="N124" s="75">
        <f>$Q$15+(I124*$R$15)+(I124*I124*$S$15)</f>
        <v>7.1095000000000004E-3</v>
      </c>
      <c r="O124" s="75">
        <f>$W$9+(L124*$X$9)+(L124*L124*$Y$9)</f>
        <v>6.93936172E-4</v>
      </c>
    </row>
    <row r="125" spans="1:15" x14ac:dyDescent="0.35">
      <c r="A125" s="42">
        <v>43536</v>
      </c>
      <c r="B125" s="74">
        <v>11</v>
      </c>
      <c r="C125" s="74" t="s">
        <v>391</v>
      </c>
      <c r="D125" s="69">
        <v>166</v>
      </c>
      <c r="E125" s="70" t="s">
        <v>381</v>
      </c>
      <c r="F125" s="71" t="s">
        <v>382</v>
      </c>
      <c r="G125" s="70" t="s">
        <v>134</v>
      </c>
      <c r="H125" s="72">
        <v>-6.9999999999999999E-4</v>
      </c>
      <c r="I125" s="82">
        <v>2.0999999999999999E-3</v>
      </c>
      <c r="J125" s="73">
        <v>8.2000000000000007E-3</v>
      </c>
      <c r="K125" s="72">
        <v>2.3900000000000001E-2</v>
      </c>
      <c r="L125" s="82">
        <v>1.9199999999999998E-2</v>
      </c>
      <c r="M125" s="73">
        <v>7.4899999999999994E-2</v>
      </c>
      <c r="N125" s="75">
        <f>$Q$15+(I125*$R$15)+(I125*I125*$S$15)</f>
        <v>5.7154967999999999E-3</v>
      </c>
      <c r="O125" s="75">
        <f>$W$9+(L125*$X$9)+(L125*L125*$Y$9)</f>
        <v>7.5061924607999986E-2</v>
      </c>
    </row>
    <row r="126" spans="1:15" x14ac:dyDescent="0.35">
      <c r="A126" s="42">
        <v>43536</v>
      </c>
      <c r="B126" s="74">
        <v>12</v>
      </c>
      <c r="C126" s="74" t="s">
        <v>389</v>
      </c>
      <c r="D126" s="69">
        <v>167</v>
      </c>
      <c r="E126" s="70" t="s">
        <v>383</v>
      </c>
      <c r="F126" s="71" t="s">
        <v>384</v>
      </c>
      <c r="G126" s="70" t="s">
        <v>134</v>
      </c>
      <c r="H126" s="72">
        <v>-1.1000000000000001E-3</v>
      </c>
      <c r="I126" s="82">
        <v>1.6999999999999999E-3</v>
      </c>
      <c r="J126" s="73">
        <v>5.5999999999999999E-3</v>
      </c>
      <c r="K126" s="72">
        <v>5.6500000000000002E-2</v>
      </c>
      <c r="L126" s="82">
        <v>5.16E-2</v>
      </c>
      <c r="M126" s="73">
        <v>0.19750000000000001</v>
      </c>
      <c r="N126" s="75">
        <f>$Q$15+(I126*$R$15)+(I126*I126*$S$15)</f>
        <v>4.4374871999999996E-3</v>
      </c>
      <c r="O126" s="75">
        <f>$W$9+(L126*$X$9)+(L126*L126*$Y$9)</f>
        <v>0.19723901203200001</v>
      </c>
    </row>
    <row r="127" spans="1:15" x14ac:dyDescent="0.35">
      <c r="A127" s="42">
        <v>43536</v>
      </c>
      <c r="B127" s="74">
        <v>12</v>
      </c>
      <c r="C127" s="74" t="s">
        <v>390</v>
      </c>
      <c r="D127" s="69">
        <v>168</v>
      </c>
      <c r="E127" s="70" t="s">
        <v>385</v>
      </c>
      <c r="F127" s="71" t="s">
        <v>386</v>
      </c>
      <c r="G127" s="70" t="s">
        <v>134</v>
      </c>
      <c r="H127" s="72">
        <v>-1.1999999999999999E-3</v>
      </c>
      <c r="I127" s="82">
        <v>1.6000000000000001E-3</v>
      </c>
      <c r="J127" s="73">
        <v>5.1000000000000004E-3</v>
      </c>
      <c r="K127" s="72">
        <v>0.27389999999999998</v>
      </c>
      <c r="L127" s="82">
        <v>0.26879999999999998</v>
      </c>
      <c r="M127" s="73">
        <v>1.0205</v>
      </c>
      <c r="N127" s="75">
        <f>$Q$15+(I127*$R$15)+(I127*I127*$S$15)</f>
        <v>4.1361088000000006E-3</v>
      </c>
      <c r="O127" s="75">
        <f>$W$9+(L127*$X$9)+(L127*L127*$Y$9)</f>
        <v>0.88709898316799995</v>
      </c>
    </row>
    <row r="128" spans="1:15" x14ac:dyDescent="0.35">
      <c r="A128" s="42">
        <v>43536</v>
      </c>
      <c r="B128" s="74">
        <v>12</v>
      </c>
      <c r="C128" s="74" t="s">
        <v>391</v>
      </c>
      <c r="D128" s="69">
        <v>170</v>
      </c>
      <c r="E128" s="70" t="s">
        <v>387</v>
      </c>
      <c r="F128" s="71" t="s">
        <v>388</v>
      </c>
      <c r="G128" s="70" t="s">
        <v>134</v>
      </c>
      <c r="H128" s="72">
        <v>-8.9999999999999998E-4</v>
      </c>
      <c r="I128" s="82">
        <v>1.8E-3</v>
      </c>
      <c r="J128" s="73">
        <v>6.7000000000000002E-3</v>
      </c>
      <c r="K128" s="72">
        <v>5.1999999999999998E-3</v>
      </c>
      <c r="L128" s="82">
        <v>-6.7000000000000002E-3</v>
      </c>
      <c r="M128" s="73">
        <v>-2.35E-2</v>
      </c>
      <c r="N128" s="75">
        <f>$Q$15+(I128*$R$15)+(I128*I128*$S$15)</f>
        <v>4.7461151999999996E-3</v>
      </c>
      <c r="O128" s="75">
        <f>$W$9+(L128*$X$9)+(L128*L128*$Y$9)</f>
        <v>-2.6202283891999998E-2</v>
      </c>
    </row>
    <row r="129" spans="1:13" x14ac:dyDescent="0.35">
      <c r="A129" s="42"/>
      <c r="B129" s="43"/>
      <c r="C129" s="43"/>
      <c r="D129" s="37"/>
      <c r="E129" s="38"/>
      <c r="F129" s="39"/>
      <c r="G129" s="38"/>
      <c r="H129" s="40"/>
      <c r="I129" s="41"/>
      <c r="J129" s="40"/>
      <c r="K129" s="41"/>
      <c r="L129" s="96"/>
      <c r="M129" s="96"/>
    </row>
    <row r="130" spans="1:13" x14ac:dyDescent="0.35">
      <c r="A130" s="42"/>
      <c r="B130" s="43"/>
      <c r="C130" s="43"/>
      <c r="D130" s="37"/>
      <c r="E130" s="38"/>
      <c r="F130" s="39"/>
      <c r="G130" s="38"/>
      <c r="H130" s="40"/>
      <c r="I130" s="41"/>
      <c r="J130" s="40"/>
      <c r="K130" s="41"/>
      <c r="L130" s="96"/>
      <c r="M130" s="96"/>
    </row>
    <row r="131" spans="1:13" x14ac:dyDescent="0.35">
      <c r="A131" s="42"/>
      <c r="B131" s="43"/>
      <c r="C131" s="43"/>
      <c r="D131" s="37"/>
      <c r="E131" s="38"/>
      <c r="F131" s="39"/>
      <c r="G131" s="38"/>
      <c r="H131" s="40"/>
      <c r="I131" s="41"/>
      <c r="J131" s="40"/>
      <c r="K131" s="41"/>
      <c r="L131" s="96"/>
      <c r="M131" s="96"/>
    </row>
    <row r="132" spans="1:13" x14ac:dyDescent="0.35">
      <c r="A132" s="42"/>
      <c r="B132" s="43"/>
      <c r="C132" s="43"/>
      <c r="D132" s="37"/>
      <c r="E132" s="38"/>
      <c r="F132" s="39"/>
      <c r="G132" s="38"/>
      <c r="H132" s="40"/>
      <c r="I132" s="41"/>
      <c r="J132" s="40"/>
      <c r="K132" s="41"/>
      <c r="L132" s="96"/>
      <c r="M132" s="96"/>
    </row>
    <row r="133" spans="1:13" x14ac:dyDescent="0.35">
      <c r="A133" s="42"/>
      <c r="B133" s="43"/>
      <c r="C133" s="43"/>
      <c r="D133" s="37"/>
      <c r="E133" s="38"/>
      <c r="F133" s="39"/>
      <c r="G133" s="38"/>
      <c r="H133" s="40"/>
      <c r="I133" s="41"/>
      <c r="J133" s="40"/>
      <c r="K133" s="41"/>
      <c r="L133" s="96"/>
      <c r="M133" s="96"/>
    </row>
    <row r="134" spans="1:13" x14ac:dyDescent="0.35">
      <c r="A134" s="42"/>
      <c r="B134" s="43"/>
      <c r="C134" s="43"/>
      <c r="D134" s="37"/>
      <c r="E134" s="38"/>
      <c r="F134" s="39"/>
      <c r="G134" s="38"/>
      <c r="H134" s="40"/>
      <c r="I134" s="41"/>
      <c r="J134" s="40"/>
      <c r="K134" s="41"/>
      <c r="L134" s="96"/>
      <c r="M134" s="96"/>
    </row>
    <row r="135" spans="1:13" x14ac:dyDescent="0.35">
      <c r="A135" s="42"/>
      <c r="B135" s="43"/>
      <c r="C135" s="43"/>
      <c r="D135" s="37"/>
      <c r="E135" s="38"/>
      <c r="F135" s="39"/>
      <c r="G135" s="38"/>
      <c r="H135" s="40"/>
      <c r="I135" s="41"/>
      <c r="J135" s="40"/>
      <c r="K135" s="41"/>
      <c r="L135" s="96"/>
      <c r="M135" s="96"/>
    </row>
    <row r="136" spans="1:13" x14ac:dyDescent="0.35">
      <c r="A136" s="42"/>
      <c r="B136" s="43"/>
      <c r="C136" s="43"/>
      <c r="D136" s="37"/>
      <c r="E136" s="38"/>
      <c r="F136" s="39"/>
      <c r="G136" s="38"/>
      <c r="H136" s="40"/>
      <c r="I136" s="41"/>
      <c r="J136" s="40"/>
      <c r="K136" s="41"/>
      <c r="L136" s="96"/>
      <c r="M136" s="96"/>
    </row>
    <row r="137" spans="1:13" x14ac:dyDescent="0.35">
      <c r="A137" s="42"/>
      <c r="B137" s="43"/>
      <c r="C137" s="43"/>
      <c r="D137" s="37"/>
      <c r="E137" s="38"/>
      <c r="F137" s="39"/>
      <c r="G137" s="38"/>
      <c r="H137" s="40"/>
      <c r="I137" s="41"/>
      <c r="J137" s="40"/>
      <c r="K137" s="41"/>
      <c r="L137" s="96"/>
      <c r="M137" s="96"/>
    </row>
    <row r="138" spans="1:13" x14ac:dyDescent="0.35">
      <c r="A138" s="42"/>
      <c r="B138" s="43"/>
      <c r="C138" s="43"/>
      <c r="D138" s="37"/>
      <c r="E138" s="38"/>
      <c r="F138" s="39"/>
      <c r="G138" s="38"/>
      <c r="H138" s="40"/>
      <c r="I138" s="41"/>
      <c r="J138" s="40"/>
      <c r="K138" s="41"/>
      <c r="L138" s="96"/>
      <c r="M138" s="96"/>
    </row>
    <row r="139" spans="1:13" x14ac:dyDescent="0.35">
      <c r="A139" s="42"/>
      <c r="B139" s="43"/>
      <c r="C139" s="43"/>
      <c r="D139" s="37"/>
      <c r="E139" s="38"/>
      <c r="F139" s="39"/>
      <c r="G139" s="38"/>
      <c r="H139" s="40"/>
      <c r="I139" s="41"/>
      <c r="J139" s="40"/>
      <c r="K139" s="41"/>
      <c r="L139" s="96"/>
      <c r="M139" s="96"/>
    </row>
    <row r="140" spans="1:13" x14ac:dyDescent="0.35">
      <c r="A140" s="42"/>
      <c r="B140" s="43"/>
      <c r="C140" s="43"/>
      <c r="D140" s="37"/>
      <c r="E140" s="38"/>
      <c r="F140" s="39"/>
      <c r="G140" s="38"/>
      <c r="H140" s="40"/>
      <c r="I140" s="41"/>
      <c r="J140" s="40"/>
      <c r="K140" s="41"/>
      <c r="L140" s="96"/>
      <c r="M140" s="96"/>
    </row>
    <row r="141" spans="1:13" x14ac:dyDescent="0.35">
      <c r="A141" s="42"/>
      <c r="B141" s="43"/>
      <c r="C141" s="43"/>
      <c r="D141" s="37"/>
      <c r="E141" s="38"/>
      <c r="F141" s="39"/>
      <c r="G141" s="38"/>
      <c r="H141" s="40"/>
      <c r="I141" s="41"/>
      <c r="J141" s="40"/>
      <c r="K141" s="41"/>
      <c r="L141" s="96"/>
      <c r="M141" s="96"/>
    </row>
    <row r="142" spans="1:13" x14ac:dyDescent="0.35">
      <c r="A142" s="42"/>
      <c r="B142" s="43"/>
      <c r="C142" s="43"/>
      <c r="D142" s="37"/>
      <c r="E142" s="38"/>
      <c r="F142" s="39"/>
      <c r="G142" s="38"/>
      <c r="H142" s="40"/>
      <c r="I142" s="41"/>
      <c r="J142" s="40"/>
      <c r="K142" s="41"/>
      <c r="L142" s="96"/>
      <c r="M142" s="96"/>
    </row>
    <row r="143" spans="1:13" x14ac:dyDescent="0.35">
      <c r="A143" s="42"/>
      <c r="B143" s="43"/>
      <c r="C143" s="43"/>
      <c r="D143" s="37"/>
      <c r="E143" s="38"/>
      <c r="F143" s="39"/>
      <c r="G143" s="38"/>
      <c r="H143" s="40"/>
      <c r="I143" s="41"/>
      <c r="J143" s="40"/>
      <c r="K143" s="41"/>
      <c r="L143" s="96"/>
      <c r="M143" s="96"/>
    </row>
    <row r="144" spans="1:13" x14ac:dyDescent="0.35">
      <c r="A144" s="42"/>
      <c r="B144" s="43"/>
      <c r="C144" s="43"/>
      <c r="D144" s="37"/>
      <c r="E144" s="38"/>
      <c r="F144" s="39"/>
      <c r="G144" s="38"/>
      <c r="H144" s="40"/>
      <c r="I144" s="41"/>
      <c r="K144" s="53"/>
    </row>
    <row r="145" spans="1:11" x14ac:dyDescent="0.35">
      <c r="A145" s="42"/>
      <c r="B145" s="43"/>
      <c r="C145" s="43"/>
      <c r="D145" s="37"/>
      <c r="E145" s="38"/>
      <c r="F145" s="39"/>
      <c r="G145" s="38"/>
      <c r="H145" s="40"/>
      <c r="I145" s="41"/>
      <c r="K145" s="53"/>
    </row>
    <row r="146" spans="1:11" x14ac:dyDescent="0.35">
      <c r="A146" s="42"/>
      <c r="B146" s="43"/>
      <c r="C146" s="43"/>
      <c r="D146" s="37"/>
      <c r="E146" s="38"/>
      <c r="F146" s="39"/>
      <c r="G146" s="38"/>
      <c r="H146" s="40"/>
      <c r="I146" s="41"/>
      <c r="K146" s="53"/>
    </row>
    <row r="147" spans="1:11" x14ac:dyDescent="0.35">
      <c r="A147" s="42"/>
      <c r="B147" s="43"/>
      <c r="C147" s="43"/>
      <c r="D147" s="37"/>
      <c r="E147" s="38"/>
      <c r="F147" s="39"/>
      <c r="G147" s="38"/>
      <c r="H147" s="40"/>
      <c r="I147" s="41"/>
      <c r="K147" s="53"/>
    </row>
    <row r="148" spans="1:11" x14ac:dyDescent="0.35">
      <c r="A148" s="42"/>
      <c r="B148" s="43"/>
      <c r="C148" s="43"/>
      <c r="D148" s="37"/>
      <c r="E148" s="38"/>
      <c r="F148" s="39"/>
      <c r="G148" s="38"/>
      <c r="H148" s="40"/>
      <c r="I148" s="41"/>
      <c r="K148" s="53"/>
    </row>
    <row r="149" spans="1:11" x14ac:dyDescent="0.35">
      <c r="A149" s="42"/>
      <c r="B149" s="43"/>
      <c r="C149" s="43"/>
      <c r="D149" s="37"/>
      <c r="E149" s="38"/>
      <c r="F149" s="39"/>
      <c r="G149" s="38"/>
      <c r="H149" s="40"/>
      <c r="I149" s="41"/>
      <c r="K149" s="53"/>
    </row>
    <row r="150" spans="1:11" x14ac:dyDescent="0.35">
      <c r="A150" s="42"/>
      <c r="B150" s="43"/>
      <c r="C150" s="43"/>
      <c r="D150" s="37"/>
      <c r="E150" s="38"/>
      <c r="F150" s="39"/>
      <c r="G150" s="38"/>
      <c r="H150" s="40"/>
      <c r="I150" s="41"/>
      <c r="K150" s="53"/>
    </row>
    <row r="151" spans="1:11" x14ac:dyDescent="0.35">
      <c r="A151" s="42"/>
      <c r="B151" s="43"/>
      <c r="C151" s="43"/>
      <c r="D151" s="37"/>
      <c r="E151" s="38"/>
      <c r="F151" s="39"/>
      <c r="G151" s="38"/>
      <c r="H151" s="40"/>
      <c r="I151" s="41"/>
      <c r="K151" s="53"/>
    </row>
    <row r="152" spans="1:11" x14ac:dyDescent="0.35">
      <c r="A152" s="42"/>
      <c r="B152" s="43"/>
      <c r="C152" s="43"/>
      <c r="D152" s="37"/>
      <c r="E152" s="38"/>
      <c r="F152" s="39"/>
      <c r="G152" s="38"/>
      <c r="H152" s="40"/>
      <c r="I152" s="41"/>
      <c r="K152" s="53"/>
    </row>
    <row r="153" spans="1:11" x14ac:dyDescent="0.35">
      <c r="A153" s="42"/>
      <c r="B153" s="43"/>
      <c r="C153" s="43"/>
      <c r="D153" s="37"/>
      <c r="E153" s="38"/>
      <c r="F153" s="39"/>
      <c r="G153" s="38"/>
      <c r="H153" s="40"/>
      <c r="I153" s="41"/>
      <c r="K153" s="53"/>
    </row>
    <row r="154" spans="1:11" x14ac:dyDescent="0.35">
      <c r="A154" s="42"/>
      <c r="B154" s="43"/>
      <c r="C154" s="43"/>
      <c r="D154" s="37"/>
      <c r="E154" s="38"/>
      <c r="F154" s="39"/>
      <c r="G154" s="38"/>
      <c r="H154" s="40"/>
      <c r="I154" s="41"/>
      <c r="K154" s="53"/>
    </row>
    <row r="155" spans="1:11" x14ac:dyDescent="0.35">
      <c r="A155" s="42"/>
      <c r="B155" s="43"/>
      <c r="C155" s="43"/>
      <c r="D155" s="37"/>
      <c r="E155" s="38"/>
      <c r="F155" s="39"/>
      <c r="G155" s="38"/>
      <c r="H155" s="40"/>
      <c r="I155" s="41"/>
      <c r="K155" s="53"/>
    </row>
    <row r="156" spans="1:11" x14ac:dyDescent="0.35">
      <c r="A156" s="42"/>
      <c r="B156" s="43"/>
      <c r="C156" s="43"/>
      <c r="D156" s="37"/>
      <c r="E156" s="38"/>
      <c r="F156" s="39"/>
      <c r="G156" s="38"/>
      <c r="H156" s="40"/>
      <c r="I156" s="41"/>
      <c r="K156" s="53"/>
    </row>
    <row r="157" spans="1:11" x14ac:dyDescent="0.35">
      <c r="A157" s="42"/>
      <c r="B157" s="43"/>
      <c r="C157" s="43"/>
      <c r="D157" s="37"/>
      <c r="E157" s="38"/>
      <c r="F157" s="39"/>
      <c r="G157" s="38"/>
      <c r="H157" s="40"/>
      <c r="I157" s="41"/>
      <c r="K157" s="53"/>
    </row>
    <row r="158" spans="1:11" x14ac:dyDescent="0.35">
      <c r="A158" s="42"/>
      <c r="B158" s="43"/>
      <c r="C158" s="43"/>
      <c r="D158" s="37"/>
      <c r="E158" s="38"/>
      <c r="F158" s="39"/>
      <c r="G158" s="38"/>
      <c r="H158" s="40"/>
      <c r="I158" s="41"/>
      <c r="K158" s="53"/>
    </row>
  </sheetData>
  <sortState xmlns:xlrd2="http://schemas.microsoft.com/office/spreadsheetml/2017/richdata2" ref="A3:O128">
    <sortCondition ref="D3:D128"/>
  </sortState>
  <mergeCells count="2">
    <mergeCell ref="D1:G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7"/>
  <sheetViews>
    <sheetView tabSelected="1" topLeftCell="A92" workbookViewId="0">
      <selection activeCell="O108" sqref="O108"/>
    </sheetView>
  </sheetViews>
  <sheetFormatPr defaultRowHeight="14.5" x14ac:dyDescent="0.35"/>
  <cols>
    <col min="1" max="2" width="13.6328125" customWidth="1"/>
    <col min="3" max="3" width="17.36328125" customWidth="1"/>
    <col min="4" max="4" width="12.36328125" customWidth="1"/>
    <col min="5" max="5" width="11.36328125" customWidth="1"/>
  </cols>
  <sheetData>
    <row r="1" spans="1:5" x14ac:dyDescent="0.35">
      <c r="A1" s="2" t="s">
        <v>2</v>
      </c>
      <c r="B1" s="2" t="s">
        <v>3</v>
      </c>
      <c r="C1" s="2" t="s">
        <v>4</v>
      </c>
      <c r="D1" s="65" t="s">
        <v>392</v>
      </c>
      <c r="E1" s="65" t="s">
        <v>393</v>
      </c>
    </row>
    <row r="2" spans="1:5" x14ac:dyDescent="0.35">
      <c r="A2" s="42">
        <v>43441</v>
      </c>
      <c r="B2" s="74">
        <v>1</v>
      </c>
      <c r="C2" s="74" t="s">
        <v>389</v>
      </c>
      <c r="D2" s="66">
        <v>3.5551007999999997E-3</v>
      </c>
      <c r="E2" s="67">
        <v>1.8763483948000002E-2</v>
      </c>
    </row>
    <row r="3" spans="1:5" x14ac:dyDescent="0.35">
      <c r="A3" s="42">
        <v>43441</v>
      </c>
      <c r="B3" s="74">
        <v>1</v>
      </c>
      <c r="C3" s="74" t="s">
        <v>390</v>
      </c>
      <c r="D3" s="66">
        <v>3.8419800000000005E-3</v>
      </c>
      <c r="E3" s="67">
        <v>1.1704800651999999E-2</v>
      </c>
    </row>
    <row r="4" spans="1:5" x14ac:dyDescent="0.35">
      <c r="A4" s="42">
        <v>43441</v>
      </c>
      <c r="B4" s="74">
        <v>1</v>
      </c>
      <c r="C4" s="74" t="s">
        <v>391</v>
      </c>
      <c r="D4" s="66">
        <v>3.5551007999999997E-3</v>
      </c>
      <c r="E4" s="67">
        <v>1.1704800651999999E-2</v>
      </c>
    </row>
    <row r="5" spans="1:5" x14ac:dyDescent="0.35">
      <c r="A5" s="42">
        <v>43441</v>
      </c>
      <c r="B5" s="74">
        <v>2</v>
      </c>
      <c r="C5" s="74" t="s">
        <v>389</v>
      </c>
      <c r="D5" s="66">
        <v>2.4800800000000004E-3</v>
      </c>
      <c r="E5" s="67">
        <v>7.3835597280000002E-3</v>
      </c>
    </row>
    <row r="6" spans="1:5" x14ac:dyDescent="0.35">
      <c r="A6" s="42">
        <v>43441</v>
      </c>
      <c r="B6" s="74">
        <v>2</v>
      </c>
      <c r="C6" s="74" t="s">
        <v>390</v>
      </c>
      <c r="D6" s="66">
        <v>3.0030911999999999E-3</v>
      </c>
      <c r="E6" s="67">
        <v>9.3484749879999985E-3</v>
      </c>
    </row>
    <row r="7" spans="1:5" x14ac:dyDescent="0.35">
      <c r="A7" s="42">
        <v>43441</v>
      </c>
      <c r="B7" s="74">
        <v>2</v>
      </c>
      <c r="C7" s="74" t="s">
        <v>391</v>
      </c>
      <c r="D7" s="66">
        <v>1.9860672000000003E-3</v>
      </c>
      <c r="E7" s="67">
        <v>6.5972600319999996E-3</v>
      </c>
    </row>
    <row r="8" spans="1:5" x14ac:dyDescent="0.35">
      <c r="A8" s="42">
        <v>43441</v>
      </c>
      <c r="B8" s="74">
        <v>3</v>
      </c>
      <c r="C8" s="74" t="s">
        <v>389</v>
      </c>
      <c r="D8" s="66">
        <v>2.7379608000000005E-3</v>
      </c>
      <c r="E8" s="67">
        <v>5.4174530679999998E-3</v>
      </c>
    </row>
    <row r="9" spans="1:5" x14ac:dyDescent="0.35">
      <c r="A9" s="42">
        <v>43441</v>
      </c>
      <c r="B9" s="74">
        <v>3</v>
      </c>
      <c r="C9" s="74" t="s">
        <v>390</v>
      </c>
      <c r="D9" s="66">
        <v>2.4800800000000004E-3</v>
      </c>
      <c r="E9" s="67">
        <v>3.843709932E-3</v>
      </c>
    </row>
    <row r="10" spans="1:5" x14ac:dyDescent="0.35">
      <c r="A10" s="42">
        <v>43441</v>
      </c>
      <c r="B10" s="74">
        <v>3</v>
      </c>
      <c r="C10" s="74" t="s">
        <v>391</v>
      </c>
      <c r="D10" s="66">
        <v>2.7379608000000005E-3</v>
      </c>
      <c r="E10" s="67">
        <v>5.0240887679999999E-3</v>
      </c>
    </row>
    <row r="11" spans="1:5" x14ac:dyDescent="0.35">
      <c r="A11" s="42">
        <v>43441</v>
      </c>
      <c r="B11" s="74">
        <v>4</v>
      </c>
      <c r="C11" s="74" t="s">
        <v>389</v>
      </c>
      <c r="D11" s="66">
        <v>3.8419800000000005E-3</v>
      </c>
      <c r="E11" s="67">
        <v>5.0240887679999999E-3</v>
      </c>
    </row>
    <row r="12" spans="1:5" x14ac:dyDescent="0.35">
      <c r="A12" s="42">
        <v>43441</v>
      </c>
      <c r="B12" s="74">
        <v>4</v>
      </c>
      <c r="C12" s="74" t="s">
        <v>390</v>
      </c>
      <c r="D12" s="66">
        <v>3.8419800000000005E-3</v>
      </c>
      <c r="E12" s="67">
        <v>4.6306768120000005E-3</v>
      </c>
    </row>
    <row r="13" spans="1:5" x14ac:dyDescent="0.35">
      <c r="A13" s="42">
        <v>43441</v>
      </c>
      <c r="B13" s="74">
        <v>4</v>
      </c>
      <c r="C13" s="74" t="s">
        <v>391</v>
      </c>
      <c r="D13" s="66">
        <v>4.4374871999999996E-3</v>
      </c>
      <c r="E13" s="67">
        <v>4.6306768120000005E-3</v>
      </c>
    </row>
    <row r="14" spans="1:5" x14ac:dyDescent="0.35">
      <c r="A14" s="42">
        <v>43441</v>
      </c>
      <c r="B14" s="74">
        <v>5</v>
      </c>
      <c r="C14" s="74" t="s">
        <v>389</v>
      </c>
      <c r="D14" s="66">
        <v>4.4374871999999996E-3</v>
      </c>
      <c r="E14" s="67">
        <v>4.6306768120000005E-3</v>
      </c>
    </row>
    <row r="15" spans="1:5" x14ac:dyDescent="0.35">
      <c r="A15" s="42">
        <v>43441</v>
      </c>
      <c r="B15" s="74">
        <v>5</v>
      </c>
      <c r="C15" s="74" t="s">
        <v>390</v>
      </c>
      <c r="D15" s="66">
        <v>3.5551007999999997E-3</v>
      </c>
      <c r="E15" s="67">
        <v>3.0565524279999997E-3</v>
      </c>
    </row>
    <row r="16" spans="1:5" x14ac:dyDescent="0.35">
      <c r="A16" s="42">
        <v>43441</v>
      </c>
      <c r="B16" s="74">
        <v>5</v>
      </c>
      <c r="C16" s="74" t="s">
        <v>391</v>
      </c>
      <c r="D16" s="66">
        <v>3.0030911999999999E-3</v>
      </c>
      <c r="E16" s="67">
        <v>3.4501550079999999E-3</v>
      </c>
    </row>
    <row r="17" spans="1:5" x14ac:dyDescent="0.35">
      <c r="A17" s="42">
        <v>43441</v>
      </c>
      <c r="B17" s="74">
        <v>6</v>
      </c>
      <c r="C17" s="74" t="s">
        <v>389</v>
      </c>
      <c r="D17" s="66">
        <v>4.1361088000000006E-3</v>
      </c>
      <c r="E17" s="67">
        <v>3.843709932E-3</v>
      </c>
    </row>
    <row r="18" spans="1:5" x14ac:dyDescent="0.35">
      <c r="A18" s="42">
        <v>43441</v>
      </c>
      <c r="B18" s="74">
        <v>6</v>
      </c>
      <c r="C18" s="74" t="s">
        <v>390</v>
      </c>
      <c r="D18" s="66">
        <v>4.1361088000000006E-3</v>
      </c>
      <c r="E18" s="67">
        <v>3.843709932E-3</v>
      </c>
    </row>
    <row r="19" spans="1:5" x14ac:dyDescent="0.35">
      <c r="A19" s="42">
        <v>43441</v>
      </c>
      <c r="B19" s="74">
        <v>6</v>
      </c>
      <c r="C19" s="74" t="s">
        <v>391</v>
      </c>
      <c r="D19" s="66">
        <v>3.2754711999999999E-3</v>
      </c>
      <c r="E19" s="67">
        <v>3.843709932E-3</v>
      </c>
    </row>
    <row r="20" spans="1:5" x14ac:dyDescent="0.35">
      <c r="A20" s="42">
        <v>43441</v>
      </c>
      <c r="B20" s="74">
        <v>7</v>
      </c>
      <c r="C20" s="74" t="s">
        <v>389</v>
      </c>
      <c r="D20" s="66">
        <v>3.8419800000000005E-3</v>
      </c>
      <c r="E20" s="67">
        <v>7.7766380919999994E-3</v>
      </c>
    </row>
    <row r="21" spans="1:5" x14ac:dyDescent="0.35">
      <c r="A21" s="42">
        <v>43441</v>
      </c>
      <c r="B21" s="74">
        <v>7</v>
      </c>
      <c r="C21" s="74" t="s">
        <v>390</v>
      </c>
      <c r="D21" s="66">
        <v>5.0619928000000007E-3</v>
      </c>
      <c r="E21" s="67">
        <v>8.1696688E-3</v>
      </c>
    </row>
    <row r="22" spans="1:5" x14ac:dyDescent="0.35">
      <c r="A22" s="42">
        <v>43441</v>
      </c>
      <c r="B22" s="74">
        <v>7</v>
      </c>
      <c r="C22" s="74" t="s">
        <v>391</v>
      </c>
      <c r="D22" s="66">
        <v>3.8419800000000005E-3</v>
      </c>
      <c r="E22" s="67">
        <v>7.7766380919999994E-3</v>
      </c>
    </row>
    <row r="23" spans="1:5" x14ac:dyDescent="0.35">
      <c r="A23" s="42">
        <v>43441</v>
      </c>
      <c r="B23" s="74">
        <v>8</v>
      </c>
      <c r="C23" s="74" t="s">
        <v>389</v>
      </c>
      <c r="D23" s="66">
        <v>4.4374871999999996E-3</v>
      </c>
      <c r="E23" s="67">
        <v>6.9904337079999997E-3</v>
      </c>
    </row>
    <row r="24" spans="1:5" x14ac:dyDescent="0.35">
      <c r="A24" s="42">
        <v>43441</v>
      </c>
      <c r="B24" s="74">
        <v>8</v>
      </c>
      <c r="C24" s="74" t="s">
        <v>390</v>
      </c>
      <c r="D24" s="66">
        <v>4.7461151999999996E-3</v>
      </c>
      <c r="E24" s="67">
        <v>8.5626518519999993E-3</v>
      </c>
    </row>
    <row r="25" spans="1:5" x14ac:dyDescent="0.35">
      <c r="A25" s="42">
        <v>43441</v>
      </c>
      <c r="B25" s="74">
        <v>8</v>
      </c>
      <c r="C25" s="74" t="s">
        <v>391</v>
      </c>
      <c r="D25" s="66">
        <v>5.0619928000000007E-3</v>
      </c>
      <c r="E25" s="67">
        <v>8.1696688E-3</v>
      </c>
    </row>
    <row r="26" spans="1:5" x14ac:dyDescent="0.35">
      <c r="A26" s="42">
        <v>43441</v>
      </c>
      <c r="B26" s="74">
        <v>9</v>
      </c>
      <c r="C26" s="74" t="s">
        <v>389</v>
      </c>
      <c r="D26" s="66">
        <v>3.0030911999999999E-3</v>
      </c>
      <c r="E26" s="67">
        <v>3.843709932E-3</v>
      </c>
    </row>
    <row r="27" spans="1:5" x14ac:dyDescent="0.35">
      <c r="A27" s="42">
        <v>43441</v>
      </c>
      <c r="B27" s="74">
        <v>9</v>
      </c>
      <c r="C27" s="74" t="s">
        <v>390</v>
      </c>
      <c r="D27" s="66">
        <v>2.4800800000000004E-3</v>
      </c>
      <c r="E27" s="67">
        <v>5.4174530679999998E-3</v>
      </c>
    </row>
    <row r="28" spans="1:5" x14ac:dyDescent="0.35">
      <c r="A28" s="42">
        <v>43441</v>
      </c>
      <c r="B28" s="74">
        <v>9</v>
      </c>
      <c r="C28" s="74" t="s">
        <v>391</v>
      </c>
      <c r="D28" s="66">
        <v>2.7379608000000005E-3</v>
      </c>
      <c r="E28" s="67">
        <v>5.0240887679999999E-3</v>
      </c>
    </row>
    <row r="29" spans="1:5" x14ac:dyDescent="0.35">
      <c r="A29" s="42">
        <v>43441</v>
      </c>
      <c r="B29" s="74">
        <v>10</v>
      </c>
      <c r="C29" s="74" t="s">
        <v>389</v>
      </c>
      <c r="D29" s="66">
        <v>2.7379608000000005E-3</v>
      </c>
      <c r="E29" s="67">
        <v>6.2040387000000001E-3</v>
      </c>
    </row>
    <row r="30" spans="1:5" x14ac:dyDescent="0.35">
      <c r="A30" s="42">
        <v>43441</v>
      </c>
      <c r="B30" s="74">
        <v>10</v>
      </c>
      <c r="C30" s="74" t="s">
        <v>390</v>
      </c>
      <c r="D30" s="66">
        <v>3.0030911999999999E-3</v>
      </c>
      <c r="E30" s="67">
        <v>5.8107697120000001E-3</v>
      </c>
    </row>
    <row r="31" spans="1:5" x14ac:dyDescent="0.35">
      <c r="A31" s="42">
        <v>43441</v>
      </c>
      <c r="B31" s="74">
        <v>10</v>
      </c>
      <c r="C31" s="74" t="s">
        <v>391</v>
      </c>
      <c r="D31" s="66">
        <v>2.7379608000000005E-3</v>
      </c>
      <c r="E31" s="67">
        <v>6.2040387000000001E-3</v>
      </c>
    </row>
    <row r="32" spans="1:5" x14ac:dyDescent="0.35">
      <c r="A32" s="42">
        <v>43441</v>
      </c>
      <c r="B32" s="74">
        <v>11</v>
      </c>
      <c r="C32" s="74" t="s">
        <v>389</v>
      </c>
      <c r="D32" s="66">
        <v>2.7379608000000005E-3</v>
      </c>
      <c r="E32" s="67">
        <v>4.6306768120000005E-3</v>
      </c>
    </row>
    <row r="33" spans="1:5" x14ac:dyDescent="0.35">
      <c r="A33" s="42">
        <v>43441</v>
      </c>
      <c r="B33" s="74">
        <v>11</v>
      </c>
      <c r="C33" s="74" t="s">
        <v>390</v>
      </c>
      <c r="D33" s="66">
        <v>2.7379608000000005E-3</v>
      </c>
      <c r="E33" s="67">
        <v>4.6306768120000005E-3</v>
      </c>
    </row>
    <row r="34" spans="1:5" x14ac:dyDescent="0.35">
      <c r="A34" s="42">
        <v>43441</v>
      </c>
      <c r="B34" s="74">
        <v>11</v>
      </c>
      <c r="C34" s="74" t="s">
        <v>391</v>
      </c>
      <c r="D34" s="66">
        <v>2.2294488E-3</v>
      </c>
      <c r="E34" s="67">
        <v>3.843709932E-3</v>
      </c>
    </row>
    <row r="35" spans="1:5" x14ac:dyDescent="0.35">
      <c r="A35" s="42">
        <v>43441</v>
      </c>
      <c r="B35" s="74">
        <v>12</v>
      </c>
      <c r="C35" s="74" t="s">
        <v>389</v>
      </c>
      <c r="D35" s="66">
        <v>3.8419800000000005E-3</v>
      </c>
      <c r="E35" s="67">
        <v>5.4174530679999998E-3</v>
      </c>
    </row>
    <row r="36" spans="1:5" x14ac:dyDescent="0.35">
      <c r="A36" s="42">
        <v>43441</v>
      </c>
      <c r="B36" s="74">
        <v>12</v>
      </c>
      <c r="C36" s="74" t="s">
        <v>390</v>
      </c>
      <c r="D36" s="66">
        <v>4.4374871999999996E-3</v>
      </c>
      <c r="E36" s="67">
        <v>4.2372171999999998E-3</v>
      </c>
    </row>
    <row r="37" spans="1:5" x14ac:dyDescent="0.35">
      <c r="A37" s="42">
        <v>43441</v>
      </c>
      <c r="B37" s="74">
        <v>12</v>
      </c>
      <c r="C37" s="74" t="s">
        <v>391</v>
      </c>
      <c r="D37" s="66">
        <v>5.3851200000000002E-3</v>
      </c>
      <c r="E37" s="67">
        <v>6.5972600319999996E-3</v>
      </c>
    </row>
    <row r="38" spans="1:5" x14ac:dyDescent="0.35">
      <c r="A38" s="42">
        <v>43441</v>
      </c>
      <c r="B38" s="74">
        <v>13</v>
      </c>
      <c r="C38" s="74" t="s">
        <v>389</v>
      </c>
      <c r="D38" s="66">
        <v>5.3851200000000002E-3</v>
      </c>
      <c r="E38" s="67">
        <v>4.6306768120000005E-3</v>
      </c>
    </row>
    <row r="39" spans="1:5" x14ac:dyDescent="0.35">
      <c r="A39" s="42">
        <v>43441</v>
      </c>
      <c r="B39" s="74">
        <v>13</v>
      </c>
      <c r="C39" s="74" t="s">
        <v>390</v>
      </c>
      <c r="D39" s="66">
        <v>4.4374871999999996E-3</v>
      </c>
      <c r="E39" s="67">
        <v>3.4501550079999999E-3</v>
      </c>
    </row>
    <row r="40" spans="1:5" x14ac:dyDescent="0.35">
      <c r="A40" s="42">
        <v>43441</v>
      </c>
      <c r="B40" s="74">
        <v>13</v>
      </c>
      <c r="C40" s="74" t="s">
        <v>391</v>
      </c>
      <c r="D40" s="66">
        <v>4.1361088000000006E-3</v>
      </c>
      <c r="E40" s="67">
        <v>3.843709932E-3</v>
      </c>
    </row>
    <row r="41" spans="1:5" x14ac:dyDescent="0.35">
      <c r="A41" s="42">
        <v>43475</v>
      </c>
      <c r="B41" s="74">
        <v>1</v>
      </c>
      <c r="C41" s="74" t="s">
        <v>389</v>
      </c>
      <c r="D41" s="66">
        <v>3.2754711999999999E-3</v>
      </c>
      <c r="E41" s="67">
        <v>6.2040387000000001E-3</v>
      </c>
    </row>
    <row r="42" spans="1:5" x14ac:dyDescent="0.35">
      <c r="A42" s="42">
        <v>43475</v>
      </c>
      <c r="B42" s="74">
        <v>1</v>
      </c>
      <c r="C42" s="74" t="s">
        <v>390</v>
      </c>
      <c r="D42" s="66">
        <v>3.8419800000000005E-3</v>
      </c>
      <c r="E42" s="67">
        <v>6.5972600319999996E-3</v>
      </c>
    </row>
    <row r="43" spans="1:5" x14ac:dyDescent="0.35">
      <c r="A43" s="42">
        <v>43475</v>
      </c>
      <c r="B43" s="74">
        <v>1</v>
      </c>
      <c r="C43" s="74" t="s">
        <v>391</v>
      </c>
      <c r="D43" s="66">
        <v>4.7461151999999996E-3</v>
      </c>
      <c r="E43" s="67">
        <v>5.4174530679999998E-3</v>
      </c>
    </row>
    <row r="44" spans="1:5" x14ac:dyDescent="0.35">
      <c r="A44" s="42">
        <v>43475</v>
      </c>
      <c r="B44" s="74">
        <v>2</v>
      </c>
      <c r="C44" s="74" t="s">
        <v>389</v>
      </c>
      <c r="D44" s="66">
        <v>3.2754711999999999E-3</v>
      </c>
      <c r="E44" s="67">
        <v>5.8107697120000001E-3</v>
      </c>
    </row>
    <row r="45" spans="1:5" x14ac:dyDescent="0.35">
      <c r="A45" s="42">
        <v>43475</v>
      </c>
      <c r="B45" s="74">
        <v>2</v>
      </c>
      <c r="C45" s="74" t="s">
        <v>390</v>
      </c>
      <c r="D45" s="66">
        <v>3.5551007999999997E-3</v>
      </c>
      <c r="E45" s="67">
        <v>6.2040387000000001E-3</v>
      </c>
    </row>
    <row r="46" spans="1:5" x14ac:dyDescent="0.35">
      <c r="A46" s="42">
        <v>43475</v>
      </c>
      <c r="B46" s="74">
        <v>2</v>
      </c>
      <c r="C46" s="74" t="s">
        <v>391</v>
      </c>
      <c r="D46" s="66">
        <v>4.1361088000000006E-3</v>
      </c>
      <c r="E46" s="67">
        <v>6.5972600319999996E-3</v>
      </c>
    </row>
    <row r="47" spans="1:5" x14ac:dyDescent="0.35">
      <c r="A47" s="42">
        <v>43475</v>
      </c>
      <c r="B47" s="74">
        <v>3</v>
      </c>
      <c r="C47" s="74" t="s">
        <v>389</v>
      </c>
      <c r="D47" s="66">
        <v>3.5551007999999997E-3</v>
      </c>
      <c r="E47" s="67">
        <v>3.843709932E-3</v>
      </c>
    </row>
    <row r="48" spans="1:5" x14ac:dyDescent="0.35">
      <c r="A48" s="42">
        <v>43475</v>
      </c>
      <c r="B48" s="74">
        <v>3</v>
      </c>
      <c r="C48" s="74" t="s">
        <v>390</v>
      </c>
      <c r="D48" s="66">
        <v>3.0030911999999999E-3</v>
      </c>
      <c r="E48" s="67">
        <v>3.4501550079999999E-3</v>
      </c>
    </row>
    <row r="49" spans="1:5" x14ac:dyDescent="0.35">
      <c r="A49" s="42">
        <v>43475</v>
      </c>
      <c r="B49" s="74">
        <v>3</v>
      </c>
      <c r="C49" s="74" t="s">
        <v>391</v>
      </c>
      <c r="D49" s="66">
        <v>4.1361088000000006E-3</v>
      </c>
      <c r="E49" s="67">
        <v>4.2372171999999998E-3</v>
      </c>
    </row>
    <row r="50" spans="1:5" x14ac:dyDescent="0.35">
      <c r="A50" s="42">
        <v>43475</v>
      </c>
      <c r="B50" s="74">
        <v>4</v>
      </c>
      <c r="C50" s="74" t="s">
        <v>389</v>
      </c>
      <c r="D50" s="66">
        <v>3.8419800000000005E-3</v>
      </c>
      <c r="E50" s="67">
        <v>3.843709932E-3</v>
      </c>
    </row>
    <row r="51" spans="1:5" x14ac:dyDescent="0.35">
      <c r="A51" s="42">
        <v>43475</v>
      </c>
      <c r="B51" s="74">
        <v>4</v>
      </c>
      <c r="C51" s="74" t="s">
        <v>390</v>
      </c>
      <c r="D51" s="66">
        <v>4.1361088000000006E-3</v>
      </c>
      <c r="E51" s="67">
        <v>3.0565524279999997E-3</v>
      </c>
    </row>
    <row r="52" spans="1:5" x14ac:dyDescent="0.35">
      <c r="A52" s="42">
        <v>43475</v>
      </c>
      <c r="B52" s="74">
        <v>4</v>
      </c>
      <c r="C52" s="74" t="s">
        <v>391</v>
      </c>
      <c r="D52" s="66">
        <v>5.6676568000000004E-3</v>
      </c>
      <c r="E52" s="67">
        <v>-4.0364431879999999E-3</v>
      </c>
    </row>
    <row r="53" spans="1:5" x14ac:dyDescent="0.35">
      <c r="A53" s="42">
        <v>43475</v>
      </c>
      <c r="B53" s="74">
        <v>5</v>
      </c>
      <c r="C53" s="74" t="s">
        <v>389</v>
      </c>
      <c r="D53" s="66">
        <v>3.5551007999999997E-3</v>
      </c>
      <c r="E53" s="67">
        <v>4.6306768120000005E-3</v>
      </c>
    </row>
    <row r="54" spans="1:5" x14ac:dyDescent="0.35">
      <c r="A54" s="42">
        <v>43475</v>
      </c>
      <c r="B54" s="74">
        <v>5</v>
      </c>
      <c r="C54" s="74" t="s">
        <v>390</v>
      </c>
      <c r="D54" s="66">
        <v>3.0030911999999999E-3</v>
      </c>
      <c r="E54" s="67">
        <v>3.843709932E-3</v>
      </c>
    </row>
    <row r="55" spans="1:5" x14ac:dyDescent="0.35">
      <c r="A55" s="42">
        <v>43475</v>
      </c>
      <c r="B55" s="74">
        <v>5</v>
      </c>
      <c r="C55" s="74" t="s">
        <v>391</v>
      </c>
      <c r="D55" s="66">
        <v>3.2754711999999999E-3</v>
      </c>
      <c r="E55" s="67">
        <v>4.6306768120000005E-3</v>
      </c>
    </row>
    <row r="56" spans="1:5" x14ac:dyDescent="0.35">
      <c r="A56" s="42">
        <v>43475</v>
      </c>
      <c r="B56" s="74">
        <v>6</v>
      </c>
      <c r="C56" s="74" t="s">
        <v>389</v>
      </c>
      <c r="D56" s="66">
        <v>7.8499992000000008E-3</v>
      </c>
      <c r="E56" s="67">
        <v>5.0240887679999999E-3</v>
      </c>
    </row>
    <row r="57" spans="1:5" x14ac:dyDescent="0.35">
      <c r="A57" s="42">
        <v>43475</v>
      </c>
      <c r="B57" s="74">
        <v>6</v>
      </c>
      <c r="C57" s="74" t="s">
        <v>390</v>
      </c>
      <c r="D57" s="66">
        <v>7.4761247999999992E-3</v>
      </c>
      <c r="E57" s="67">
        <v>5.0240887679999999E-3</v>
      </c>
    </row>
    <row r="58" spans="1:5" x14ac:dyDescent="0.35">
      <c r="A58" s="42">
        <v>43475</v>
      </c>
      <c r="B58" s="74">
        <v>6</v>
      </c>
      <c r="C58" s="74" t="s">
        <v>391</v>
      </c>
      <c r="D58" s="66">
        <v>7.1095000000000004E-3</v>
      </c>
      <c r="E58" s="67">
        <v>5.4174530679999998E-3</v>
      </c>
    </row>
    <row r="59" spans="1:5" x14ac:dyDescent="0.35">
      <c r="A59" s="42">
        <v>43475</v>
      </c>
      <c r="B59" s="74">
        <v>7</v>
      </c>
      <c r="C59" s="74" t="s">
        <v>389</v>
      </c>
      <c r="D59" s="66">
        <v>7.1095000000000004E-3</v>
      </c>
      <c r="E59" s="67">
        <v>8.1696688E-3</v>
      </c>
    </row>
    <row r="60" spans="1:5" x14ac:dyDescent="0.35">
      <c r="A60" s="42">
        <v>43475</v>
      </c>
      <c r="B60" s="74">
        <v>7</v>
      </c>
      <c r="C60" s="74" t="s">
        <v>390</v>
      </c>
      <c r="D60" s="66">
        <v>5.3851200000000002E-3</v>
      </c>
      <c r="E60" s="67">
        <v>9.7413150720000001E-3</v>
      </c>
    </row>
    <row r="61" spans="1:5" x14ac:dyDescent="0.35">
      <c r="A61" s="42">
        <v>43475</v>
      </c>
      <c r="B61" s="74">
        <v>7</v>
      </c>
      <c r="C61" s="74" t="s">
        <v>391</v>
      </c>
      <c r="D61" s="66">
        <v>6.3979992000000006E-3</v>
      </c>
      <c r="E61" s="67">
        <v>1.0919549388000001E-2</v>
      </c>
    </row>
    <row r="62" spans="1:5" x14ac:dyDescent="0.35">
      <c r="A62" s="42">
        <v>43475</v>
      </c>
      <c r="B62" s="74">
        <v>8</v>
      </c>
      <c r="C62" s="74" t="s">
        <v>389</v>
      </c>
      <c r="D62" s="66">
        <v>6.3979992000000006E-3</v>
      </c>
      <c r="E62" s="67">
        <v>8.955587248E-3</v>
      </c>
    </row>
    <row r="63" spans="1:5" x14ac:dyDescent="0.35">
      <c r="A63" s="42">
        <v>43475</v>
      </c>
      <c r="B63" s="74">
        <v>8</v>
      </c>
      <c r="C63" s="74" t="s">
        <v>390</v>
      </c>
      <c r="D63" s="66">
        <v>1.6849903200000002E-2</v>
      </c>
      <c r="E63" s="67">
        <v>8.5626518519999993E-3</v>
      </c>
    </row>
    <row r="64" spans="1:5" x14ac:dyDescent="0.35">
      <c r="A64" s="42">
        <v>43475</v>
      </c>
      <c r="B64" s="74">
        <v>8</v>
      </c>
      <c r="C64" s="74" t="s">
        <v>391</v>
      </c>
      <c r="D64" s="66">
        <v>5.3851200000000002E-3</v>
      </c>
      <c r="E64" s="67">
        <v>8.955587248E-3</v>
      </c>
    </row>
    <row r="65" spans="1:5" x14ac:dyDescent="0.35">
      <c r="A65" s="42">
        <v>43475</v>
      </c>
      <c r="B65" s="74">
        <v>9</v>
      </c>
      <c r="C65" s="74" t="s">
        <v>389</v>
      </c>
      <c r="D65" s="66">
        <v>3.5551007999999997E-3</v>
      </c>
      <c r="E65" s="67">
        <v>6.9904337079999997E-3</v>
      </c>
    </row>
    <row r="66" spans="1:5" x14ac:dyDescent="0.35">
      <c r="A66" s="42">
        <v>43475</v>
      </c>
      <c r="B66" s="74">
        <v>9</v>
      </c>
      <c r="C66" s="74" t="s">
        <v>390</v>
      </c>
      <c r="D66" s="66">
        <v>3.8419800000000005E-3</v>
      </c>
      <c r="E66" s="67">
        <v>5.4174530679999998E-3</v>
      </c>
    </row>
    <row r="67" spans="1:5" x14ac:dyDescent="0.35">
      <c r="A67" s="42">
        <v>43475</v>
      </c>
      <c r="B67" s="74">
        <v>9</v>
      </c>
      <c r="C67" s="74" t="s">
        <v>391</v>
      </c>
      <c r="D67" s="66">
        <v>3.8419800000000005E-3</v>
      </c>
      <c r="E67" s="67">
        <v>7.3835597280000002E-3</v>
      </c>
    </row>
    <row r="68" spans="1:5" x14ac:dyDescent="0.35">
      <c r="A68" s="42">
        <v>43475</v>
      </c>
      <c r="B68" s="74">
        <v>10</v>
      </c>
      <c r="C68" s="74" t="s">
        <v>389</v>
      </c>
      <c r="D68" s="66">
        <v>3.8419800000000005E-3</v>
      </c>
      <c r="E68" s="67">
        <v>5.0240887679999999E-3</v>
      </c>
    </row>
    <row r="69" spans="1:5" x14ac:dyDescent="0.35">
      <c r="A69" s="42">
        <v>43475</v>
      </c>
      <c r="B69" s="74">
        <v>10</v>
      </c>
      <c r="C69" s="74" t="s">
        <v>390</v>
      </c>
      <c r="D69" s="66">
        <v>2.7379608000000005E-3</v>
      </c>
      <c r="E69" s="67">
        <v>7.3835597280000002E-3</v>
      </c>
    </row>
    <row r="70" spans="1:5" x14ac:dyDescent="0.35">
      <c r="A70" s="42">
        <v>43475</v>
      </c>
      <c r="B70" s="74">
        <v>10</v>
      </c>
      <c r="C70" s="74" t="s">
        <v>391</v>
      </c>
      <c r="D70" s="66">
        <v>2.7379608000000005E-3</v>
      </c>
      <c r="E70" s="67">
        <v>6.5972600319999996E-3</v>
      </c>
    </row>
    <row r="71" spans="1:5" x14ac:dyDescent="0.35">
      <c r="A71" s="42">
        <v>43475</v>
      </c>
      <c r="B71" s="74">
        <v>11</v>
      </c>
      <c r="C71" s="74" t="s">
        <v>389</v>
      </c>
      <c r="D71" s="66">
        <v>3.8419800000000005E-3</v>
      </c>
      <c r="E71" s="67">
        <v>6.5972600319999996E-3</v>
      </c>
    </row>
    <row r="72" spans="1:5" x14ac:dyDescent="0.35">
      <c r="A72" s="42">
        <v>43475</v>
      </c>
      <c r="B72" s="74">
        <v>11</v>
      </c>
      <c r="C72" s="74" t="s">
        <v>390</v>
      </c>
      <c r="D72" s="66">
        <v>2.4800800000000004E-3</v>
      </c>
      <c r="E72" s="67">
        <v>6.5972600319999996E-3</v>
      </c>
    </row>
    <row r="73" spans="1:5" x14ac:dyDescent="0.35">
      <c r="A73" s="42">
        <v>43475</v>
      </c>
      <c r="B73" s="74">
        <v>11</v>
      </c>
      <c r="C73" s="74" t="s">
        <v>391</v>
      </c>
      <c r="D73" s="66">
        <v>6.3979992000000006E-3</v>
      </c>
      <c r="E73" s="67">
        <v>6.2040387000000001E-3</v>
      </c>
    </row>
    <row r="74" spans="1:5" x14ac:dyDescent="0.35">
      <c r="A74" s="42">
        <v>43475</v>
      </c>
      <c r="B74" s="74">
        <v>12</v>
      </c>
      <c r="C74" s="74" t="s">
        <v>389</v>
      </c>
      <c r="D74" s="66">
        <v>4.1361088000000006E-3</v>
      </c>
      <c r="E74" s="67">
        <v>6.5972600319999996E-3</v>
      </c>
    </row>
    <row r="75" spans="1:5" x14ac:dyDescent="0.35">
      <c r="A75" s="42">
        <v>43475</v>
      </c>
      <c r="B75" s="74">
        <v>12</v>
      </c>
      <c r="C75" s="74" t="s">
        <v>390</v>
      </c>
      <c r="D75" s="66">
        <v>3.5551007999999997E-3</v>
      </c>
      <c r="E75" s="67">
        <v>4.6306768120000005E-3</v>
      </c>
    </row>
    <row r="76" spans="1:5" x14ac:dyDescent="0.35">
      <c r="A76" s="42">
        <v>43475</v>
      </c>
      <c r="B76" s="74">
        <v>12</v>
      </c>
      <c r="C76" s="74" t="s">
        <v>391</v>
      </c>
      <c r="D76" s="66">
        <v>2.2294488E-3</v>
      </c>
      <c r="E76" s="67">
        <v>4.6306768120000005E-3</v>
      </c>
    </row>
    <row r="77" spans="1:5" x14ac:dyDescent="0.35">
      <c r="A77" s="42">
        <v>43475</v>
      </c>
      <c r="B77" s="74">
        <v>13</v>
      </c>
      <c r="C77" s="74" t="s">
        <v>389</v>
      </c>
      <c r="D77" s="66">
        <v>2.2294488E-3</v>
      </c>
      <c r="E77" s="67">
        <v>3.0565524279999997E-3</v>
      </c>
    </row>
    <row r="78" spans="1:5" x14ac:dyDescent="0.35">
      <c r="A78" s="42">
        <v>43475</v>
      </c>
      <c r="B78" s="74">
        <v>13</v>
      </c>
      <c r="C78" s="74" t="s">
        <v>390</v>
      </c>
      <c r="D78" s="66">
        <v>2.7379608000000005E-3</v>
      </c>
      <c r="E78" s="67">
        <v>3.0565524279999997E-3</v>
      </c>
    </row>
    <row r="79" spans="1:5" x14ac:dyDescent="0.35">
      <c r="A79" s="42">
        <v>43475</v>
      </c>
      <c r="B79" s="74">
        <v>13</v>
      </c>
      <c r="C79" s="74" t="s">
        <v>391</v>
      </c>
      <c r="D79" s="66">
        <v>1.7499351999999998E-3</v>
      </c>
      <c r="E79" s="67">
        <v>6.93936172E-4</v>
      </c>
    </row>
    <row r="80" spans="1:5" x14ac:dyDescent="0.35">
      <c r="A80" s="42">
        <v>43516</v>
      </c>
      <c r="B80" s="74">
        <v>1</v>
      </c>
      <c r="C80" s="74" t="s">
        <v>389</v>
      </c>
      <c r="D80" s="66">
        <v>2.6137711200000004E-2</v>
      </c>
      <c r="E80" s="67">
        <v>4.2372171999999998E-3</v>
      </c>
    </row>
    <row r="81" spans="1:13" x14ac:dyDescent="0.35">
      <c r="A81" s="42">
        <v>43516</v>
      </c>
      <c r="B81" s="74">
        <v>1</v>
      </c>
      <c r="C81" s="74" t="s">
        <v>390</v>
      </c>
      <c r="D81" s="66">
        <v>2.3641768800000001E-2</v>
      </c>
      <c r="E81" s="75">
        <v>2.3851819200000002E-2</v>
      </c>
    </row>
    <row r="82" spans="1:13" x14ac:dyDescent="0.35">
      <c r="A82" s="42">
        <v>43516</v>
      </c>
      <c r="B82" s="74">
        <v>1</v>
      </c>
      <c r="C82" s="74" t="s">
        <v>391</v>
      </c>
      <c r="D82" s="66">
        <v>2.7429180000000001E-2</v>
      </c>
      <c r="E82" s="75">
        <v>5.1499847692000007E-2</v>
      </c>
    </row>
    <row r="83" spans="1:13" x14ac:dyDescent="0.35">
      <c r="A83" s="42">
        <v>43516</v>
      </c>
      <c r="B83" s="74">
        <v>2</v>
      </c>
      <c r="C83" s="74" t="s">
        <v>389</v>
      </c>
      <c r="D83" s="66">
        <v>3.2177683200000001E-2</v>
      </c>
      <c r="E83" s="75">
        <v>6.2723603199999992E-2</v>
      </c>
    </row>
    <row r="84" spans="1:13" x14ac:dyDescent="0.35">
      <c r="A84" s="42">
        <v>43516</v>
      </c>
      <c r="B84" s="74">
        <v>2</v>
      </c>
      <c r="C84" s="74" t="s">
        <v>390</v>
      </c>
      <c r="D84" s="66">
        <v>3.5786959200000003E-2</v>
      </c>
      <c r="E84" s="75">
        <v>2.2287035392000002E-2</v>
      </c>
    </row>
    <row r="85" spans="1:13" x14ac:dyDescent="0.35">
      <c r="A85" s="42">
        <v>43516</v>
      </c>
      <c r="B85" s="74">
        <v>2</v>
      </c>
      <c r="C85" s="74" t="s">
        <v>391</v>
      </c>
      <c r="D85" s="66">
        <v>3.2177683200000001E-2</v>
      </c>
      <c r="E85" s="75">
        <v>2.9712967500000003E-2</v>
      </c>
    </row>
    <row r="86" spans="1:13" x14ac:dyDescent="0.35">
      <c r="A86" s="42">
        <v>43516</v>
      </c>
      <c r="B86" s="74">
        <v>3</v>
      </c>
      <c r="C86" s="74" t="s">
        <v>389</v>
      </c>
      <c r="D86" s="66">
        <v>3.0099112800000001E-2</v>
      </c>
      <c r="E86" s="75">
        <v>1.40594107E-2</v>
      </c>
    </row>
    <row r="87" spans="1:13" x14ac:dyDescent="0.35">
      <c r="A87" s="42">
        <v>43516</v>
      </c>
      <c r="B87" s="74">
        <v>3</v>
      </c>
      <c r="C87" s="74" t="s">
        <v>390</v>
      </c>
      <c r="D87" s="66">
        <v>3.1477576800000004E-2</v>
      </c>
      <c r="E87" s="75">
        <v>-8.8209445200000008E-4</v>
      </c>
    </row>
    <row r="88" spans="1:13" x14ac:dyDescent="0.35">
      <c r="A88" s="42">
        <v>43516</v>
      </c>
      <c r="B88" s="74">
        <v>3</v>
      </c>
      <c r="C88" s="74" t="s">
        <v>391</v>
      </c>
      <c r="D88" s="66">
        <v>3.0099112800000001E-2</v>
      </c>
      <c r="E88" s="75">
        <v>0.32536226225200005</v>
      </c>
    </row>
    <row r="89" spans="1:13" x14ac:dyDescent="0.35">
      <c r="A89" s="42">
        <v>43516</v>
      </c>
      <c r="B89" s="74">
        <v>4</v>
      </c>
      <c r="C89" s="74" t="s">
        <v>389</v>
      </c>
      <c r="D89" s="66">
        <v>2.2437295200000002E-2</v>
      </c>
      <c r="E89" s="75">
        <v>0.45284210500800004</v>
      </c>
      <c r="J89" s="28" t="s">
        <v>395</v>
      </c>
      <c r="K89" s="28"/>
      <c r="L89" s="28"/>
      <c r="M89" s="28"/>
    </row>
    <row r="90" spans="1:13" x14ac:dyDescent="0.35">
      <c r="A90" s="42">
        <v>43516</v>
      </c>
      <c r="B90" s="74">
        <v>4</v>
      </c>
      <c r="C90" s="74" t="s">
        <v>390</v>
      </c>
      <c r="D90" s="66">
        <v>2.1845932799999999E-2</v>
      </c>
      <c r="E90" s="75">
        <v>0.863248641772</v>
      </c>
    </row>
    <row r="91" spans="1:13" x14ac:dyDescent="0.35">
      <c r="A91" s="42">
        <v>43516</v>
      </c>
      <c r="B91" s="74">
        <v>4</v>
      </c>
      <c r="C91" s="74" t="s">
        <v>391</v>
      </c>
      <c r="D91" s="66">
        <v>2.2437295200000002E-2</v>
      </c>
      <c r="E91" s="75">
        <v>6.9904337079999997E-3</v>
      </c>
    </row>
    <row r="92" spans="1:13" x14ac:dyDescent="0.35">
      <c r="A92" s="42">
        <v>43516</v>
      </c>
      <c r="B92" s="74">
        <v>5</v>
      </c>
      <c r="C92" s="74" t="s">
        <v>389</v>
      </c>
      <c r="D92" s="66">
        <v>1.63310368E-2</v>
      </c>
      <c r="E92" s="75">
        <v>0.164549971648</v>
      </c>
    </row>
    <row r="93" spans="1:13" x14ac:dyDescent="0.35">
      <c r="A93" s="42">
        <v>43516</v>
      </c>
      <c r="B93" s="74">
        <v>5</v>
      </c>
      <c r="C93" s="74" t="s">
        <v>390</v>
      </c>
      <c r="D93" s="66">
        <v>1.5315052800000003E-2</v>
      </c>
      <c r="E93" s="75">
        <v>0.115584058288</v>
      </c>
    </row>
    <row r="94" spans="1:13" x14ac:dyDescent="0.35">
      <c r="A94" s="42">
        <v>43516</v>
      </c>
      <c r="B94" s="74">
        <v>5</v>
      </c>
      <c r="C94" s="74" t="s">
        <v>391</v>
      </c>
      <c r="D94" s="66">
        <v>1.5315052800000003E-2</v>
      </c>
      <c r="E94" s="75">
        <v>0.78348286001199996</v>
      </c>
    </row>
    <row r="95" spans="1:13" x14ac:dyDescent="0.35">
      <c r="A95" s="42">
        <v>43516</v>
      </c>
      <c r="B95" s="74">
        <v>6</v>
      </c>
      <c r="C95" s="74" t="s">
        <v>389</v>
      </c>
      <c r="D95" s="66">
        <v>1.5819420000000001E-2</v>
      </c>
      <c r="E95" s="75">
        <v>1.1704800651999999E-2</v>
      </c>
    </row>
    <row r="96" spans="1:13" x14ac:dyDescent="0.35">
      <c r="A96" s="42">
        <v>43516</v>
      </c>
      <c r="B96" s="74">
        <v>6</v>
      </c>
      <c r="C96" s="74" t="s">
        <v>390</v>
      </c>
      <c r="D96" s="66">
        <v>1.5819420000000001E-2</v>
      </c>
      <c r="E96" s="75">
        <v>0.15032016119999997</v>
      </c>
    </row>
    <row r="97" spans="1:5" x14ac:dyDescent="0.35">
      <c r="A97" s="42">
        <v>43516</v>
      </c>
      <c r="B97" s="74">
        <v>6</v>
      </c>
      <c r="C97" s="74" t="s">
        <v>391</v>
      </c>
      <c r="D97" s="66">
        <v>1.8450000000000001E-2</v>
      </c>
      <c r="E97" s="75">
        <v>-0.12738886267200003</v>
      </c>
    </row>
    <row r="98" spans="1:5" x14ac:dyDescent="0.35">
      <c r="A98" s="42">
        <v>43516</v>
      </c>
      <c r="B98" s="74">
        <v>10</v>
      </c>
      <c r="C98" s="74" t="s">
        <v>389</v>
      </c>
      <c r="D98" s="66">
        <v>1.06701088E-2</v>
      </c>
      <c r="E98" s="75">
        <v>0.48013312787199985</v>
      </c>
    </row>
    <row r="99" spans="1:5" x14ac:dyDescent="0.35">
      <c r="A99" s="42">
        <v>43516</v>
      </c>
      <c r="B99" s="74">
        <v>10</v>
      </c>
      <c r="C99" s="74" t="s">
        <v>390</v>
      </c>
      <c r="D99" s="66">
        <v>9.0151200000000015E-3</v>
      </c>
      <c r="E99" s="75">
        <v>0.91344677036799993</v>
      </c>
    </row>
    <row r="100" spans="1:5" x14ac:dyDescent="0.35">
      <c r="A100" s="42">
        <v>43516</v>
      </c>
      <c r="B100" s="74">
        <v>10</v>
      </c>
      <c r="C100" s="74" t="s">
        <v>391</v>
      </c>
      <c r="D100" s="66">
        <v>9.0151200000000015E-3</v>
      </c>
      <c r="E100" s="75">
        <v>-0.504058294608</v>
      </c>
    </row>
    <row r="101" spans="1:5" x14ac:dyDescent="0.35">
      <c r="A101" s="42">
        <v>43516</v>
      </c>
      <c r="B101" s="74">
        <v>11</v>
      </c>
      <c r="C101" s="74" t="s">
        <v>389</v>
      </c>
      <c r="D101" s="66">
        <v>5.3851200000000002E-3</v>
      </c>
      <c r="E101" s="75">
        <v>-0.82794852373200012</v>
      </c>
    </row>
    <row r="102" spans="1:5" x14ac:dyDescent="0.35">
      <c r="A102" s="42">
        <v>43516</v>
      </c>
      <c r="B102" s="74">
        <v>11</v>
      </c>
      <c r="C102" s="74" t="s">
        <v>390</v>
      </c>
      <c r="D102" s="66">
        <v>5.7154967999999999E-3</v>
      </c>
      <c r="E102" s="75">
        <v>-0.97376476876800011</v>
      </c>
    </row>
    <row r="103" spans="1:5" x14ac:dyDescent="0.35">
      <c r="A103" s="42">
        <v>43516</v>
      </c>
      <c r="B103" s="74">
        <v>11</v>
      </c>
      <c r="C103" s="74" t="s">
        <v>391</v>
      </c>
      <c r="D103" s="66">
        <v>5.0619928000000007E-3</v>
      </c>
      <c r="E103" s="75">
        <v>-0.59150205268800005</v>
      </c>
    </row>
    <row r="104" spans="1:5" x14ac:dyDescent="0.35">
      <c r="A104" s="42">
        <v>43516</v>
      </c>
      <c r="B104" s="74">
        <v>12</v>
      </c>
      <c r="C104" s="74" t="s">
        <v>389</v>
      </c>
      <c r="D104" s="66">
        <v>3.8419800000000005E-3</v>
      </c>
      <c r="E104" s="75">
        <v>0.52014381355200001</v>
      </c>
    </row>
    <row r="105" spans="1:5" x14ac:dyDescent="0.35">
      <c r="A105" s="42">
        <v>43516</v>
      </c>
      <c r="B105" s="74">
        <v>12</v>
      </c>
      <c r="C105" s="74" t="s">
        <v>390</v>
      </c>
      <c r="D105" s="66">
        <v>3.8419800000000005E-3</v>
      </c>
      <c r="E105" s="75">
        <v>-1.4423840398879999</v>
      </c>
    </row>
    <row r="106" spans="1:5" x14ac:dyDescent="0.35">
      <c r="A106" s="42">
        <v>43516</v>
      </c>
      <c r="B106" s="74">
        <v>12</v>
      </c>
      <c r="C106" s="74" t="s">
        <v>391</v>
      </c>
      <c r="D106" s="66">
        <v>3.8419800000000005E-3</v>
      </c>
      <c r="E106" s="75">
        <v>-0.85998885205200004</v>
      </c>
    </row>
    <row r="107" spans="1:5" x14ac:dyDescent="0.35">
      <c r="A107" s="42">
        <v>43536</v>
      </c>
      <c r="B107" s="74">
        <v>1</v>
      </c>
      <c r="C107" s="74" t="s">
        <v>389</v>
      </c>
      <c r="D107" s="66">
        <v>6.7592872540000015E-2</v>
      </c>
      <c r="E107" s="75">
        <v>-1.3783393246920002</v>
      </c>
    </row>
    <row r="108" spans="1:5" x14ac:dyDescent="0.35">
      <c r="A108" s="42">
        <v>43536</v>
      </c>
      <c r="B108" s="74">
        <v>1</v>
      </c>
      <c r="C108" s="74" t="s">
        <v>390</v>
      </c>
      <c r="D108" s="66">
        <v>7.0427008060000018E-2</v>
      </c>
      <c r="E108" s="75">
        <v>-0.98074200891200003</v>
      </c>
    </row>
    <row r="109" spans="1:5" x14ac:dyDescent="0.35">
      <c r="A109" s="42">
        <v>43536</v>
      </c>
      <c r="B109" s="74">
        <v>1</v>
      </c>
      <c r="C109" s="74" t="s">
        <v>391</v>
      </c>
      <c r="D109" s="66">
        <v>6.6170166460000013E-2</v>
      </c>
      <c r="E109" s="75">
        <v>0.48112550378800006</v>
      </c>
    </row>
    <row r="110" spans="1:5" x14ac:dyDescent="0.35">
      <c r="A110" s="42">
        <v>43536</v>
      </c>
      <c r="B110" s="74">
        <v>2</v>
      </c>
      <c r="C110" s="74" t="s">
        <v>389</v>
      </c>
      <c r="D110" s="66">
        <v>8.0921106160000006E-2</v>
      </c>
      <c r="E110" s="75">
        <v>-1.0875390067999999</v>
      </c>
    </row>
    <row r="111" spans="1:5" x14ac:dyDescent="0.35">
      <c r="A111" s="42">
        <v>43536</v>
      </c>
      <c r="B111" s="74">
        <v>2</v>
      </c>
      <c r="C111" s="74" t="s">
        <v>390</v>
      </c>
      <c r="D111" s="66">
        <v>7.8839201500000011E-2</v>
      </c>
      <c r="E111" s="75">
        <v>-0.92913411220800002</v>
      </c>
    </row>
    <row r="112" spans="1:5" x14ac:dyDescent="0.35">
      <c r="A112" s="42">
        <v>43536</v>
      </c>
      <c r="B112" s="74">
        <v>2</v>
      </c>
      <c r="C112" s="74" t="s">
        <v>391</v>
      </c>
      <c r="D112" s="66">
        <v>6.8302816000000002E-2</v>
      </c>
      <c r="E112" s="75">
        <v>-0.70327723732800007</v>
      </c>
    </row>
    <row r="113" spans="1:5" x14ac:dyDescent="0.35">
      <c r="A113" s="42">
        <v>43536</v>
      </c>
      <c r="B113" s="74">
        <v>3</v>
      </c>
      <c r="C113" s="74" t="s">
        <v>389</v>
      </c>
      <c r="D113" s="66">
        <v>4.2740380800000005E-2</v>
      </c>
      <c r="E113" s="75">
        <v>-0.46635407879999996</v>
      </c>
    </row>
    <row r="114" spans="1:5" x14ac:dyDescent="0.35">
      <c r="A114" s="42">
        <v>43536</v>
      </c>
      <c r="B114" s="74">
        <v>3</v>
      </c>
      <c r="C114" s="74" t="s">
        <v>390</v>
      </c>
      <c r="D114" s="66">
        <v>4.8069184960000011E-2</v>
      </c>
      <c r="E114" s="75">
        <v>-0.36135154995200003</v>
      </c>
    </row>
    <row r="115" spans="1:5" x14ac:dyDescent="0.35">
      <c r="A115" s="42">
        <v>43536</v>
      </c>
      <c r="B115" s="74">
        <v>3</v>
      </c>
      <c r="C115" s="74" t="s">
        <v>391</v>
      </c>
      <c r="D115" s="66">
        <v>5.9721472960000008E-2</v>
      </c>
      <c r="E115" s="75">
        <v>-0.25099774529999996</v>
      </c>
    </row>
    <row r="116" spans="1:5" x14ac:dyDescent="0.35">
      <c r="A116" s="42">
        <v>43536</v>
      </c>
      <c r="B116" s="74">
        <v>6</v>
      </c>
      <c r="C116" s="74" t="s">
        <v>389</v>
      </c>
      <c r="D116" s="66">
        <v>4.9538877040000012E-2</v>
      </c>
      <c r="E116" s="75">
        <v>0.1220330667</v>
      </c>
    </row>
    <row r="117" spans="1:5" x14ac:dyDescent="0.35">
      <c r="A117" s="42">
        <v>43536</v>
      </c>
      <c r="B117" s="74">
        <v>6</v>
      </c>
      <c r="C117" s="74" t="s">
        <v>390</v>
      </c>
      <c r="D117" s="66">
        <v>4.8069184960000011E-2</v>
      </c>
      <c r="E117" s="75">
        <v>0.20793068829999997</v>
      </c>
    </row>
    <row r="118" spans="1:5" x14ac:dyDescent="0.35">
      <c r="A118" s="42">
        <v>43536</v>
      </c>
      <c r="B118" s="74">
        <v>6</v>
      </c>
      <c r="C118" s="74" t="s">
        <v>391</v>
      </c>
      <c r="D118" s="66">
        <v>4.9538877040000012E-2</v>
      </c>
      <c r="E118" s="75">
        <v>1.5972396429280002</v>
      </c>
    </row>
    <row r="119" spans="1:5" x14ac:dyDescent="0.35">
      <c r="A119" s="42">
        <v>43536</v>
      </c>
      <c r="B119" s="74">
        <v>10</v>
      </c>
      <c r="C119" s="74" t="s">
        <v>389</v>
      </c>
      <c r="D119" s="66">
        <v>2.0684956800000001E-2</v>
      </c>
      <c r="E119" s="75">
        <v>2.1112947148000001E-2</v>
      </c>
    </row>
    <row r="120" spans="1:5" x14ac:dyDescent="0.35">
      <c r="A120" s="42">
        <v>43536</v>
      </c>
      <c r="B120" s="74">
        <v>10</v>
      </c>
      <c r="C120" s="74" t="s">
        <v>390</v>
      </c>
      <c r="D120" s="66">
        <v>2.0684956800000001E-2</v>
      </c>
      <c r="E120" s="75">
        <v>2.4633925168E-2</v>
      </c>
    </row>
    <row r="121" spans="1:5" x14ac:dyDescent="0.35">
      <c r="A121" s="42">
        <v>43536</v>
      </c>
      <c r="B121" s="74">
        <v>10</v>
      </c>
      <c r="C121" s="74" t="s">
        <v>391</v>
      </c>
      <c r="D121" s="66">
        <v>1.9552979200000001E-2</v>
      </c>
      <c r="E121" s="75">
        <v>1.4843899468000001E-2</v>
      </c>
    </row>
    <row r="122" spans="1:5" x14ac:dyDescent="0.35">
      <c r="A122" s="42">
        <v>43536</v>
      </c>
      <c r="B122" s="74">
        <v>11</v>
      </c>
      <c r="C122" s="74" t="s">
        <v>389</v>
      </c>
      <c r="D122" s="66">
        <v>7.1095000000000004E-3</v>
      </c>
      <c r="E122" s="75">
        <v>2.2692042999999996E-3</v>
      </c>
    </row>
    <row r="123" spans="1:5" x14ac:dyDescent="0.35">
      <c r="A123" s="42">
        <v>43536</v>
      </c>
      <c r="B123" s="74">
        <v>11</v>
      </c>
      <c r="C123" s="74" t="s">
        <v>390</v>
      </c>
      <c r="D123" s="66">
        <v>7.1095000000000004E-3</v>
      </c>
      <c r="E123" s="75">
        <v>6.93936172E-4</v>
      </c>
    </row>
    <row r="124" spans="1:5" x14ac:dyDescent="0.35">
      <c r="A124" s="42">
        <v>43536</v>
      </c>
      <c r="B124" s="74">
        <v>11</v>
      </c>
      <c r="C124" s="74" t="s">
        <v>391</v>
      </c>
      <c r="D124" s="66">
        <v>5.7154967999999999E-3</v>
      </c>
      <c r="E124" s="75">
        <v>7.5061924607999986E-2</v>
      </c>
    </row>
    <row r="125" spans="1:5" x14ac:dyDescent="0.35">
      <c r="A125" s="42">
        <v>43536</v>
      </c>
      <c r="B125" s="74">
        <v>12</v>
      </c>
      <c r="C125" s="74" t="s">
        <v>389</v>
      </c>
      <c r="D125" s="66">
        <v>4.4374871999999996E-3</v>
      </c>
      <c r="E125" s="75">
        <v>0.19723901203200001</v>
      </c>
    </row>
    <row r="126" spans="1:5" x14ac:dyDescent="0.35">
      <c r="A126" s="42">
        <v>43536</v>
      </c>
      <c r="B126" s="74">
        <v>12</v>
      </c>
      <c r="C126" s="74" t="s">
        <v>390</v>
      </c>
      <c r="D126" s="66">
        <v>4.1361088000000006E-3</v>
      </c>
      <c r="E126" s="75">
        <v>0.88709898316799995</v>
      </c>
    </row>
    <row r="127" spans="1:5" x14ac:dyDescent="0.35">
      <c r="A127" s="42">
        <v>43536</v>
      </c>
      <c r="B127" s="74">
        <v>12</v>
      </c>
      <c r="C127" s="74" t="s">
        <v>391</v>
      </c>
      <c r="D127" s="66">
        <v>4.7461151999999996E-3</v>
      </c>
      <c r="E127" s="75">
        <v>-2.6202283891999998E-2</v>
      </c>
    </row>
    <row r="128" spans="1:5" x14ac:dyDescent="0.35">
      <c r="A128" s="42"/>
      <c r="B128" s="43"/>
      <c r="C128" s="43"/>
      <c r="D128" s="96"/>
      <c r="E128" s="96"/>
    </row>
    <row r="129" spans="1:5" x14ac:dyDescent="0.35">
      <c r="A129" s="42"/>
      <c r="B129" s="43"/>
      <c r="C129" s="43"/>
      <c r="D129" s="96"/>
      <c r="E129" s="96"/>
    </row>
    <row r="130" spans="1:5" x14ac:dyDescent="0.35">
      <c r="A130" s="42"/>
      <c r="B130" s="43"/>
      <c r="C130" s="43"/>
      <c r="D130" s="96"/>
      <c r="E130" s="96"/>
    </row>
    <row r="131" spans="1:5" x14ac:dyDescent="0.35">
      <c r="A131" s="42"/>
      <c r="B131" s="43"/>
      <c r="C131" s="43"/>
      <c r="D131" s="96"/>
      <c r="E131" s="96"/>
    </row>
    <row r="132" spans="1:5" x14ac:dyDescent="0.35">
      <c r="A132" s="42"/>
      <c r="B132" s="43"/>
      <c r="C132" s="43"/>
      <c r="D132" s="96"/>
      <c r="E132" s="96"/>
    </row>
    <row r="133" spans="1:5" x14ac:dyDescent="0.35">
      <c r="A133" s="42"/>
      <c r="B133" s="43"/>
      <c r="C133" s="43"/>
      <c r="D133" s="96"/>
      <c r="E133" s="96"/>
    </row>
    <row r="134" spans="1:5" x14ac:dyDescent="0.35">
      <c r="A134" s="42"/>
      <c r="B134" s="43"/>
      <c r="C134" s="43"/>
      <c r="D134" s="96"/>
      <c r="E134" s="96"/>
    </row>
    <row r="135" spans="1:5" x14ac:dyDescent="0.35">
      <c r="A135" s="42"/>
      <c r="B135" s="43"/>
      <c r="C135" s="43"/>
      <c r="D135" s="96"/>
      <c r="E135" s="96"/>
    </row>
    <row r="136" spans="1:5" x14ac:dyDescent="0.35">
      <c r="A136" s="42"/>
      <c r="B136" s="43"/>
      <c r="C136" s="43"/>
      <c r="D136" s="96"/>
      <c r="E136" s="96"/>
    </row>
    <row r="137" spans="1:5" x14ac:dyDescent="0.35">
      <c r="A137" s="42"/>
      <c r="B137" s="43"/>
      <c r="C137" s="43"/>
      <c r="D137" s="96"/>
      <c r="E137" s="96"/>
    </row>
    <row r="138" spans="1:5" x14ac:dyDescent="0.35">
      <c r="A138" s="42"/>
      <c r="B138" s="43"/>
      <c r="C138" s="43"/>
      <c r="D138" s="96"/>
      <c r="E138" s="96"/>
    </row>
    <row r="139" spans="1:5" x14ac:dyDescent="0.35">
      <c r="A139" s="42"/>
      <c r="B139" s="43"/>
      <c r="C139" s="43"/>
      <c r="D139" s="96"/>
      <c r="E139" s="96"/>
    </row>
    <row r="140" spans="1:5" x14ac:dyDescent="0.35">
      <c r="A140" s="42"/>
      <c r="B140" s="43"/>
      <c r="C140" s="43"/>
      <c r="D140" s="96"/>
      <c r="E140" s="96"/>
    </row>
    <row r="141" spans="1:5" x14ac:dyDescent="0.35">
      <c r="A141" s="42"/>
      <c r="B141" s="43"/>
      <c r="C141" s="43"/>
      <c r="D141" s="96"/>
      <c r="E141" s="96"/>
    </row>
    <row r="142" spans="1:5" x14ac:dyDescent="0.35">
      <c r="A142" s="42"/>
      <c r="B142" s="43"/>
      <c r="C142" s="43"/>
      <c r="D142" s="96"/>
      <c r="E142" s="96"/>
    </row>
    <row r="143" spans="1:5" x14ac:dyDescent="0.35">
      <c r="A143" s="42"/>
      <c r="B143" s="43"/>
      <c r="C143" s="43"/>
      <c r="D143" s="53"/>
    </row>
    <row r="144" spans="1:5" x14ac:dyDescent="0.35">
      <c r="A144" s="42"/>
      <c r="B144" s="43"/>
      <c r="C144" s="43"/>
      <c r="D144" s="53"/>
    </row>
    <row r="145" spans="1:4" x14ac:dyDescent="0.35">
      <c r="A145" s="42"/>
      <c r="B145" s="43"/>
      <c r="C145" s="43"/>
      <c r="D145" s="53"/>
    </row>
    <row r="146" spans="1:4" x14ac:dyDescent="0.35">
      <c r="A146" s="42"/>
      <c r="B146" s="43"/>
      <c r="C146" s="43"/>
      <c r="D146" s="53"/>
    </row>
    <row r="147" spans="1:4" x14ac:dyDescent="0.35">
      <c r="A147" s="42"/>
      <c r="B147" s="43"/>
      <c r="C147" s="43"/>
      <c r="D147" s="53"/>
    </row>
    <row r="148" spans="1:4" x14ac:dyDescent="0.35">
      <c r="A148" s="42"/>
      <c r="B148" s="43"/>
      <c r="C148" s="43"/>
      <c r="D148" s="53"/>
    </row>
    <row r="149" spans="1:4" x14ac:dyDescent="0.35">
      <c r="A149" s="42"/>
      <c r="B149" s="43"/>
      <c r="C149" s="43"/>
      <c r="D149" s="53"/>
    </row>
    <row r="150" spans="1:4" x14ac:dyDescent="0.35">
      <c r="A150" s="42"/>
      <c r="B150" s="43"/>
      <c r="C150" s="43"/>
      <c r="D150" s="53"/>
    </row>
    <row r="151" spans="1:4" x14ac:dyDescent="0.35">
      <c r="A151" s="42"/>
      <c r="B151" s="43"/>
      <c r="C151" s="43"/>
      <c r="D151" s="53"/>
    </row>
    <row r="152" spans="1:4" x14ac:dyDescent="0.35">
      <c r="A152" s="42"/>
      <c r="B152" s="43"/>
      <c r="C152" s="43"/>
      <c r="D152" s="53"/>
    </row>
    <row r="153" spans="1:4" x14ac:dyDescent="0.35">
      <c r="A153" s="42"/>
      <c r="B153" s="43"/>
      <c r="C153" s="43"/>
      <c r="D153" s="53"/>
    </row>
    <row r="154" spans="1:4" x14ac:dyDescent="0.35">
      <c r="A154" s="42"/>
      <c r="B154" s="43"/>
      <c r="C154" s="43"/>
      <c r="D154" s="53"/>
    </row>
    <row r="155" spans="1:4" x14ac:dyDescent="0.35">
      <c r="A155" s="42"/>
      <c r="B155" s="43"/>
      <c r="C155" s="43"/>
      <c r="D155" s="53"/>
    </row>
    <row r="156" spans="1:4" x14ac:dyDescent="0.35">
      <c r="A156" s="42"/>
      <c r="B156" s="43"/>
      <c r="C156" s="43"/>
      <c r="D156" s="53"/>
    </row>
    <row r="157" spans="1:4" x14ac:dyDescent="0.35">
      <c r="A157" s="42"/>
      <c r="B157" s="43"/>
      <c r="C157" s="43"/>
      <c r="D157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Owner</cp:lastModifiedBy>
  <dcterms:created xsi:type="dcterms:W3CDTF">2019-02-04T20:46:03Z</dcterms:created>
  <dcterms:modified xsi:type="dcterms:W3CDTF">2020-03-30T17:29:33Z</dcterms:modified>
</cp:coreProperties>
</file>