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85\Documents\CDU\ECM211\Assignment 2\"/>
    </mc:Choice>
  </mc:AlternateContent>
  <xr:revisionPtr revIDLastSave="0" documentId="13_ncr:1_{F0D9F4F4-E8E8-4E8B-B9B0-20E28BEE986D}" xr6:coauthVersionLast="45" xr6:coauthVersionMax="45" xr10:uidLastSave="{00000000-0000-0000-0000-000000000000}"/>
  <bookViews>
    <workbookView xWindow="1275" yWindow="-120" windowWidth="24045" windowHeight="15990" xr2:uid="{A3D1379D-C3FE-42F6-ABB3-7B944DB12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2" i="1" l="1"/>
  <c r="D42" i="1"/>
  <c r="R42" i="1" s="1"/>
  <c r="E42" i="1"/>
  <c r="L42" i="1" s="1"/>
  <c r="F42" i="1"/>
  <c r="M42" i="1" s="1"/>
  <c r="G42" i="1"/>
  <c r="N42" i="1" s="1"/>
  <c r="H42" i="1"/>
  <c r="O42" i="1" s="1"/>
  <c r="J42" i="1"/>
  <c r="K42" i="1"/>
  <c r="Q42" i="1"/>
  <c r="S42" i="1"/>
  <c r="T42" i="1"/>
  <c r="U42" i="1"/>
  <c r="V42" i="1"/>
  <c r="C43" i="1"/>
  <c r="J43" i="1" s="1"/>
  <c r="D43" i="1"/>
  <c r="E43" i="1"/>
  <c r="F43" i="1"/>
  <c r="M43" i="1" s="1"/>
  <c r="G43" i="1"/>
  <c r="U43" i="1" s="1"/>
  <c r="H43" i="1"/>
  <c r="V43" i="1" s="1"/>
  <c r="K43" i="1"/>
  <c r="L43" i="1"/>
  <c r="Q43" i="1"/>
  <c r="R43" i="1"/>
  <c r="S43" i="1"/>
  <c r="T43" i="1"/>
  <c r="C44" i="1"/>
  <c r="J44" i="1" s="1"/>
  <c r="D44" i="1"/>
  <c r="K44" i="1" s="1"/>
  <c r="E44" i="1"/>
  <c r="S44" i="1" s="1"/>
  <c r="F44" i="1"/>
  <c r="T44" i="1" s="1"/>
  <c r="G44" i="1"/>
  <c r="U44" i="1" s="1"/>
  <c r="H44" i="1"/>
  <c r="V44" i="1" s="1"/>
  <c r="N44" i="1"/>
  <c r="O44" i="1"/>
  <c r="R44" i="1"/>
  <c r="C45" i="1"/>
  <c r="Q45" i="1" s="1"/>
  <c r="D45" i="1"/>
  <c r="R45" i="1" s="1"/>
  <c r="E45" i="1"/>
  <c r="S45" i="1" s="1"/>
  <c r="F45" i="1"/>
  <c r="T45" i="1" s="1"/>
  <c r="G45" i="1"/>
  <c r="N45" i="1" s="1"/>
  <c r="H45" i="1"/>
  <c r="V45" i="1" s="1"/>
  <c r="L45" i="1"/>
  <c r="M45" i="1"/>
  <c r="C46" i="1"/>
  <c r="Q46" i="1" s="1"/>
  <c r="D46" i="1"/>
  <c r="R46" i="1" s="1"/>
  <c r="E46" i="1"/>
  <c r="L46" i="1" s="1"/>
  <c r="F46" i="1"/>
  <c r="M46" i="1" s="1"/>
  <c r="G46" i="1"/>
  <c r="N46" i="1" s="1"/>
  <c r="H46" i="1"/>
  <c r="V46" i="1" s="1"/>
  <c r="J46" i="1"/>
  <c r="O46" i="1"/>
  <c r="T46" i="1"/>
  <c r="C47" i="1"/>
  <c r="J47" i="1" s="1"/>
  <c r="D47" i="1"/>
  <c r="E47" i="1"/>
  <c r="S47" i="1" s="1"/>
  <c r="F47" i="1"/>
  <c r="T47" i="1" s="1"/>
  <c r="G47" i="1"/>
  <c r="U47" i="1" s="1"/>
  <c r="H47" i="1"/>
  <c r="V47" i="1" s="1"/>
  <c r="K47" i="1"/>
  <c r="Q47" i="1"/>
  <c r="R47" i="1"/>
  <c r="C48" i="1"/>
  <c r="D48" i="1"/>
  <c r="R48" i="1" s="1"/>
  <c r="E48" i="1"/>
  <c r="S48" i="1" s="1"/>
  <c r="F48" i="1"/>
  <c r="T48" i="1" s="1"/>
  <c r="G48" i="1"/>
  <c r="H48" i="1"/>
  <c r="V48" i="1" s="1"/>
  <c r="J48" i="1"/>
  <c r="N48" i="1"/>
  <c r="O48" i="1"/>
  <c r="Q48" i="1"/>
  <c r="U48" i="1"/>
  <c r="C49" i="1"/>
  <c r="Q49" i="1" s="1"/>
  <c r="D49" i="1"/>
  <c r="R49" i="1" s="1"/>
  <c r="E49" i="1"/>
  <c r="L49" i="1" s="1"/>
  <c r="F49" i="1"/>
  <c r="T49" i="1" s="1"/>
  <c r="G49" i="1"/>
  <c r="N49" i="1" s="1"/>
  <c r="H49" i="1"/>
  <c r="O49" i="1" s="1"/>
  <c r="C50" i="1"/>
  <c r="Q50" i="1" s="1"/>
  <c r="D50" i="1"/>
  <c r="R50" i="1" s="1"/>
  <c r="E50" i="1"/>
  <c r="L50" i="1" s="1"/>
  <c r="F50" i="1"/>
  <c r="G50" i="1"/>
  <c r="H50" i="1"/>
  <c r="O50" i="1" s="1"/>
  <c r="M50" i="1"/>
  <c r="N50" i="1"/>
  <c r="S50" i="1"/>
  <c r="T50" i="1"/>
  <c r="U50" i="1"/>
  <c r="C51" i="1"/>
  <c r="J51" i="1" s="1"/>
  <c r="D51" i="1"/>
  <c r="K51" i="1" s="1"/>
  <c r="E51" i="1"/>
  <c r="S51" i="1" s="1"/>
  <c r="F51" i="1"/>
  <c r="G51" i="1"/>
  <c r="U51" i="1" s="1"/>
  <c r="H51" i="1"/>
  <c r="V51" i="1" s="1"/>
  <c r="L51" i="1"/>
  <c r="M51" i="1"/>
  <c r="R51" i="1"/>
  <c r="T51" i="1"/>
  <c r="C52" i="1"/>
  <c r="Q52" i="1" s="1"/>
  <c r="D52" i="1"/>
  <c r="E52" i="1"/>
  <c r="S52" i="1" s="1"/>
  <c r="F52" i="1"/>
  <c r="T52" i="1" s="1"/>
  <c r="G52" i="1"/>
  <c r="N52" i="1" s="1"/>
  <c r="H52" i="1"/>
  <c r="V52" i="1" s="1"/>
  <c r="J52" i="1"/>
  <c r="K52" i="1"/>
  <c r="R52" i="1"/>
  <c r="U52" i="1"/>
  <c r="C53" i="1"/>
  <c r="Q53" i="1" s="1"/>
  <c r="D53" i="1"/>
  <c r="R53" i="1" s="1"/>
  <c r="E53" i="1"/>
  <c r="L53" i="1" s="1"/>
  <c r="F53" i="1"/>
  <c r="T53" i="1" s="1"/>
  <c r="G53" i="1"/>
  <c r="N53" i="1" s="1"/>
  <c r="H53" i="1"/>
  <c r="O53" i="1" s="1"/>
  <c r="M53" i="1"/>
  <c r="U53" i="1"/>
  <c r="V53" i="1"/>
  <c r="C6" i="1"/>
  <c r="U46" i="1" l="1"/>
  <c r="O45" i="1"/>
  <c r="S53" i="1"/>
  <c r="V50" i="1"/>
  <c r="K50" i="1"/>
  <c r="V49" i="1"/>
  <c r="S46" i="1"/>
  <c r="Q44" i="1"/>
  <c r="U49" i="1"/>
  <c r="S49" i="1"/>
  <c r="J50" i="1"/>
  <c r="O52" i="1"/>
  <c r="K48" i="1"/>
  <c r="M49" i="1"/>
  <c r="M47" i="1"/>
  <c r="K46" i="1"/>
  <c r="Q51" i="1"/>
  <c r="L47" i="1"/>
  <c r="U45" i="1"/>
  <c r="K53" i="1"/>
  <c r="M52" i="1"/>
  <c r="O51" i="1"/>
  <c r="K49" i="1"/>
  <c r="M48" i="1"/>
  <c r="O47" i="1"/>
  <c r="K45" i="1"/>
  <c r="M44" i="1"/>
  <c r="O43" i="1"/>
  <c r="J53" i="1"/>
  <c r="L52" i="1"/>
  <c r="N51" i="1"/>
  <c r="J49" i="1"/>
  <c r="L48" i="1"/>
  <c r="N47" i="1"/>
  <c r="J45" i="1"/>
  <c r="L44" i="1"/>
  <c r="N43" i="1"/>
  <c r="E7" i="1"/>
  <c r="S7" i="1" s="1"/>
  <c r="F7" i="1"/>
  <c r="T7" i="1" s="1"/>
  <c r="G7" i="1"/>
  <c r="U7" i="1" s="1"/>
  <c r="H7" i="1"/>
  <c r="V7" i="1" s="1"/>
  <c r="E8" i="1"/>
  <c r="L8" i="1" s="1"/>
  <c r="F8" i="1"/>
  <c r="T8" i="1" s="1"/>
  <c r="G8" i="1"/>
  <c r="N8" i="1" s="1"/>
  <c r="H8" i="1"/>
  <c r="V8" i="1" s="1"/>
  <c r="E9" i="1"/>
  <c r="S9" i="1" s="1"/>
  <c r="F9" i="1"/>
  <c r="T9" i="1" s="1"/>
  <c r="G9" i="1"/>
  <c r="U9" i="1" s="1"/>
  <c r="H9" i="1"/>
  <c r="O9" i="1" s="1"/>
  <c r="E10" i="1"/>
  <c r="S10" i="1" s="1"/>
  <c r="F10" i="1"/>
  <c r="T10" i="1" s="1"/>
  <c r="G10" i="1"/>
  <c r="N10" i="1" s="1"/>
  <c r="H10" i="1"/>
  <c r="V10" i="1" s="1"/>
  <c r="E11" i="1"/>
  <c r="S11" i="1" s="1"/>
  <c r="F11" i="1"/>
  <c r="T11" i="1" s="1"/>
  <c r="G11" i="1"/>
  <c r="U11" i="1" s="1"/>
  <c r="H11" i="1"/>
  <c r="V11" i="1" s="1"/>
  <c r="E12" i="1"/>
  <c r="S12" i="1" s="1"/>
  <c r="F12" i="1"/>
  <c r="T12" i="1" s="1"/>
  <c r="G12" i="1"/>
  <c r="N12" i="1" s="1"/>
  <c r="H12" i="1"/>
  <c r="V12" i="1" s="1"/>
  <c r="E13" i="1"/>
  <c r="S13" i="1" s="1"/>
  <c r="F13" i="1"/>
  <c r="T13" i="1" s="1"/>
  <c r="G13" i="1"/>
  <c r="U13" i="1" s="1"/>
  <c r="H13" i="1"/>
  <c r="O13" i="1" s="1"/>
  <c r="E14" i="1"/>
  <c r="S14" i="1" s="1"/>
  <c r="F14" i="1"/>
  <c r="T14" i="1" s="1"/>
  <c r="G14" i="1"/>
  <c r="N14" i="1" s="1"/>
  <c r="H14" i="1"/>
  <c r="V14" i="1" s="1"/>
  <c r="E15" i="1"/>
  <c r="S15" i="1" s="1"/>
  <c r="F15" i="1"/>
  <c r="T15" i="1" s="1"/>
  <c r="G15" i="1"/>
  <c r="U15" i="1" s="1"/>
  <c r="H15" i="1"/>
  <c r="V15" i="1" s="1"/>
  <c r="E16" i="1"/>
  <c r="S16" i="1" s="1"/>
  <c r="F16" i="1"/>
  <c r="T16" i="1" s="1"/>
  <c r="G16" i="1"/>
  <c r="N16" i="1" s="1"/>
  <c r="H16" i="1"/>
  <c r="V16" i="1" s="1"/>
  <c r="E17" i="1"/>
  <c r="S17" i="1" s="1"/>
  <c r="F17" i="1"/>
  <c r="T17" i="1" s="1"/>
  <c r="G17" i="1"/>
  <c r="U17" i="1" s="1"/>
  <c r="H17" i="1"/>
  <c r="V17" i="1" s="1"/>
  <c r="E18" i="1"/>
  <c r="S18" i="1" s="1"/>
  <c r="F18" i="1"/>
  <c r="T18" i="1" s="1"/>
  <c r="G18" i="1"/>
  <c r="N18" i="1" s="1"/>
  <c r="H18" i="1"/>
  <c r="V18" i="1" s="1"/>
  <c r="E19" i="1"/>
  <c r="S19" i="1" s="1"/>
  <c r="F19" i="1"/>
  <c r="T19" i="1" s="1"/>
  <c r="G19" i="1"/>
  <c r="U19" i="1" s="1"/>
  <c r="H19" i="1"/>
  <c r="V19" i="1" s="1"/>
  <c r="E20" i="1"/>
  <c r="S20" i="1" s="1"/>
  <c r="F20" i="1"/>
  <c r="T20" i="1" s="1"/>
  <c r="G20" i="1"/>
  <c r="N20" i="1" s="1"/>
  <c r="H20" i="1"/>
  <c r="V20" i="1" s="1"/>
  <c r="E21" i="1"/>
  <c r="S21" i="1" s="1"/>
  <c r="F21" i="1"/>
  <c r="T21" i="1" s="1"/>
  <c r="G21" i="1"/>
  <c r="U21" i="1" s="1"/>
  <c r="H21" i="1"/>
  <c r="O21" i="1" s="1"/>
  <c r="E22" i="1"/>
  <c r="S22" i="1" s="1"/>
  <c r="F22" i="1"/>
  <c r="T22" i="1" s="1"/>
  <c r="G22" i="1"/>
  <c r="N22" i="1" s="1"/>
  <c r="H22" i="1"/>
  <c r="V22" i="1" s="1"/>
  <c r="E23" i="1"/>
  <c r="S23" i="1" s="1"/>
  <c r="F23" i="1"/>
  <c r="T23" i="1" s="1"/>
  <c r="G23" i="1"/>
  <c r="U23" i="1" s="1"/>
  <c r="H23" i="1"/>
  <c r="V23" i="1" s="1"/>
  <c r="E24" i="1"/>
  <c r="L24" i="1" s="1"/>
  <c r="F24" i="1"/>
  <c r="T24" i="1" s="1"/>
  <c r="G24" i="1"/>
  <c r="N24" i="1" s="1"/>
  <c r="H24" i="1"/>
  <c r="V24" i="1" s="1"/>
  <c r="E25" i="1"/>
  <c r="S25" i="1" s="1"/>
  <c r="F25" i="1"/>
  <c r="T25" i="1" s="1"/>
  <c r="G25" i="1"/>
  <c r="U25" i="1" s="1"/>
  <c r="H25" i="1"/>
  <c r="O25" i="1" s="1"/>
  <c r="E26" i="1"/>
  <c r="S26" i="1" s="1"/>
  <c r="F26" i="1"/>
  <c r="T26" i="1" s="1"/>
  <c r="G26" i="1"/>
  <c r="N26" i="1" s="1"/>
  <c r="H26" i="1"/>
  <c r="V26" i="1" s="1"/>
  <c r="E27" i="1"/>
  <c r="S27" i="1" s="1"/>
  <c r="F27" i="1"/>
  <c r="T27" i="1" s="1"/>
  <c r="G27" i="1"/>
  <c r="U27" i="1" s="1"/>
  <c r="H27" i="1"/>
  <c r="O27" i="1" s="1"/>
  <c r="E28" i="1"/>
  <c r="S28" i="1" s="1"/>
  <c r="F28" i="1"/>
  <c r="T28" i="1" s="1"/>
  <c r="G28" i="1"/>
  <c r="N28" i="1" s="1"/>
  <c r="H28" i="1"/>
  <c r="V28" i="1" s="1"/>
  <c r="E29" i="1"/>
  <c r="L29" i="1" s="1"/>
  <c r="F29" i="1"/>
  <c r="T29" i="1" s="1"/>
  <c r="G29" i="1"/>
  <c r="U29" i="1" s="1"/>
  <c r="H29" i="1"/>
  <c r="O29" i="1" s="1"/>
  <c r="E30" i="1"/>
  <c r="S30" i="1" s="1"/>
  <c r="F30" i="1"/>
  <c r="T30" i="1" s="1"/>
  <c r="G30" i="1"/>
  <c r="U30" i="1" s="1"/>
  <c r="H30" i="1"/>
  <c r="V30" i="1" s="1"/>
  <c r="E31" i="1"/>
  <c r="L31" i="1" s="1"/>
  <c r="F31" i="1"/>
  <c r="T31" i="1" s="1"/>
  <c r="G31" i="1"/>
  <c r="U31" i="1" s="1"/>
  <c r="H31" i="1"/>
  <c r="O31" i="1" s="1"/>
  <c r="E32" i="1"/>
  <c r="S32" i="1" s="1"/>
  <c r="F32" i="1"/>
  <c r="T32" i="1" s="1"/>
  <c r="G32" i="1"/>
  <c r="N32" i="1" s="1"/>
  <c r="H32" i="1"/>
  <c r="V32" i="1" s="1"/>
  <c r="E33" i="1"/>
  <c r="L33" i="1" s="1"/>
  <c r="F33" i="1"/>
  <c r="T33" i="1" s="1"/>
  <c r="G33" i="1"/>
  <c r="U33" i="1" s="1"/>
  <c r="H33" i="1"/>
  <c r="O33" i="1" s="1"/>
  <c r="E34" i="1"/>
  <c r="S34" i="1" s="1"/>
  <c r="F34" i="1"/>
  <c r="T34" i="1" s="1"/>
  <c r="G34" i="1"/>
  <c r="N34" i="1" s="1"/>
  <c r="H34" i="1"/>
  <c r="V34" i="1" s="1"/>
  <c r="E35" i="1"/>
  <c r="S35" i="1" s="1"/>
  <c r="F35" i="1"/>
  <c r="T35" i="1" s="1"/>
  <c r="G35" i="1"/>
  <c r="U35" i="1" s="1"/>
  <c r="H35" i="1"/>
  <c r="O35" i="1" s="1"/>
  <c r="E36" i="1"/>
  <c r="S36" i="1" s="1"/>
  <c r="F36" i="1"/>
  <c r="T36" i="1" s="1"/>
  <c r="G36" i="1"/>
  <c r="N36" i="1" s="1"/>
  <c r="H36" i="1"/>
  <c r="V36" i="1" s="1"/>
  <c r="E37" i="1"/>
  <c r="S37" i="1" s="1"/>
  <c r="F37" i="1"/>
  <c r="T37" i="1" s="1"/>
  <c r="G37" i="1"/>
  <c r="U37" i="1" s="1"/>
  <c r="H37" i="1"/>
  <c r="O37" i="1" s="1"/>
  <c r="E38" i="1"/>
  <c r="S38" i="1" s="1"/>
  <c r="F38" i="1"/>
  <c r="T38" i="1" s="1"/>
  <c r="G38" i="1"/>
  <c r="U38" i="1" s="1"/>
  <c r="H38" i="1"/>
  <c r="V38" i="1" s="1"/>
  <c r="E39" i="1"/>
  <c r="S39" i="1" s="1"/>
  <c r="F39" i="1"/>
  <c r="T39" i="1" s="1"/>
  <c r="G39" i="1"/>
  <c r="U39" i="1" s="1"/>
  <c r="H39" i="1"/>
  <c r="V39" i="1" s="1"/>
  <c r="E40" i="1"/>
  <c r="S40" i="1" s="1"/>
  <c r="F40" i="1"/>
  <c r="T40" i="1" s="1"/>
  <c r="G40" i="1"/>
  <c r="N40" i="1" s="1"/>
  <c r="H40" i="1"/>
  <c r="V40" i="1" s="1"/>
  <c r="E41" i="1"/>
  <c r="L41" i="1" s="1"/>
  <c r="F41" i="1"/>
  <c r="T41" i="1" s="1"/>
  <c r="G41" i="1"/>
  <c r="U41" i="1" s="1"/>
  <c r="H41" i="1"/>
  <c r="O41" i="1" s="1"/>
  <c r="H6" i="1"/>
  <c r="V6" i="1" s="1"/>
  <c r="G6" i="1"/>
  <c r="N6" i="1" s="1"/>
  <c r="F6" i="1"/>
  <c r="T6" i="1" s="1"/>
  <c r="E6" i="1"/>
  <c r="S6" i="1" s="1"/>
  <c r="D7" i="1"/>
  <c r="K7" i="1" s="1"/>
  <c r="D8" i="1"/>
  <c r="R8" i="1" s="1"/>
  <c r="D9" i="1"/>
  <c r="R9" i="1" s="1"/>
  <c r="D10" i="1"/>
  <c r="R10" i="1" s="1"/>
  <c r="D11" i="1"/>
  <c r="R11" i="1" s="1"/>
  <c r="D12" i="1"/>
  <c r="R12" i="1" s="1"/>
  <c r="D13" i="1"/>
  <c r="K13" i="1" s="1"/>
  <c r="D14" i="1"/>
  <c r="K14" i="1" s="1"/>
  <c r="D15" i="1"/>
  <c r="K15" i="1" s="1"/>
  <c r="D16" i="1"/>
  <c r="R16" i="1" s="1"/>
  <c r="D17" i="1"/>
  <c r="R17" i="1" s="1"/>
  <c r="D18" i="1"/>
  <c r="R18" i="1" s="1"/>
  <c r="D19" i="1"/>
  <c r="R19" i="1" s="1"/>
  <c r="D20" i="1"/>
  <c r="R20" i="1" s="1"/>
  <c r="D21" i="1"/>
  <c r="K21" i="1" s="1"/>
  <c r="D22" i="1"/>
  <c r="K22" i="1" s="1"/>
  <c r="D23" i="1"/>
  <c r="K23" i="1" s="1"/>
  <c r="D24" i="1"/>
  <c r="R24" i="1" s="1"/>
  <c r="D25" i="1"/>
  <c r="R25" i="1" s="1"/>
  <c r="D26" i="1"/>
  <c r="K26" i="1" s="1"/>
  <c r="D27" i="1"/>
  <c r="R27" i="1" s="1"/>
  <c r="D28" i="1"/>
  <c r="R28" i="1" s="1"/>
  <c r="D29" i="1"/>
  <c r="R29" i="1" s="1"/>
  <c r="D30" i="1"/>
  <c r="K30" i="1" s="1"/>
  <c r="D31" i="1"/>
  <c r="K31" i="1" s="1"/>
  <c r="D32" i="1"/>
  <c r="R32" i="1" s="1"/>
  <c r="D33" i="1"/>
  <c r="R33" i="1" s="1"/>
  <c r="D34" i="1"/>
  <c r="K34" i="1" s="1"/>
  <c r="D35" i="1"/>
  <c r="R35" i="1" s="1"/>
  <c r="D36" i="1"/>
  <c r="R36" i="1" s="1"/>
  <c r="D37" i="1"/>
  <c r="R37" i="1" s="1"/>
  <c r="D38" i="1"/>
  <c r="K38" i="1" s="1"/>
  <c r="D39" i="1"/>
  <c r="K39" i="1" s="1"/>
  <c r="D40" i="1"/>
  <c r="R40" i="1" s="1"/>
  <c r="D41" i="1"/>
  <c r="R41" i="1" s="1"/>
  <c r="D6" i="1"/>
  <c r="R6" i="1" s="1"/>
  <c r="M7" i="1"/>
  <c r="M8" i="1"/>
  <c r="M9" i="1"/>
  <c r="M11" i="1"/>
  <c r="M12" i="1"/>
  <c r="M13" i="1"/>
  <c r="M15" i="1"/>
  <c r="M16" i="1"/>
  <c r="M17" i="1"/>
  <c r="M19" i="1"/>
  <c r="M20" i="1"/>
  <c r="K24" i="1"/>
  <c r="M24" i="1"/>
  <c r="M25" i="1"/>
  <c r="M28" i="1"/>
  <c r="M31" i="1"/>
  <c r="O34" i="1"/>
  <c r="M38" i="1"/>
  <c r="O38" i="1"/>
  <c r="L39" i="1"/>
  <c r="K40" i="1"/>
  <c r="Q6" i="1"/>
  <c r="C7" i="1"/>
  <c r="Q7" i="1" s="1"/>
  <c r="C8" i="1"/>
  <c r="J8" i="1" s="1"/>
  <c r="C9" i="1"/>
  <c r="J9" i="1" s="1"/>
  <c r="C10" i="1"/>
  <c r="J10" i="1" s="1"/>
  <c r="C11" i="1"/>
  <c r="Q11" i="1" s="1"/>
  <c r="C12" i="1"/>
  <c r="Q12" i="1" s="1"/>
  <c r="C13" i="1"/>
  <c r="Q13" i="1" s="1"/>
  <c r="C14" i="1"/>
  <c r="J14" i="1" s="1"/>
  <c r="C15" i="1"/>
  <c r="Q15" i="1" s="1"/>
  <c r="C16" i="1"/>
  <c r="J16" i="1" s="1"/>
  <c r="C17" i="1"/>
  <c r="J17" i="1" s="1"/>
  <c r="C18" i="1"/>
  <c r="J18" i="1" s="1"/>
  <c r="C19" i="1"/>
  <c r="Q19" i="1" s="1"/>
  <c r="C20" i="1"/>
  <c r="Q20" i="1" s="1"/>
  <c r="C21" i="1"/>
  <c r="Q21" i="1" s="1"/>
  <c r="C22" i="1"/>
  <c r="J22" i="1" s="1"/>
  <c r="C23" i="1"/>
  <c r="Q23" i="1" s="1"/>
  <c r="C24" i="1"/>
  <c r="J24" i="1" s="1"/>
  <c r="C25" i="1"/>
  <c r="J25" i="1" s="1"/>
  <c r="C26" i="1"/>
  <c r="J26" i="1" s="1"/>
  <c r="C27" i="1"/>
  <c r="Q27" i="1" s="1"/>
  <c r="C28" i="1"/>
  <c r="Q28" i="1" s="1"/>
  <c r="C29" i="1"/>
  <c r="Q29" i="1" s="1"/>
  <c r="C30" i="1"/>
  <c r="J30" i="1" s="1"/>
  <c r="C31" i="1"/>
  <c r="Q31" i="1" s="1"/>
  <c r="C32" i="1"/>
  <c r="J32" i="1" s="1"/>
  <c r="C33" i="1"/>
  <c r="J33" i="1" s="1"/>
  <c r="C34" i="1"/>
  <c r="J34" i="1" s="1"/>
  <c r="C35" i="1"/>
  <c r="Q35" i="1" s="1"/>
  <c r="C36" i="1"/>
  <c r="Q36" i="1" s="1"/>
  <c r="C37" i="1"/>
  <c r="Q37" i="1" s="1"/>
  <c r="C38" i="1"/>
  <c r="J38" i="1" s="1"/>
  <c r="C39" i="1"/>
  <c r="Q39" i="1" s="1"/>
  <c r="C40" i="1"/>
  <c r="J40" i="1" s="1"/>
  <c r="C41" i="1"/>
  <c r="J41" i="1" s="1"/>
  <c r="N19" i="1" l="1"/>
  <c r="N11" i="1"/>
  <c r="N27" i="1"/>
  <c r="K25" i="1"/>
  <c r="K17" i="1"/>
  <c r="K9" i="1"/>
  <c r="N35" i="1"/>
  <c r="N21" i="1"/>
  <c r="M41" i="1"/>
  <c r="N37" i="1"/>
  <c r="N39" i="1"/>
  <c r="M39" i="1"/>
  <c r="N33" i="1"/>
  <c r="K33" i="1"/>
  <c r="N38" i="1"/>
  <c r="J15" i="1"/>
  <c r="M29" i="1"/>
  <c r="M23" i="1"/>
  <c r="M21" i="1"/>
  <c r="M27" i="1"/>
  <c r="L15" i="1"/>
  <c r="O8" i="1"/>
  <c r="O12" i="1"/>
  <c r="L17" i="1"/>
  <c r="O24" i="1"/>
  <c r="K37" i="1"/>
  <c r="M32" i="1"/>
  <c r="O28" i="1"/>
  <c r="O16" i="1"/>
  <c r="O32" i="1"/>
  <c r="O36" i="1"/>
  <c r="O26" i="1"/>
  <c r="O22" i="1"/>
  <c r="O18" i="1"/>
  <c r="O10" i="1"/>
  <c r="O20" i="1"/>
  <c r="M36" i="1"/>
  <c r="O30" i="1"/>
  <c r="M26" i="1"/>
  <c r="M22" i="1"/>
  <c r="M18" i="1"/>
  <c r="O14" i="1"/>
  <c r="M10" i="1"/>
  <c r="O40" i="1"/>
  <c r="M40" i="1"/>
  <c r="J27" i="1"/>
  <c r="N30" i="1"/>
  <c r="M14" i="1"/>
  <c r="L40" i="1"/>
  <c r="L38" i="1"/>
  <c r="J39" i="1"/>
  <c r="J20" i="1"/>
  <c r="L22" i="1"/>
  <c r="J19" i="1"/>
  <c r="M35" i="1"/>
  <c r="K32" i="1"/>
  <c r="K28" i="1"/>
  <c r="J36" i="1"/>
  <c r="J12" i="1"/>
  <c r="M37" i="1"/>
  <c r="M34" i="1"/>
  <c r="K20" i="1"/>
  <c r="J11" i="1"/>
  <c r="J31" i="1"/>
  <c r="J28" i="1"/>
  <c r="J7" i="1"/>
  <c r="M33" i="1"/>
  <c r="M30" i="1"/>
  <c r="K16" i="1"/>
  <c r="K12" i="1"/>
  <c r="J23" i="1"/>
  <c r="K36" i="1"/>
  <c r="L6" i="1"/>
  <c r="U6" i="1"/>
  <c r="Q14" i="1"/>
  <c r="L26" i="1"/>
  <c r="L19" i="1"/>
  <c r="L12" i="1"/>
  <c r="L10" i="1"/>
  <c r="O7" i="1"/>
  <c r="J37" i="1"/>
  <c r="J21" i="1"/>
  <c r="N41" i="1"/>
  <c r="L37" i="1"/>
  <c r="L35" i="1"/>
  <c r="N25" i="1"/>
  <c r="N23" i="1"/>
  <c r="L21" i="1"/>
  <c r="K19" i="1"/>
  <c r="N9" i="1"/>
  <c r="N7" i="1"/>
  <c r="R21" i="1"/>
  <c r="L30" i="1"/>
  <c r="J35" i="1"/>
  <c r="K41" i="1"/>
  <c r="L32" i="1"/>
  <c r="N29" i="1"/>
  <c r="L25" i="1"/>
  <c r="L23" i="1"/>
  <c r="L16" i="1"/>
  <c r="N13" i="1"/>
  <c r="L9" i="1"/>
  <c r="L7" i="1"/>
  <c r="Q38" i="1"/>
  <c r="J6" i="1"/>
  <c r="K35" i="1"/>
  <c r="L14" i="1"/>
  <c r="L27" i="1"/>
  <c r="L20" i="1"/>
  <c r="L11" i="1"/>
  <c r="O6" i="1"/>
  <c r="Q30" i="1"/>
  <c r="U14" i="1"/>
  <c r="L18" i="1"/>
  <c r="J29" i="1"/>
  <c r="J13" i="1"/>
  <c r="L36" i="1"/>
  <c r="L34" i="1"/>
  <c r="N31" i="1"/>
  <c r="K29" i="1"/>
  <c r="K27" i="1"/>
  <c r="N17" i="1"/>
  <c r="N15" i="1"/>
  <c r="L13" i="1"/>
  <c r="K11" i="1"/>
  <c r="M6" i="1"/>
  <c r="Q22" i="1"/>
  <c r="R13" i="1"/>
  <c r="S24" i="1"/>
  <c r="S8" i="1"/>
  <c r="L28" i="1"/>
  <c r="U22" i="1"/>
  <c r="O23" i="1"/>
  <c r="O19" i="1"/>
  <c r="K18" i="1"/>
  <c r="Q34" i="1"/>
  <c r="Q26" i="1"/>
  <c r="Q18" i="1"/>
  <c r="Q10" i="1"/>
  <c r="V37" i="1"/>
  <c r="U34" i="1"/>
  <c r="V29" i="1"/>
  <c r="U26" i="1"/>
  <c r="V21" i="1"/>
  <c r="U18" i="1"/>
  <c r="V13" i="1"/>
  <c r="U10" i="1"/>
  <c r="V41" i="1"/>
  <c r="V25" i="1"/>
  <c r="O17" i="1"/>
  <c r="Q41" i="1"/>
  <c r="Q33" i="1"/>
  <c r="Q25" i="1"/>
  <c r="Q17" i="1"/>
  <c r="Q9" i="1"/>
  <c r="S31" i="1"/>
  <c r="O15" i="1"/>
  <c r="O11" i="1"/>
  <c r="K10" i="1"/>
  <c r="Q40" i="1"/>
  <c r="Q32" i="1"/>
  <c r="Q24" i="1"/>
  <c r="Q16" i="1"/>
  <c r="Q8" i="1"/>
  <c r="U40" i="1"/>
  <c r="R39" i="1"/>
  <c r="V35" i="1"/>
  <c r="U32" i="1"/>
  <c r="R31" i="1"/>
  <c r="V27" i="1"/>
  <c r="U24" i="1"/>
  <c r="R23" i="1"/>
  <c r="U16" i="1"/>
  <c r="R15" i="1"/>
  <c r="U8" i="1"/>
  <c r="R7" i="1"/>
  <c r="V9" i="1"/>
  <c r="K8" i="1"/>
  <c r="K6" i="1"/>
  <c r="R34" i="1"/>
  <c r="S29" i="1"/>
  <c r="R26" i="1"/>
  <c r="V33" i="1"/>
  <c r="O39" i="1"/>
  <c r="U36" i="1"/>
  <c r="V31" i="1"/>
  <c r="U28" i="1"/>
  <c r="U20" i="1"/>
  <c r="U12" i="1"/>
  <c r="S41" i="1"/>
  <c r="R38" i="1"/>
  <c r="S33" i="1"/>
  <c r="R30" i="1"/>
  <c r="R22" i="1"/>
  <c r="R14" i="1"/>
</calcChain>
</file>

<file path=xl/sharedStrings.xml><?xml version="1.0" encoding="utf-8"?>
<sst xmlns="http://schemas.openxmlformats.org/spreadsheetml/2006/main" count="8" uniqueCount="8">
  <si>
    <t>MAS Calculator</t>
  </si>
  <si>
    <t>Metres Run</t>
  </si>
  <si>
    <t>Time Completed</t>
  </si>
  <si>
    <t>Minutes</t>
  </si>
  <si>
    <t>Seconds</t>
  </si>
  <si>
    <t>MAS15</t>
  </si>
  <si>
    <t>MAS30</t>
  </si>
  <si>
    <t>MAS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</si>
</sst>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" fontId="0" fillId="0" borderId="4" xfId="0" applyNumberFormat="1" applyBorder="1"/>
    <xf numFmtId="1" fontId="0" fillId="0" borderId="8" xfId="0" applyNumberFormat="1" applyBorder="1"/>
    <xf numFmtId="1" fontId="0" fillId="0" borderId="9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0" xfId="0" applyNumberFormat="1" applyBorder="1"/>
    <xf numFmtId="2" fontId="0" fillId="0" borderId="7" xfId="0" applyNumberFormat="1" applyBorder="1"/>
    <xf numFmtId="0" fontId="0" fillId="0" borderId="1" xfId="0" applyBorder="1"/>
    <xf numFmtId="1" fontId="0" fillId="2" borderId="3" xfId="0" applyNumberFormat="1" applyFill="1" applyBorder="1"/>
    <xf numFmtId="1" fontId="0" fillId="2" borderId="10" xfId="0" applyNumberFormat="1" applyFill="1" applyBorder="1"/>
    <xf numFmtId="1" fontId="0" fillId="3" borderId="3" xfId="0" applyNumberFormat="1" applyFill="1" applyBorder="1"/>
    <xf numFmtId="1" fontId="0" fillId="3" borderId="10" xfId="0" applyNumberFormat="1" applyFill="1" applyBorder="1"/>
    <xf numFmtId="1" fontId="0" fillId="4" borderId="4" xfId="0" applyNumberFormat="1" applyFill="1" applyBorder="1"/>
    <xf numFmtId="1" fontId="0" fillId="4" borderId="6" xfId="0" applyNumberFormat="1" applyFill="1" applyBorder="1"/>
    <xf numFmtId="1" fontId="0" fillId="4" borderId="3" xfId="0" applyNumberFormat="1" applyFill="1" applyBorder="1"/>
    <xf numFmtId="1" fontId="0" fillId="4" borderId="5" xfId="0" applyNumberFormat="1" applyFill="1" applyBorder="1"/>
    <xf numFmtId="1" fontId="0" fillId="4" borderId="10" xfId="0" applyNumberFormat="1" applyFill="1" applyBorder="1"/>
    <xf numFmtId="1" fontId="0" fillId="4" borderId="7" xfId="0" applyNumberFormat="1" applyFill="1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1" fontId="0" fillId="0" borderId="18" xfId="0" applyNumberFormat="1" applyBorder="1"/>
    <xf numFmtId="1" fontId="0" fillId="0" borderId="4" xfId="0" applyNumberFormat="1" applyFill="1" applyBorder="1"/>
    <xf numFmtId="1" fontId="0" fillId="0" borderId="6" xfId="0" applyNumberFormat="1" applyFill="1" applyBorder="1"/>
    <xf numFmtId="1" fontId="0" fillId="0" borderId="20" xfId="0" applyNumberFormat="1" applyBorder="1"/>
    <xf numFmtId="9" fontId="0" fillId="0" borderId="15" xfId="0" applyNumberFormat="1" applyBorder="1"/>
    <xf numFmtId="9" fontId="0" fillId="0" borderId="21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2" fontId="0" fillId="0" borderId="18" xfId="0" applyNumberFormat="1" applyBorder="1"/>
    <xf numFmtId="2" fontId="0" fillId="0" borderId="24" xfId="0" applyNumberFormat="1" applyBorder="1"/>
    <xf numFmtId="2" fontId="0" fillId="0" borderId="19" xfId="0" applyNumberFormat="1" applyBorder="1"/>
    <xf numFmtId="9" fontId="0" fillId="4" borderId="16" xfId="0" applyNumberFormat="1" applyFill="1" applyBorder="1"/>
    <xf numFmtId="9" fontId="0" fillId="3" borderId="22" xfId="0" applyNumberFormat="1" applyFill="1" applyBorder="1"/>
    <xf numFmtId="9" fontId="0" fillId="2" borderId="22" xfId="0" applyNumberFormat="1" applyFill="1" applyBorder="1"/>
    <xf numFmtId="9" fontId="0" fillId="4" borderId="22" xfId="0" applyNumberFormat="1" applyFill="1" applyBorder="1"/>
    <xf numFmtId="9" fontId="0" fillId="4" borderId="23" xfId="0" applyNumberFormat="1" applyFill="1" applyBorder="1"/>
    <xf numFmtId="1" fontId="0" fillId="4" borderId="18" xfId="0" applyNumberFormat="1" applyFill="1" applyBorder="1"/>
    <xf numFmtId="1" fontId="0" fillId="3" borderId="24" xfId="0" applyNumberFormat="1" applyFill="1" applyBorder="1"/>
    <xf numFmtId="1" fontId="0" fillId="2" borderId="24" xfId="0" applyNumberFormat="1" applyFill="1" applyBorder="1"/>
    <xf numFmtId="1" fontId="0" fillId="4" borderId="24" xfId="0" applyNumberFormat="1" applyFill="1" applyBorder="1"/>
    <xf numFmtId="1" fontId="0" fillId="4" borderId="1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4273-B68D-4929-96F3-F7F2C73CB847}">
  <dimension ref="A1:V53"/>
  <sheetViews>
    <sheetView tabSelected="1" workbookViewId="0">
      <selection activeCell="G4" sqref="G4"/>
    </sheetView>
  </sheetViews>
  <sheetFormatPr defaultRowHeight="15" x14ac:dyDescent="0.25"/>
  <cols>
    <col min="1" max="2" width="8.28515625" bestFit="1" customWidth="1"/>
    <col min="3" max="8" width="5.5703125" bestFit="1" customWidth="1"/>
    <col min="10" max="10" width="7" bestFit="1" customWidth="1"/>
    <col min="11" max="15" width="5.5703125" bestFit="1" customWidth="1"/>
    <col min="17" max="17" width="7" bestFit="1" customWidth="1"/>
    <col min="18" max="22" width="5.5703125" bestFit="1" customWidth="1"/>
  </cols>
  <sheetData>
    <row r="1" spans="1:22" x14ac:dyDescent="0.25">
      <c r="A1" s="24" t="s">
        <v>0</v>
      </c>
      <c r="B1" s="25"/>
    </row>
    <row r="2" spans="1:22" ht="15.75" thickBot="1" x14ac:dyDescent="0.3"/>
    <row r="3" spans="1:22" ht="15.75" thickBot="1" x14ac:dyDescent="0.3">
      <c r="A3" s="22" t="s">
        <v>1</v>
      </c>
      <c r="B3" s="23"/>
      <c r="C3" s="21">
        <v>2200</v>
      </c>
    </row>
    <row r="4" spans="1:22" ht="15.75" thickBot="1" x14ac:dyDescent="0.3">
      <c r="A4" s="22" t="s">
        <v>2</v>
      </c>
      <c r="B4" s="23"/>
      <c r="C4" s="22" t="s">
        <v>7</v>
      </c>
      <c r="D4" s="26"/>
      <c r="J4" s="10" t="s">
        <v>5</v>
      </c>
      <c r="Q4" s="10" t="s">
        <v>6</v>
      </c>
    </row>
    <row r="5" spans="1:22" ht="15.75" thickBot="1" x14ac:dyDescent="0.3">
      <c r="A5" s="27" t="s">
        <v>3</v>
      </c>
      <c r="B5" s="28" t="s">
        <v>4</v>
      </c>
      <c r="C5" s="33">
        <v>1</v>
      </c>
      <c r="D5" s="34">
        <v>1.1000000000000001</v>
      </c>
      <c r="E5" s="35">
        <v>1.2</v>
      </c>
      <c r="F5" s="35">
        <v>1.3</v>
      </c>
      <c r="G5" s="35">
        <v>1.4</v>
      </c>
      <c r="H5" s="36">
        <v>1.5</v>
      </c>
      <c r="J5" s="40">
        <v>1</v>
      </c>
      <c r="K5" s="41">
        <v>1.1000000000000001</v>
      </c>
      <c r="L5" s="42">
        <v>1.2</v>
      </c>
      <c r="M5" s="41">
        <v>1.3</v>
      </c>
      <c r="N5" s="43">
        <v>1.4</v>
      </c>
      <c r="O5" s="44">
        <v>1.5</v>
      </c>
      <c r="Q5" s="40">
        <v>1</v>
      </c>
      <c r="R5" s="41">
        <v>1.1000000000000001</v>
      </c>
      <c r="S5" s="42">
        <v>1.2</v>
      </c>
      <c r="T5" s="41">
        <v>1.3</v>
      </c>
      <c r="U5" s="43">
        <v>1.4</v>
      </c>
      <c r="V5" s="44">
        <v>1.5</v>
      </c>
    </row>
    <row r="6" spans="1:22" x14ac:dyDescent="0.25">
      <c r="A6" s="29">
        <v>7</v>
      </c>
      <c r="B6" s="32">
        <v>0</v>
      </c>
      <c r="C6" s="37">
        <f>$C$3/($A6*60+$B6)</f>
        <v>5.2380952380952381</v>
      </c>
      <c r="D6" s="38">
        <f>$C$3/($A6*60+$B6)*1.1</f>
        <v>5.7619047619047628</v>
      </c>
      <c r="E6" s="38">
        <f>$C$3/($A6*60+$B6)*1.2</f>
        <v>6.2857142857142856</v>
      </c>
      <c r="F6" s="38">
        <f>$C$3/($A6*60+$B6)*1.3</f>
        <v>6.8095238095238102</v>
      </c>
      <c r="G6" s="38">
        <f>$C$3/($A6*60+$B6)*1.4</f>
        <v>7.333333333333333</v>
      </c>
      <c r="H6" s="39">
        <f>$C$3/($A6*60+$B6)*1.5</f>
        <v>7.8571428571428577</v>
      </c>
      <c r="J6" s="45">
        <f>C6*15</f>
        <v>78.571428571428569</v>
      </c>
      <c r="K6" s="46">
        <f t="shared" ref="K6:O21" si="0">D6*15</f>
        <v>86.428571428571445</v>
      </c>
      <c r="L6" s="47">
        <f t="shared" si="0"/>
        <v>94.285714285714278</v>
      </c>
      <c r="M6" s="46">
        <f t="shared" si="0"/>
        <v>102.14285714285715</v>
      </c>
      <c r="N6" s="48">
        <f t="shared" si="0"/>
        <v>110</v>
      </c>
      <c r="O6" s="49">
        <f t="shared" si="0"/>
        <v>117.85714285714286</v>
      </c>
      <c r="Q6" s="45">
        <f>C6*30</f>
        <v>157.14285714285714</v>
      </c>
      <c r="R6" s="46">
        <f t="shared" ref="R6:V21" si="1">D6*30</f>
        <v>172.85714285714289</v>
      </c>
      <c r="S6" s="47">
        <f t="shared" si="1"/>
        <v>188.57142857142856</v>
      </c>
      <c r="T6" s="46">
        <f t="shared" si="1"/>
        <v>204.28571428571431</v>
      </c>
      <c r="U6" s="48">
        <f t="shared" si="1"/>
        <v>220</v>
      </c>
      <c r="V6" s="49">
        <f t="shared" si="1"/>
        <v>235.71428571428572</v>
      </c>
    </row>
    <row r="7" spans="1:22" x14ac:dyDescent="0.25">
      <c r="A7" s="1">
        <v>7</v>
      </c>
      <c r="B7" s="2">
        <v>5</v>
      </c>
      <c r="C7" s="5">
        <f>$C$3/($A7*60+$B7)</f>
        <v>5.1764705882352944</v>
      </c>
      <c r="D7" s="4">
        <f>$C$3/($A7*60+$B7)*1.1</f>
        <v>5.6941176470588246</v>
      </c>
      <c r="E7" s="4">
        <f>$C$3/($A7*60+$B7)*1.2</f>
        <v>6.2117647058823531</v>
      </c>
      <c r="F7" s="4">
        <f>$C$3/($A7*60+$B7)*1.3</f>
        <v>6.7294117647058833</v>
      </c>
      <c r="G7" s="4">
        <f>$C$3/($A7*60+$B7)*1.4</f>
        <v>7.2470588235294118</v>
      </c>
      <c r="H7" s="6">
        <f>$C$3/($A7*60+$B7)*1.5</f>
        <v>7.764705882352942</v>
      </c>
      <c r="J7" s="15">
        <f t="shared" ref="J7:J41" si="2">C7*15</f>
        <v>77.64705882352942</v>
      </c>
      <c r="K7" s="13">
        <f t="shared" si="0"/>
        <v>85.411764705882376</v>
      </c>
      <c r="L7" s="11">
        <f t="shared" si="0"/>
        <v>93.17647058823529</v>
      </c>
      <c r="M7" s="13">
        <f t="shared" si="0"/>
        <v>100.94117647058825</v>
      </c>
      <c r="N7" s="17">
        <f t="shared" si="0"/>
        <v>108.70588235294117</v>
      </c>
      <c r="O7" s="18">
        <f t="shared" si="0"/>
        <v>116.47058823529413</v>
      </c>
      <c r="Q7" s="15">
        <f t="shared" ref="Q7:Q41" si="3">C7*30</f>
        <v>155.29411764705884</v>
      </c>
      <c r="R7" s="13">
        <f t="shared" si="1"/>
        <v>170.82352941176475</v>
      </c>
      <c r="S7" s="11">
        <f t="shared" si="1"/>
        <v>186.35294117647058</v>
      </c>
      <c r="T7" s="13">
        <f t="shared" si="1"/>
        <v>201.88235294117649</v>
      </c>
      <c r="U7" s="17">
        <f t="shared" si="1"/>
        <v>217.41176470588235</v>
      </c>
      <c r="V7" s="18">
        <f t="shared" si="1"/>
        <v>232.94117647058826</v>
      </c>
    </row>
    <row r="8" spans="1:22" x14ac:dyDescent="0.25">
      <c r="A8" s="1">
        <v>7</v>
      </c>
      <c r="B8" s="2">
        <v>10</v>
      </c>
      <c r="C8" s="5">
        <f>$C$3/($A8*60+$B8)</f>
        <v>5.1162790697674421</v>
      </c>
      <c r="D8" s="4">
        <f>$C$3/($A8*60+$B8)*1.1</f>
        <v>5.6279069767441872</v>
      </c>
      <c r="E8" s="4">
        <f>$C$3/($A8*60+$B8)*1.2</f>
        <v>6.1395348837209305</v>
      </c>
      <c r="F8" s="4">
        <f>$C$3/($A8*60+$B8)*1.3</f>
        <v>6.6511627906976747</v>
      </c>
      <c r="G8" s="4">
        <f>$C$3/($A8*60+$B8)*1.4</f>
        <v>7.162790697674418</v>
      </c>
      <c r="H8" s="6">
        <f>$C$3/($A8*60+$B8)*1.5</f>
        <v>7.6744186046511631</v>
      </c>
      <c r="J8" s="15">
        <f t="shared" si="2"/>
        <v>76.744186046511629</v>
      </c>
      <c r="K8" s="13">
        <f t="shared" si="0"/>
        <v>84.418604651162809</v>
      </c>
      <c r="L8" s="11">
        <f t="shared" si="0"/>
        <v>92.093023255813961</v>
      </c>
      <c r="M8" s="13">
        <f t="shared" si="0"/>
        <v>99.767441860465127</v>
      </c>
      <c r="N8" s="17">
        <f t="shared" si="0"/>
        <v>107.44186046511626</v>
      </c>
      <c r="O8" s="18">
        <f t="shared" si="0"/>
        <v>115.11627906976744</v>
      </c>
      <c r="Q8" s="15">
        <f t="shared" si="3"/>
        <v>153.48837209302326</v>
      </c>
      <c r="R8" s="13">
        <f t="shared" si="1"/>
        <v>168.83720930232562</v>
      </c>
      <c r="S8" s="11">
        <f t="shared" si="1"/>
        <v>184.18604651162792</v>
      </c>
      <c r="T8" s="13">
        <f t="shared" si="1"/>
        <v>199.53488372093025</v>
      </c>
      <c r="U8" s="17">
        <f t="shared" si="1"/>
        <v>214.88372093023253</v>
      </c>
      <c r="V8" s="18">
        <f t="shared" si="1"/>
        <v>230.23255813953489</v>
      </c>
    </row>
    <row r="9" spans="1:22" x14ac:dyDescent="0.25">
      <c r="A9" s="1">
        <v>7</v>
      </c>
      <c r="B9" s="2">
        <v>15</v>
      </c>
      <c r="C9" s="5">
        <f>$C$3/($A9*60+$B9)</f>
        <v>5.0574712643678161</v>
      </c>
      <c r="D9" s="4">
        <f>$C$3/($A9*60+$B9)*1.1</f>
        <v>5.5632183908045985</v>
      </c>
      <c r="E9" s="4">
        <f>$C$3/($A9*60+$B9)*1.2</f>
        <v>6.068965517241379</v>
      </c>
      <c r="F9" s="4">
        <f>$C$3/($A9*60+$B9)*1.3</f>
        <v>6.5747126436781613</v>
      </c>
      <c r="G9" s="4">
        <f>$C$3/($A9*60+$B9)*1.4</f>
        <v>7.0804597701149419</v>
      </c>
      <c r="H9" s="6">
        <f>$C$3/($A9*60+$B9)*1.5</f>
        <v>7.5862068965517242</v>
      </c>
      <c r="J9" s="15">
        <f t="shared" si="2"/>
        <v>75.862068965517238</v>
      </c>
      <c r="K9" s="13">
        <f t="shared" si="0"/>
        <v>83.448275862068982</v>
      </c>
      <c r="L9" s="11">
        <f t="shared" si="0"/>
        <v>91.034482758620683</v>
      </c>
      <c r="M9" s="13">
        <f t="shared" si="0"/>
        <v>98.620689655172413</v>
      </c>
      <c r="N9" s="17">
        <f t="shared" si="0"/>
        <v>106.20689655172413</v>
      </c>
      <c r="O9" s="18">
        <f t="shared" si="0"/>
        <v>113.79310344827586</v>
      </c>
      <c r="Q9" s="15">
        <f t="shared" si="3"/>
        <v>151.72413793103448</v>
      </c>
      <c r="R9" s="13">
        <f t="shared" si="1"/>
        <v>166.89655172413796</v>
      </c>
      <c r="S9" s="11">
        <f t="shared" si="1"/>
        <v>182.06896551724137</v>
      </c>
      <c r="T9" s="13">
        <f t="shared" si="1"/>
        <v>197.24137931034483</v>
      </c>
      <c r="U9" s="17">
        <f t="shared" si="1"/>
        <v>212.41379310344826</v>
      </c>
      <c r="V9" s="18">
        <f t="shared" si="1"/>
        <v>227.58620689655172</v>
      </c>
    </row>
    <row r="10" spans="1:22" x14ac:dyDescent="0.25">
      <c r="A10" s="1">
        <v>7</v>
      </c>
      <c r="B10" s="2">
        <v>20</v>
      </c>
      <c r="C10" s="5">
        <f>$C$3/($A10*60+$B10)</f>
        <v>5</v>
      </c>
      <c r="D10" s="4">
        <f>$C$3/($A10*60+$B10)*1.1</f>
        <v>5.5</v>
      </c>
      <c r="E10" s="4">
        <f>$C$3/($A10*60+$B10)*1.2</f>
        <v>6</v>
      </c>
      <c r="F10" s="4">
        <f>$C$3/($A10*60+$B10)*1.3</f>
        <v>6.5</v>
      </c>
      <c r="G10" s="4">
        <f>$C$3/($A10*60+$B10)*1.4</f>
        <v>7</v>
      </c>
      <c r="H10" s="6">
        <f>$C$3/($A10*60+$B10)*1.5</f>
        <v>7.5</v>
      </c>
      <c r="J10" s="15">
        <f t="shared" si="2"/>
        <v>75</v>
      </c>
      <c r="K10" s="13">
        <f t="shared" si="0"/>
        <v>82.5</v>
      </c>
      <c r="L10" s="11">
        <f t="shared" si="0"/>
        <v>90</v>
      </c>
      <c r="M10" s="13">
        <f t="shared" si="0"/>
        <v>97.5</v>
      </c>
      <c r="N10" s="17">
        <f t="shared" si="0"/>
        <v>105</v>
      </c>
      <c r="O10" s="18">
        <f t="shared" si="0"/>
        <v>112.5</v>
      </c>
      <c r="Q10" s="15">
        <f t="shared" si="3"/>
        <v>150</v>
      </c>
      <c r="R10" s="13">
        <f t="shared" si="1"/>
        <v>165</v>
      </c>
      <c r="S10" s="11">
        <f t="shared" si="1"/>
        <v>180</v>
      </c>
      <c r="T10" s="13">
        <f t="shared" si="1"/>
        <v>195</v>
      </c>
      <c r="U10" s="17">
        <f t="shared" si="1"/>
        <v>210</v>
      </c>
      <c r="V10" s="18">
        <f t="shared" si="1"/>
        <v>225</v>
      </c>
    </row>
    <row r="11" spans="1:22" x14ac:dyDescent="0.25">
      <c r="A11" s="1">
        <v>7</v>
      </c>
      <c r="B11" s="2">
        <v>25</v>
      </c>
      <c r="C11" s="5">
        <f>$C$3/($A11*60+$B11)</f>
        <v>4.9438202247191008</v>
      </c>
      <c r="D11" s="4">
        <f>$C$3/($A11*60+$B11)*1.1</f>
        <v>5.4382022471910112</v>
      </c>
      <c r="E11" s="4">
        <f>$C$3/($A11*60+$B11)*1.2</f>
        <v>5.9325842696629207</v>
      </c>
      <c r="F11" s="4">
        <f>$C$3/($A11*60+$B11)*1.3</f>
        <v>6.4269662921348312</v>
      </c>
      <c r="G11" s="4">
        <f>$C$3/($A11*60+$B11)*1.4</f>
        <v>6.9213483146067407</v>
      </c>
      <c r="H11" s="6">
        <f>$C$3/($A11*60+$B11)*1.5</f>
        <v>7.4157303370786511</v>
      </c>
      <c r="J11" s="15">
        <f t="shared" si="2"/>
        <v>74.157303370786508</v>
      </c>
      <c r="K11" s="13">
        <f t="shared" si="0"/>
        <v>81.573033707865164</v>
      </c>
      <c r="L11" s="11">
        <f t="shared" si="0"/>
        <v>88.988764044943807</v>
      </c>
      <c r="M11" s="13">
        <f t="shared" si="0"/>
        <v>96.404494382022463</v>
      </c>
      <c r="N11" s="17">
        <f t="shared" si="0"/>
        <v>103.82022471910111</v>
      </c>
      <c r="O11" s="18">
        <f t="shared" si="0"/>
        <v>111.23595505617976</v>
      </c>
      <c r="Q11" s="15">
        <f t="shared" si="3"/>
        <v>148.31460674157302</v>
      </c>
      <c r="R11" s="13">
        <f t="shared" si="1"/>
        <v>163.14606741573033</v>
      </c>
      <c r="S11" s="11">
        <f t="shared" si="1"/>
        <v>177.97752808988761</v>
      </c>
      <c r="T11" s="13">
        <f t="shared" si="1"/>
        <v>192.80898876404493</v>
      </c>
      <c r="U11" s="17">
        <f t="shared" si="1"/>
        <v>207.64044943820221</v>
      </c>
      <c r="V11" s="18">
        <f t="shared" si="1"/>
        <v>222.47191011235952</v>
      </c>
    </row>
    <row r="12" spans="1:22" x14ac:dyDescent="0.25">
      <c r="A12" s="1">
        <v>7</v>
      </c>
      <c r="B12" s="2">
        <v>30</v>
      </c>
      <c r="C12" s="5">
        <f>$C$3/($A12*60+$B12)</f>
        <v>4.8888888888888893</v>
      </c>
      <c r="D12" s="4">
        <f>$C$3/($A12*60+$B12)*1.1</f>
        <v>5.3777777777777782</v>
      </c>
      <c r="E12" s="4">
        <f>$C$3/($A12*60+$B12)*1.2</f>
        <v>5.8666666666666671</v>
      </c>
      <c r="F12" s="4">
        <f>$C$3/($A12*60+$B12)*1.3</f>
        <v>6.3555555555555561</v>
      </c>
      <c r="G12" s="4">
        <f>$C$3/($A12*60+$B12)*1.4</f>
        <v>6.844444444444445</v>
      </c>
      <c r="H12" s="6">
        <f>$C$3/($A12*60+$B12)*1.5</f>
        <v>7.3333333333333339</v>
      </c>
      <c r="J12" s="15">
        <f t="shared" si="2"/>
        <v>73.333333333333343</v>
      </c>
      <c r="K12" s="13">
        <f t="shared" si="0"/>
        <v>80.666666666666671</v>
      </c>
      <c r="L12" s="11">
        <f t="shared" si="0"/>
        <v>88</v>
      </c>
      <c r="M12" s="13">
        <f t="shared" si="0"/>
        <v>95.333333333333343</v>
      </c>
      <c r="N12" s="17">
        <f t="shared" si="0"/>
        <v>102.66666666666667</v>
      </c>
      <c r="O12" s="18">
        <f t="shared" si="0"/>
        <v>110.00000000000001</v>
      </c>
      <c r="Q12" s="15">
        <f t="shared" si="3"/>
        <v>146.66666666666669</v>
      </c>
      <c r="R12" s="13">
        <f t="shared" si="1"/>
        <v>161.33333333333334</v>
      </c>
      <c r="S12" s="11">
        <f t="shared" si="1"/>
        <v>176</v>
      </c>
      <c r="T12" s="13">
        <f t="shared" si="1"/>
        <v>190.66666666666669</v>
      </c>
      <c r="U12" s="17">
        <f t="shared" si="1"/>
        <v>205.33333333333334</v>
      </c>
      <c r="V12" s="18">
        <f t="shared" si="1"/>
        <v>220.00000000000003</v>
      </c>
    </row>
    <row r="13" spans="1:22" x14ac:dyDescent="0.25">
      <c r="A13" s="1">
        <v>7</v>
      </c>
      <c r="B13" s="2">
        <v>35</v>
      </c>
      <c r="C13" s="5">
        <f>$C$3/($A13*60+$B13)</f>
        <v>4.8351648351648349</v>
      </c>
      <c r="D13" s="4">
        <f>$C$3/($A13*60+$B13)*1.1</f>
        <v>5.3186813186813184</v>
      </c>
      <c r="E13" s="4">
        <f>$C$3/($A13*60+$B13)*1.2</f>
        <v>5.802197802197802</v>
      </c>
      <c r="F13" s="4">
        <f>$C$3/($A13*60+$B13)*1.3</f>
        <v>6.2857142857142856</v>
      </c>
      <c r="G13" s="4">
        <f>$C$3/($A13*60+$B13)*1.4</f>
        <v>6.7692307692307683</v>
      </c>
      <c r="H13" s="6">
        <f>$C$3/($A13*60+$B13)*1.5</f>
        <v>7.2527472527472518</v>
      </c>
      <c r="J13" s="15">
        <f t="shared" si="2"/>
        <v>72.527472527472526</v>
      </c>
      <c r="K13" s="13">
        <f t="shared" si="0"/>
        <v>79.780219780219781</v>
      </c>
      <c r="L13" s="11">
        <f t="shared" si="0"/>
        <v>87.032967032967036</v>
      </c>
      <c r="M13" s="13">
        <f t="shared" si="0"/>
        <v>94.285714285714278</v>
      </c>
      <c r="N13" s="17">
        <f t="shared" si="0"/>
        <v>101.53846153846152</v>
      </c>
      <c r="O13" s="18">
        <f t="shared" si="0"/>
        <v>108.79120879120877</v>
      </c>
      <c r="Q13" s="15">
        <f t="shared" si="3"/>
        <v>145.05494505494505</v>
      </c>
      <c r="R13" s="13">
        <f t="shared" si="1"/>
        <v>159.56043956043956</v>
      </c>
      <c r="S13" s="11">
        <f t="shared" si="1"/>
        <v>174.06593406593407</v>
      </c>
      <c r="T13" s="13">
        <f t="shared" si="1"/>
        <v>188.57142857142856</v>
      </c>
      <c r="U13" s="17">
        <f t="shared" si="1"/>
        <v>203.07692307692304</v>
      </c>
      <c r="V13" s="18">
        <f t="shared" si="1"/>
        <v>217.58241758241755</v>
      </c>
    </row>
    <row r="14" spans="1:22" x14ac:dyDescent="0.25">
      <c r="A14" s="1">
        <v>7</v>
      </c>
      <c r="B14" s="2">
        <v>40</v>
      </c>
      <c r="C14" s="5">
        <f>$C$3/($A14*60+$B14)</f>
        <v>4.7826086956521738</v>
      </c>
      <c r="D14" s="4">
        <f>$C$3/($A14*60+$B14)*1.1</f>
        <v>5.2608695652173916</v>
      </c>
      <c r="E14" s="4">
        <f>$C$3/($A14*60+$B14)*1.2</f>
        <v>5.7391304347826084</v>
      </c>
      <c r="F14" s="4">
        <f>$C$3/($A14*60+$B14)*1.3</f>
        <v>6.2173913043478262</v>
      </c>
      <c r="G14" s="4">
        <f>$C$3/($A14*60+$B14)*1.4</f>
        <v>6.695652173913043</v>
      </c>
      <c r="H14" s="6">
        <f>$C$3/($A14*60+$B14)*1.5</f>
        <v>7.1739130434782608</v>
      </c>
      <c r="J14" s="15">
        <f t="shared" si="2"/>
        <v>71.739130434782609</v>
      </c>
      <c r="K14" s="13">
        <f t="shared" si="0"/>
        <v>78.913043478260875</v>
      </c>
      <c r="L14" s="11">
        <f t="shared" si="0"/>
        <v>86.086956521739125</v>
      </c>
      <c r="M14" s="13">
        <f t="shared" si="0"/>
        <v>93.260869565217391</v>
      </c>
      <c r="N14" s="17">
        <f t="shared" si="0"/>
        <v>100.43478260869564</v>
      </c>
      <c r="O14" s="18">
        <f t="shared" si="0"/>
        <v>107.60869565217391</v>
      </c>
      <c r="Q14" s="15">
        <f t="shared" si="3"/>
        <v>143.47826086956522</v>
      </c>
      <c r="R14" s="13">
        <f t="shared" si="1"/>
        <v>157.82608695652175</v>
      </c>
      <c r="S14" s="11">
        <f t="shared" si="1"/>
        <v>172.17391304347825</v>
      </c>
      <c r="T14" s="13">
        <f t="shared" si="1"/>
        <v>186.52173913043478</v>
      </c>
      <c r="U14" s="17">
        <f t="shared" si="1"/>
        <v>200.86956521739128</v>
      </c>
      <c r="V14" s="18">
        <f t="shared" si="1"/>
        <v>215.21739130434781</v>
      </c>
    </row>
    <row r="15" spans="1:22" x14ac:dyDescent="0.25">
      <c r="A15" s="1">
        <v>7</v>
      </c>
      <c r="B15" s="2">
        <v>45</v>
      </c>
      <c r="C15" s="5">
        <f>$C$3/($A15*60+$B15)</f>
        <v>4.731182795698925</v>
      </c>
      <c r="D15" s="4">
        <f>$C$3/($A15*60+$B15)*1.1</f>
        <v>5.2043010752688179</v>
      </c>
      <c r="E15" s="4">
        <f>$C$3/($A15*60+$B15)*1.2</f>
        <v>5.67741935483871</v>
      </c>
      <c r="F15" s="4">
        <f>$C$3/($A15*60+$B15)*1.3</f>
        <v>6.1505376344086029</v>
      </c>
      <c r="G15" s="4">
        <f>$C$3/($A15*60+$B15)*1.4</f>
        <v>6.623655913978495</v>
      </c>
      <c r="H15" s="6">
        <f>$C$3/($A15*60+$B15)*1.5</f>
        <v>7.0967741935483879</v>
      </c>
      <c r="J15" s="15">
        <f t="shared" si="2"/>
        <v>70.967741935483872</v>
      </c>
      <c r="K15" s="13">
        <f t="shared" si="0"/>
        <v>78.06451612903227</v>
      </c>
      <c r="L15" s="11">
        <f t="shared" si="0"/>
        <v>85.161290322580655</v>
      </c>
      <c r="M15" s="13">
        <f t="shared" si="0"/>
        <v>92.258064516129039</v>
      </c>
      <c r="N15" s="17">
        <f t="shared" si="0"/>
        <v>99.354838709677423</v>
      </c>
      <c r="O15" s="18">
        <f t="shared" si="0"/>
        <v>106.45161290322582</v>
      </c>
      <c r="Q15" s="15">
        <f t="shared" si="3"/>
        <v>141.93548387096774</v>
      </c>
      <c r="R15" s="13">
        <f t="shared" si="1"/>
        <v>156.12903225806454</v>
      </c>
      <c r="S15" s="11">
        <f t="shared" si="1"/>
        <v>170.32258064516131</v>
      </c>
      <c r="T15" s="13">
        <f t="shared" si="1"/>
        <v>184.51612903225808</v>
      </c>
      <c r="U15" s="17">
        <f t="shared" si="1"/>
        <v>198.70967741935485</v>
      </c>
      <c r="V15" s="18">
        <f t="shared" si="1"/>
        <v>212.90322580645164</v>
      </c>
    </row>
    <row r="16" spans="1:22" x14ac:dyDescent="0.25">
      <c r="A16" s="1">
        <v>7</v>
      </c>
      <c r="B16" s="2">
        <v>50</v>
      </c>
      <c r="C16" s="5">
        <f>$C$3/($A16*60+$B16)</f>
        <v>4.6808510638297873</v>
      </c>
      <c r="D16" s="4">
        <f>$C$3/($A16*60+$B16)*1.1</f>
        <v>5.1489361702127665</v>
      </c>
      <c r="E16" s="4">
        <f>$C$3/($A16*60+$B16)*1.2</f>
        <v>5.6170212765957448</v>
      </c>
      <c r="F16" s="4">
        <f>$C$3/($A16*60+$B16)*1.3</f>
        <v>6.085106382978724</v>
      </c>
      <c r="G16" s="4">
        <f>$C$3/($A16*60+$B16)*1.4</f>
        <v>6.5531914893617023</v>
      </c>
      <c r="H16" s="6">
        <f>$C$3/($A16*60+$B16)*1.5</f>
        <v>7.0212765957446805</v>
      </c>
      <c r="J16" s="15">
        <f t="shared" si="2"/>
        <v>70.212765957446805</v>
      </c>
      <c r="K16" s="13">
        <f t="shared" si="0"/>
        <v>77.2340425531915</v>
      </c>
      <c r="L16" s="11">
        <f t="shared" si="0"/>
        <v>84.255319148936167</v>
      </c>
      <c r="M16" s="13">
        <f t="shared" si="0"/>
        <v>91.276595744680861</v>
      </c>
      <c r="N16" s="17">
        <f t="shared" si="0"/>
        <v>98.297872340425528</v>
      </c>
      <c r="O16" s="18">
        <f t="shared" si="0"/>
        <v>105.31914893617021</v>
      </c>
      <c r="Q16" s="15">
        <f t="shared" si="3"/>
        <v>140.42553191489361</v>
      </c>
      <c r="R16" s="13">
        <f t="shared" si="1"/>
        <v>154.468085106383</v>
      </c>
      <c r="S16" s="11">
        <f t="shared" si="1"/>
        <v>168.51063829787233</v>
      </c>
      <c r="T16" s="13">
        <f t="shared" si="1"/>
        <v>182.55319148936172</v>
      </c>
      <c r="U16" s="17">
        <f t="shared" si="1"/>
        <v>196.59574468085106</v>
      </c>
      <c r="V16" s="18">
        <f t="shared" si="1"/>
        <v>210.63829787234042</v>
      </c>
    </row>
    <row r="17" spans="1:22" x14ac:dyDescent="0.25">
      <c r="A17" s="1">
        <v>7</v>
      </c>
      <c r="B17" s="2">
        <v>55</v>
      </c>
      <c r="C17" s="5">
        <f>$C$3/($A17*60+$B17)</f>
        <v>4.6315789473684212</v>
      </c>
      <c r="D17" s="4">
        <f>$C$3/($A17*60+$B17)*1.1</f>
        <v>5.0947368421052639</v>
      </c>
      <c r="E17" s="4">
        <f>$C$3/($A17*60+$B17)*1.2</f>
        <v>5.5578947368421057</v>
      </c>
      <c r="F17" s="4">
        <f>$C$3/($A17*60+$B17)*1.3</f>
        <v>6.0210526315789474</v>
      </c>
      <c r="G17" s="4">
        <f>$C$3/($A17*60+$B17)*1.4</f>
        <v>6.4842105263157892</v>
      </c>
      <c r="H17" s="6">
        <f>$C$3/($A17*60+$B17)*1.5</f>
        <v>6.9473684210526319</v>
      </c>
      <c r="J17" s="15">
        <f t="shared" si="2"/>
        <v>69.473684210526315</v>
      </c>
      <c r="K17" s="13">
        <f t="shared" si="0"/>
        <v>76.421052631578959</v>
      </c>
      <c r="L17" s="11">
        <f t="shared" si="0"/>
        <v>83.368421052631589</v>
      </c>
      <c r="M17" s="13">
        <f t="shared" si="0"/>
        <v>90.315789473684205</v>
      </c>
      <c r="N17" s="17">
        <f t="shared" si="0"/>
        <v>97.263157894736835</v>
      </c>
      <c r="O17" s="18">
        <f t="shared" si="0"/>
        <v>104.21052631578948</v>
      </c>
      <c r="Q17" s="15">
        <f t="shared" si="3"/>
        <v>138.94736842105263</v>
      </c>
      <c r="R17" s="13">
        <f t="shared" si="1"/>
        <v>152.84210526315792</v>
      </c>
      <c r="S17" s="11">
        <f t="shared" si="1"/>
        <v>166.73684210526318</v>
      </c>
      <c r="T17" s="13">
        <f t="shared" si="1"/>
        <v>180.63157894736841</v>
      </c>
      <c r="U17" s="17">
        <f t="shared" si="1"/>
        <v>194.52631578947367</v>
      </c>
      <c r="V17" s="18">
        <f t="shared" si="1"/>
        <v>208.42105263157896</v>
      </c>
    </row>
    <row r="18" spans="1:22" x14ac:dyDescent="0.25">
      <c r="A18" s="1">
        <v>8</v>
      </c>
      <c r="B18" s="2">
        <v>0</v>
      </c>
      <c r="C18" s="5">
        <f>$C$3/($A18*60+$B18)</f>
        <v>4.583333333333333</v>
      </c>
      <c r="D18" s="4">
        <f>$C$3/($A18*60+$B18)*1.1</f>
        <v>5.041666666666667</v>
      </c>
      <c r="E18" s="4">
        <f>$C$3/($A18*60+$B18)*1.2</f>
        <v>5.4999999999999991</v>
      </c>
      <c r="F18" s="4">
        <f>$C$3/($A18*60+$B18)*1.3</f>
        <v>5.958333333333333</v>
      </c>
      <c r="G18" s="4">
        <f>$C$3/($A18*60+$B18)*1.4</f>
        <v>6.4166666666666661</v>
      </c>
      <c r="H18" s="6">
        <f>$C$3/($A18*60+$B18)*1.5</f>
        <v>6.875</v>
      </c>
      <c r="J18" s="15">
        <f t="shared" si="2"/>
        <v>68.75</v>
      </c>
      <c r="K18" s="13">
        <f t="shared" si="0"/>
        <v>75.625</v>
      </c>
      <c r="L18" s="11">
        <f t="shared" si="0"/>
        <v>82.499999999999986</v>
      </c>
      <c r="M18" s="13">
        <f t="shared" si="0"/>
        <v>89.375</v>
      </c>
      <c r="N18" s="17">
        <f t="shared" si="0"/>
        <v>96.249999999999986</v>
      </c>
      <c r="O18" s="18">
        <f t="shared" si="0"/>
        <v>103.125</v>
      </c>
      <c r="Q18" s="15">
        <f t="shared" si="3"/>
        <v>137.5</v>
      </c>
      <c r="R18" s="13">
        <f t="shared" si="1"/>
        <v>151.25</v>
      </c>
      <c r="S18" s="11">
        <f t="shared" si="1"/>
        <v>164.99999999999997</v>
      </c>
      <c r="T18" s="13">
        <f t="shared" si="1"/>
        <v>178.75</v>
      </c>
      <c r="U18" s="17">
        <f t="shared" si="1"/>
        <v>192.49999999999997</v>
      </c>
      <c r="V18" s="18">
        <f t="shared" si="1"/>
        <v>206.25</v>
      </c>
    </row>
    <row r="19" spans="1:22" x14ac:dyDescent="0.25">
      <c r="A19" s="1">
        <v>8</v>
      </c>
      <c r="B19" s="2">
        <v>5</v>
      </c>
      <c r="C19" s="5">
        <f>$C$3/($A19*60+$B19)</f>
        <v>4.536082474226804</v>
      </c>
      <c r="D19" s="4">
        <f>$C$3/($A19*60+$B19)*1.1</f>
        <v>4.9896907216494846</v>
      </c>
      <c r="E19" s="4">
        <f>$C$3/($A19*60+$B19)*1.2</f>
        <v>5.4432989690721643</v>
      </c>
      <c r="F19" s="4">
        <f>$C$3/($A19*60+$B19)*1.3</f>
        <v>5.8969072164948457</v>
      </c>
      <c r="G19" s="4">
        <f>$C$3/($A19*60+$B19)*1.4</f>
        <v>6.3505154639175254</v>
      </c>
      <c r="H19" s="6">
        <f>$C$3/($A19*60+$B19)*1.5</f>
        <v>6.804123711340206</v>
      </c>
      <c r="J19" s="15">
        <f t="shared" si="2"/>
        <v>68.041237113402062</v>
      </c>
      <c r="K19" s="13">
        <f t="shared" si="0"/>
        <v>74.845360824742272</v>
      </c>
      <c r="L19" s="11">
        <f t="shared" si="0"/>
        <v>81.649484536082468</v>
      </c>
      <c r="M19" s="13">
        <f t="shared" si="0"/>
        <v>88.453608247422693</v>
      </c>
      <c r="N19" s="17">
        <f t="shared" si="0"/>
        <v>95.257731958762875</v>
      </c>
      <c r="O19" s="18">
        <f t="shared" si="0"/>
        <v>102.06185567010309</v>
      </c>
      <c r="Q19" s="15">
        <f t="shared" si="3"/>
        <v>136.08247422680412</v>
      </c>
      <c r="R19" s="13">
        <f t="shared" si="1"/>
        <v>149.69072164948454</v>
      </c>
      <c r="S19" s="11">
        <f t="shared" si="1"/>
        <v>163.29896907216494</v>
      </c>
      <c r="T19" s="13">
        <f t="shared" si="1"/>
        <v>176.90721649484539</v>
      </c>
      <c r="U19" s="17">
        <f t="shared" si="1"/>
        <v>190.51546391752575</v>
      </c>
      <c r="V19" s="18">
        <f t="shared" si="1"/>
        <v>204.12371134020617</v>
      </c>
    </row>
    <row r="20" spans="1:22" x14ac:dyDescent="0.25">
      <c r="A20" s="1">
        <v>8</v>
      </c>
      <c r="B20" s="2">
        <v>10</v>
      </c>
      <c r="C20" s="5">
        <f>$C$3/($A20*60+$B20)</f>
        <v>4.4897959183673466</v>
      </c>
      <c r="D20" s="4">
        <f>$C$3/($A20*60+$B20)*1.1</f>
        <v>4.9387755102040813</v>
      </c>
      <c r="E20" s="4">
        <f>$C$3/($A20*60+$B20)*1.2</f>
        <v>5.3877551020408161</v>
      </c>
      <c r="F20" s="4">
        <f>$C$3/($A20*60+$B20)*1.3</f>
        <v>5.8367346938775508</v>
      </c>
      <c r="G20" s="4">
        <f>$C$3/($A20*60+$B20)*1.4</f>
        <v>6.2857142857142847</v>
      </c>
      <c r="H20" s="6">
        <f>$C$3/($A20*60+$B20)*1.5</f>
        <v>6.7346938775510203</v>
      </c>
      <c r="J20" s="15">
        <f t="shared" si="2"/>
        <v>67.346938775510196</v>
      </c>
      <c r="K20" s="13">
        <f t="shared" si="0"/>
        <v>74.08163265306122</v>
      </c>
      <c r="L20" s="11">
        <f t="shared" si="0"/>
        <v>80.816326530612244</v>
      </c>
      <c r="M20" s="13">
        <f t="shared" si="0"/>
        <v>87.551020408163268</v>
      </c>
      <c r="N20" s="17">
        <f t="shared" si="0"/>
        <v>94.285714285714278</v>
      </c>
      <c r="O20" s="18">
        <f t="shared" si="0"/>
        <v>101.0204081632653</v>
      </c>
      <c r="Q20" s="15">
        <f t="shared" si="3"/>
        <v>134.69387755102039</v>
      </c>
      <c r="R20" s="13">
        <f t="shared" si="1"/>
        <v>148.16326530612244</v>
      </c>
      <c r="S20" s="11">
        <f t="shared" si="1"/>
        <v>161.63265306122449</v>
      </c>
      <c r="T20" s="13">
        <f t="shared" si="1"/>
        <v>175.10204081632654</v>
      </c>
      <c r="U20" s="17">
        <f t="shared" si="1"/>
        <v>188.57142857142856</v>
      </c>
      <c r="V20" s="18">
        <f t="shared" si="1"/>
        <v>202.0408163265306</v>
      </c>
    </row>
    <row r="21" spans="1:22" x14ac:dyDescent="0.25">
      <c r="A21" s="1">
        <v>8</v>
      </c>
      <c r="B21" s="2">
        <v>15</v>
      </c>
      <c r="C21" s="5">
        <f>$C$3/($A21*60+$B21)</f>
        <v>4.4444444444444446</v>
      </c>
      <c r="D21" s="4">
        <f>$C$3/($A21*60+$B21)*1.1</f>
        <v>4.8888888888888893</v>
      </c>
      <c r="E21" s="4">
        <f>$C$3/($A21*60+$B21)*1.2</f>
        <v>5.333333333333333</v>
      </c>
      <c r="F21" s="4">
        <f>$C$3/($A21*60+$B21)*1.3</f>
        <v>5.7777777777777786</v>
      </c>
      <c r="G21" s="4">
        <f>$C$3/($A21*60+$B21)*1.4</f>
        <v>6.2222222222222223</v>
      </c>
      <c r="H21" s="6">
        <f>$C$3/($A21*60+$B21)*1.5</f>
        <v>6.666666666666667</v>
      </c>
      <c r="J21" s="15">
        <f t="shared" si="2"/>
        <v>66.666666666666671</v>
      </c>
      <c r="K21" s="13">
        <f t="shared" si="0"/>
        <v>73.333333333333343</v>
      </c>
      <c r="L21" s="11">
        <f t="shared" si="0"/>
        <v>80</v>
      </c>
      <c r="M21" s="13">
        <f t="shared" si="0"/>
        <v>86.666666666666686</v>
      </c>
      <c r="N21" s="17">
        <f t="shared" si="0"/>
        <v>93.333333333333329</v>
      </c>
      <c r="O21" s="18">
        <f t="shared" si="0"/>
        <v>100</v>
      </c>
      <c r="Q21" s="15">
        <f t="shared" si="3"/>
        <v>133.33333333333334</v>
      </c>
      <c r="R21" s="13">
        <f t="shared" si="1"/>
        <v>146.66666666666669</v>
      </c>
      <c r="S21" s="11">
        <f t="shared" si="1"/>
        <v>160</v>
      </c>
      <c r="T21" s="13">
        <f t="shared" si="1"/>
        <v>173.33333333333337</v>
      </c>
      <c r="U21" s="17">
        <f t="shared" si="1"/>
        <v>186.66666666666666</v>
      </c>
      <c r="V21" s="18">
        <f t="shared" si="1"/>
        <v>200</v>
      </c>
    </row>
    <row r="22" spans="1:22" x14ac:dyDescent="0.25">
      <c r="A22" s="1">
        <v>8</v>
      </c>
      <c r="B22" s="2">
        <v>20</v>
      </c>
      <c r="C22" s="5">
        <f>$C$3/($A22*60+$B22)</f>
        <v>4.4000000000000004</v>
      </c>
      <c r="D22" s="4">
        <f>$C$3/($A22*60+$B22)*1.1</f>
        <v>4.8400000000000007</v>
      </c>
      <c r="E22" s="4">
        <f>$C$3/($A22*60+$B22)*1.2</f>
        <v>5.28</v>
      </c>
      <c r="F22" s="4">
        <f>$C$3/($A22*60+$B22)*1.3</f>
        <v>5.7200000000000006</v>
      </c>
      <c r="G22" s="4">
        <f>$C$3/($A22*60+$B22)*1.4</f>
        <v>6.16</v>
      </c>
      <c r="H22" s="6">
        <f>$C$3/($A22*60+$B22)*1.5</f>
        <v>6.6000000000000005</v>
      </c>
      <c r="J22" s="15">
        <f t="shared" si="2"/>
        <v>66</v>
      </c>
      <c r="K22" s="13">
        <f t="shared" ref="K22:K41" si="4">D22*15</f>
        <v>72.600000000000009</v>
      </c>
      <c r="L22" s="11">
        <f t="shared" ref="L22:L41" si="5">E22*15</f>
        <v>79.2</v>
      </c>
      <c r="M22" s="13">
        <f t="shared" ref="M22:M41" si="6">F22*15</f>
        <v>85.800000000000011</v>
      </c>
      <c r="N22" s="17">
        <f t="shared" ref="N22:N41" si="7">G22*15</f>
        <v>92.4</v>
      </c>
      <c r="O22" s="18">
        <f t="shared" ref="O22:O41" si="8">H22*15</f>
        <v>99.000000000000014</v>
      </c>
      <c r="Q22" s="15">
        <f t="shared" si="3"/>
        <v>132</v>
      </c>
      <c r="R22" s="13">
        <f t="shared" ref="R22:R41" si="9">D22*30</f>
        <v>145.20000000000002</v>
      </c>
      <c r="S22" s="11">
        <f t="shared" ref="S22:S41" si="10">E22*30</f>
        <v>158.4</v>
      </c>
      <c r="T22" s="13">
        <f t="shared" ref="T22:T41" si="11">F22*30</f>
        <v>171.60000000000002</v>
      </c>
      <c r="U22" s="17">
        <f t="shared" ref="U22:U41" si="12">G22*30</f>
        <v>184.8</v>
      </c>
      <c r="V22" s="18">
        <f t="shared" ref="V22:V41" si="13">H22*30</f>
        <v>198.00000000000003</v>
      </c>
    </row>
    <row r="23" spans="1:22" x14ac:dyDescent="0.25">
      <c r="A23" s="1">
        <v>8</v>
      </c>
      <c r="B23" s="2">
        <v>25</v>
      </c>
      <c r="C23" s="5">
        <f>$C$3/($A23*60+$B23)</f>
        <v>4.3564356435643568</v>
      </c>
      <c r="D23" s="4">
        <f>$C$3/($A23*60+$B23)*1.1</f>
        <v>4.7920792079207928</v>
      </c>
      <c r="E23" s="4">
        <f>$C$3/($A23*60+$B23)*1.2</f>
        <v>5.2277227722772279</v>
      </c>
      <c r="F23" s="4">
        <f>$C$3/($A23*60+$B23)*1.3</f>
        <v>5.663366336633664</v>
      </c>
      <c r="G23" s="4">
        <f>$C$3/($A23*60+$B23)*1.4</f>
        <v>6.0990099009900991</v>
      </c>
      <c r="H23" s="6">
        <f>$C$3/($A23*60+$B23)*1.5</f>
        <v>6.5346534653465351</v>
      </c>
      <c r="J23" s="15">
        <f t="shared" si="2"/>
        <v>65.346534653465355</v>
      </c>
      <c r="K23" s="13">
        <f t="shared" si="4"/>
        <v>71.881188118811892</v>
      </c>
      <c r="L23" s="11">
        <f t="shared" si="5"/>
        <v>78.415841584158414</v>
      </c>
      <c r="M23" s="13">
        <f t="shared" si="6"/>
        <v>84.950495049504966</v>
      </c>
      <c r="N23" s="17">
        <f t="shared" si="7"/>
        <v>91.485148514851488</v>
      </c>
      <c r="O23" s="18">
        <f t="shared" si="8"/>
        <v>98.019801980198025</v>
      </c>
      <c r="Q23" s="15">
        <f t="shared" si="3"/>
        <v>130.69306930693071</v>
      </c>
      <c r="R23" s="13">
        <f t="shared" si="9"/>
        <v>143.76237623762378</v>
      </c>
      <c r="S23" s="11">
        <f t="shared" si="10"/>
        <v>156.83168316831683</v>
      </c>
      <c r="T23" s="13">
        <f t="shared" si="11"/>
        <v>169.90099009900993</v>
      </c>
      <c r="U23" s="17">
        <f t="shared" si="12"/>
        <v>182.97029702970298</v>
      </c>
      <c r="V23" s="18">
        <f t="shared" si="13"/>
        <v>196.03960396039605</v>
      </c>
    </row>
    <row r="24" spans="1:22" x14ac:dyDescent="0.25">
      <c r="A24" s="1">
        <v>8</v>
      </c>
      <c r="B24" s="2">
        <v>30</v>
      </c>
      <c r="C24" s="5">
        <f>$C$3/($A24*60+$B24)</f>
        <v>4.3137254901960782</v>
      </c>
      <c r="D24" s="4">
        <f>$C$3/($A24*60+$B24)*1.1</f>
        <v>4.7450980392156863</v>
      </c>
      <c r="E24" s="4">
        <f>$C$3/($A24*60+$B24)*1.2</f>
        <v>5.1764705882352935</v>
      </c>
      <c r="F24" s="4">
        <f>$C$3/($A24*60+$B24)*1.3</f>
        <v>5.6078431372549016</v>
      </c>
      <c r="G24" s="4">
        <f>$C$3/($A24*60+$B24)*1.4</f>
        <v>6.0392156862745088</v>
      </c>
      <c r="H24" s="6">
        <f>$C$3/($A24*60+$B24)*1.5</f>
        <v>6.4705882352941178</v>
      </c>
      <c r="J24" s="15">
        <f t="shared" si="2"/>
        <v>64.705882352941174</v>
      </c>
      <c r="K24" s="13">
        <f t="shared" si="4"/>
        <v>71.17647058823529</v>
      </c>
      <c r="L24" s="11">
        <f t="shared" si="5"/>
        <v>77.647058823529406</v>
      </c>
      <c r="M24" s="13">
        <f t="shared" si="6"/>
        <v>84.117647058823522</v>
      </c>
      <c r="N24" s="17">
        <f t="shared" si="7"/>
        <v>90.588235294117638</v>
      </c>
      <c r="O24" s="18">
        <f t="shared" si="8"/>
        <v>97.058823529411768</v>
      </c>
      <c r="Q24" s="15">
        <f t="shared" si="3"/>
        <v>129.41176470588235</v>
      </c>
      <c r="R24" s="13">
        <f t="shared" si="9"/>
        <v>142.35294117647058</v>
      </c>
      <c r="S24" s="11">
        <f t="shared" si="10"/>
        <v>155.29411764705881</v>
      </c>
      <c r="T24" s="13">
        <f t="shared" si="11"/>
        <v>168.23529411764704</v>
      </c>
      <c r="U24" s="17">
        <f t="shared" si="12"/>
        <v>181.17647058823528</v>
      </c>
      <c r="V24" s="18">
        <f t="shared" si="13"/>
        <v>194.11764705882354</v>
      </c>
    </row>
    <row r="25" spans="1:22" x14ac:dyDescent="0.25">
      <c r="A25" s="1">
        <v>8</v>
      </c>
      <c r="B25" s="2">
        <v>35</v>
      </c>
      <c r="C25" s="5">
        <f>$C$3/($A25*60+$B25)</f>
        <v>4.2718446601941746</v>
      </c>
      <c r="D25" s="4">
        <f>$C$3/($A25*60+$B25)*1.1</f>
        <v>4.6990291262135928</v>
      </c>
      <c r="E25" s="4">
        <f>$C$3/($A25*60+$B25)*1.2</f>
        <v>5.1262135922330092</v>
      </c>
      <c r="F25" s="4">
        <f>$C$3/($A25*60+$B25)*1.3</f>
        <v>5.5533980582524274</v>
      </c>
      <c r="G25" s="4">
        <f>$C$3/($A25*60+$B25)*1.4</f>
        <v>5.9805825242718438</v>
      </c>
      <c r="H25" s="6">
        <f>$C$3/($A25*60+$B25)*1.5</f>
        <v>6.407766990291262</v>
      </c>
      <c r="J25" s="15">
        <f t="shared" si="2"/>
        <v>64.077669902912618</v>
      </c>
      <c r="K25" s="13">
        <f t="shared" si="4"/>
        <v>70.485436893203897</v>
      </c>
      <c r="L25" s="11">
        <f t="shared" si="5"/>
        <v>76.893203883495133</v>
      </c>
      <c r="M25" s="13">
        <f t="shared" si="6"/>
        <v>83.300970873786412</v>
      </c>
      <c r="N25" s="17">
        <f t="shared" si="7"/>
        <v>89.708737864077662</v>
      </c>
      <c r="O25" s="18">
        <f t="shared" si="8"/>
        <v>96.116504854368927</v>
      </c>
      <c r="Q25" s="15">
        <f t="shared" si="3"/>
        <v>128.15533980582524</v>
      </c>
      <c r="R25" s="13">
        <f t="shared" si="9"/>
        <v>140.97087378640779</v>
      </c>
      <c r="S25" s="11">
        <f t="shared" si="10"/>
        <v>153.78640776699027</v>
      </c>
      <c r="T25" s="13">
        <f t="shared" si="11"/>
        <v>166.60194174757282</v>
      </c>
      <c r="U25" s="17">
        <f t="shared" si="12"/>
        <v>179.41747572815532</v>
      </c>
      <c r="V25" s="18">
        <f t="shared" si="13"/>
        <v>192.23300970873785</v>
      </c>
    </row>
    <row r="26" spans="1:22" x14ac:dyDescent="0.25">
      <c r="A26" s="1">
        <v>8</v>
      </c>
      <c r="B26" s="2">
        <v>40</v>
      </c>
      <c r="C26" s="5">
        <f>$C$3/($A26*60+$B26)</f>
        <v>4.2307692307692308</v>
      </c>
      <c r="D26" s="4">
        <f>$C$3/($A26*60+$B26)*1.1</f>
        <v>4.6538461538461542</v>
      </c>
      <c r="E26" s="4">
        <f>$C$3/($A26*60+$B26)*1.2</f>
        <v>5.0769230769230766</v>
      </c>
      <c r="F26" s="4">
        <f>$C$3/($A26*60+$B26)*1.3</f>
        <v>5.5</v>
      </c>
      <c r="G26" s="4">
        <f>$C$3/($A26*60+$B26)*1.4</f>
        <v>5.9230769230769225</v>
      </c>
      <c r="H26" s="6">
        <f>$C$3/($A26*60+$B26)*1.5</f>
        <v>6.3461538461538467</v>
      </c>
      <c r="J26" s="15">
        <f t="shared" si="2"/>
        <v>63.46153846153846</v>
      </c>
      <c r="K26" s="13">
        <f t="shared" si="4"/>
        <v>69.807692307692307</v>
      </c>
      <c r="L26" s="11">
        <f t="shared" si="5"/>
        <v>76.153846153846146</v>
      </c>
      <c r="M26" s="13">
        <f t="shared" si="6"/>
        <v>82.5</v>
      </c>
      <c r="N26" s="17">
        <f t="shared" si="7"/>
        <v>88.84615384615384</v>
      </c>
      <c r="O26" s="18">
        <f t="shared" si="8"/>
        <v>95.192307692307708</v>
      </c>
      <c r="Q26" s="15">
        <f t="shared" si="3"/>
        <v>126.92307692307692</v>
      </c>
      <c r="R26" s="13">
        <f t="shared" si="9"/>
        <v>139.61538461538461</v>
      </c>
      <c r="S26" s="11">
        <f t="shared" si="10"/>
        <v>152.30769230769229</v>
      </c>
      <c r="T26" s="13">
        <f t="shared" si="11"/>
        <v>165</v>
      </c>
      <c r="U26" s="17">
        <f t="shared" si="12"/>
        <v>177.69230769230768</v>
      </c>
      <c r="V26" s="18">
        <f t="shared" si="13"/>
        <v>190.38461538461542</v>
      </c>
    </row>
    <row r="27" spans="1:22" x14ac:dyDescent="0.25">
      <c r="A27" s="1">
        <v>8</v>
      </c>
      <c r="B27" s="2">
        <v>45</v>
      </c>
      <c r="C27" s="5">
        <f>$C$3/($A27*60+$B27)</f>
        <v>4.1904761904761907</v>
      </c>
      <c r="D27" s="4">
        <f>$C$3/($A27*60+$B27)*1.1</f>
        <v>4.60952380952381</v>
      </c>
      <c r="E27" s="4">
        <f>$C$3/($A27*60+$B27)*1.2</f>
        <v>5.0285714285714285</v>
      </c>
      <c r="F27" s="4">
        <f>$C$3/($A27*60+$B27)*1.3</f>
        <v>5.4476190476190478</v>
      </c>
      <c r="G27" s="4">
        <f>$C$3/($A27*60+$B27)*1.4</f>
        <v>5.8666666666666663</v>
      </c>
      <c r="H27" s="6">
        <f>$C$3/($A27*60+$B27)*1.5</f>
        <v>6.2857142857142865</v>
      </c>
      <c r="J27" s="15">
        <f t="shared" si="2"/>
        <v>62.857142857142861</v>
      </c>
      <c r="K27" s="13">
        <f t="shared" si="4"/>
        <v>69.142857142857153</v>
      </c>
      <c r="L27" s="11">
        <f t="shared" si="5"/>
        <v>75.428571428571431</v>
      </c>
      <c r="M27" s="13">
        <f t="shared" si="6"/>
        <v>81.714285714285722</v>
      </c>
      <c r="N27" s="17">
        <f t="shared" si="7"/>
        <v>88</v>
      </c>
      <c r="O27" s="18">
        <f t="shared" si="8"/>
        <v>94.285714285714292</v>
      </c>
      <c r="Q27" s="15">
        <f t="shared" si="3"/>
        <v>125.71428571428572</v>
      </c>
      <c r="R27" s="13">
        <f t="shared" si="9"/>
        <v>138.28571428571431</v>
      </c>
      <c r="S27" s="11">
        <f t="shared" si="10"/>
        <v>150.85714285714286</v>
      </c>
      <c r="T27" s="13">
        <f t="shared" si="11"/>
        <v>163.42857142857144</v>
      </c>
      <c r="U27" s="17">
        <f t="shared" si="12"/>
        <v>176</v>
      </c>
      <c r="V27" s="18">
        <f t="shared" si="13"/>
        <v>188.57142857142858</v>
      </c>
    </row>
    <row r="28" spans="1:22" x14ac:dyDescent="0.25">
      <c r="A28" s="1">
        <v>8</v>
      </c>
      <c r="B28" s="2">
        <v>50</v>
      </c>
      <c r="C28" s="5">
        <f>$C$3/($A28*60+$B28)</f>
        <v>4.1509433962264151</v>
      </c>
      <c r="D28" s="4">
        <f>$C$3/($A28*60+$B28)*1.1</f>
        <v>4.5660377358490569</v>
      </c>
      <c r="E28" s="4">
        <f>$C$3/($A28*60+$B28)*1.2</f>
        <v>4.9811320754716979</v>
      </c>
      <c r="F28" s="4">
        <f>$C$3/($A28*60+$B28)*1.3</f>
        <v>5.3962264150943398</v>
      </c>
      <c r="G28" s="4">
        <f>$C$3/($A28*60+$B28)*1.4</f>
        <v>5.8113207547169807</v>
      </c>
      <c r="H28" s="6">
        <f>$C$3/($A28*60+$B28)*1.5</f>
        <v>6.2264150943396226</v>
      </c>
      <c r="J28" s="15">
        <f t="shared" si="2"/>
        <v>62.264150943396224</v>
      </c>
      <c r="K28" s="13">
        <f t="shared" si="4"/>
        <v>68.49056603773586</v>
      </c>
      <c r="L28" s="11">
        <f t="shared" si="5"/>
        <v>74.716981132075475</v>
      </c>
      <c r="M28" s="13">
        <f t="shared" si="6"/>
        <v>80.943396226415103</v>
      </c>
      <c r="N28" s="17">
        <f t="shared" si="7"/>
        <v>87.169811320754718</v>
      </c>
      <c r="O28" s="18">
        <f t="shared" si="8"/>
        <v>93.396226415094333</v>
      </c>
      <c r="Q28" s="15">
        <f t="shared" si="3"/>
        <v>124.52830188679245</v>
      </c>
      <c r="R28" s="13">
        <f t="shared" si="9"/>
        <v>136.98113207547172</v>
      </c>
      <c r="S28" s="11">
        <f t="shared" si="10"/>
        <v>149.43396226415095</v>
      </c>
      <c r="T28" s="13">
        <f t="shared" si="11"/>
        <v>161.88679245283021</v>
      </c>
      <c r="U28" s="17">
        <f t="shared" si="12"/>
        <v>174.33962264150944</v>
      </c>
      <c r="V28" s="18">
        <f t="shared" si="13"/>
        <v>186.79245283018867</v>
      </c>
    </row>
    <row r="29" spans="1:22" x14ac:dyDescent="0.25">
      <c r="A29" s="1">
        <v>8</v>
      </c>
      <c r="B29" s="2">
        <v>55</v>
      </c>
      <c r="C29" s="5">
        <f>$C$3/($A29*60+$B29)</f>
        <v>4.1121495327102799</v>
      </c>
      <c r="D29" s="4">
        <f>$C$3/($A29*60+$B29)*1.1</f>
        <v>4.5233644859813085</v>
      </c>
      <c r="E29" s="4">
        <f>$C$3/($A29*60+$B29)*1.2</f>
        <v>4.9345794392523361</v>
      </c>
      <c r="F29" s="4">
        <f>$C$3/($A29*60+$B29)*1.3</f>
        <v>5.3457943925233637</v>
      </c>
      <c r="G29" s="4">
        <f>$C$3/($A29*60+$B29)*1.4</f>
        <v>5.7570093457943914</v>
      </c>
      <c r="H29" s="6">
        <f>$C$3/($A29*60+$B29)*1.5</f>
        <v>6.1682242990654199</v>
      </c>
      <c r="J29" s="15">
        <f t="shared" si="2"/>
        <v>61.682242990654203</v>
      </c>
      <c r="K29" s="13">
        <f t="shared" si="4"/>
        <v>67.850467289719631</v>
      </c>
      <c r="L29" s="11">
        <f t="shared" si="5"/>
        <v>74.018691588785046</v>
      </c>
      <c r="M29" s="13">
        <f t="shared" si="6"/>
        <v>80.186915887850461</v>
      </c>
      <c r="N29" s="17">
        <f t="shared" si="7"/>
        <v>86.355140186915875</v>
      </c>
      <c r="O29" s="18">
        <f t="shared" si="8"/>
        <v>92.523364485981304</v>
      </c>
      <c r="Q29" s="15">
        <f t="shared" si="3"/>
        <v>123.36448598130841</v>
      </c>
      <c r="R29" s="13">
        <f t="shared" si="9"/>
        <v>135.70093457943926</v>
      </c>
      <c r="S29" s="11">
        <f t="shared" si="10"/>
        <v>148.03738317757009</v>
      </c>
      <c r="T29" s="13">
        <f t="shared" si="11"/>
        <v>160.37383177570092</v>
      </c>
      <c r="U29" s="17">
        <f t="shared" si="12"/>
        <v>172.71028037383175</v>
      </c>
      <c r="V29" s="18">
        <f t="shared" si="13"/>
        <v>185.04672897196261</v>
      </c>
    </row>
    <row r="30" spans="1:22" x14ac:dyDescent="0.25">
      <c r="A30" s="1">
        <v>9</v>
      </c>
      <c r="B30" s="2">
        <v>0</v>
      </c>
      <c r="C30" s="5">
        <f>$C$3/($A30*60+$B30)</f>
        <v>4.0740740740740744</v>
      </c>
      <c r="D30" s="4">
        <f>$C$3/($A30*60+$B30)*1.1</f>
        <v>4.4814814814814818</v>
      </c>
      <c r="E30" s="4">
        <f>$C$3/($A30*60+$B30)*1.2</f>
        <v>4.8888888888888893</v>
      </c>
      <c r="F30" s="4">
        <f>$C$3/($A30*60+$B30)*1.3</f>
        <v>5.2962962962962967</v>
      </c>
      <c r="G30" s="4">
        <f>$C$3/($A30*60+$B30)*1.4</f>
        <v>5.7037037037037042</v>
      </c>
      <c r="H30" s="6">
        <f>$C$3/($A30*60+$B30)*1.5</f>
        <v>6.1111111111111116</v>
      </c>
      <c r="J30" s="15">
        <f t="shared" si="2"/>
        <v>61.111111111111114</v>
      </c>
      <c r="K30" s="13">
        <f t="shared" si="4"/>
        <v>67.222222222222229</v>
      </c>
      <c r="L30" s="11">
        <f t="shared" si="5"/>
        <v>73.333333333333343</v>
      </c>
      <c r="M30" s="13">
        <f t="shared" si="6"/>
        <v>79.444444444444457</v>
      </c>
      <c r="N30" s="17">
        <f t="shared" si="7"/>
        <v>85.555555555555557</v>
      </c>
      <c r="O30" s="18">
        <f t="shared" si="8"/>
        <v>91.666666666666671</v>
      </c>
      <c r="Q30" s="15">
        <f t="shared" si="3"/>
        <v>122.22222222222223</v>
      </c>
      <c r="R30" s="13">
        <f t="shared" si="9"/>
        <v>134.44444444444446</v>
      </c>
      <c r="S30" s="11">
        <f t="shared" si="10"/>
        <v>146.66666666666669</v>
      </c>
      <c r="T30" s="13">
        <f t="shared" si="11"/>
        <v>158.88888888888891</v>
      </c>
      <c r="U30" s="17">
        <f t="shared" si="12"/>
        <v>171.11111111111111</v>
      </c>
      <c r="V30" s="18">
        <f t="shared" si="13"/>
        <v>183.33333333333334</v>
      </c>
    </row>
    <row r="31" spans="1:22" x14ac:dyDescent="0.25">
      <c r="A31" s="1">
        <v>9</v>
      </c>
      <c r="B31" s="2">
        <v>5</v>
      </c>
      <c r="C31" s="5">
        <f>$C$3/($A31*60+$B31)</f>
        <v>4.0366972477064218</v>
      </c>
      <c r="D31" s="4">
        <f>$C$3/($A31*60+$B31)*1.1</f>
        <v>4.4403669724770642</v>
      </c>
      <c r="E31" s="4">
        <f>$C$3/($A31*60+$B31)*1.2</f>
        <v>4.8440366972477058</v>
      </c>
      <c r="F31" s="4">
        <f>$C$3/($A31*60+$B31)*1.3</f>
        <v>5.2477064220183482</v>
      </c>
      <c r="G31" s="4">
        <f>$C$3/($A31*60+$B31)*1.4</f>
        <v>5.6513761467889898</v>
      </c>
      <c r="H31" s="6">
        <f>$C$3/($A31*60+$B31)*1.5</f>
        <v>6.0550458715596331</v>
      </c>
      <c r="J31" s="15">
        <f t="shared" si="2"/>
        <v>60.550458715596328</v>
      </c>
      <c r="K31" s="13">
        <f t="shared" si="4"/>
        <v>66.605504587155963</v>
      </c>
      <c r="L31" s="11">
        <f t="shared" si="5"/>
        <v>72.660550458715591</v>
      </c>
      <c r="M31" s="13">
        <f t="shared" si="6"/>
        <v>78.715596330275218</v>
      </c>
      <c r="N31" s="17">
        <f t="shared" si="7"/>
        <v>84.770642201834846</v>
      </c>
      <c r="O31" s="18">
        <f t="shared" si="8"/>
        <v>90.825688073394502</v>
      </c>
      <c r="Q31" s="15">
        <f t="shared" si="3"/>
        <v>121.10091743119266</v>
      </c>
      <c r="R31" s="13">
        <f t="shared" si="9"/>
        <v>133.21100917431193</v>
      </c>
      <c r="S31" s="11">
        <f t="shared" si="10"/>
        <v>145.32110091743118</v>
      </c>
      <c r="T31" s="13">
        <f t="shared" si="11"/>
        <v>157.43119266055044</v>
      </c>
      <c r="U31" s="17">
        <f t="shared" si="12"/>
        <v>169.54128440366969</v>
      </c>
      <c r="V31" s="18">
        <f t="shared" si="13"/>
        <v>181.651376146789</v>
      </c>
    </row>
    <row r="32" spans="1:22" x14ac:dyDescent="0.25">
      <c r="A32" s="1">
        <v>9</v>
      </c>
      <c r="B32" s="2">
        <v>10</v>
      </c>
      <c r="C32" s="5">
        <f>$C$3/($A32*60+$B32)</f>
        <v>4</v>
      </c>
      <c r="D32" s="4">
        <f>$C$3/($A32*60+$B32)*1.1</f>
        <v>4.4000000000000004</v>
      </c>
      <c r="E32" s="4">
        <f>$C$3/($A32*60+$B32)*1.2</f>
        <v>4.8</v>
      </c>
      <c r="F32" s="4">
        <f>$C$3/($A32*60+$B32)*1.3</f>
        <v>5.2</v>
      </c>
      <c r="G32" s="4">
        <f>$C$3/($A32*60+$B32)*1.4</f>
        <v>5.6</v>
      </c>
      <c r="H32" s="6">
        <f>$C$3/($A32*60+$B32)*1.5</f>
        <v>6</v>
      </c>
      <c r="J32" s="15">
        <f t="shared" si="2"/>
        <v>60</v>
      </c>
      <c r="K32" s="13">
        <f t="shared" si="4"/>
        <v>66</v>
      </c>
      <c r="L32" s="11">
        <f t="shared" si="5"/>
        <v>72</v>
      </c>
      <c r="M32" s="13">
        <f t="shared" si="6"/>
        <v>78</v>
      </c>
      <c r="N32" s="17">
        <f t="shared" si="7"/>
        <v>84</v>
      </c>
      <c r="O32" s="18">
        <f t="shared" si="8"/>
        <v>90</v>
      </c>
      <c r="Q32" s="15">
        <f t="shared" si="3"/>
        <v>120</v>
      </c>
      <c r="R32" s="13">
        <f t="shared" si="9"/>
        <v>132</v>
      </c>
      <c r="S32" s="11">
        <f t="shared" si="10"/>
        <v>144</v>
      </c>
      <c r="T32" s="13">
        <f t="shared" si="11"/>
        <v>156</v>
      </c>
      <c r="U32" s="17">
        <f t="shared" si="12"/>
        <v>168</v>
      </c>
      <c r="V32" s="18">
        <f t="shared" si="13"/>
        <v>180</v>
      </c>
    </row>
    <row r="33" spans="1:22" x14ac:dyDescent="0.25">
      <c r="A33" s="1">
        <v>9</v>
      </c>
      <c r="B33" s="2">
        <v>15</v>
      </c>
      <c r="C33" s="5">
        <f>$C$3/($A33*60+$B33)</f>
        <v>3.9639639639639639</v>
      </c>
      <c r="D33" s="4">
        <f>$C$3/($A33*60+$B33)*1.1</f>
        <v>4.3603603603603602</v>
      </c>
      <c r="E33" s="4">
        <f>$C$3/($A33*60+$B33)*1.2</f>
        <v>4.7567567567567561</v>
      </c>
      <c r="F33" s="4">
        <f>$C$3/($A33*60+$B33)*1.3</f>
        <v>5.1531531531531529</v>
      </c>
      <c r="G33" s="4">
        <f>$C$3/($A33*60+$B33)*1.4</f>
        <v>5.5495495495495488</v>
      </c>
      <c r="H33" s="6">
        <f>$C$3/($A33*60+$B33)*1.5</f>
        <v>5.9459459459459456</v>
      </c>
      <c r="J33" s="15">
        <f t="shared" si="2"/>
        <v>59.45945945945946</v>
      </c>
      <c r="K33" s="13">
        <f t="shared" si="4"/>
        <v>65.405405405405403</v>
      </c>
      <c r="L33" s="11">
        <f t="shared" si="5"/>
        <v>71.35135135135134</v>
      </c>
      <c r="M33" s="13">
        <f t="shared" si="6"/>
        <v>77.297297297297291</v>
      </c>
      <c r="N33" s="17">
        <f t="shared" si="7"/>
        <v>83.243243243243228</v>
      </c>
      <c r="O33" s="18">
        <f t="shared" si="8"/>
        <v>89.189189189189179</v>
      </c>
      <c r="Q33" s="15">
        <f t="shared" si="3"/>
        <v>118.91891891891892</v>
      </c>
      <c r="R33" s="13">
        <f t="shared" si="9"/>
        <v>130.81081081081081</v>
      </c>
      <c r="S33" s="11">
        <f t="shared" si="10"/>
        <v>142.70270270270268</v>
      </c>
      <c r="T33" s="13">
        <f t="shared" si="11"/>
        <v>154.59459459459458</v>
      </c>
      <c r="U33" s="17">
        <f t="shared" si="12"/>
        <v>166.48648648648646</v>
      </c>
      <c r="V33" s="18">
        <f t="shared" si="13"/>
        <v>178.37837837837836</v>
      </c>
    </row>
    <row r="34" spans="1:22" x14ac:dyDescent="0.25">
      <c r="A34" s="1">
        <v>9</v>
      </c>
      <c r="B34" s="2">
        <v>20</v>
      </c>
      <c r="C34" s="5">
        <f>$C$3/($A34*60+$B34)</f>
        <v>3.9285714285714284</v>
      </c>
      <c r="D34" s="4">
        <f>$C$3/($A34*60+$B34)*1.1</f>
        <v>4.3214285714285712</v>
      </c>
      <c r="E34" s="4">
        <f>$C$3/($A34*60+$B34)*1.2</f>
        <v>4.7142857142857135</v>
      </c>
      <c r="F34" s="4">
        <f>$C$3/($A34*60+$B34)*1.3</f>
        <v>5.1071428571428568</v>
      </c>
      <c r="G34" s="4">
        <f>$C$3/($A34*60+$B34)*1.4</f>
        <v>5.4999999999999991</v>
      </c>
      <c r="H34" s="6">
        <f>$C$3/($A34*60+$B34)*1.5</f>
        <v>5.8928571428571423</v>
      </c>
      <c r="J34" s="15">
        <f t="shared" si="2"/>
        <v>58.928571428571423</v>
      </c>
      <c r="K34" s="13">
        <f t="shared" si="4"/>
        <v>64.821428571428569</v>
      </c>
      <c r="L34" s="11">
        <f t="shared" si="5"/>
        <v>70.714285714285708</v>
      </c>
      <c r="M34" s="13">
        <f t="shared" si="6"/>
        <v>76.607142857142847</v>
      </c>
      <c r="N34" s="17">
        <f t="shared" si="7"/>
        <v>82.499999999999986</v>
      </c>
      <c r="O34" s="18">
        <f t="shared" si="8"/>
        <v>88.392857142857139</v>
      </c>
      <c r="Q34" s="15">
        <f t="shared" si="3"/>
        <v>117.85714285714285</v>
      </c>
      <c r="R34" s="13">
        <f t="shared" si="9"/>
        <v>129.64285714285714</v>
      </c>
      <c r="S34" s="11">
        <f t="shared" si="10"/>
        <v>141.42857142857142</v>
      </c>
      <c r="T34" s="13">
        <f t="shared" si="11"/>
        <v>153.21428571428569</v>
      </c>
      <c r="U34" s="17">
        <f t="shared" si="12"/>
        <v>164.99999999999997</v>
      </c>
      <c r="V34" s="18">
        <f t="shared" si="13"/>
        <v>176.78571428571428</v>
      </c>
    </row>
    <row r="35" spans="1:22" x14ac:dyDescent="0.25">
      <c r="A35" s="1">
        <v>9</v>
      </c>
      <c r="B35" s="2">
        <v>25</v>
      </c>
      <c r="C35" s="5">
        <f>$C$3/($A35*60+$B35)</f>
        <v>3.8938053097345131</v>
      </c>
      <c r="D35" s="4">
        <f>$C$3/($A35*60+$B35)*1.1</f>
        <v>4.283185840707965</v>
      </c>
      <c r="E35" s="4">
        <f>$C$3/($A35*60+$B35)*1.2</f>
        <v>4.6725663716814152</v>
      </c>
      <c r="F35" s="4">
        <f>$C$3/($A35*60+$B35)*1.3</f>
        <v>5.0619469026548671</v>
      </c>
      <c r="G35" s="4">
        <f>$C$3/($A35*60+$B35)*1.4</f>
        <v>5.4513274336283182</v>
      </c>
      <c r="H35" s="6">
        <f>$C$3/($A35*60+$B35)*1.5</f>
        <v>5.8407079646017692</v>
      </c>
      <c r="J35" s="15">
        <f t="shared" si="2"/>
        <v>58.407079646017699</v>
      </c>
      <c r="K35" s="13">
        <f t="shared" si="4"/>
        <v>64.247787610619469</v>
      </c>
      <c r="L35" s="11">
        <f t="shared" si="5"/>
        <v>70.088495575221231</v>
      </c>
      <c r="M35" s="13">
        <f t="shared" si="6"/>
        <v>75.929203539823007</v>
      </c>
      <c r="N35" s="17">
        <f t="shared" si="7"/>
        <v>81.769911504424769</v>
      </c>
      <c r="O35" s="18">
        <f t="shared" si="8"/>
        <v>87.610619469026545</v>
      </c>
      <c r="Q35" s="15">
        <f t="shared" si="3"/>
        <v>116.8141592920354</v>
      </c>
      <c r="R35" s="13">
        <f t="shared" si="9"/>
        <v>128.49557522123894</v>
      </c>
      <c r="S35" s="11">
        <f t="shared" si="10"/>
        <v>140.17699115044246</v>
      </c>
      <c r="T35" s="13">
        <f t="shared" si="11"/>
        <v>151.85840707964601</v>
      </c>
      <c r="U35" s="17">
        <f t="shared" si="12"/>
        <v>163.53982300884954</v>
      </c>
      <c r="V35" s="18">
        <f t="shared" si="13"/>
        <v>175.22123893805309</v>
      </c>
    </row>
    <row r="36" spans="1:22" x14ac:dyDescent="0.25">
      <c r="A36" s="1">
        <v>9</v>
      </c>
      <c r="B36" s="2">
        <v>30</v>
      </c>
      <c r="C36" s="5">
        <f>$C$3/($A36*60+$B36)</f>
        <v>3.8596491228070176</v>
      </c>
      <c r="D36" s="4">
        <f>$C$3/($A36*60+$B36)*1.1</f>
        <v>4.2456140350877201</v>
      </c>
      <c r="E36" s="4">
        <f>$C$3/($A36*60+$B36)*1.2</f>
        <v>4.6315789473684212</v>
      </c>
      <c r="F36" s="4">
        <f>$C$3/($A36*60+$B36)*1.3</f>
        <v>5.0175438596491233</v>
      </c>
      <c r="G36" s="4">
        <f>$C$3/($A36*60+$B36)*1.4</f>
        <v>5.4035087719298245</v>
      </c>
      <c r="H36" s="6">
        <f>$C$3/($A36*60+$B36)*1.5</f>
        <v>5.7894736842105265</v>
      </c>
      <c r="J36" s="15">
        <f t="shared" si="2"/>
        <v>57.89473684210526</v>
      </c>
      <c r="K36" s="13">
        <f t="shared" si="4"/>
        <v>63.684210526315802</v>
      </c>
      <c r="L36" s="11">
        <f t="shared" si="5"/>
        <v>69.473684210526315</v>
      </c>
      <c r="M36" s="13">
        <f t="shared" si="6"/>
        <v>75.26315789473685</v>
      </c>
      <c r="N36" s="17">
        <f t="shared" si="7"/>
        <v>81.05263157894737</v>
      </c>
      <c r="O36" s="18">
        <f t="shared" si="8"/>
        <v>86.842105263157904</v>
      </c>
      <c r="Q36" s="15">
        <f t="shared" si="3"/>
        <v>115.78947368421052</v>
      </c>
      <c r="R36" s="13">
        <f t="shared" si="9"/>
        <v>127.3684210526316</v>
      </c>
      <c r="S36" s="11">
        <f t="shared" si="10"/>
        <v>138.94736842105263</v>
      </c>
      <c r="T36" s="13">
        <f t="shared" si="11"/>
        <v>150.5263157894737</v>
      </c>
      <c r="U36" s="17">
        <f t="shared" si="12"/>
        <v>162.10526315789474</v>
      </c>
      <c r="V36" s="18">
        <f t="shared" si="13"/>
        <v>173.68421052631581</v>
      </c>
    </row>
    <row r="37" spans="1:22" x14ac:dyDescent="0.25">
      <c r="A37" s="1">
        <v>9</v>
      </c>
      <c r="B37" s="2">
        <v>35</v>
      </c>
      <c r="C37" s="5">
        <f>$C$3/($A37*60+$B37)</f>
        <v>3.8260869565217392</v>
      </c>
      <c r="D37" s="4">
        <f>$C$3/($A37*60+$B37)*1.1</f>
        <v>4.2086956521739136</v>
      </c>
      <c r="E37" s="4">
        <f>$C$3/($A37*60+$B37)*1.2</f>
        <v>4.5913043478260871</v>
      </c>
      <c r="F37" s="4">
        <f>$C$3/($A37*60+$B37)*1.3</f>
        <v>4.9739130434782615</v>
      </c>
      <c r="G37" s="4">
        <f>$C$3/($A37*60+$B37)*1.4</f>
        <v>5.3565217391304349</v>
      </c>
      <c r="H37" s="6">
        <f>$C$3/($A37*60+$B37)*1.5</f>
        <v>5.7391304347826093</v>
      </c>
      <c r="J37" s="15">
        <f t="shared" si="2"/>
        <v>57.391304347826086</v>
      </c>
      <c r="K37" s="13">
        <f t="shared" si="4"/>
        <v>63.130434782608702</v>
      </c>
      <c r="L37" s="11">
        <f t="shared" si="5"/>
        <v>68.869565217391312</v>
      </c>
      <c r="M37" s="13">
        <f t="shared" si="6"/>
        <v>74.608695652173921</v>
      </c>
      <c r="N37" s="17">
        <f t="shared" si="7"/>
        <v>80.34782608695653</v>
      </c>
      <c r="O37" s="18">
        <f t="shared" si="8"/>
        <v>86.08695652173914</v>
      </c>
      <c r="Q37" s="15">
        <f t="shared" si="3"/>
        <v>114.78260869565217</v>
      </c>
      <c r="R37" s="13">
        <f t="shared" si="9"/>
        <v>126.2608695652174</v>
      </c>
      <c r="S37" s="11">
        <f t="shared" si="10"/>
        <v>137.73913043478262</v>
      </c>
      <c r="T37" s="13">
        <f t="shared" si="11"/>
        <v>149.21739130434784</v>
      </c>
      <c r="U37" s="17">
        <f t="shared" si="12"/>
        <v>160.69565217391306</v>
      </c>
      <c r="V37" s="18">
        <f t="shared" si="13"/>
        <v>172.17391304347828</v>
      </c>
    </row>
    <row r="38" spans="1:22" x14ac:dyDescent="0.25">
      <c r="A38" s="1">
        <v>9</v>
      </c>
      <c r="B38" s="2">
        <v>40</v>
      </c>
      <c r="C38" s="5">
        <f>$C$3/($A38*60+$B38)</f>
        <v>3.7931034482758621</v>
      </c>
      <c r="D38" s="4">
        <f>$C$3/($A38*60+$B38)*1.1</f>
        <v>4.1724137931034484</v>
      </c>
      <c r="E38" s="4">
        <f>$C$3/($A38*60+$B38)*1.2</f>
        <v>4.5517241379310347</v>
      </c>
      <c r="F38" s="4">
        <f>$C$3/($A38*60+$B38)*1.3</f>
        <v>4.931034482758621</v>
      </c>
      <c r="G38" s="4">
        <f>$C$3/($A38*60+$B38)*1.4</f>
        <v>5.3103448275862064</v>
      </c>
      <c r="H38" s="6">
        <f>$C$3/($A38*60+$B38)*1.5</f>
        <v>5.6896551724137936</v>
      </c>
      <c r="J38" s="15">
        <f t="shared" si="2"/>
        <v>56.896551724137929</v>
      </c>
      <c r="K38" s="13">
        <f t="shared" si="4"/>
        <v>62.58620689655173</v>
      </c>
      <c r="L38" s="11">
        <f t="shared" si="5"/>
        <v>68.275862068965523</v>
      </c>
      <c r="M38" s="13">
        <f t="shared" si="6"/>
        <v>73.965517241379317</v>
      </c>
      <c r="N38" s="17">
        <f t="shared" si="7"/>
        <v>79.655172413793096</v>
      </c>
      <c r="O38" s="18">
        <f t="shared" si="8"/>
        <v>85.344827586206904</v>
      </c>
      <c r="Q38" s="15">
        <f t="shared" si="3"/>
        <v>113.79310344827586</v>
      </c>
      <c r="R38" s="13">
        <f t="shared" si="9"/>
        <v>125.17241379310346</v>
      </c>
      <c r="S38" s="11">
        <f t="shared" si="10"/>
        <v>136.55172413793105</v>
      </c>
      <c r="T38" s="13">
        <f t="shared" si="11"/>
        <v>147.93103448275863</v>
      </c>
      <c r="U38" s="17">
        <f t="shared" si="12"/>
        <v>159.31034482758619</v>
      </c>
      <c r="V38" s="18">
        <f t="shared" si="13"/>
        <v>170.68965517241381</v>
      </c>
    </row>
    <row r="39" spans="1:22" x14ac:dyDescent="0.25">
      <c r="A39" s="1">
        <v>9</v>
      </c>
      <c r="B39" s="2">
        <v>45</v>
      </c>
      <c r="C39" s="5">
        <f>$C$3/($A39*60+$B39)</f>
        <v>3.7606837606837606</v>
      </c>
      <c r="D39" s="4">
        <f>$C$3/($A39*60+$B39)*1.1</f>
        <v>4.1367521367521372</v>
      </c>
      <c r="E39" s="4">
        <f>$C$3/($A39*60+$B39)*1.2</f>
        <v>4.5128205128205128</v>
      </c>
      <c r="F39" s="4">
        <f>$C$3/($A39*60+$B39)*1.3</f>
        <v>4.8888888888888893</v>
      </c>
      <c r="G39" s="4">
        <f>$C$3/($A39*60+$B39)*1.4</f>
        <v>5.2649572649572649</v>
      </c>
      <c r="H39" s="6">
        <f>$C$3/($A39*60+$B39)*1.5</f>
        <v>5.6410256410256405</v>
      </c>
      <c r="J39" s="15">
        <f t="shared" si="2"/>
        <v>56.410256410256409</v>
      </c>
      <c r="K39" s="13">
        <f t="shared" si="4"/>
        <v>62.051282051282058</v>
      </c>
      <c r="L39" s="11">
        <f t="shared" si="5"/>
        <v>67.692307692307693</v>
      </c>
      <c r="M39" s="13">
        <f t="shared" si="6"/>
        <v>73.333333333333343</v>
      </c>
      <c r="N39" s="17">
        <f t="shared" si="7"/>
        <v>78.974358974358978</v>
      </c>
      <c r="O39" s="18">
        <f t="shared" si="8"/>
        <v>84.615384615384613</v>
      </c>
      <c r="Q39" s="15">
        <f t="shared" si="3"/>
        <v>112.82051282051282</v>
      </c>
      <c r="R39" s="13">
        <f t="shared" si="9"/>
        <v>124.10256410256412</v>
      </c>
      <c r="S39" s="11">
        <f t="shared" si="10"/>
        <v>135.38461538461539</v>
      </c>
      <c r="T39" s="13">
        <f t="shared" si="11"/>
        <v>146.66666666666669</v>
      </c>
      <c r="U39" s="17">
        <f t="shared" si="12"/>
        <v>157.94871794871796</v>
      </c>
      <c r="V39" s="18">
        <f t="shared" si="13"/>
        <v>169.23076923076923</v>
      </c>
    </row>
    <row r="40" spans="1:22" x14ac:dyDescent="0.25">
      <c r="A40" s="1">
        <v>9</v>
      </c>
      <c r="B40" s="2">
        <v>50</v>
      </c>
      <c r="C40" s="5">
        <f>$C$3/($A40*60+$B40)</f>
        <v>3.7288135593220337</v>
      </c>
      <c r="D40" s="4">
        <f>$C$3/($A40*60+$B40)*1.1</f>
        <v>4.101694915254237</v>
      </c>
      <c r="E40" s="4">
        <f>$C$3/($A40*60+$B40)*1.2</f>
        <v>4.4745762711864403</v>
      </c>
      <c r="F40" s="4">
        <f>$C$3/($A40*60+$B40)*1.3</f>
        <v>4.8474576271186436</v>
      </c>
      <c r="G40" s="4">
        <f>$C$3/($A40*60+$B40)*1.4</f>
        <v>5.2203389830508469</v>
      </c>
      <c r="H40" s="6">
        <f>$C$3/($A40*60+$B40)*1.5</f>
        <v>5.5932203389830502</v>
      </c>
      <c r="J40" s="15">
        <f t="shared" si="2"/>
        <v>55.932203389830505</v>
      </c>
      <c r="K40" s="13">
        <f t="shared" si="4"/>
        <v>61.525423728813557</v>
      </c>
      <c r="L40" s="11">
        <f t="shared" si="5"/>
        <v>67.118644067796609</v>
      </c>
      <c r="M40" s="13">
        <f t="shared" si="6"/>
        <v>72.711864406779654</v>
      </c>
      <c r="N40" s="17">
        <f t="shared" si="7"/>
        <v>78.305084745762699</v>
      </c>
      <c r="O40" s="18">
        <f t="shared" si="8"/>
        <v>83.898305084745758</v>
      </c>
      <c r="Q40" s="15">
        <f t="shared" si="3"/>
        <v>111.86440677966101</v>
      </c>
      <c r="R40" s="13">
        <f t="shared" si="9"/>
        <v>123.05084745762711</v>
      </c>
      <c r="S40" s="11">
        <f t="shared" si="10"/>
        <v>134.23728813559322</v>
      </c>
      <c r="T40" s="13">
        <f t="shared" si="11"/>
        <v>145.42372881355931</v>
      </c>
      <c r="U40" s="17">
        <f t="shared" si="12"/>
        <v>156.6101694915254</v>
      </c>
      <c r="V40" s="18">
        <f t="shared" si="13"/>
        <v>167.79661016949152</v>
      </c>
    </row>
    <row r="41" spans="1:22" x14ac:dyDescent="0.25">
      <c r="A41" s="1">
        <v>9</v>
      </c>
      <c r="B41" s="2">
        <v>55</v>
      </c>
      <c r="C41" s="5">
        <f>$C$3/($A41*60+$B41)</f>
        <v>3.6974789915966388</v>
      </c>
      <c r="D41" s="4">
        <f>$C$3/($A41*60+$B41)*1.1</f>
        <v>4.0672268907563032</v>
      </c>
      <c r="E41" s="4">
        <f>$C$3/($A41*60+$B41)*1.2</f>
        <v>4.4369747899159666</v>
      </c>
      <c r="F41" s="4">
        <f>$C$3/($A41*60+$B41)*1.3</f>
        <v>4.8067226890756309</v>
      </c>
      <c r="G41" s="4">
        <f>$C$3/($A41*60+$B41)*1.4</f>
        <v>5.1764705882352944</v>
      </c>
      <c r="H41" s="6">
        <f>$C$3/($A41*60+$B41)*1.5</f>
        <v>5.5462184873949578</v>
      </c>
      <c r="J41" s="15">
        <f t="shared" si="2"/>
        <v>55.462184873949582</v>
      </c>
      <c r="K41" s="13">
        <f t="shared" si="4"/>
        <v>61.008403361344548</v>
      </c>
      <c r="L41" s="11">
        <f t="shared" si="5"/>
        <v>66.554621848739501</v>
      </c>
      <c r="M41" s="13">
        <f t="shared" si="6"/>
        <v>72.100840336134468</v>
      </c>
      <c r="N41" s="17">
        <f t="shared" si="7"/>
        <v>77.64705882352942</v>
      </c>
      <c r="O41" s="18">
        <f t="shared" si="8"/>
        <v>83.193277310924373</v>
      </c>
      <c r="Q41" s="15">
        <f t="shared" si="3"/>
        <v>110.92436974789916</v>
      </c>
      <c r="R41" s="13">
        <f t="shared" si="9"/>
        <v>122.0168067226891</v>
      </c>
      <c r="S41" s="11">
        <f t="shared" si="10"/>
        <v>133.109243697479</v>
      </c>
      <c r="T41" s="13">
        <f t="shared" si="11"/>
        <v>144.20168067226894</v>
      </c>
      <c r="U41" s="17">
        <f t="shared" si="12"/>
        <v>155.29411764705884</v>
      </c>
      <c r="V41" s="18">
        <f t="shared" si="13"/>
        <v>166.38655462184875</v>
      </c>
    </row>
    <row r="42" spans="1:22" x14ac:dyDescent="0.25">
      <c r="A42" s="30">
        <v>10</v>
      </c>
      <c r="B42" s="2">
        <v>0</v>
      </c>
      <c r="C42" s="5">
        <f t="shared" ref="C42:C53" si="14">$C$3/($A42*60+$B42)</f>
        <v>3.6666666666666665</v>
      </c>
      <c r="D42" s="4">
        <f t="shared" ref="D42:D53" si="15">$C$3/($A42*60+$B42)*1.1</f>
        <v>4.0333333333333332</v>
      </c>
      <c r="E42" s="4">
        <f t="shared" ref="E42:E53" si="16">$C$3/($A42*60+$B42)*1.2</f>
        <v>4.3999999999999995</v>
      </c>
      <c r="F42" s="4">
        <f t="shared" ref="F42:F53" si="17">$C$3/($A42*60+$B42)*1.3</f>
        <v>4.7666666666666666</v>
      </c>
      <c r="G42" s="4">
        <f t="shared" ref="G42:G53" si="18">$C$3/($A42*60+$B42)*1.4</f>
        <v>5.1333333333333329</v>
      </c>
      <c r="H42" s="6">
        <f t="shared" ref="H42:H53" si="19">$C$3/($A42*60+$B42)*1.5</f>
        <v>5.5</v>
      </c>
      <c r="J42" s="15">
        <f t="shared" ref="J42:J53" si="20">C42*15</f>
        <v>55</v>
      </c>
      <c r="K42" s="13">
        <f t="shared" ref="K42:K53" si="21">D42*15</f>
        <v>60.5</v>
      </c>
      <c r="L42" s="11">
        <f t="shared" ref="L42:L53" si="22">E42*15</f>
        <v>65.999999999999986</v>
      </c>
      <c r="M42" s="13">
        <f t="shared" ref="M42:M53" si="23">F42*15</f>
        <v>71.5</v>
      </c>
      <c r="N42" s="17">
        <f t="shared" ref="N42:N53" si="24">G42*15</f>
        <v>77</v>
      </c>
      <c r="O42" s="18">
        <f t="shared" ref="O42:O53" si="25">H42*15</f>
        <v>82.5</v>
      </c>
      <c r="Q42" s="15">
        <f t="shared" ref="Q42:Q53" si="26">C42*30</f>
        <v>110</v>
      </c>
      <c r="R42" s="13">
        <f t="shared" ref="R42:R53" si="27">D42*30</f>
        <v>121</v>
      </c>
      <c r="S42" s="11">
        <f t="shared" ref="S42:S53" si="28">E42*30</f>
        <v>131.99999999999997</v>
      </c>
      <c r="T42" s="13">
        <f t="shared" ref="T42:T53" si="29">F42*30</f>
        <v>143</v>
      </c>
      <c r="U42" s="17">
        <f t="shared" ref="U42:U53" si="30">G42*30</f>
        <v>154</v>
      </c>
      <c r="V42" s="18">
        <f t="shared" ref="V42:V53" si="31">H42*30</f>
        <v>165</v>
      </c>
    </row>
    <row r="43" spans="1:22" x14ac:dyDescent="0.25">
      <c r="A43" s="30">
        <v>10</v>
      </c>
      <c r="B43" s="2">
        <v>5</v>
      </c>
      <c r="C43" s="5">
        <f t="shared" si="14"/>
        <v>3.6363636363636362</v>
      </c>
      <c r="D43" s="4">
        <f t="shared" si="15"/>
        <v>4</v>
      </c>
      <c r="E43" s="4">
        <f t="shared" si="16"/>
        <v>4.3636363636363633</v>
      </c>
      <c r="F43" s="4">
        <f t="shared" si="17"/>
        <v>4.7272727272727275</v>
      </c>
      <c r="G43" s="4">
        <f t="shared" si="18"/>
        <v>5.0909090909090908</v>
      </c>
      <c r="H43" s="6">
        <f t="shared" si="19"/>
        <v>5.4545454545454541</v>
      </c>
      <c r="J43" s="15">
        <f t="shared" si="20"/>
        <v>54.545454545454547</v>
      </c>
      <c r="K43" s="13">
        <f t="shared" si="21"/>
        <v>60</v>
      </c>
      <c r="L43" s="11">
        <f t="shared" si="22"/>
        <v>65.454545454545453</v>
      </c>
      <c r="M43" s="13">
        <f t="shared" si="23"/>
        <v>70.909090909090907</v>
      </c>
      <c r="N43" s="17">
        <f t="shared" si="24"/>
        <v>76.36363636363636</v>
      </c>
      <c r="O43" s="18">
        <f t="shared" si="25"/>
        <v>81.818181818181813</v>
      </c>
      <c r="Q43" s="15">
        <f t="shared" si="26"/>
        <v>109.09090909090909</v>
      </c>
      <c r="R43" s="13">
        <f t="shared" si="27"/>
        <v>120</v>
      </c>
      <c r="S43" s="11">
        <f t="shared" si="28"/>
        <v>130.90909090909091</v>
      </c>
      <c r="T43" s="13">
        <f t="shared" si="29"/>
        <v>141.81818181818181</v>
      </c>
      <c r="U43" s="17">
        <f t="shared" si="30"/>
        <v>152.72727272727272</v>
      </c>
      <c r="V43" s="18">
        <f t="shared" si="31"/>
        <v>163.63636363636363</v>
      </c>
    </row>
    <row r="44" spans="1:22" x14ac:dyDescent="0.25">
      <c r="A44" s="30">
        <v>10</v>
      </c>
      <c r="B44" s="2">
        <v>10</v>
      </c>
      <c r="C44" s="5">
        <f t="shared" si="14"/>
        <v>3.6065573770491803</v>
      </c>
      <c r="D44" s="4">
        <f t="shared" si="15"/>
        <v>3.9672131147540988</v>
      </c>
      <c r="E44" s="4">
        <f t="shared" si="16"/>
        <v>4.3278688524590159</v>
      </c>
      <c r="F44" s="4">
        <f t="shared" si="17"/>
        <v>4.6885245901639347</v>
      </c>
      <c r="G44" s="4">
        <f t="shared" si="18"/>
        <v>5.0491803278688518</v>
      </c>
      <c r="H44" s="6">
        <f t="shared" si="19"/>
        <v>5.4098360655737707</v>
      </c>
      <c r="J44" s="15">
        <f t="shared" si="20"/>
        <v>54.098360655737707</v>
      </c>
      <c r="K44" s="13">
        <f t="shared" si="21"/>
        <v>59.508196721311478</v>
      </c>
      <c r="L44" s="11">
        <f t="shared" si="22"/>
        <v>64.918032786885234</v>
      </c>
      <c r="M44" s="13">
        <f t="shared" si="23"/>
        <v>70.327868852459019</v>
      </c>
      <c r="N44" s="17">
        <f t="shared" si="24"/>
        <v>75.737704918032776</v>
      </c>
      <c r="O44" s="18">
        <f t="shared" si="25"/>
        <v>81.147540983606561</v>
      </c>
      <c r="Q44" s="15">
        <f t="shared" si="26"/>
        <v>108.19672131147541</v>
      </c>
      <c r="R44" s="13">
        <f t="shared" si="27"/>
        <v>119.01639344262296</v>
      </c>
      <c r="S44" s="11">
        <f t="shared" si="28"/>
        <v>129.83606557377047</v>
      </c>
      <c r="T44" s="13">
        <f t="shared" si="29"/>
        <v>140.65573770491804</v>
      </c>
      <c r="U44" s="17">
        <f t="shared" si="30"/>
        <v>151.47540983606555</v>
      </c>
      <c r="V44" s="18">
        <f t="shared" si="31"/>
        <v>162.29508196721312</v>
      </c>
    </row>
    <row r="45" spans="1:22" x14ac:dyDescent="0.25">
      <c r="A45" s="30">
        <v>10</v>
      </c>
      <c r="B45" s="2">
        <v>15</v>
      </c>
      <c r="C45" s="5">
        <f t="shared" si="14"/>
        <v>3.5772357723577235</v>
      </c>
      <c r="D45" s="4">
        <f t="shared" si="15"/>
        <v>3.934959349593496</v>
      </c>
      <c r="E45" s="4">
        <f t="shared" si="16"/>
        <v>4.2926829268292677</v>
      </c>
      <c r="F45" s="4">
        <f t="shared" si="17"/>
        <v>4.6504065040650406</v>
      </c>
      <c r="G45" s="4">
        <f t="shared" si="18"/>
        <v>5.0081300813008127</v>
      </c>
      <c r="H45" s="6">
        <f t="shared" si="19"/>
        <v>5.3658536585365848</v>
      </c>
      <c r="J45" s="15">
        <f t="shared" si="20"/>
        <v>53.658536585365852</v>
      </c>
      <c r="K45" s="13">
        <f t="shared" si="21"/>
        <v>59.024390243902438</v>
      </c>
      <c r="L45" s="11">
        <f t="shared" si="22"/>
        <v>64.390243902439011</v>
      </c>
      <c r="M45" s="13">
        <f t="shared" si="23"/>
        <v>69.756097560975604</v>
      </c>
      <c r="N45" s="17">
        <f t="shared" si="24"/>
        <v>75.121951219512198</v>
      </c>
      <c r="O45" s="18">
        <f t="shared" si="25"/>
        <v>80.487804878048777</v>
      </c>
      <c r="Q45" s="15">
        <f t="shared" si="26"/>
        <v>107.3170731707317</v>
      </c>
      <c r="R45" s="13">
        <f t="shared" si="27"/>
        <v>118.04878048780488</v>
      </c>
      <c r="S45" s="11">
        <f t="shared" si="28"/>
        <v>128.78048780487802</v>
      </c>
      <c r="T45" s="13">
        <f t="shared" si="29"/>
        <v>139.51219512195121</v>
      </c>
      <c r="U45" s="17">
        <f t="shared" si="30"/>
        <v>150.2439024390244</v>
      </c>
      <c r="V45" s="18">
        <f t="shared" si="31"/>
        <v>160.97560975609755</v>
      </c>
    </row>
    <row r="46" spans="1:22" x14ac:dyDescent="0.25">
      <c r="A46" s="30">
        <v>10</v>
      </c>
      <c r="B46" s="2">
        <v>20</v>
      </c>
      <c r="C46" s="5">
        <f t="shared" si="14"/>
        <v>3.5483870967741935</v>
      </c>
      <c r="D46" s="4">
        <f t="shared" si="15"/>
        <v>3.903225806451613</v>
      </c>
      <c r="E46" s="4">
        <f t="shared" si="16"/>
        <v>4.258064516129032</v>
      </c>
      <c r="F46" s="4">
        <f t="shared" si="17"/>
        <v>4.612903225806452</v>
      </c>
      <c r="G46" s="4">
        <f t="shared" si="18"/>
        <v>4.967741935483871</v>
      </c>
      <c r="H46" s="6">
        <f t="shared" si="19"/>
        <v>5.32258064516129</v>
      </c>
      <c r="J46" s="15">
        <f t="shared" si="20"/>
        <v>53.225806451612904</v>
      </c>
      <c r="K46" s="13">
        <f t="shared" si="21"/>
        <v>58.548387096774192</v>
      </c>
      <c r="L46" s="11">
        <f t="shared" si="22"/>
        <v>63.87096774193548</v>
      </c>
      <c r="M46" s="13">
        <f t="shared" si="23"/>
        <v>69.193548387096783</v>
      </c>
      <c r="N46" s="17">
        <f t="shared" si="24"/>
        <v>74.516129032258064</v>
      </c>
      <c r="O46" s="18">
        <f t="shared" si="25"/>
        <v>79.838709677419345</v>
      </c>
      <c r="Q46" s="15">
        <f t="shared" si="26"/>
        <v>106.45161290322581</v>
      </c>
      <c r="R46" s="13">
        <f t="shared" si="27"/>
        <v>117.09677419354838</v>
      </c>
      <c r="S46" s="11">
        <f t="shared" si="28"/>
        <v>127.74193548387096</v>
      </c>
      <c r="T46" s="13">
        <f t="shared" si="29"/>
        <v>138.38709677419357</v>
      </c>
      <c r="U46" s="17">
        <f t="shared" si="30"/>
        <v>149.03225806451613</v>
      </c>
      <c r="V46" s="18">
        <f t="shared" si="31"/>
        <v>159.67741935483869</v>
      </c>
    </row>
    <row r="47" spans="1:22" x14ac:dyDescent="0.25">
      <c r="A47" s="30">
        <v>10</v>
      </c>
      <c r="B47" s="2">
        <v>25</v>
      </c>
      <c r="C47" s="5">
        <f t="shared" si="14"/>
        <v>3.52</v>
      </c>
      <c r="D47" s="4">
        <f t="shared" si="15"/>
        <v>3.8720000000000003</v>
      </c>
      <c r="E47" s="4">
        <f t="shared" si="16"/>
        <v>4.2240000000000002</v>
      </c>
      <c r="F47" s="4">
        <f t="shared" si="17"/>
        <v>4.5760000000000005</v>
      </c>
      <c r="G47" s="4">
        <f t="shared" si="18"/>
        <v>4.9279999999999999</v>
      </c>
      <c r="H47" s="6">
        <f t="shared" si="19"/>
        <v>5.28</v>
      </c>
      <c r="J47" s="15">
        <f t="shared" si="20"/>
        <v>52.8</v>
      </c>
      <c r="K47" s="13">
        <f t="shared" si="21"/>
        <v>58.080000000000005</v>
      </c>
      <c r="L47" s="11">
        <f t="shared" si="22"/>
        <v>63.36</v>
      </c>
      <c r="M47" s="13">
        <f t="shared" si="23"/>
        <v>68.640000000000015</v>
      </c>
      <c r="N47" s="17">
        <f t="shared" si="24"/>
        <v>73.92</v>
      </c>
      <c r="O47" s="18">
        <f t="shared" si="25"/>
        <v>79.2</v>
      </c>
      <c r="Q47" s="15">
        <f t="shared" si="26"/>
        <v>105.6</v>
      </c>
      <c r="R47" s="13">
        <f t="shared" si="27"/>
        <v>116.16000000000001</v>
      </c>
      <c r="S47" s="11">
        <f t="shared" si="28"/>
        <v>126.72</v>
      </c>
      <c r="T47" s="13">
        <f t="shared" si="29"/>
        <v>137.28000000000003</v>
      </c>
      <c r="U47" s="17">
        <f t="shared" si="30"/>
        <v>147.84</v>
      </c>
      <c r="V47" s="18">
        <f t="shared" si="31"/>
        <v>158.4</v>
      </c>
    </row>
    <row r="48" spans="1:22" x14ac:dyDescent="0.25">
      <c r="A48" s="30">
        <v>10</v>
      </c>
      <c r="B48" s="2">
        <v>30</v>
      </c>
      <c r="C48" s="5">
        <f t="shared" si="14"/>
        <v>3.4920634920634921</v>
      </c>
      <c r="D48" s="4">
        <f t="shared" si="15"/>
        <v>3.8412698412698414</v>
      </c>
      <c r="E48" s="4">
        <f t="shared" si="16"/>
        <v>4.1904761904761907</v>
      </c>
      <c r="F48" s="4">
        <f t="shared" si="17"/>
        <v>4.5396825396825395</v>
      </c>
      <c r="G48" s="4">
        <f t="shared" si="18"/>
        <v>4.8888888888888884</v>
      </c>
      <c r="H48" s="6">
        <f t="shared" si="19"/>
        <v>5.2380952380952381</v>
      </c>
      <c r="J48" s="15">
        <f t="shared" si="20"/>
        <v>52.38095238095238</v>
      </c>
      <c r="K48" s="13">
        <f t="shared" si="21"/>
        <v>57.61904761904762</v>
      </c>
      <c r="L48" s="11">
        <f t="shared" si="22"/>
        <v>62.857142857142861</v>
      </c>
      <c r="M48" s="13">
        <f t="shared" si="23"/>
        <v>68.095238095238088</v>
      </c>
      <c r="N48" s="17">
        <f t="shared" si="24"/>
        <v>73.333333333333329</v>
      </c>
      <c r="O48" s="18">
        <f t="shared" si="25"/>
        <v>78.571428571428569</v>
      </c>
      <c r="Q48" s="15">
        <f t="shared" si="26"/>
        <v>104.76190476190476</v>
      </c>
      <c r="R48" s="13">
        <f t="shared" si="27"/>
        <v>115.23809523809524</v>
      </c>
      <c r="S48" s="11">
        <f t="shared" si="28"/>
        <v>125.71428571428572</v>
      </c>
      <c r="T48" s="13">
        <f t="shared" si="29"/>
        <v>136.19047619047618</v>
      </c>
      <c r="U48" s="17">
        <f t="shared" si="30"/>
        <v>146.66666666666666</v>
      </c>
      <c r="V48" s="18">
        <f t="shared" si="31"/>
        <v>157.14285714285714</v>
      </c>
    </row>
    <row r="49" spans="1:22" x14ac:dyDescent="0.25">
      <c r="A49" s="30">
        <v>10</v>
      </c>
      <c r="B49" s="2">
        <v>35</v>
      </c>
      <c r="C49" s="5">
        <f t="shared" si="14"/>
        <v>3.4645669291338583</v>
      </c>
      <c r="D49" s="4">
        <f t="shared" si="15"/>
        <v>3.8110236220472444</v>
      </c>
      <c r="E49" s="4">
        <f t="shared" si="16"/>
        <v>4.1574803149606296</v>
      </c>
      <c r="F49" s="4">
        <f t="shared" si="17"/>
        <v>4.5039370078740157</v>
      </c>
      <c r="G49" s="4">
        <f t="shared" si="18"/>
        <v>4.850393700787401</v>
      </c>
      <c r="H49" s="6">
        <f t="shared" si="19"/>
        <v>5.1968503937007871</v>
      </c>
      <c r="J49" s="15">
        <f t="shared" si="20"/>
        <v>51.968503937007874</v>
      </c>
      <c r="K49" s="13">
        <f t="shared" si="21"/>
        <v>57.165354330708666</v>
      </c>
      <c r="L49" s="11">
        <f t="shared" si="22"/>
        <v>62.362204724409445</v>
      </c>
      <c r="M49" s="13">
        <f t="shared" si="23"/>
        <v>67.559055118110237</v>
      </c>
      <c r="N49" s="17">
        <f t="shared" si="24"/>
        <v>72.755905511811008</v>
      </c>
      <c r="O49" s="18">
        <f t="shared" si="25"/>
        <v>77.952755905511808</v>
      </c>
      <c r="Q49" s="15">
        <f t="shared" si="26"/>
        <v>103.93700787401575</v>
      </c>
      <c r="R49" s="13">
        <f t="shared" si="27"/>
        <v>114.33070866141733</v>
      </c>
      <c r="S49" s="11">
        <f t="shared" si="28"/>
        <v>124.72440944881889</v>
      </c>
      <c r="T49" s="13">
        <f t="shared" si="29"/>
        <v>135.11811023622047</v>
      </c>
      <c r="U49" s="17">
        <f t="shared" si="30"/>
        <v>145.51181102362202</v>
      </c>
      <c r="V49" s="18">
        <f t="shared" si="31"/>
        <v>155.90551181102362</v>
      </c>
    </row>
    <row r="50" spans="1:22" x14ac:dyDescent="0.25">
      <c r="A50" s="30">
        <v>10</v>
      </c>
      <c r="B50" s="2">
        <v>40</v>
      </c>
      <c r="C50" s="5">
        <f t="shared" si="14"/>
        <v>3.4375</v>
      </c>
      <c r="D50" s="4">
        <f t="shared" si="15"/>
        <v>3.7812500000000004</v>
      </c>
      <c r="E50" s="4">
        <f t="shared" si="16"/>
        <v>4.125</v>
      </c>
      <c r="F50" s="4">
        <f t="shared" si="17"/>
        <v>4.46875</v>
      </c>
      <c r="G50" s="4">
        <f t="shared" si="18"/>
        <v>4.8125</v>
      </c>
      <c r="H50" s="6">
        <f t="shared" si="19"/>
        <v>5.15625</v>
      </c>
      <c r="J50" s="15">
        <f t="shared" si="20"/>
        <v>51.5625</v>
      </c>
      <c r="K50" s="13">
        <f t="shared" si="21"/>
        <v>56.718750000000007</v>
      </c>
      <c r="L50" s="11">
        <f t="shared" si="22"/>
        <v>61.875</v>
      </c>
      <c r="M50" s="13">
        <f t="shared" si="23"/>
        <v>67.03125</v>
      </c>
      <c r="N50" s="17">
        <f t="shared" si="24"/>
        <v>72.1875</v>
      </c>
      <c r="O50" s="18">
        <f t="shared" si="25"/>
        <v>77.34375</v>
      </c>
      <c r="Q50" s="15">
        <f t="shared" si="26"/>
        <v>103.125</v>
      </c>
      <c r="R50" s="13">
        <f t="shared" si="27"/>
        <v>113.43750000000001</v>
      </c>
      <c r="S50" s="11">
        <f t="shared" si="28"/>
        <v>123.75</v>
      </c>
      <c r="T50" s="13">
        <f t="shared" si="29"/>
        <v>134.0625</v>
      </c>
      <c r="U50" s="17">
        <f t="shared" si="30"/>
        <v>144.375</v>
      </c>
      <c r="V50" s="18">
        <f t="shared" si="31"/>
        <v>154.6875</v>
      </c>
    </row>
    <row r="51" spans="1:22" x14ac:dyDescent="0.25">
      <c r="A51" s="30">
        <v>10</v>
      </c>
      <c r="B51" s="2">
        <v>45</v>
      </c>
      <c r="C51" s="5">
        <f t="shared" si="14"/>
        <v>3.4108527131782944</v>
      </c>
      <c r="D51" s="4">
        <f t="shared" si="15"/>
        <v>3.751937984496124</v>
      </c>
      <c r="E51" s="4">
        <f t="shared" si="16"/>
        <v>4.0930232558139528</v>
      </c>
      <c r="F51" s="4">
        <f t="shared" si="17"/>
        <v>4.4341085271317828</v>
      </c>
      <c r="G51" s="4">
        <f t="shared" si="18"/>
        <v>4.775193798449612</v>
      </c>
      <c r="H51" s="6">
        <f t="shared" si="19"/>
        <v>5.1162790697674421</v>
      </c>
      <c r="J51" s="15">
        <f t="shared" si="20"/>
        <v>51.162790697674417</v>
      </c>
      <c r="K51" s="13">
        <f t="shared" si="21"/>
        <v>56.279069767441861</v>
      </c>
      <c r="L51" s="11">
        <f t="shared" si="22"/>
        <v>61.395348837209291</v>
      </c>
      <c r="M51" s="13">
        <f t="shared" si="23"/>
        <v>66.511627906976742</v>
      </c>
      <c r="N51" s="17">
        <f t="shared" si="24"/>
        <v>71.627906976744185</v>
      </c>
      <c r="O51" s="18">
        <f t="shared" si="25"/>
        <v>76.744186046511629</v>
      </c>
      <c r="Q51" s="15">
        <f t="shared" si="26"/>
        <v>102.32558139534883</v>
      </c>
      <c r="R51" s="13">
        <f t="shared" si="27"/>
        <v>112.55813953488372</v>
      </c>
      <c r="S51" s="11">
        <f t="shared" si="28"/>
        <v>122.79069767441858</v>
      </c>
      <c r="T51" s="13">
        <f t="shared" si="29"/>
        <v>133.02325581395348</v>
      </c>
      <c r="U51" s="17">
        <f t="shared" si="30"/>
        <v>143.25581395348837</v>
      </c>
      <c r="V51" s="18">
        <f t="shared" si="31"/>
        <v>153.48837209302326</v>
      </c>
    </row>
    <row r="52" spans="1:22" x14ac:dyDescent="0.25">
      <c r="A52" s="30">
        <v>10</v>
      </c>
      <c r="B52" s="2">
        <v>50</v>
      </c>
      <c r="C52" s="5">
        <f t="shared" si="14"/>
        <v>3.3846153846153846</v>
      </c>
      <c r="D52" s="4">
        <f t="shared" si="15"/>
        <v>3.7230769230769232</v>
      </c>
      <c r="E52" s="4">
        <f t="shared" si="16"/>
        <v>4.0615384615384613</v>
      </c>
      <c r="F52" s="4">
        <f t="shared" si="17"/>
        <v>4.4000000000000004</v>
      </c>
      <c r="G52" s="4">
        <f t="shared" si="18"/>
        <v>4.7384615384615385</v>
      </c>
      <c r="H52" s="6">
        <f t="shared" si="19"/>
        <v>5.0769230769230766</v>
      </c>
      <c r="J52" s="15">
        <f t="shared" si="20"/>
        <v>50.769230769230766</v>
      </c>
      <c r="K52" s="13">
        <f t="shared" si="21"/>
        <v>55.846153846153847</v>
      </c>
      <c r="L52" s="11">
        <f t="shared" si="22"/>
        <v>60.92307692307692</v>
      </c>
      <c r="M52" s="13">
        <f t="shared" si="23"/>
        <v>66</v>
      </c>
      <c r="N52" s="17">
        <f t="shared" si="24"/>
        <v>71.07692307692308</v>
      </c>
      <c r="O52" s="18">
        <f t="shared" si="25"/>
        <v>76.153846153846146</v>
      </c>
      <c r="Q52" s="15">
        <f t="shared" si="26"/>
        <v>101.53846153846153</v>
      </c>
      <c r="R52" s="13">
        <f t="shared" si="27"/>
        <v>111.69230769230769</v>
      </c>
      <c r="S52" s="11">
        <f t="shared" si="28"/>
        <v>121.84615384615384</v>
      </c>
      <c r="T52" s="13">
        <f t="shared" si="29"/>
        <v>132</v>
      </c>
      <c r="U52" s="17">
        <f t="shared" si="30"/>
        <v>142.15384615384616</v>
      </c>
      <c r="V52" s="18">
        <f t="shared" si="31"/>
        <v>152.30769230769229</v>
      </c>
    </row>
    <row r="53" spans="1:22" ht="15.75" thickBot="1" x14ac:dyDescent="0.3">
      <c r="A53" s="31">
        <v>10</v>
      </c>
      <c r="B53" s="3">
        <v>55</v>
      </c>
      <c r="C53" s="7">
        <f t="shared" si="14"/>
        <v>3.3587786259541983</v>
      </c>
      <c r="D53" s="8">
        <f t="shared" si="15"/>
        <v>3.6946564885496183</v>
      </c>
      <c r="E53" s="8">
        <f t="shared" si="16"/>
        <v>4.0305343511450378</v>
      </c>
      <c r="F53" s="8">
        <f t="shared" si="17"/>
        <v>4.3664122137404577</v>
      </c>
      <c r="G53" s="8">
        <f t="shared" si="18"/>
        <v>4.7022900763358777</v>
      </c>
      <c r="H53" s="9">
        <f t="shared" si="19"/>
        <v>5.0381679389312977</v>
      </c>
      <c r="J53" s="16">
        <f t="shared" si="20"/>
        <v>50.381679389312971</v>
      </c>
      <c r="K53" s="14">
        <f t="shared" si="21"/>
        <v>55.419847328244273</v>
      </c>
      <c r="L53" s="12">
        <f t="shared" si="22"/>
        <v>60.458015267175568</v>
      </c>
      <c r="M53" s="14">
        <f t="shared" si="23"/>
        <v>65.496183206106863</v>
      </c>
      <c r="N53" s="19">
        <f t="shared" si="24"/>
        <v>70.534351145038158</v>
      </c>
      <c r="O53" s="20">
        <f t="shared" si="25"/>
        <v>75.572519083969468</v>
      </c>
      <c r="Q53" s="16">
        <f t="shared" si="26"/>
        <v>100.76335877862594</v>
      </c>
      <c r="R53" s="14">
        <f t="shared" si="27"/>
        <v>110.83969465648855</v>
      </c>
      <c r="S53" s="12">
        <f t="shared" si="28"/>
        <v>120.91603053435114</v>
      </c>
      <c r="T53" s="14">
        <f t="shared" si="29"/>
        <v>130.99236641221373</v>
      </c>
      <c r="U53" s="19">
        <f t="shared" si="30"/>
        <v>141.06870229007632</v>
      </c>
      <c r="V53" s="20">
        <f t="shared" si="31"/>
        <v>151.14503816793894</v>
      </c>
    </row>
  </sheetData>
  <mergeCells count="4">
    <mergeCell ref="A3:B3"/>
    <mergeCell ref="A4:B4"/>
    <mergeCell ref="A1:B1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Hubbard</dc:creator>
  <cp:lastModifiedBy>Alan Hubbard</cp:lastModifiedBy>
  <dcterms:created xsi:type="dcterms:W3CDTF">2020-05-28T05:27:40Z</dcterms:created>
  <dcterms:modified xsi:type="dcterms:W3CDTF">2020-07-08T02:05:10Z</dcterms:modified>
</cp:coreProperties>
</file>