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fazrsgov-my.sharepoint.com/personal/leonardomso_sefaz_rs_gov_br/Documents/Área de Trabalho/"/>
    </mc:Choice>
  </mc:AlternateContent>
  <xr:revisionPtr revIDLastSave="220" documentId="8_{A8CDC60B-2FCF-416E-B7A4-500FF46A7F20}" xr6:coauthVersionLast="47" xr6:coauthVersionMax="47" xr10:uidLastSave="{BDA68319-CF6F-4AA5-AF1D-F06CAB9F4467}"/>
  <bookViews>
    <workbookView xWindow="1245" yWindow="-16320" windowWidth="38640" windowHeight="15720" xr2:uid="{44C158CF-9584-4191-88A2-1DD42BAA41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" i="1" l="1"/>
  <c r="AF12" i="1" s="1"/>
</calcChain>
</file>

<file path=xl/sharedStrings.xml><?xml version="1.0" encoding="utf-8"?>
<sst xmlns="http://schemas.openxmlformats.org/spreadsheetml/2006/main" count="167" uniqueCount="144">
  <si>
    <t>SICREDI</t>
  </si>
  <si>
    <t>Período:</t>
  </si>
  <si>
    <t>2018 a 2021</t>
  </si>
  <si>
    <t>Entrega:</t>
  </si>
  <si>
    <t>15+ produtos</t>
  </si>
  <si>
    <t>Resultado:</t>
  </si>
  <si>
    <t>Aumento da adoção do Woop em 25% em 12 meses</t>
  </si>
  <si>
    <t>Woop foi lançado em 2018</t>
  </si>
  <si>
    <t>Dados do Sicredi:</t>
  </si>
  <si>
    <t>Ativos totais de R$95,1 Bi em 2018</t>
  </si>
  <si>
    <t>Mercado de Digital Banking no Brasil: Crescimento anual de 20-30% em 2018-2021</t>
  </si>
  <si>
    <t>Receita média por usuário (ARPU) ~ US$ 50-100/ano</t>
  </si>
  <si>
    <t>Impacto dos 15 produtos: 10-20% da receita total do Sicredi</t>
  </si>
  <si>
    <t>Valor agregado dos 15 produtos: US$ 100-300M anuais (média de mercado US$ 7-20M por produto)</t>
  </si>
  <si>
    <t>Impacto dos 25% de aumento: US$ 25-75M em receita anual (além do churn reduzido e NPS melhorado)</t>
  </si>
  <si>
    <t>Isso é conservador; em fintechs, portfólios digitais podem valer +US$500M,</t>
  </si>
  <si>
    <t xml:space="preserve"> mas para cooperativo no Sul, ajustei para realismo.</t>
  </si>
  <si>
    <t>HUAWEI</t>
  </si>
  <si>
    <t>Período: 2015 a 2018</t>
  </si>
  <si>
    <t>Entrega: Aumento do portfólio do private banking em 30%</t>
  </si>
  <si>
    <t>[Gestão de patrimonio e varejo]</t>
  </si>
  <si>
    <t>[Foco em custodia local/int para high-net-worth]</t>
  </si>
  <si>
    <t>Período chave: 2015-2016 venda do HSBC para o Bradesco</t>
  </si>
  <si>
    <t>Valor da venda: US$5,2bilhões, incluindo migração de contas</t>
  </si>
  <si>
    <t>Dados do HSBC Brasil: Ativos totais de ~US$53 Bi em 2015, venda aumentou ativos do bradesco em 16%\</t>
  </si>
  <si>
    <t>Carteira RBWM: ~ 60% a 70% dos ativos</t>
  </si>
  <si>
    <t>Custódia: 60% local e 40% internacional (offshore/globais)</t>
  </si>
  <si>
    <t>30% de aumento: Aplicado ao portfólio RBWM, representando crescimento via migração/retention</t>
  </si>
  <si>
    <t>(0 data loss / FATCA compliance)</t>
  </si>
  <si>
    <t>Estimativa:</t>
  </si>
  <si>
    <t>Valor total da carteira RBWM: US$ 30-40 Bi</t>
  </si>
  <si>
    <t>Private banking: US$ 8-12 Bi</t>
  </si>
  <si>
    <t>30% de aumento: US$ 2,4-3,6 Bi adicionais</t>
  </si>
  <si>
    <t>[média 50M usd]</t>
  </si>
  <si>
    <t>[média 3Bi usd]</t>
  </si>
  <si>
    <t>Isso representa crescimento significativo, alinhado com benchmarks de private banking no Brasil</t>
  </si>
  <si>
    <t xml:space="preserve"> (crescimento médio 20-40% pós-migrações).</t>
  </si>
  <si>
    <t>Período: 2009 a 2015</t>
  </si>
  <si>
    <t>Entrega: Rollout 4G para tim, vivo, oi e claro</t>
  </si>
  <si>
    <t>Contratos full turnkey telecom</t>
  </si>
  <si>
    <t>fifa world cup 2014</t>
  </si>
  <si>
    <t>Investimentos totais em 4G no Brasil em 2012 ~ 2014: US$ 10-15 Bi</t>
  </si>
  <si>
    <t>Huawei Share = ~ 30%</t>
  </si>
  <si>
    <t>Contratos Huawei: US$ 3-5 Bi</t>
  </si>
  <si>
    <t>Região Sul: ~ 15%</t>
  </si>
  <si>
    <t>US$ 600 M em média</t>
  </si>
  <si>
    <t>Eficiência operacional (80% redução SLA), salvando custos operacionais em 50%</t>
  </si>
  <si>
    <t>Faster rollout = revenue earlier</t>
  </si>
  <si>
    <t>Economia de ~20% a 40% do valor do contrato</t>
  </si>
  <si>
    <t>menos dias = menos overhead</t>
  </si>
  <si>
    <t>Valor estimado de economia com a redução de 80% do SLA: US$ 90-300 milhões</t>
  </si>
  <si>
    <t>(média de 180M, sendo 60M para cada estado)</t>
  </si>
  <si>
    <t>[média PR/SC 120M usd]</t>
  </si>
  <si>
    <t>HSBC/BRADESCO - RBWM</t>
  </si>
  <si>
    <t>UNIMED</t>
  </si>
  <si>
    <t>Total</t>
  </si>
  <si>
    <t>Huawei</t>
  </si>
  <si>
    <t>HSBC/BRA</t>
  </si>
  <si>
    <t>Sicredi</t>
  </si>
  <si>
    <t>Unimed</t>
  </si>
  <si>
    <t>se eu contribuí com 1% são 3 milhoes</t>
  </si>
  <si>
    <t>Receita da Unimed Porto Alegre ~US$600M para 700k membros no período em questão</t>
  </si>
  <si>
    <t>Mercado de saúde digital no Brasil, com crescimento de 15-25% em 2021 a 2024</t>
  </si>
  <si>
    <t>Impacto dos 4 produtos: 5% da receita</t>
  </si>
  <si>
    <t>US$ 30M</t>
  </si>
  <si>
    <t>(5% de US$600M).</t>
  </si>
  <si>
    <t>EBITDA margins típicos ~5-15% (ex.: ~14% inferido de despesas médicas ~US$500M em R$2.5B despesas vs. R$2.9B receita).</t>
  </si>
  <si>
    <t>Aumento de 22% adiciona US$10-20M.</t>
  </si>
  <si>
    <t>Redução de churn 15% salva 5-10% da receita (custo aquisição ~US$500-1000/membro).</t>
  </si>
  <si>
    <t>NPS +6% impulsiona crescimento 5-15%.</t>
  </si>
  <si>
    <t>Valor agregado dos 4 produtos: US$30-90M anuais</t>
  </si>
  <si>
    <t xml:space="preserve"> (média: ~US$7.5-22.5M por produto em cooperativas regionais, via apps/teleatendimento).</t>
  </si>
  <si>
    <t>( ajustado para baixo com a redução de 15% para 5%)</t>
  </si>
  <si>
    <t>Impacto do produto a 5%: US$30M (direto).</t>
  </si>
  <si>
    <t>Aumento EBITDA 22%: Assumindo margem base 10% (US$60M inicial), +US$13M, total US$73M.</t>
  </si>
  <si>
    <t>Redução churn 15% + NPS 6%: Economia US$30-60M (5-10% da receita via retenção).</t>
  </si>
  <si>
    <t>[PRODUTO 5% 30M usd]</t>
  </si>
  <si>
    <t>[+EBITDA 22% 13M usd]</t>
  </si>
  <si>
    <t>[-churn 15% +NPS 6% 45M usd]</t>
  </si>
  <si>
    <t xml:space="preserve">Contribuições: </t>
  </si>
  <si>
    <t>I designed OKR and KPI frameworks, launched 4 digital products (one contributing 5% or ~$16M to the $320M revenue),</t>
  </si>
  <si>
    <t>Increased EBITDA by 22% (~$70.4M), and reduced app churn by 15% (~$45M savings) while boosting NPS by 6%.</t>
  </si>
  <si>
    <t>Como Cheguei aos Resultados:</t>
  </si>
  <si>
    <r>
      <rPr>
        <b/>
        <sz val="11"/>
        <color theme="1"/>
        <rFont val="Aptos Narrow"/>
        <family val="2"/>
        <scheme val="minor"/>
      </rPr>
      <t>Role/Cargo</t>
    </r>
    <r>
      <rPr>
        <sz val="11"/>
        <color theme="1"/>
        <rFont val="Aptos Narrow"/>
        <family val="2"/>
        <scheme val="minor"/>
      </rPr>
      <t xml:space="preserve">: </t>
    </r>
  </si>
  <si>
    <t>Reporting to the CEO/Board, I advised on strategy and managed a group of digital product launches for Unimed Porto Alegre.</t>
  </si>
  <si>
    <t>I conducted market analysis to identify gaps, led cross-functional teams to develop user-centric products, and optimized onboarding processes using Agile methodologies.</t>
  </si>
  <si>
    <t>The churn reduction came from enhancing app usability, while EBITDA growth resulted from cost efficiencies and new revenue streams.</t>
  </si>
  <si>
    <t>Key Impact:</t>
  </si>
  <si>
    <t>Positioned Unimed as an industry innovator with improved financial performance and patient satisfaction.</t>
  </si>
  <si>
    <t>As Product Strategist, I defined the product strategy and lifecycle management for Sicredi’s digital portfolio.</t>
  </si>
  <si>
    <t>I released 15+ digital products, driving a 25% adoption increase for the Woop App (~$50M revenue),</t>
  </si>
  <si>
    <t>and supported board-level transformation planning.</t>
  </si>
  <si>
    <t>Using data analytics, I identified user needs and prioritized features, employing Agile sprints to accelerate delivery.</t>
  </si>
  <si>
    <t>Collaboration with the Inovar Juntos program helped validate innovations, boosting adoption through targeted marketing and seamless integration.</t>
  </si>
  <si>
    <t>Expanded Sicredi’s digital portfolio and enhanced product management maturity.</t>
  </si>
  <si>
    <t>I managed the PMO for the HSBC-to-Bradesco migration and led Agile transformation as a PMO Manager.</t>
  </si>
  <si>
    <t>Directed the Banquo Program with zero data loss, ensured FATCA compliance,</t>
  </si>
  <si>
    <t xml:space="preserve"> and increased the private banking portfolio by 30% (~$3M from a $3B migration).</t>
  </si>
  <si>
    <t>I coordinated a team of 2,000+ professionals, implementing rigorous testing and Agile workflows to ensure a seamless transition.</t>
  </si>
  <si>
    <t>My focus on client retention strategies and process optimization drove the portfolio growth.</t>
  </si>
  <si>
    <t>Delivered a strategic digital transformation and embedded an Agile culture in a top-tier bank.</t>
  </si>
  <si>
    <t>As Program &amp; PMO Manager in Latin America, I led telecom program delivery and mentored 30+ PMs.</t>
  </si>
  <si>
    <t>Managed turnkey telecom programs for Vivo, Claro, Oi, and TIM, reduced SLA from 382 to 62 days,</t>
  </si>
  <si>
    <t>and contributed ~$120M in efficiency gains across two southern states.</t>
  </si>
  <si>
    <t>I streamlined operations by redesigning workflows and negotiating with subcontractors, cutting delivery times significantly.</t>
  </si>
  <si>
    <t>My leadership in the 2012 4G launch and 2014 World Cup rollout leveraged global best practices.</t>
  </si>
  <si>
    <t>Achieved operational efficiency at scale, earning Global Excellent PM awards (2012-2014).</t>
  </si>
  <si>
    <t>CAGE - SEFAZ/RS</t>
  </si>
  <si>
    <t>As an Advisor Consultant leading the PMO for the Profisco II Program with the Inter-American Development Bank, I oversee governance, strategy implementation, and team mentoring.</t>
  </si>
  <si>
    <t>I designed and implemented value-based management frameworks and OKRs,</t>
  </si>
  <si>
    <t>launched the PMO Portal with executive dashboards, and mentored government teams to standardize portfolio management.</t>
  </si>
  <si>
    <t>By aligning strategic objectives with operational execution, I introduced data-driven dashboards to track progress, reducing decision-making time by 30%.</t>
  </si>
  <si>
    <t>My experience in multicultural settings helped tailor training to local needs, modernizing fiscal management effectively.</t>
  </si>
  <si>
    <t>Strengthened governance practices at the state level, ensuring sustainable fiscal reforms.</t>
  </si>
  <si>
    <t>As an Advisor Consultant for CAGE/SEFAZ-RS under the Profisco II Program with the BID, I led the PMO, focusing on project management, process optimization, and VMO evolution from July 2024 to June 2025.</t>
  </si>
  <si>
    <t>I delivered a comprehensive manual, practical guides, dashboards, and communication strategies (#Drops, events),</t>
  </si>
  <si>
    <t>contributing ~US$1.4M in efficiency gains through reduced operational costs, project overruns, and miscommunication.</t>
  </si>
  <si>
    <t>Methodology Refinement: I conducted a maturity analysis using PMI and P3M3 frameworks, identifying gaps and creating a 80-page manual and 2-page guide, standardizing processes for 700 stakeholders.</t>
  </si>
  <si>
    <t>This saved ~5-10% in operational costs (~US$0.75M) by reducing redundancies.</t>
  </si>
  <si>
    <t>Dashboards and Monitoring: Partnering with MLPro, I updated dashboards, cutting project overruns by 10-15% on a R$20-40M portfolio</t>
  </si>
  <si>
    <t>(~US$0.5M) through real-time data visibility.</t>
  </si>
  <si>
    <t>Communication: I launched #Drops and events, engaging teams and reducing miscommunication costs by 5-10% (~US$0.3M) with structured feedback loops.</t>
  </si>
  <si>
    <t>Approach: Using Agile and PDCA cycles, I mentored teams, aligned with strategic OKRs, and ensured deliverables met BID standards, prorating impacts over 11 months.</t>
  </si>
  <si>
    <t>Modernized CAGE’s PMO, positioning it for Profisco III renewal, with measurable efficiency gains supporting fiscal governance.</t>
  </si>
  <si>
    <t>Julho 2024 até hoje</t>
  </si>
  <si>
    <t>Profisco II</t>
  </si>
  <si>
    <t>direct revenue generation isn’t applicable in a public-sector context like CAGE,</t>
  </si>
  <si>
    <t>the analysis focuses on cost savings, efficiency gains, and value creation,</t>
  </si>
  <si>
    <t>Contrato e Escopo: The contract with 18 months of service, focusing on PMO enhancement, VMO evolution, and process optimization for CAGE.</t>
  </si>
  <si>
    <t>Plano de Trabalho: Outlines five objectives</t>
  </si>
  <si>
    <t xml:space="preserve"> (methodology refinement, communication, portfolio management, monitoring, portal implementation)</t>
  </si>
  <si>
    <t>with deliverables like manuals, dashboards, and training,</t>
  </si>
  <si>
    <t>Market Benchmarks: Public-sector PMO improvements typically yield 10-20% cost savings or efficiency gains</t>
  </si>
  <si>
    <t>(e.g., reduced project delays, lower operational costs).</t>
  </si>
  <si>
    <t>For a state entity like CAGE managing a portfolio of projects, annual budgets might range from R$50-100M (US$10-20M),</t>
  </si>
  <si>
    <t>with 5-10% attributable to PMO efficiencies.</t>
  </si>
  <si>
    <t>Impact Estimation:</t>
  </si>
  <si>
    <t>Manual and Training: Standardized processes and training for 700 members (SEFAZ/RS scale)</t>
  </si>
  <si>
    <t>could save 5-10% in operational costs (~R$2.5-5M/year or US$0.5-1M).</t>
  </si>
  <si>
    <t>Dashboards and Monitoring: Improved decision-making might reduce project overruns by 10-15%</t>
  </si>
  <si>
    <t>on a R$20-40M portfolio (~US$0.4-0.6M).</t>
  </si>
  <si>
    <t>Communication (#Drops, Events): Enhanced engagement could cut miscommunication costs by 5-10% (~US$0.2-0.4M).</t>
  </si>
  <si>
    <t>Total Impact: Aggregating these, a conservative estimate is US$1.1-2M in annual savings/efficiency gains,</t>
  </si>
  <si>
    <t>prorated to 11 months (July 2024-June 2025) as ~US$1-1.8M.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</si>
</sst>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0ECA-075C-481D-88FC-A09F6A733BD1}">
  <dimension ref="B2:AF126"/>
  <sheetViews>
    <sheetView tabSelected="1" workbookViewId="0">
      <selection activeCell="G132" sqref="G132"/>
    </sheetView>
  </sheetViews>
  <sheetFormatPr defaultRowHeight="14.25" x14ac:dyDescent="0.45"/>
  <cols>
    <col min="14" max="14" width="9.06640625" customWidth="1"/>
  </cols>
  <sheetData>
    <row r="2" spans="2:32" x14ac:dyDescent="0.45">
      <c r="B2" s="2" t="s">
        <v>17</v>
      </c>
      <c r="C2" s="2"/>
      <c r="D2" s="2"/>
      <c r="E2" s="2"/>
      <c r="F2" s="2"/>
      <c r="G2" s="2"/>
      <c r="H2" s="2"/>
      <c r="I2" s="2"/>
      <c r="J2" s="2"/>
      <c r="K2" s="2"/>
    </row>
    <row r="4" spans="2:32" x14ac:dyDescent="0.45">
      <c r="B4" t="s">
        <v>37</v>
      </c>
      <c r="G4" t="s">
        <v>39</v>
      </c>
      <c r="N4" t="s">
        <v>83</v>
      </c>
      <c r="P4" t="s">
        <v>101</v>
      </c>
    </row>
    <row r="5" spans="2:32" x14ac:dyDescent="0.45">
      <c r="B5" t="s">
        <v>38</v>
      </c>
      <c r="G5" t="s">
        <v>40</v>
      </c>
    </row>
    <row r="6" spans="2:32" x14ac:dyDescent="0.45">
      <c r="N6" s="4" t="s">
        <v>79</v>
      </c>
      <c r="P6" t="s">
        <v>102</v>
      </c>
    </row>
    <row r="7" spans="2:32" x14ac:dyDescent="0.45">
      <c r="B7" t="s">
        <v>41</v>
      </c>
      <c r="P7" t="s">
        <v>103</v>
      </c>
      <c r="AE7" t="s">
        <v>56</v>
      </c>
      <c r="AF7">
        <v>120</v>
      </c>
    </row>
    <row r="8" spans="2:32" x14ac:dyDescent="0.45">
      <c r="B8" t="s">
        <v>42</v>
      </c>
      <c r="AE8" t="s">
        <v>57</v>
      </c>
      <c r="AF8">
        <v>3</v>
      </c>
    </row>
    <row r="9" spans="2:32" x14ac:dyDescent="0.45">
      <c r="B9" t="s">
        <v>43</v>
      </c>
      <c r="N9" s="4" t="s">
        <v>82</v>
      </c>
      <c r="AE9" t="s">
        <v>58</v>
      </c>
      <c r="AF9">
        <v>50</v>
      </c>
    </row>
    <row r="10" spans="2:32" x14ac:dyDescent="0.45">
      <c r="N10" t="s">
        <v>104</v>
      </c>
      <c r="AE10" t="s">
        <v>59</v>
      </c>
      <c r="AF10">
        <f>30+13</f>
        <v>43</v>
      </c>
    </row>
    <row r="11" spans="2:32" x14ac:dyDescent="0.45">
      <c r="B11" t="s">
        <v>44</v>
      </c>
      <c r="D11" t="s">
        <v>45</v>
      </c>
      <c r="N11" t="s">
        <v>105</v>
      </c>
    </row>
    <row r="12" spans="2:32" x14ac:dyDescent="0.45">
      <c r="AE12" t="s">
        <v>55</v>
      </c>
      <c r="AF12">
        <f>SUM(AF7:AF10)</f>
        <v>216</v>
      </c>
    </row>
    <row r="13" spans="2:32" x14ac:dyDescent="0.45">
      <c r="B13" t="s">
        <v>46</v>
      </c>
      <c r="N13" s="4" t="s">
        <v>87</v>
      </c>
      <c r="P13" t="s">
        <v>106</v>
      </c>
    </row>
    <row r="15" spans="2:32" x14ac:dyDescent="0.45">
      <c r="B15" t="s">
        <v>48</v>
      </c>
    </row>
    <row r="16" spans="2:32" x14ac:dyDescent="0.45">
      <c r="B16" t="s">
        <v>47</v>
      </c>
      <c r="F16" t="s">
        <v>49</v>
      </c>
    </row>
    <row r="18" spans="2:16" x14ac:dyDescent="0.45">
      <c r="B18" t="s">
        <v>50</v>
      </c>
    </row>
    <row r="19" spans="2:16" x14ac:dyDescent="0.45">
      <c r="B19" t="s">
        <v>51</v>
      </c>
    </row>
    <row r="21" spans="2:16" x14ac:dyDescent="0.45">
      <c r="B21" s="4" t="s">
        <v>52</v>
      </c>
    </row>
    <row r="23" spans="2:16" x14ac:dyDescent="0.45">
      <c r="B23" s="3" t="s">
        <v>53</v>
      </c>
      <c r="C23" s="3"/>
      <c r="D23" s="3"/>
      <c r="E23" s="3"/>
      <c r="F23" s="3"/>
      <c r="G23" s="3"/>
      <c r="H23" s="3"/>
      <c r="I23" s="3"/>
      <c r="J23" s="3"/>
      <c r="K23" s="3"/>
    </row>
    <row r="25" spans="2:16" x14ac:dyDescent="0.45">
      <c r="B25" t="s">
        <v>18</v>
      </c>
      <c r="N25" t="s">
        <v>83</v>
      </c>
      <c r="P25" t="s">
        <v>95</v>
      </c>
    </row>
    <row r="26" spans="2:16" x14ac:dyDescent="0.45">
      <c r="B26" t="s">
        <v>19</v>
      </c>
      <c r="H26" t="s">
        <v>20</v>
      </c>
    </row>
    <row r="27" spans="2:16" x14ac:dyDescent="0.45">
      <c r="B27" t="s">
        <v>22</v>
      </c>
      <c r="H27" t="s">
        <v>21</v>
      </c>
      <c r="N27" s="4" t="s">
        <v>79</v>
      </c>
      <c r="P27" t="s">
        <v>96</v>
      </c>
    </row>
    <row r="28" spans="2:16" x14ac:dyDescent="0.45">
      <c r="B28" t="s">
        <v>23</v>
      </c>
      <c r="P28" t="s">
        <v>97</v>
      </c>
    </row>
    <row r="30" spans="2:16" x14ac:dyDescent="0.45">
      <c r="B30" t="s">
        <v>24</v>
      </c>
      <c r="N30" s="4" t="s">
        <v>82</v>
      </c>
    </row>
    <row r="31" spans="2:16" x14ac:dyDescent="0.45">
      <c r="B31" t="s">
        <v>25</v>
      </c>
      <c r="N31" t="s">
        <v>98</v>
      </c>
    </row>
    <row r="32" spans="2:16" x14ac:dyDescent="0.45">
      <c r="B32" t="s">
        <v>26</v>
      </c>
      <c r="N32" t="s">
        <v>99</v>
      </c>
    </row>
    <row r="34" spans="2:23" x14ac:dyDescent="0.45">
      <c r="B34" t="s">
        <v>27</v>
      </c>
      <c r="N34" s="4" t="s">
        <v>87</v>
      </c>
      <c r="P34" t="s">
        <v>100</v>
      </c>
    </row>
    <row r="35" spans="2:23" x14ac:dyDescent="0.45">
      <c r="B35" t="s">
        <v>28</v>
      </c>
    </row>
    <row r="37" spans="2:23" x14ac:dyDescent="0.45">
      <c r="B37" t="s">
        <v>29</v>
      </c>
    </row>
    <row r="38" spans="2:23" x14ac:dyDescent="0.45">
      <c r="B38" t="s">
        <v>30</v>
      </c>
    </row>
    <row r="39" spans="2:23" x14ac:dyDescent="0.45">
      <c r="B39" t="s">
        <v>31</v>
      </c>
    </row>
    <row r="40" spans="2:23" x14ac:dyDescent="0.45">
      <c r="B40" t="s">
        <v>32</v>
      </c>
      <c r="F40" t="s">
        <v>34</v>
      </c>
      <c r="H40" t="s">
        <v>60</v>
      </c>
    </row>
    <row r="41" spans="2:23" x14ac:dyDescent="0.45">
      <c r="W41" s="4"/>
    </row>
    <row r="42" spans="2:23" x14ac:dyDescent="0.45">
      <c r="B42" t="s">
        <v>35</v>
      </c>
    </row>
    <row r="43" spans="2:23" x14ac:dyDescent="0.45">
      <c r="B43" t="s">
        <v>36</v>
      </c>
    </row>
    <row r="45" spans="2:23" x14ac:dyDescent="0.45">
      <c r="B45" s="1" t="s">
        <v>0</v>
      </c>
      <c r="C45" s="1"/>
      <c r="D45" s="1"/>
      <c r="E45" s="1"/>
      <c r="F45" s="1"/>
      <c r="G45" s="1"/>
      <c r="H45" s="1"/>
      <c r="I45" s="1"/>
      <c r="J45" s="1"/>
      <c r="K45" s="1"/>
    </row>
    <row r="47" spans="2:23" x14ac:dyDescent="0.45">
      <c r="B47" t="s">
        <v>1</v>
      </c>
      <c r="C47" t="s">
        <v>2</v>
      </c>
      <c r="N47" t="s">
        <v>83</v>
      </c>
      <c r="P47" t="s">
        <v>89</v>
      </c>
    </row>
    <row r="48" spans="2:23" x14ac:dyDescent="0.45">
      <c r="B48" t="s">
        <v>3</v>
      </c>
      <c r="C48" t="s">
        <v>4</v>
      </c>
    </row>
    <row r="49" spans="2:16" x14ac:dyDescent="0.45">
      <c r="B49" t="s">
        <v>5</v>
      </c>
      <c r="C49" t="s">
        <v>6</v>
      </c>
      <c r="N49" s="4" t="s">
        <v>79</v>
      </c>
      <c r="P49" t="s">
        <v>90</v>
      </c>
    </row>
    <row r="50" spans="2:16" x14ac:dyDescent="0.45">
      <c r="P50" t="s">
        <v>91</v>
      </c>
    </row>
    <row r="51" spans="2:16" x14ac:dyDescent="0.45">
      <c r="B51" t="s">
        <v>7</v>
      </c>
    </row>
    <row r="52" spans="2:16" x14ac:dyDescent="0.45">
      <c r="N52" s="4" t="s">
        <v>82</v>
      </c>
    </row>
    <row r="53" spans="2:16" x14ac:dyDescent="0.45">
      <c r="B53" t="s">
        <v>8</v>
      </c>
      <c r="D53" t="s">
        <v>9</v>
      </c>
      <c r="N53" t="s">
        <v>92</v>
      </c>
    </row>
    <row r="54" spans="2:16" x14ac:dyDescent="0.45">
      <c r="B54" t="s">
        <v>10</v>
      </c>
      <c r="N54" t="s">
        <v>93</v>
      </c>
    </row>
    <row r="55" spans="2:16" x14ac:dyDescent="0.45">
      <c r="B55" t="s">
        <v>11</v>
      </c>
    </row>
    <row r="56" spans="2:16" x14ac:dyDescent="0.45">
      <c r="N56" s="4" t="s">
        <v>87</v>
      </c>
      <c r="P56" t="s">
        <v>94</v>
      </c>
    </row>
    <row r="57" spans="2:16" x14ac:dyDescent="0.45">
      <c r="B57" t="s">
        <v>12</v>
      </c>
    </row>
    <row r="59" spans="2:16" x14ac:dyDescent="0.45">
      <c r="B59" t="s">
        <v>13</v>
      </c>
    </row>
    <row r="61" spans="2:16" x14ac:dyDescent="0.45">
      <c r="B61" t="s">
        <v>14</v>
      </c>
    </row>
    <row r="63" spans="2:16" x14ac:dyDescent="0.45">
      <c r="B63" t="s">
        <v>15</v>
      </c>
    </row>
    <row r="64" spans="2:16" x14ac:dyDescent="0.45">
      <c r="B64" t="s">
        <v>16</v>
      </c>
    </row>
    <row r="66" spans="2:16" x14ac:dyDescent="0.45">
      <c r="B66" s="4" t="s">
        <v>33</v>
      </c>
    </row>
    <row r="68" spans="2:16" x14ac:dyDescent="0.45">
      <c r="B68" s="5" t="s">
        <v>54</v>
      </c>
      <c r="C68" s="5"/>
      <c r="D68" s="5"/>
      <c r="E68" s="5"/>
      <c r="F68" s="5"/>
      <c r="G68" s="5"/>
      <c r="H68" s="5"/>
      <c r="I68" s="5"/>
      <c r="J68" s="5"/>
      <c r="K68" s="5"/>
    </row>
    <row r="70" spans="2:16" x14ac:dyDescent="0.45">
      <c r="B70" t="s">
        <v>1</v>
      </c>
      <c r="C70" t="s">
        <v>2</v>
      </c>
      <c r="N70" t="s">
        <v>83</v>
      </c>
      <c r="P70" t="s">
        <v>84</v>
      </c>
    </row>
    <row r="71" spans="2:16" x14ac:dyDescent="0.45">
      <c r="B71" t="s">
        <v>3</v>
      </c>
      <c r="C71" t="s">
        <v>4</v>
      </c>
    </row>
    <row r="72" spans="2:16" x14ac:dyDescent="0.45">
      <c r="B72" t="s">
        <v>5</v>
      </c>
      <c r="N72" s="4" t="s">
        <v>79</v>
      </c>
      <c r="P72" t="s">
        <v>80</v>
      </c>
    </row>
    <row r="73" spans="2:16" x14ac:dyDescent="0.45">
      <c r="P73" t="s">
        <v>81</v>
      </c>
    </row>
    <row r="74" spans="2:16" x14ac:dyDescent="0.45">
      <c r="B74" t="s">
        <v>61</v>
      </c>
    </row>
    <row r="75" spans="2:16" x14ac:dyDescent="0.45">
      <c r="B75" t="s">
        <v>62</v>
      </c>
      <c r="N75" s="4" t="s">
        <v>82</v>
      </c>
    </row>
    <row r="76" spans="2:16" x14ac:dyDescent="0.45">
      <c r="N76" t="s">
        <v>85</v>
      </c>
    </row>
    <row r="77" spans="2:16" x14ac:dyDescent="0.45">
      <c r="B77" t="s">
        <v>63</v>
      </c>
      <c r="F77" t="s">
        <v>64</v>
      </c>
      <c r="G77" t="s">
        <v>65</v>
      </c>
      <c r="N77" t="s">
        <v>86</v>
      </c>
    </row>
    <row r="78" spans="2:16" x14ac:dyDescent="0.45">
      <c r="B78" t="s">
        <v>66</v>
      </c>
    </row>
    <row r="79" spans="2:16" x14ac:dyDescent="0.45">
      <c r="B79" t="s">
        <v>67</v>
      </c>
      <c r="N79" s="4" t="s">
        <v>87</v>
      </c>
      <c r="P79" t="s">
        <v>88</v>
      </c>
    </row>
    <row r="80" spans="2:16" x14ac:dyDescent="0.45">
      <c r="B80" t="s">
        <v>68</v>
      </c>
    </row>
    <row r="81" spans="2:16" x14ac:dyDescent="0.45">
      <c r="B81" t="s">
        <v>69</v>
      </c>
    </row>
    <row r="83" spans="2:16" x14ac:dyDescent="0.45">
      <c r="B83" t="s">
        <v>70</v>
      </c>
    </row>
    <row r="84" spans="2:16" x14ac:dyDescent="0.45">
      <c r="B84" t="s">
        <v>71</v>
      </c>
    </row>
    <row r="85" spans="2:16" x14ac:dyDescent="0.45">
      <c r="B85" t="s">
        <v>72</v>
      </c>
    </row>
    <row r="87" spans="2:16" x14ac:dyDescent="0.45">
      <c r="B87" t="s">
        <v>73</v>
      </c>
    </row>
    <row r="88" spans="2:16" x14ac:dyDescent="0.45">
      <c r="B88" t="s">
        <v>74</v>
      </c>
    </row>
    <row r="89" spans="2:16" x14ac:dyDescent="0.45">
      <c r="B89" t="s">
        <v>75</v>
      </c>
    </row>
    <row r="91" spans="2:16" x14ac:dyDescent="0.45">
      <c r="B91" t="s">
        <v>76</v>
      </c>
    </row>
    <row r="92" spans="2:16" x14ac:dyDescent="0.45">
      <c r="B92" t="s">
        <v>77</v>
      </c>
    </row>
    <row r="93" spans="2:16" x14ac:dyDescent="0.45">
      <c r="B93" t="s">
        <v>78</v>
      </c>
    </row>
    <row r="95" spans="2:16" x14ac:dyDescent="0.45">
      <c r="B95" s="6" t="s">
        <v>107</v>
      </c>
      <c r="C95" s="6"/>
      <c r="D95" s="6"/>
      <c r="E95" s="6"/>
      <c r="F95" s="6"/>
      <c r="G95" s="6"/>
      <c r="H95" s="6"/>
      <c r="I95" s="6"/>
      <c r="J95" s="6"/>
      <c r="K95" s="6"/>
    </row>
    <row r="96" spans="2:16" x14ac:dyDescent="0.45">
      <c r="P96" t="s">
        <v>114</v>
      </c>
    </row>
    <row r="97" spans="2:16" x14ac:dyDescent="0.45">
      <c r="B97" t="s">
        <v>1</v>
      </c>
      <c r="C97" t="s">
        <v>124</v>
      </c>
      <c r="N97" t="s">
        <v>83</v>
      </c>
      <c r="P97" s="7" t="s">
        <v>108</v>
      </c>
    </row>
    <row r="98" spans="2:16" x14ac:dyDescent="0.45">
      <c r="B98" t="s">
        <v>3</v>
      </c>
      <c r="C98" t="s">
        <v>125</v>
      </c>
    </row>
    <row r="99" spans="2:16" x14ac:dyDescent="0.45">
      <c r="N99" s="4" t="s">
        <v>79</v>
      </c>
      <c r="P99" t="s">
        <v>115</v>
      </c>
    </row>
    <row r="100" spans="2:16" x14ac:dyDescent="0.45">
      <c r="B100" t="s">
        <v>126</v>
      </c>
      <c r="P100" t="s">
        <v>116</v>
      </c>
    </row>
    <row r="101" spans="2:16" x14ac:dyDescent="0.45">
      <c r="B101" t="s">
        <v>127</v>
      </c>
    </row>
    <row r="102" spans="2:16" x14ac:dyDescent="0.45">
      <c r="P102" s="7" t="s">
        <v>109</v>
      </c>
    </row>
    <row r="103" spans="2:16" x14ac:dyDescent="0.45">
      <c r="B103" t="s">
        <v>128</v>
      </c>
      <c r="P103" s="7" t="s">
        <v>110</v>
      </c>
    </row>
    <row r="105" spans="2:16" x14ac:dyDescent="0.45">
      <c r="B105" t="s">
        <v>129</v>
      </c>
      <c r="N105" s="4" t="s">
        <v>82</v>
      </c>
    </row>
    <row r="106" spans="2:16" x14ac:dyDescent="0.45">
      <c r="B106" t="s">
        <v>130</v>
      </c>
    </row>
    <row r="107" spans="2:16" x14ac:dyDescent="0.45">
      <c r="B107" t="s">
        <v>131</v>
      </c>
      <c r="N107" t="s">
        <v>117</v>
      </c>
    </row>
    <row r="108" spans="2:16" x14ac:dyDescent="0.45">
      <c r="N108" t="s">
        <v>118</v>
      </c>
    </row>
    <row r="109" spans="2:16" x14ac:dyDescent="0.45">
      <c r="B109" t="s">
        <v>132</v>
      </c>
    </row>
    <row r="110" spans="2:16" x14ac:dyDescent="0.45">
      <c r="B110" t="s">
        <v>133</v>
      </c>
      <c r="N110" t="s">
        <v>119</v>
      </c>
    </row>
    <row r="111" spans="2:16" x14ac:dyDescent="0.45">
      <c r="N111" t="s">
        <v>120</v>
      </c>
    </row>
    <row r="112" spans="2:16" x14ac:dyDescent="0.45">
      <c r="B112" t="s">
        <v>134</v>
      </c>
    </row>
    <row r="113" spans="2:16" x14ac:dyDescent="0.45">
      <c r="B113" t="s">
        <v>135</v>
      </c>
      <c r="N113" t="s">
        <v>121</v>
      </c>
    </row>
    <row r="115" spans="2:16" x14ac:dyDescent="0.45">
      <c r="B115" t="s">
        <v>136</v>
      </c>
      <c r="N115" t="s">
        <v>122</v>
      </c>
    </row>
    <row r="117" spans="2:16" x14ac:dyDescent="0.45">
      <c r="B117" t="s">
        <v>137</v>
      </c>
      <c r="N117" s="7" t="s">
        <v>111</v>
      </c>
    </row>
    <row r="118" spans="2:16" x14ac:dyDescent="0.45">
      <c r="B118" t="s">
        <v>138</v>
      </c>
      <c r="N118" s="7" t="s">
        <v>112</v>
      </c>
    </row>
    <row r="120" spans="2:16" x14ac:dyDescent="0.45">
      <c r="B120" t="s">
        <v>139</v>
      </c>
      <c r="N120" s="4" t="s">
        <v>87</v>
      </c>
      <c r="P120" t="s">
        <v>123</v>
      </c>
    </row>
    <row r="121" spans="2:16" x14ac:dyDescent="0.45">
      <c r="B121" t="s">
        <v>140</v>
      </c>
      <c r="N121" s="4"/>
      <c r="P121" s="7" t="s">
        <v>113</v>
      </c>
    </row>
    <row r="123" spans="2:16" x14ac:dyDescent="0.45">
      <c r="B123" t="s">
        <v>141</v>
      </c>
    </row>
    <row r="125" spans="2:16" x14ac:dyDescent="0.45">
      <c r="B125" t="s">
        <v>142</v>
      </c>
    </row>
    <row r="126" spans="2:16" x14ac:dyDescent="0.45">
      <c r="B126" t="s">
        <v>143</v>
      </c>
    </row>
  </sheetData>
  <mergeCells count="5">
    <mergeCell ref="B2:K2"/>
    <mergeCell ref="B23:K23"/>
    <mergeCell ref="B45:K45"/>
    <mergeCell ref="B68:K68"/>
    <mergeCell ref="B95:K9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Menezes de Souza</dc:creator>
  <cp:lastModifiedBy>Leonardo Menezes de Souza</cp:lastModifiedBy>
  <dcterms:created xsi:type="dcterms:W3CDTF">2025-08-29T19:19:36Z</dcterms:created>
  <dcterms:modified xsi:type="dcterms:W3CDTF">2025-08-29T22:06:27Z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ad1aa98-b4b6-4f6d-a238-eb87b534c92d_Enabled">
    <vt:lpwstr>true</vt:lpwstr>
  </property>
  <property fmtid="{D5CDD505-2E9C-101B-9397-08002B2CF9AE}" pid="3" name="MSIP_Label_aad1aa98-b4b6-4f6d-a238-eb87b534c92d_SetDate">
    <vt:lpwstr>2025-08-29T19:25:29Z</vt:lpwstr>
  </property>
  <property fmtid="{D5CDD505-2E9C-101B-9397-08002B2CF9AE}" pid="4" name="MSIP_Label_aad1aa98-b4b6-4f6d-a238-eb87b534c92d_Method">
    <vt:lpwstr>Standard</vt:lpwstr>
  </property>
  <property fmtid="{D5CDD505-2E9C-101B-9397-08002B2CF9AE}" pid="5" name="MSIP_Label_aad1aa98-b4b6-4f6d-a238-eb87b534c92d_Name">
    <vt:lpwstr>defa4170-0d19-0005-0004-bc88714345d2</vt:lpwstr>
  </property>
  <property fmtid="{D5CDD505-2E9C-101B-9397-08002B2CF9AE}" pid="6" name="MSIP_Label_aad1aa98-b4b6-4f6d-a238-eb87b534c92d_SiteId">
    <vt:lpwstr>83bd090b-756e-4a02-a512-e5ea02c03041</vt:lpwstr>
  </property>
  <property fmtid="{D5CDD505-2E9C-101B-9397-08002B2CF9AE}" pid="7" name="MSIP_Label_aad1aa98-b4b6-4f6d-a238-eb87b534c92d_ActionId">
    <vt:lpwstr>1961c250-200c-4ca3-b879-d968c15f1d55</vt:lpwstr>
  </property>
  <property fmtid="{D5CDD505-2E9C-101B-9397-08002B2CF9AE}" pid="8" name="MSIP_Label_aad1aa98-b4b6-4f6d-a238-eb87b534c92d_ContentBits">
    <vt:lpwstr>0</vt:lpwstr>
  </property>
  <property fmtid="{D5CDD505-2E9C-101B-9397-08002B2CF9AE}" pid="9" name="MSIP_Label_aad1aa98-b4b6-4f6d-a238-eb87b534c92d_Tag">
    <vt:lpwstr>10, 3, 0, 1</vt:lpwstr>
  </property>
</Properties>
</file>