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li1\BNS_git\pycode_190106\"/>
    </mc:Choice>
  </mc:AlternateContent>
  <bookViews>
    <workbookView xWindow="0" yWindow="0" windowWidth="19200" windowHeight="7520" activeTab="2"/>
  </bookViews>
  <sheets>
    <sheet name="play" sheetId="1" r:id="rId1"/>
    <sheet name="pycod" sheetId="2" r:id="rId2"/>
    <sheet name="das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F8" i="3"/>
  <c r="F4" i="3"/>
  <c r="F5" i="3"/>
  <c r="F6" i="3"/>
  <c r="F7" i="3"/>
  <c r="F3" i="3"/>
  <c r="L9" i="3"/>
  <c r="M9" i="3"/>
  <c r="N9" i="3" s="1"/>
  <c r="K9" i="3"/>
  <c r="K8" i="3"/>
  <c r="L8" i="3" s="1"/>
  <c r="M8" i="3" s="1"/>
  <c r="N8" i="3" s="1"/>
  <c r="K7" i="3"/>
  <c r="L7" i="3" s="1"/>
  <c r="M7" i="3" s="1"/>
  <c r="N7" i="3" s="1"/>
  <c r="K6" i="3"/>
  <c r="L6" i="3" s="1"/>
  <c r="M6" i="3" s="1"/>
  <c r="N6" i="3" s="1"/>
  <c r="K5" i="3"/>
  <c r="L5" i="3" s="1"/>
  <c r="M5" i="3" s="1"/>
  <c r="N5" i="3" s="1"/>
  <c r="K4" i="3"/>
  <c r="L4" i="3" s="1"/>
  <c r="M4" i="3" s="1"/>
  <c r="N4" i="3" s="1"/>
  <c r="N10" i="3" s="1"/>
  <c r="K3" i="3"/>
  <c r="L3" i="3" s="1"/>
  <c r="M3" i="3" s="1"/>
  <c r="L10" i="3" l="1"/>
  <c r="M10" i="3"/>
  <c r="M11" i="3" s="1"/>
  <c r="N3" i="3"/>
  <c r="N11" i="3" s="1"/>
  <c r="Q140" i="1"/>
  <c r="R140" i="1" s="1"/>
  <c r="S140" i="1" s="1"/>
  <c r="T140" i="1" s="1"/>
  <c r="Q139" i="1"/>
  <c r="R139" i="1" s="1"/>
  <c r="S139" i="1" s="1"/>
  <c r="T139" i="1" s="1"/>
  <c r="Q138" i="1"/>
  <c r="R138" i="1" s="1"/>
  <c r="S138" i="1" s="1"/>
  <c r="T138" i="1" s="1"/>
  <c r="Q137" i="1"/>
  <c r="R137" i="1" s="1"/>
  <c r="S137" i="1" s="1"/>
  <c r="T137" i="1" l="1"/>
  <c r="T144" i="1" s="1"/>
  <c r="T145" i="1" s="1"/>
  <c r="S144" i="1"/>
  <c r="S145" i="1" s="1"/>
</calcChain>
</file>

<file path=xl/comments1.xml><?xml version="1.0" encoding="utf-8"?>
<comments xmlns="http://schemas.openxmlformats.org/spreadsheetml/2006/main">
  <authors>
    <author>Qiang (Jonathan) Li</author>
  </authors>
  <commentList>
    <comment ref="I209" authorId="0" shapeId="0">
      <text>
        <r>
          <rPr>
            <b/>
            <sz val="9"/>
            <color indexed="81"/>
            <rFont val="Tahoma"/>
            <charset val="1"/>
          </rPr>
          <t>Qiang (Jonathan) Li:</t>
        </r>
        <r>
          <rPr>
            <sz val="9"/>
            <color indexed="81"/>
            <rFont val="Tahoma"/>
            <charset val="1"/>
          </rPr>
          <t xml:space="preserve">
decide strike</t>
        </r>
      </text>
    </comment>
  </commentList>
</comments>
</file>

<file path=xl/comments2.xml><?xml version="1.0" encoding="utf-8"?>
<comments xmlns="http://schemas.openxmlformats.org/spreadsheetml/2006/main">
  <authors>
    <author>Qiang (Jonathan) Li</author>
  </authors>
  <commentList>
    <comment ref="T151" authorId="0" shapeId="0">
      <text>
        <r>
          <rPr>
            <b/>
            <sz val="9"/>
            <color indexed="81"/>
            <rFont val="Tahoma"/>
            <charset val="1"/>
          </rPr>
          <t>Qiang (Jonathan) Li:</t>
        </r>
        <r>
          <rPr>
            <sz val="9"/>
            <color indexed="81"/>
            <rFont val="Tahoma"/>
            <charset val="1"/>
          </rPr>
          <t xml:space="preserve">
decide strike</t>
        </r>
      </text>
    </comment>
  </commentList>
</comments>
</file>

<file path=xl/sharedStrings.xml><?xml version="1.0" encoding="utf-8"?>
<sst xmlns="http://schemas.openxmlformats.org/spreadsheetml/2006/main" count="1166" uniqueCount="674">
  <si>
    <t>Comm</t>
  </si>
  <si>
    <t>parameter</t>
  </si>
  <si>
    <t>return</t>
  </si>
  <si>
    <t>in</t>
  </si>
  <si>
    <t>out</t>
  </si>
  <si>
    <t>Leads</t>
  </si>
  <si>
    <t>leads</t>
  </si>
  <si>
    <t>source</t>
  </si>
  <si>
    <t>p_entry_schema</t>
  </si>
  <si>
    <t>track</t>
  </si>
  <si>
    <t>P_main_1</t>
  </si>
  <si>
    <t>P_INTEL</t>
  </si>
  <si>
    <t>TDL</t>
  </si>
  <si>
    <t>pre-trade</t>
  </si>
  <si>
    <t>1w</t>
  </si>
  <si>
    <t>stat_topdown</t>
  </si>
  <si>
    <t>stat_topdown(add pvt?)</t>
  </si>
  <si>
    <t>close</t>
  </si>
  <si>
    <t>tbl_price</t>
  </si>
  <si>
    <t>estike</t>
  </si>
  <si>
    <t>allocation</t>
  </si>
  <si>
    <t>update_pv_eod</t>
  </si>
  <si>
    <t>get_si_sqz</t>
  </si>
  <si>
    <t>si,pe,sector</t>
  </si>
  <si>
    <t>scraper</t>
  </si>
  <si>
    <t>get fundamnetal data</t>
  </si>
  <si>
    <t>pvt</t>
  </si>
  <si>
    <t>trig_run (add topdown_adhoc)</t>
  </si>
  <si>
    <t>volume</t>
  </si>
  <si>
    <t>con</t>
  </si>
  <si>
    <t>update_price_eod</t>
  </si>
  <si>
    <t>get_earning_ec</t>
  </si>
  <si>
    <t>earn, trend, sentiment</t>
  </si>
  <si>
    <t>combine with TSM</t>
  </si>
  <si>
    <t>st</t>
  </si>
  <si>
    <t>unop</t>
  </si>
  <si>
    <t>Trnd</t>
  </si>
  <si>
    <t>mean_50/200</t>
  </si>
  <si>
    <t>stat_rework</t>
  </si>
  <si>
    <t>price</t>
  </si>
  <si>
    <t>trig_run_1</t>
  </si>
  <si>
    <t>risk mgmt_ track</t>
  </si>
  <si>
    <t>get_rsi</t>
  </si>
  <si>
    <t>rsi</t>
  </si>
  <si>
    <t>nasdaq.com</t>
  </si>
  <si>
    <t>it</t>
  </si>
  <si>
    <t>hi/lo_252</t>
  </si>
  <si>
    <t>comm</t>
  </si>
  <si>
    <t>leads - trig_run (stat_run)</t>
  </si>
  <si>
    <t>get_Share</t>
  </si>
  <si>
    <t>ex_div,pe,si,</t>
  </si>
  <si>
    <t>yahoo_finance</t>
  </si>
  <si>
    <t>LT</t>
  </si>
  <si>
    <t>Schema</t>
  </si>
  <si>
    <t>Momt</t>
  </si>
  <si>
    <t>be_dnup</t>
  </si>
  <si>
    <t>stoploss</t>
  </si>
  <si>
    <t>entry filter - pre-check</t>
  </si>
  <si>
    <t>get_earning_date</t>
  </si>
  <si>
    <t>earn_date</t>
  </si>
  <si>
    <t>momt_n(rel)</t>
  </si>
  <si>
    <t>tb_stat</t>
  </si>
  <si>
    <t>trend</t>
  </si>
  <si>
    <t>get_ec</t>
  </si>
  <si>
    <t>pl</t>
  </si>
  <si>
    <t>leads -unop</t>
  </si>
  <si>
    <t>get_si</t>
  </si>
  <si>
    <t>si</t>
  </si>
  <si>
    <t>trend_n</t>
  </si>
  <si>
    <t>tb_trade</t>
  </si>
  <si>
    <t>momt_n</t>
  </si>
  <si>
    <t>get_momt?</t>
  </si>
  <si>
    <t>vol?</t>
  </si>
  <si>
    <t>get_op</t>
  </si>
  <si>
    <t>get_tsm</t>
  </si>
  <si>
    <t>join tbl_price with sector/price</t>
  </si>
  <si>
    <t>no or adhoc ticker</t>
  </si>
  <si>
    <t>sec, rtn_22_ts, _sm</t>
  </si>
  <si>
    <t>tbl_price(etf)
tsm</t>
  </si>
  <si>
    <t>usage: p_track @ln131</t>
  </si>
  <si>
    <t xml:space="preserve">ticker vs. sect </t>
  </si>
  <si>
    <t>tb_track</t>
  </si>
  <si>
    <t>well behave?</t>
  </si>
  <si>
    <t>HV</t>
  </si>
  <si>
    <t>long/short vol?</t>
  </si>
  <si>
    <t>1. track</t>
  </si>
  <si>
    <t>risk mgmt</t>
  </si>
  <si>
    <t>1. get_si, ec to  track?</t>
  </si>
  <si>
    <t>tsm</t>
  </si>
  <si>
    <t>get 1m relative perf btn ticker/sector, sector/spy</t>
  </si>
  <si>
    <t>df_tsm (from get_tsm)</t>
  </si>
  <si>
    <t>sec vs. mkt</t>
  </si>
  <si>
    <t>look fwd</t>
  </si>
  <si>
    <t>p_22_sig</t>
  </si>
  <si>
    <t>window</t>
  </si>
  <si>
    <t>timing</t>
  </si>
  <si>
    <t>2. tsm</t>
  </si>
  <si>
    <t>filter entry</t>
  </si>
  <si>
    <t>2. merge tsm to trig_run (candi run?)</t>
  </si>
  <si>
    <t>plot_corr_etf</t>
  </si>
  <si>
    <t>tbl_price_etf</t>
  </si>
  <si>
    <t>stat_rank</t>
  </si>
  <si>
    <t>1/2 life roll</t>
  </si>
  <si>
    <t>3. unop</t>
  </si>
  <si>
    <t>plot_corr_tsv</t>
  </si>
  <si>
    <t>TOPDOWN</t>
  </si>
  <si>
    <t>earning</t>
  </si>
  <si>
    <t>event</t>
  </si>
  <si>
    <t>4. trig_run</t>
  </si>
  <si>
    <t>merge stat_run to trig_run?</t>
  </si>
  <si>
    <t>view_rtn_etf</t>
  </si>
  <si>
    <t>rank(sec)</t>
  </si>
  <si>
    <t>directionrisk</t>
  </si>
  <si>
    <t xml:space="preserve">5. ad_hoc check pre-trade </t>
  </si>
  <si>
    <t>plot</t>
  </si>
  <si>
    <t>tbl_stat_etf</t>
  </si>
  <si>
    <t>rank(stk) within sec</t>
  </si>
  <si>
    <t>div</t>
  </si>
  <si>
    <t>?</t>
  </si>
  <si>
    <t>iv_chg</t>
  </si>
  <si>
    <t>fundamenttal/ex-div data</t>
  </si>
  <si>
    <t>view_unpv</t>
  </si>
  <si>
    <t>unusal vol/p change</t>
  </si>
  <si>
    <t>gte_share_nasdaq
get_quote_yahoo</t>
  </si>
  <si>
    <t>hv_chg</t>
  </si>
  <si>
    <t>get_share_nasdq (ex_div, yield)</t>
  </si>
  <si>
    <t>get_trades_marketbeat</t>
  </si>
  <si>
    <t>tbl_trade</t>
  </si>
  <si>
    <t>rank sector/stk within sector</t>
  </si>
  <si>
    <t>beta</t>
  </si>
  <si>
    <t>pre_trade_run</t>
  </si>
  <si>
    <t>marketbeat</t>
  </si>
  <si>
    <t>marketbeat.com</t>
  </si>
  <si>
    <t>unop scrape</t>
  </si>
  <si>
    <t>HV_66 intel</t>
  </si>
  <si>
    <t>ma_50/200</t>
  </si>
  <si>
    <t>anchor</t>
  </si>
  <si>
    <t>trig</t>
  </si>
  <si>
    <t>get_ta</t>
  </si>
  <si>
    <t>ta</t>
  </si>
  <si>
    <t>stocktrendcharts.com</t>
  </si>
  <si>
    <t>macro rank risk</t>
  </si>
  <si>
    <t>stat</t>
  </si>
  <si>
    <t>get_betas</t>
  </si>
  <si>
    <t>get_share_nasdaq</t>
  </si>
  <si>
    <t>PVT</t>
  </si>
  <si>
    <t>profit</t>
  </si>
  <si>
    <t>opt</t>
  </si>
  <si>
    <t>get_unop</t>
  </si>
  <si>
    <t>chameleon</t>
  </si>
  <si>
    <t>get_o</t>
  </si>
  <si>
    <t>iv, hv, div, ean,pe</t>
  </si>
  <si>
    <t>chameleion.com</t>
  </si>
  <si>
    <t>Pre-entry</t>
  </si>
  <si>
    <t>P_update_price</t>
  </si>
  <si>
    <t>eod.csv</t>
  </si>
  <si>
    <t>ohlc,vol</t>
  </si>
  <si>
    <t>eoddata.com</t>
  </si>
  <si>
    <t>tbl_pv_sp/etf</t>
  </si>
  <si>
    <t>eod_to_sql_append</t>
  </si>
  <si>
    <t>trade_type</t>
  </si>
  <si>
    <t>tbl_price_sp/etf</t>
  </si>
  <si>
    <t>range</t>
  </si>
  <si>
    <t>Z</t>
  </si>
  <si>
    <t>update_price_google</t>
  </si>
  <si>
    <t>pandas_datareader</t>
  </si>
  <si>
    <t>long/short</t>
  </si>
  <si>
    <t>L/S</t>
  </si>
  <si>
    <t>update_price_today_yahoo</t>
  </si>
  <si>
    <t>account</t>
  </si>
  <si>
    <t>Q, T, R</t>
  </si>
  <si>
    <t>update_price_daily</t>
  </si>
  <si>
    <t>track_test</t>
  </si>
  <si>
    <t>update_price_historical</t>
  </si>
  <si>
    <t>allocation_risk</t>
  </si>
  <si>
    <t>update_pv_historical</t>
  </si>
  <si>
    <t>stop_loss (be_updn)</t>
  </si>
  <si>
    <t>trig_run</t>
  </si>
  <si>
    <t>tbl_pv_sp/etf
trig_mark_new</t>
  </si>
  <si>
    <t>tbl_pvt_sp/etf</t>
  </si>
  <si>
    <t>profit exit</t>
  </si>
  <si>
    <t>trig_mark</t>
  </si>
  <si>
    <t>trig_plot</t>
  </si>
  <si>
    <t>iv change</t>
  </si>
  <si>
    <t>trig_mark_new</t>
  </si>
  <si>
    <t>p&amp;l</t>
  </si>
  <si>
    <t>vpj_plot</t>
  </si>
  <si>
    <t>expected time window</t>
  </si>
  <si>
    <t>si, si_chg, pe, hi_1y_fm, earn, st, it, lt, is_snt, a_sent</t>
  </si>
  <si>
    <t>tbl_pv_sp/etf
trig_mark_new_1
get_sis_sqz
get_earnings_ec
trig_plot</t>
  </si>
  <si>
    <t>trig_mark_new_1</t>
  </si>
  <si>
    <t>mark fakeup/dn, breakup/dn</t>
  </si>
  <si>
    <t>df</t>
  </si>
  <si>
    <t>P_track</t>
  </si>
  <si>
    <t>trade_track</t>
  </si>
  <si>
    <t>alert -allocation, std. dev risk, stoploss, profit exit, event risk, prexit order</t>
  </si>
  <si>
    <t>underlying, reval_date</t>
  </si>
  <si>
    <t>tbl_trade/etf
tbl_price/etf
tbl_stat/etf
get_rsi
web.get_quote_yahoo
get_share_nasdaq
get_tsm
win_loss</t>
  </si>
  <si>
    <t>tbl_trade_hist/etf
tbl_trade
tbl_trade_track</t>
  </si>
  <si>
    <t>trade.momt_n, trend_n?
si, p_pct replaced by get_si_sqz?
Ex_div source?
Ta from get_earning_ec?
Win_loss? No need
p_22_sig? (p_stat?)
trade.xls mandatory input??</t>
  </si>
  <si>
    <t>p_stat to run?</t>
  </si>
  <si>
    <t>option_track</t>
  </si>
  <si>
    <t>tbl_trade/etf
get_option</t>
  </si>
  <si>
    <t>trade_review</t>
  </si>
  <si>
    <t>tbl_trade_hist</t>
  </si>
  <si>
    <t>check</t>
  </si>
  <si>
    <t>tbl_play_hist
get_earning_date
get_tsm
web.get_quote_yahoo
get_option</t>
  </si>
  <si>
    <t>option_track_new</t>
  </si>
  <si>
    <t>gtbl_trade/etf
et_option</t>
  </si>
  <si>
    <t>P_Main_1</t>
  </si>
  <si>
    <t>trade_entry</t>
  </si>
  <si>
    <t>trade.xlsx</t>
  </si>
  <si>
    <t>tbl_trade/etf_bkup</t>
  </si>
  <si>
    <t>P_stat</t>
  </si>
  <si>
    <t>stat_run</t>
  </si>
  <si>
    <t>q_date, underlying, env</t>
  </si>
  <si>
    <t>df_stat</t>
  </si>
  <si>
    <t>tbl_price/etf
stat_beta
stat_rank
stat_trend
stat_stage</t>
  </si>
  <si>
    <t>tbl_stat/etf</t>
  </si>
  <si>
    <t>rank pct, useful only for sp500</t>
  </si>
  <si>
    <t>stat_trend</t>
  </si>
  <si>
    <t>fact_5/20/22/66, momt, trend_n</t>
  </si>
  <si>
    <t>stat_beta</t>
  </si>
  <si>
    <t>add 'beta' to df</t>
  </si>
  <si>
    <t>stat_stage</t>
  </si>
  <si>
    <t>add tag for "nap, up, dn"</t>
  </si>
  <si>
    <t>df(mont, tend-n)</t>
  </si>
  <si>
    <t>tbl_stat</t>
  </si>
  <si>
    <t>stat_run_new</t>
  </si>
  <si>
    <t>stat_trend_new_test
stat_stage_new</t>
  </si>
  <si>
    <t>stat_stage_new</t>
  </si>
  <si>
    <t>stat_trend_new</t>
  </si>
  <si>
    <t>stat_trend_new_test</t>
  </si>
  <si>
    <t>stat_view</t>
  </si>
  <si>
    <t>macro, sec, ccy stat display</t>
  </si>
  <si>
    <t>stat_delta</t>
  </si>
  <si>
    <t>stat_tm_plot</t>
  </si>
  <si>
    <t>plot trend_n an dmomt_n delta change</t>
  </si>
  <si>
    <t>tm_plot</t>
  </si>
  <si>
    <t xml:space="preserve">universal model, </t>
  </si>
  <si>
    <t>Intel</t>
  </si>
  <si>
    <t>import</t>
  </si>
  <si>
    <t>to_be</t>
  </si>
  <si>
    <t>faas</t>
  </si>
  <si>
    <t>A (mc only)</t>
  </si>
  <si>
    <t>p+,v+,evt+, rsi&gt;50,iv%: lon</t>
  </si>
  <si>
    <t>iv%:h, risk -mid,p+, v-, evt-,  si, liq: sho</t>
  </si>
  <si>
    <t>iv%:h, p-, iv-, rsi&lt;.3,evt-:sho</t>
  </si>
  <si>
    <t>eod</t>
  </si>
  <si>
    <t>auto</t>
  </si>
  <si>
    <t>B (mc/bc)</t>
  </si>
  <si>
    <t>iv%, hv%</t>
  </si>
  <si>
    <t>Toolbox</t>
  </si>
  <si>
    <t>mc</t>
  </si>
  <si>
    <t>C (bc only)</t>
  </si>
  <si>
    <t>Visualizaiton</t>
  </si>
  <si>
    <t>plotly, dash</t>
  </si>
  <si>
    <t>bc</t>
  </si>
  <si>
    <t>textmining</t>
  </si>
  <si>
    <t>tech</t>
  </si>
  <si>
    <t xml:space="preserve">rsi, si, mv, </t>
  </si>
  <si>
    <t>presentation</t>
  </si>
  <si>
    <t>shiny</t>
  </si>
  <si>
    <t>Insight</t>
  </si>
  <si>
    <t>vol</t>
  </si>
  <si>
    <t>iv</t>
  </si>
  <si>
    <t>data scraping</t>
  </si>
  <si>
    <t>request, bs4, selenium</t>
  </si>
  <si>
    <t>%52h/l; %fm h/l;%fm50/200; risk on.off(wkly)</t>
  </si>
  <si>
    <t>sp, sec, component%</t>
  </si>
  <si>
    <t>database</t>
  </si>
  <si>
    <t>simple (use request for iv%, hv%)</t>
  </si>
  <si>
    <t>repeat</t>
  </si>
  <si>
    <t>unop_bmc</t>
  </si>
  <si>
    <t>add iv%,hv%</t>
  </si>
  <si>
    <t>confirm</t>
  </si>
  <si>
    <t>bc, mc, fu/d, bu/dn</t>
  </si>
  <si>
    <t>add stat plt</t>
  </si>
  <si>
    <t>vol_op &amp; vol,</t>
  </si>
  <si>
    <t>web format</t>
  </si>
  <si>
    <t>jsonify</t>
  </si>
  <si>
    <t>pre-modeling</t>
  </si>
  <si>
    <t>transformation</t>
  </si>
  <si>
    <t>demiension reduction</t>
  </si>
  <si>
    <t>outlier detection</t>
  </si>
  <si>
    <t>feature selection</t>
  </si>
  <si>
    <t>missng value</t>
  </si>
  <si>
    <t>m2m</t>
  </si>
  <si>
    <t>entry</t>
  </si>
  <si>
    <t>flask, alchmy</t>
  </si>
  <si>
    <t>modeling</t>
  </si>
  <si>
    <t>ensemble</t>
  </si>
  <si>
    <t>classficaiton</t>
  </si>
  <si>
    <t>clustering</t>
  </si>
  <si>
    <t>get_simple_op (fix)</t>
  </si>
  <si>
    <t>p, v, alm_be, direction</t>
  </si>
  <si>
    <t>model validation</t>
  </si>
  <si>
    <t>clus</t>
  </si>
  <si>
    <t>backtest</t>
  </si>
  <si>
    <t>unop_candy</t>
  </si>
  <si>
    <t>MVP (min viable prod)</t>
  </si>
  <si>
    <t>intel</t>
  </si>
  <si>
    <t>unop_candy_update</t>
  </si>
  <si>
    <t>vol%, %52h/l, evnt, iv%, c%, b/s &lt;enter&gt;</t>
  </si>
  <si>
    <t>iv+, p+, evnt, rsi+,</t>
  </si>
  <si>
    <t>plan-2</t>
  </si>
  <si>
    <t>cross</t>
  </si>
  <si>
    <t>tgt</t>
  </si>
  <si>
    <t>hp</t>
  </si>
  <si>
    <t>hd</t>
  </si>
  <si>
    <t>lp</t>
  </si>
  <si>
    <t>ld</t>
  </si>
  <si>
    <t>tag</t>
  </si>
  <si>
    <t>p_chg</t>
  </si>
  <si>
    <t>c&gt;90</t>
  </si>
  <si>
    <t>p&gt;90</t>
  </si>
  <si>
    <t>evnt</t>
  </si>
  <si>
    <t>iv%</t>
  </si>
  <si>
    <t>hv%</t>
  </si>
  <si>
    <t>v_chg&gt;2</t>
  </si>
  <si>
    <t>top(fu.,bu)</t>
  </si>
  <si>
    <t>bot(fd/bd)</t>
  </si>
  <si>
    <t>fm_200</t>
  </si>
  <si>
    <t>fm_50</t>
  </si>
  <si>
    <t>fm_52h%</t>
  </si>
  <si>
    <t>day_52h</t>
  </si>
  <si>
    <t>fm_52l%</t>
  </si>
  <si>
    <t>day_52l</t>
  </si>
  <si>
    <t>to_up</t>
  </si>
  <si>
    <t>0&lt;25 (build up)</t>
  </si>
  <si>
    <t>0&lt;2</t>
  </si>
  <si>
    <t>Y</t>
  </si>
  <si>
    <t>50-70</t>
  </si>
  <si>
    <t>&lt;40</t>
  </si>
  <si>
    <t>N</t>
  </si>
  <si>
    <t>fm50 if&lt;</t>
  </si>
  <si>
    <t>to_dn</t>
  </si>
  <si>
    <t>bp</t>
  </si>
  <si>
    <t>-10 &lt;0 (no interest)</t>
  </si>
  <si>
    <t>-2&lt; 0</t>
  </si>
  <si>
    <t>30-50</t>
  </si>
  <si>
    <t>to_peak</t>
  </si>
  <si>
    <t>sc</t>
  </si>
  <si>
    <t>&lt; -5 (buywrite)</t>
  </si>
  <si>
    <t>&gt;90</t>
  </si>
  <si>
    <t>&lt;5</t>
  </si>
  <si>
    <t>&gt;80</t>
  </si>
  <si>
    <t>ld&lt;hd or (ld&gt;hd &amp; hd=0)</t>
  </si>
  <si>
    <t>to_trof</t>
  </si>
  <si>
    <t>sp</t>
  </si>
  <si>
    <t>&gt; 10 (last panic)</t>
  </si>
  <si>
    <t>-2 &lt; 0</t>
  </si>
  <si>
    <t>&lt;10</t>
  </si>
  <si>
    <t>&gt;10</t>
  </si>
  <si>
    <t>ld&gt;hd or (ld&lt;hd &amp; lp=0)</t>
  </si>
  <si>
    <t>plan-1</t>
  </si>
  <si>
    <t>evnt date compare</t>
  </si>
  <si>
    <t>0&lt;15 (quiet accum)</t>
  </si>
  <si>
    <t>2&gt; 0</t>
  </si>
  <si>
    <t>Y or</t>
  </si>
  <si>
    <t>&lt;70</t>
  </si>
  <si>
    <t>plot tracked symbole</t>
  </si>
  <si>
    <t>&lt; -5 (exit protect/
limit up)</t>
  </si>
  <si>
    <t>0&gt; -2</t>
  </si>
  <si>
    <t>&gt;70</t>
  </si>
  <si>
    <t>&lt; -5 (bywrite)</t>
  </si>
  <si>
    <t>&gt;5 (panic protect /
cover short c)</t>
  </si>
  <si>
    <t>&lt;30</t>
  </si>
  <si>
    <t>Analyss</t>
  </si>
  <si>
    <t>sweep</t>
  </si>
  <si>
    <t>mc_candy -&gt;sweep_tag &gt;tbl_mc_tag&gt;manual</t>
  </si>
  <si>
    <t>sbc</t>
  </si>
  <si>
    <t>&gt;0</t>
  </si>
  <si>
    <t>bc if p&lt;2 and iv&lt;6</t>
  </si>
  <si>
    <r>
      <t>get_op(simplify</t>
    </r>
    <r>
      <rPr>
        <b/>
        <sz val="9"/>
        <color theme="1"/>
        <rFont val="Calibri"/>
        <family val="2"/>
        <scheme val="minor"/>
      </rPr>
      <t xml:space="preserve"> request</t>
    </r>
    <r>
      <rPr>
        <sz val="9"/>
        <color theme="1"/>
        <rFont val="Calibri"/>
        <family val="2"/>
        <scheme val="minor"/>
      </rPr>
      <t xml:space="preserve"> for iv, hv%</t>
    </r>
  </si>
  <si>
    <t>ssc</t>
  </si>
  <si>
    <t>&lt;0</t>
  </si>
  <si>
    <t>Sc if  p&lt;2 and iv&gt;5</t>
  </si>
  <si>
    <t>m_candy add ma_50, df_f/b-d/n</t>
  </si>
  <si>
    <t>sbp</t>
  </si>
  <si>
    <t>&lt;4</t>
  </si>
  <si>
    <t>bp if</t>
  </si>
  <si>
    <t>bmc (fix bc code)</t>
  </si>
  <si>
    <t>ssp</t>
  </si>
  <si>
    <t>&gt;6</t>
  </si>
  <si>
    <t>sp if</t>
  </si>
  <si>
    <t>Stat</t>
  </si>
  <si>
    <t>sec</t>
  </si>
  <si>
    <t>ma, 52hl%, 52hl_day, rsi, heatmap, plot (cat by risk_on,off)</t>
  </si>
  <si>
    <t>fx/comm/eem</t>
  </si>
  <si>
    <t>mc_tag&gt;entry&gt;</t>
  </si>
  <si>
    <t>track (be, vol_chg, iv_chg, v_op_chg,&gt;</t>
  </si>
  <si>
    <t>ref</t>
  </si>
  <si>
    <t>https://stackoverflow.com/questions/11892729/how-to-log-in-to-a-website-using-pythons-requests-module</t>
  </si>
  <si>
    <t>https://pybit.es/requests-session.html</t>
  </si>
  <si>
    <t>plot_stat</t>
  </si>
  <si>
    <t>https://stackoverflow.com/questions/21654635/scatter-plots-in-pandas-pyplot-how-to-plot-by-category</t>
  </si>
  <si>
    <t>https://stackoverflow.com/questions/18897261/pandas-plot-dataframe-barplot-with-colors-by-category</t>
  </si>
  <si>
    <t>http://jonathansoma.com/lede/algorithms-2017/classes/fuzziness-matplotlib/understand-df-plot-in-pandas/</t>
  </si>
  <si>
    <t>https://traderslounge.in/implied-volatility-rank-nse-fno-stocks/</t>
  </si>
  <si>
    <t>http://toddhayton.com/2015/03/11/scraping-ajax-pages-with-python/</t>
  </si>
  <si>
    <t>Stat color</t>
  </si>
  <si>
    <t>fig, ax = plt.subplots()</t>
  </si>
  <si>
    <r>
      <t xml:space="preserve">data = </t>
    </r>
    <r>
      <rPr>
        <sz val="10"/>
        <color rgb="FF2B91AF"/>
        <rFont val="Inherit"/>
      </rPr>
      <t>DataFrame</t>
    </r>
    <r>
      <rPr>
        <sz val="10"/>
        <color rgb="FF303336"/>
        <rFont val="Inherit"/>
      </rPr>
      <t>({</t>
    </r>
    <r>
      <rPr>
        <sz val="10"/>
        <color rgb="FF7D2727"/>
        <rFont val="Inherit"/>
      </rPr>
      <t>'a'</t>
    </r>
    <r>
      <rPr>
        <sz val="10"/>
        <color rgb="FF303336"/>
        <rFont val="Inherit"/>
      </rPr>
      <t>:range(</t>
    </r>
    <r>
      <rPr>
        <sz val="10"/>
        <color rgb="FF7D2727"/>
        <rFont val="Inherit"/>
      </rPr>
      <t>5</t>
    </r>
    <r>
      <rPr>
        <sz val="10"/>
        <color rgb="FF303336"/>
        <rFont val="Inherit"/>
      </rPr>
      <t>),</t>
    </r>
    <r>
      <rPr>
        <sz val="10"/>
        <color rgb="FF7D2727"/>
        <rFont val="Inherit"/>
      </rPr>
      <t>'b'</t>
    </r>
    <r>
      <rPr>
        <sz val="10"/>
        <color rgb="FF303336"/>
        <rFont val="Inherit"/>
      </rPr>
      <t>:range(</t>
    </r>
    <r>
      <rPr>
        <sz val="10"/>
        <color rgb="FF7D2727"/>
        <rFont val="Inherit"/>
      </rPr>
      <t>1</t>
    </r>
    <r>
      <rPr>
        <sz val="10"/>
        <color rgb="FF303336"/>
        <rFont val="Inherit"/>
      </rPr>
      <t>,</t>
    </r>
    <r>
      <rPr>
        <sz val="10"/>
        <color rgb="FF7D2727"/>
        <rFont val="Inherit"/>
      </rPr>
      <t>6</t>
    </r>
    <r>
      <rPr>
        <sz val="10"/>
        <color rgb="FF303336"/>
        <rFont val="Inherit"/>
      </rPr>
      <t>),</t>
    </r>
    <r>
      <rPr>
        <sz val="10"/>
        <color rgb="FF7D2727"/>
        <rFont val="Inherit"/>
      </rPr>
      <t>'c'</t>
    </r>
    <r>
      <rPr>
        <sz val="10"/>
        <color rgb="FF303336"/>
        <rFont val="Inherit"/>
      </rPr>
      <t>:range(</t>
    </r>
    <r>
      <rPr>
        <sz val="10"/>
        <color rgb="FF7D2727"/>
        <rFont val="Inherit"/>
      </rPr>
      <t>2</t>
    </r>
    <r>
      <rPr>
        <sz val="10"/>
        <color rgb="FF303336"/>
        <rFont val="Inherit"/>
      </rPr>
      <t>,</t>
    </r>
    <r>
      <rPr>
        <sz val="10"/>
        <color rgb="FF7D2727"/>
        <rFont val="Inherit"/>
      </rPr>
      <t>7</t>
    </r>
    <r>
      <rPr>
        <sz val="10"/>
        <color rgb="FF303336"/>
        <rFont val="Inherit"/>
      </rPr>
      <t>)})</t>
    </r>
  </si>
  <si>
    <t>df.groupby('country').plot(x='year', y='unemployment', ax=ax, legend=False)</t>
  </si>
  <si>
    <r>
      <t>colors = [</t>
    </r>
    <r>
      <rPr>
        <sz val="10"/>
        <color rgb="FF7D2727"/>
        <rFont val="Inherit"/>
      </rPr>
      <t>'yellowgreen'</t>
    </r>
    <r>
      <rPr>
        <sz val="10"/>
        <color rgb="FF303336"/>
        <rFont val="Inherit"/>
      </rPr>
      <t>,</t>
    </r>
    <r>
      <rPr>
        <sz val="10"/>
        <color rgb="FF7D2727"/>
        <rFont val="Inherit"/>
      </rPr>
      <t>'cyan'</t>
    </r>
    <r>
      <rPr>
        <sz val="10"/>
        <color rgb="FF303336"/>
        <rFont val="Inherit"/>
      </rPr>
      <t>,</t>
    </r>
    <r>
      <rPr>
        <sz val="10"/>
        <color rgb="FF7D2727"/>
        <rFont val="Inherit"/>
      </rPr>
      <t>'magenta'</t>
    </r>
    <r>
      <rPr>
        <sz val="10"/>
        <color rgb="FF303336"/>
        <rFont val="Inherit"/>
      </rPr>
      <t>]</t>
    </r>
  </si>
  <si>
    <t>data.plot(color=colors)</t>
  </si>
  <si>
    <t>tbl_mc-&gt; tbl_trade</t>
  </si>
  <si>
    <t>tbl_track</t>
  </si>
  <si>
    <t>tbl_dash</t>
  </si>
  <si>
    <t>tbl_candy</t>
  </si>
  <si>
    <t>candy_extra</t>
  </si>
  <si>
    <t>update derived</t>
  </si>
  <si>
    <t>alert</t>
  </si>
  <si>
    <t>term</t>
  </si>
  <si>
    <t>play</t>
  </si>
  <si>
    <t>Acct</t>
  </si>
  <si>
    <t>Func</t>
  </si>
  <si>
    <t>cap</t>
  </si>
  <si>
    <t>rtn/m</t>
  </si>
  <si>
    <t>rtn/y</t>
  </si>
  <si>
    <t>y1</t>
  </si>
  <si>
    <t>y2</t>
  </si>
  <si>
    <t>y3</t>
  </si>
  <si>
    <t>ticker</t>
  </si>
  <si>
    <t>act</t>
  </si>
  <si>
    <t>lc</t>
  </si>
  <si>
    <t>live_con</t>
  </si>
  <si>
    <t>a_be</t>
  </si>
  <si>
    <t>con_be</t>
  </si>
  <si>
    <t>L</t>
  </si>
  <si>
    <t>LC</t>
  </si>
  <si>
    <t>IBE</t>
  </si>
  <si>
    <t>spec</t>
  </si>
  <si>
    <t>close_entry</t>
  </si>
  <si>
    <t>live_p</t>
  </si>
  <si>
    <t>a_stop</t>
  </si>
  <si>
    <t>loss_pct or no time</t>
  </si>
  <si>
    <t>S</t>
  </si>
  <si>
    <t>LP</t>
  </si>
  <si>
    <t>IBQ</t>
  </si>
  <si>
    <t>earn_dt</t>
  </si>
  <si>
    <t>mp</t>
  </si>
  <si>
    <t>m2m_p</t>
  </si>
  <si>
    <t>a_exit</t>
  </si>
  <si>
    <t>profit or no time</t>
  </si>
  <si>
    <t>SC</t>
  </si>
  <si>
    <t>IBT</t>
  </si>
  <si>
    <t>bw</t>
  </si>
  <si>
    <t>div_dt</t>
  </si>
  <si>
    <t>a_event</t>
  </si>
  <si>
    <t>risk_live</t>
  </si>
  <si>
    <t>SP</t>
  </si>
  <si>
    <t>IBR</t>
  </si>
  <si>
    <t>strike</t>
  </si>
  <si>
    <t>risk_orig</t>
  </si>
  <si>
    <t>a_runaway</t>
  </si>
  <si>
    <t>IQE</t>
  </si>
  <si>
    <t>exp_dt</t>
  </si>
  <si>
    <t>a_ov</t>
  </si>
  <si>
    <t>SH</t>
  </si>
  <si>
    <t>sw</t>
  </si>
  <si>
    <t>fm_hi</t>
  </si>
  <si>
    <t>close_last</t>
  </si>
  <si>
    <t>pl_r</t>
  </si>
  <si>
    <t>a_weight</t>
  </si>
  <si>
    <t>TD</t>
  </si>
  <si>
    <t>hedge</t>
  </si>
  <si>
    <t>fm_lo</t>
  </si>
  <si>
    <t>beup</t>
  </si>
  <si>
    <t>pl_ur</t>
  </si>
  <si>
    <t>a_buff</t>
  </si>
  <si>
    <t>i_srtn_22_pct</t>
  </si>
  <si>
    <t>bedn</t>
  </si>
  <si>
    <t>pl_pct</t>
  </si>
  <si>
    <t>a_key</t>
  </si>
  <si>
    <t>i_rtn_22_oct</t>
  </si>
  <si>
    <t>delta</t>
  </si>
  <si>
    <t>a_tm</t>
  </si>
  <si>
    <t>i_rsi</t>
  </si>
  <si>
    <t>vega</t>
  </si>
  <si>
    <t>fm_strike</t>
  </si>
  <si>
    <t>a_assign</t>
  </si>
  <si>
    <t>note</t>
  </si>
  <si>
    <t>days_to_earn</t>
  </si>
  <si>
    <t>i_mc</t>
  </si>
  <si>
    <t>tgt_p</t>
  </si>
  <si>
    <t>days_to_div</t>
  </si>
  <si>
    <t>pl_unr</t>
  </si>
  <si>
    <t>i_bc</t>
  </si>
  <si>
    <t>tgt_dt</t>
  </si>
  <si>
    <t>days_to_exp</t>
  </si>
  <si>
    <t>mc_only</t>
  </si>
  <si>
    <t>exit_dit</t>
  </si>
  <si>
    <t>days_pct</t>
  </si>
  <si>
    <t>iiv</t>
  </si>
  <si>
    <t>ic1</t>
  </si>
  <si>
    <t>ip1</t>
  </si>
  <si>
    <t>weight</t>
  </si>
  <si>
    <t>ic2</t>
  </si>
  <si>
    <t>buff</t>
  </si>
  <si>
    <t>ip2</t>
  </si>
  <si>
    <t>oc1</t>
  </si>
  <si>
    <t>op1</t>
  </si>
  <si>
    <t>oc2</t>
  </si>
  <si>
    <t>op2</t>
  </si>
  <si>
    <t>tone_M, chg_S -&gt; candy_t</t>
  </si>
  <si>
    <t>stat_VIEW (close)</t>
  </si>
  <si>
    <t>get_opt_simple (iv, iv_rank, vol_op)-&gt; spike?</t>
  </si>
  <si>
    <t>d-&gt;u</t>
  </si>
  <si>
    <t>get_opt_simple</t>
  </si>
  <si>
    <t>u-&gt;d</t>
  </si>
  <si>
    <t>stat_VIEW</t>
  </si>
  <si>
    <t>iv ranking, iv update</t>
  </si>
  <si>
    <t>spring revert</t>
  </si>
  <si>
    <t>L: top_t</t>
  </si>
  <si>
    <t>S: bot_t</t>
  </si>
  <si>
    <t>now</t>
  </si>
  <si>
    <t>architecture</t>
  </si>
  <si>
    <t>Source</t>
  </si>
  <si>
    <t>auto download</t>
  </si>
  <si>
    <t>web status ready</t>
  </si>
  <si>
    <t>data integrity check at download (float, datetime)</t>
  </si>
  <si>
    <t>bc_etf/index download</t>
  </si>
  <si>
    <t>Data integrity</t>
  </si>
  <si>
    <t xml:space="preserve">Alchemy -ORM, dedupe, </t>
  </si>
  <si>
    <t>DB file copy daily</t>
  </si>
  <si>
    <t>table overwrite alert</t>
  </si>
  <si>
    <t>Visualization</t>
  </si>
  <si>
    <t>spike profile</t>
  </si>
  <si>
    <t>Entry/edit</t>
  </si>
  <si>
    <t>trd_entry, trd_track, spec_candy</t>
  </si>
  <si>
    <t>add filed to menu- edit (pl, key dt)</t>
  </si>
  <si>
    <t>Flask layout table</t>
  </si>
  <si>
    <t>add menu - spec ( spec_list -&gt; spec_track() -&gt; tbl_spec_candy -&gt; update from menu/spec_track (ticker, date, note, lsnv, bet) &lt; add 'bet' to tbl_spec_candy&gt;</t>
  </si>
  <si>
    <t>add menu- track (pl, risk_live)</t>
  </si>
  <si>
    <t>execution/alert</t>
  </si>
  <si>
    <t xml:space="preserve">track_alert (allo, stop, exit ) </t>
  </si>
  <si>
    <t xml:space="preserve">fix: earn_ec </t>
  </si>
  <si>
    <t>mc rules: hi_call_p_chg</t>
  </si>
  <si>
    <t>update intel_algo</t>
  </si>
  <si>
    <t>new info: twitapi/ sent</t>
  </si>
  <si>
    <t>insidet.com</t>
  </si>
  <si>
    <t>baromtr: (fx/comm)</t>
  </si>
  <si>
    <t>spike profile db: scan for candy</t>
  </si>
  <si>
    <t>goal</t>
  </si>
  <si>
    <t>predict IV, -&gt; vol arb &gt;&gt; delta bet</t>
  </si>
  <si>
    <t>back_testing</t>
  </si>
  <si>
    <t>Robust</t>
  </si>
  <si>
    <t xml:space="preserve">debug (vscode ?) </t>
  </si>
  <si>
    <t xml:space="preserve">INTEL </t>
  </si>
  <si>
    <t>direct</t>
  </si>
  <si>
    <t>M</t>
  </si>
  <si>
    <t>T</t>
  </si>
  <si>
    <t>theme</t>
  </si>
  <si>
    <t>iv_rank</t>
  </si>
  <si>
    <t>spike_freq</t>
  </si>
  <si>
    <t>spk_ocurred?</t>
  </si>
  <si>
    <t>lsn</t>
  </si>
  <si>
    <t>pc</t>
  </si>
  <si>
    <t>d</t>
  </si>
  <si>
    <t>up_max</t>
  </si>
  <si>
    <t>hi</t>
  </si>
  <si>
    <t>no</t>
  </si>
  <si>
    <t>lo</t>
  </si>
  <si>
    <t>y</t>
  </si>
  <si>
    <t>C</t>
  </si>
  <si>
    <t>V</t>
  </si>
  <si>
    <t>wait_peak</t>
  </si>
  <si>
    <t xml:space="preserve">spike, </t>
  </si>
  <si>
    <t>BW</t>
  </si>
  <si>
    <t>wait_up_slo</t>
  </si>
  <si>
    <t>BF</t>
  </si>
  <si>
    <t>wait_no_move</t>
  </si>
  <si>
    <t>n</t>
  </si>
  <si>
    <t>now_to_up</t>
  </si>
  <si>
    <t>accum</t>
  </si>
  <si>
    <t>dn_max</t>
  </si>
  <si>
    <t>P</t>
  </si>
  <si>
    <t>wait_to_bounce</t>
  </si>
  <si>
    <t>now_to_dn</t>
  </si>
  <si>
    <t>LCV</t>
  </si>
  <si>
    <t>P/C sentiment</t>
  </si>
  <si>
    <t>wait_to_dn</t>
  </si>
  <si>
    <t>CAL</t>
  </si>
  <si>
    <t>wait_to_up</t>
  </si>
  <si>
    <t>wait_more_dn</t>
  </si>
  <si>
    <t>SC or SP?</t>
  </si>
  <si>
    <t>Cal</t>
  </si>
  <si>
    <t>more_dn</t>
  </si>
  <si>
    <t>no hope?</t>
  </si>
  <si>
    <t>Vol</t>
  </si>
  <si>
    <t>up</t>
  </si>
  <si>
    <t>LC, CAL, BW</t>
  </si>
  <si>
    <t>H</t>
  </si>
  <si>
    <t>dn</t>
  </si>
  <si>
    <t xml:space="preserve">BF, V, LP, </t>
  </si>
  <si>
    <t>usage</t>
  </si>
  <si>
    <t>Func parameters</t>
  </si>
  <si>
    <t>Dest</t>
  </si>
  <si>
    <t xml:space="preserve">Link to </t>
  </si>
  <si>
    <t>R_track_d1</t>
  </si>
  <si>
    <t>candy_to_trd</t>
  </si>
  <si>
    <t>trade entry (update from candy_edit)</t>
  </si>
  <si>
    <t>candy_list</t>
  </si>
  <si>
    <t xml:space="preserve">tbl_mc_candy
tbl_spec_candy
</t>
  </si>
  <si>
    <t>tbl_trade_candy (replace)
tbl_c (append)</t>
  </si>
  <si>
    <t>candy_main update, append to tbl_c</t>
  </si>
  <si>
    <t>add 'lsn', 'note','pc' to tbl_mc_raw, tbl_mc_candy</t>
  </si>
  <si>
    <t>R_opt_d1</t>
  </si>
  <si>
    <t>unop_bc</t>
  </si>
  <si>
    <t xml:space="preserve">save dbc_raw
print sweep_b/s </t>
  </si>
  <si>
    <t>q_date (exact date)
unop_bc.csv</t>
  </si>
  <si>
    <t>dbc_raw</t>
  </si>
  <si>
    <t>download bc.csv</t>
  </si>
  <si>
    <t xml:space="preserve">tbl_bc_raw
tbl_bc_bs </t>
  </si>
  <si>
    <t>dbc_raw by unop_combo()</t>
  </si>
  <si>
    <t>defined sweep_bs, filter by dte, price,</t>
  </si>
  <si>
    <t>etf/index bc_raw</t>
  </si>
  <si>
    <t>unop_mc</t>
  </si>
  <si>
    <t>iv_up_top</t>
  </si>
  <si>
    <t>p_up_top</t>
  </si>
  <si>
    <t>p_up_lo</t>
  </si>
  <si>
    <t>p_dn_top</t>
  </si>
  <si>
    <t>p_dn_lo</t>
  </si>
  <si>
    <t>cat(earn_dt)</t>
  </si>
  <si>
    <t>unop_seen</t>
  </si>
  <si>
    <t>expect</t>
  </si>
  <si>
    <t>iv_dn_top</t>
  </si>
  <si>
    <t>iv_up_lo_dn</t>
  </si>
  <si>
    <t>o_up_top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</si>
  <si>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</si>
  <si>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</si>
  <si>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</si>
  <si>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</si>
  <si>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</si>
  <si>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</si>
  <si>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</si>
  <si>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</si>
  <si>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</si>
  <si>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D1</t>
  </si>
  <si>
    <t>Allo</t>
  </si>
  <si>
    <t># Tick</t>
  </si>
  <si>
    <t>risk/ tick</t>
  </si>
  <si>
    <t>exit</t>
  </si>
  <si>
    <t>stop</t>
  </si>
  <si>
    <t>trd_to_table</t>
  </si>
  <si>
    <t>track_raw</t>
  </si>
  <si>
    <t xml:space="preserve"> update con_exit_no_chance with date&gt;tgt_dt (catalyst, spike_dt expected)</t>
  </si>
  <si>
    <t>stat_VIEW
stat_run_base</t>
  </si>
  <si>
    <t>tbl_c
tbl_c_hist
tbl_cap
tbl_mc_raw</t>
  </si>
  <si>
    <t>add lsnv to tbl_c?</t>
  </si>
  <si>
    <t>tbc_c_hist (append)
tbl_c (replace)
tbl_track
tbl_track_hist (append)</t>
  </si>
  <si>
    <t>Plot_dev</t>
  </si>
  <si>
    <t>hv_20/60 overlaay</t>
  </si>
  <si>
    <t>a) hv_20 agree hv_60?</t>
  </si>
  <si>
    <t>hv_20, iv_20 overlay</t>
  </si>
  <si>
    <t xml:space="preserve">hv, iv agree? </t>
  </si>
  <si>
    <t>hv trend?</t>
  </si>
  <si>
    <t>hv predict iv? Iv vaulation?</t>
  </si>
  <si>
    <t>mc.com iv 1 yr chart?</t>
  </si>
  <si>
    <t>current iv level?</t>
  </si>
  <si>
    <t>func</t>
  </si>
  <si>
    <t>all</t>
  </si>
  <si>
    <t>risk /tik</t>
  </si>
  <si>
    <t># tik</t>
  </si>
  <si>
    <t>bw/l only</t>
  </si>
  <si>
    <t>stk only</t>
  </si>
  <si>
    <t>IB only</t>
  </si>
  <si>
    <t>Key</t>
  </si>
  <si>
    <t>Plot</t>
  </si>
  <si>
    <t>hv_20_60 overlay</t>
  </si>
  <si>
    <t>spike_1d</t>
  </si>
  <si>
    <t>211- 22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</si>
</sst>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sz val="10"/>
      <color rgb="FF2B91AF"/>
      <name val="Inherit"/>
    </font>
    <font>
      <sz val="10"/>
      <color rgb="FF303336"/>
      <name val="Inherit"/>
    </font>
    <font>
      <sz val="10"/>
      <color rgb="FF7D2727"/>
      <name val="Inherit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1" fontId="2" fillId="3" borderId="0" xfId="0" applyNumberFormat="1" applyFont="1" applyFill="1"/>
    <xf numFmtId="1" fontId="2" fillId="0" borderId="0" xfId="0" applyNumberFormat="1" applyFont="1"/>
    <xf numFmtId="0" fontId="2" fillId="0" borderId="0" xfId="0" applyFont="1" applyAlignment="1">
      <alignment wrapText="1"/>
    </xf>
    <xf numFmtId="0" fontId="4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2" fillId="0" borderId="0" xfId="0" quotePrefix="1" applyFont="1"/>
    <xf numFmtId="0" fontId="5" fillId="0" borderId="0" xfId="2"/>
    <xf numFmtId="0" fontId="6" fillId="0" borderId="1" xfId="0" applyFont="1" applyBorder="1" applyAlignment="1">
      <alignment vertical="center"/>
    </xf>
    <xf numFmtId="0" fontId="7" fillId="0" borderId="0" xfId="0" applyFont="1"/>
    <xf numFmtId="0" fontId="6" fillId="4" borderId="1" xfId="0" applyFont="1" applyFill="1" applyBorder="1" applyAlignment="1">
      <alignment vertical="center"/>
    </xf>
    <xf numFmtId="164" fontId="2" fillId="0" borderId="0" xfId="0" applyNumberFormat="1" applyFont="1"/>
    <xf numFmtId="165" fontId="2" fillId="0" borderId="0" xfId="1" applyNumberFormat="1" applyFont="1"/>
    <xf numFmtId="43" fontId="2" fillId="0" borderId="0" xfId="0" applyNumberFormat="1" applyFont="1"/>
    <xf numFmtId="165" fontId="2" fillId="5" borderId="0" xfId="0" applyNumberFormat="1" applyFont="1" applyFill="1"/>
    <xf numFmtId="0" fontId="2" fillId="6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1" fontId="2" fillId="0" borderId="0" xfId="0" applyNumberFormat="1" applyFont="1" applyFill="1"/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2" fillId="0" borderId="0" xfId="0" quotePrefix="1" applyFont="1" applyFill="1"/>
    <xf numFmtId="0" fontId="5" fillId="0" borderId="0" xfId="2" applyFill="1"/>
    <xf numFmtId="0" fontId="6" fillId="0" borderId="1" xfId="0" applyFont="1" applyFill="1" applyBorder="1" applyAlignment="1">
      <alignment vertical="center"/>
    </xf>
    <xf numFmtId="0" fontId="7" fillId="0" borderId="0" xfId="0" applyFont="1" applyFill="1"/>
    <xf numFmtId="164" fontId="2" fillId="0" borderId="0" xfId="0" applyNumberFormat="1" applyFont="1" applyFill="1"/>
    <xf numFmtId="165" fontId="2" fillId="0" borderId="0" xfId="1" applyNumberFormat="1" applyFont="1" applyFill="1"/>
    <xf numFmtId="43" fontId="2" fillId="0" borderId="0" xfId="0" applyNumberFormat="1" applyFont="1" applyFill="1"/>
    <xf numFmtId="165" fontId="2" fillId="0" borderId="0" xfId="0" applyNumberFormat="1" applyFont="1" applyFill="1"/>
    <xf numFmtId="0" fontId="3" fillId="5" borderId="0" xfId="0" applyFont="1" applyFill="1"/>
    <xf numFmtId="0" fontId="3" fillId="2" borderId="0" xfId="0" applyFont="1" applyFill="1"/>
    <xf numFmtId="166" fontId="2" fillId="0" borderId="0" xfId="1" applyNumberFormat="1" applyFont="1"/>
    <xf numFmtId="0" fontId="2" fillId="0" borderId="2" xfId="0" applyFont="1" applyBorder="1"/>
    <xf numFmtId="166" fontId="2" fillId="0" borderId="2" xfId="1" applyNumberFormat="1" applyFont="1" applyBorder="1"/>
    <xf numFmtId="164" fontId="2" fillId="0" borderId="2" xfId="0" applyNumberFormat="1" applyFont="1" applyBorder="1"/>
    <xf numFmtId="1" fontId="2" fillId="0" borderId="2" xfId="0" applyNumberFormat="1" applyFon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tackoverflow.com/questions/21654635/scatter-plots-in-pandas-pyplot-how-to-plot-by-category" TargetMode="External"/><Relationship Id="rId7" Type="http://schemas.openxmlformats.org/officeDocument/2006/relationships/hyperlink" Target="http://toddhayton.com/2015/03/11/scraping-ajax-pages-with-python/" TargetMode="External"/><Relationship Id="rId2" Type="http://schemas.openxmlformats.org/officeDocument/2006/relationships/hyperlink" Target="https://pybit.es/requests-session.html" TargetMode="External"/><Relationship Id="rId1" Type="http://schemas.openxmlformats.org/officeDocument/2006/relationships/hyperlink" Target="https://stackoverflow.com/questions/11892729/how-to-log-in-to-a-website-using-pythons-requests-module" TargetMode="External"/><Relationship Id="rId6" Type="http://schemas.openxmlformats.org/officeDocument/2006/relationships/hyperlink" Target="http://toddhayton.com/2015/03/11/scraping-ajax-pages-with-python/" TargetMode="External"/><Relationship Id="rId5" Type="http://schemas.openxmlformats.org/officeDocument/2006/relationships/hyperlink" Target="https://traderslounge.in/implied-volatility-rank-nse-fno-stocks/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stackoverflow.com/questions/18897261/pandas-plot-dataframe-barplot-with-colors-by-category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24"/>
  <sheetViews>
    <sheetView topLeftCell="G132" workbookViewId="0">
      <selection activeCell="O141" sqref="O141"/>
    </sheetView>
  </sheetViews>
  <sheetFormatPr defaultRowHeight="14.5"/>
  <cols>
    <col min="1" max="1" width="11.1796875" style="1" customWidth="1"/>
    <col min="2" max="2" width="9.36328125" style="1" customWidth="1"/>
    <col min="3" max="3" width="13.6328125" style="1" customWidth="1"/>
    <col min="4" max="4" width="11.1796875" style="1" customWidth="1"/>
    <col min="5" max="5" width="13.453125" style="1" customWidth="1"/>
    <col min="6" max="6" width="11.08984375" style="1" customWidth="1"/>
    <col min="7" max="7" width="14.36328125" style="1" customWidth="1"/>
    <col min="8" max="8" width="8.1796875" style="1" customWidth="1"/>
    <col min="9" max="9" width="7.7265625" style="1" customWidth="1"/>
    <col min="10" max="10" width="9.6328125" style="1" customWidth="1"/>
    <col min="11" max="11" width="10.54296875" style="1" customWidth="1"/>
    <col min="12" max="12" width="10.81640625" style="1" customWidth="1"/>
    <col min="13" max="13" width="7" style="1" customWidth="1"/>
    <col min="14" max="14" width="7.26953125" style="1" customWidth="1"/>
    <col min="15" max="15" width="11.36328125" style="1" customWidth="1"/>
    <col min="16" max="16" width="12.6328125" style="1" bestFit="1" customWidth="1"/>
    <col min="17" max="17" width="9.453125" style="1" bestFit="1" customWidth="1"/>
    <col min="18" max="18" width="10.08984375" style="1" bestFit="1" customWidth="1"/>
    <col min="19" max="19" width="9" style="1" bestFit="1" customWidth="1"/>
    <col min="20" max="20" width="7.90625" style="1" customWidth="1"/>
    <col min="22" max="22" width="8.7265625" style="1"/>
    <col min="24" max="16384" width="8.7265625" style="1"/>
  </cols>
  <sheetData>
    <row r="1" spans="1:24"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N1" s="1" t="s">
        <v>5</v>
      </c>
      <c r="R1" s="1" t="s">
        <v>6</v>
      </c>
      <c r="S1" s="1" t="s">
        <v>7</v>
      </c>
      <c r="T1" s="1" t="s">
        <v>8</v>
      </c>
      <c r="V1" s="1" t="s">
        <v>9</v>
      </c>
      <c r="X1" s="1" t="s">
        <v>7</v>
      </c>
    </row>
    <row r="2" spans="1:24">
      <c r="A2" s="1" t="s">
        <v>10</v>
      </c>
      <c r="D2" s="2" t="s">
        <v>11</v>
      </c>
      <c r="J2" s="1" t="s">
        <v>12</v>
      </c>
      <c r="K2" s="1" t="s">
        <v>13</v>
      </c>
      <c r="M2" s="1" t="s">
        <v>14</v>
      </c>
      <c r="N2" s="1" t="s">
        <v>15</v>
      </c>
      <c r="O2" s="1" t="s">
        <v>16</v>
      </c>
      <c r="R2" s="1" t="s">
        <v>17</v>
      </c>
      <c r="S2" s="1" t="s">
        <v>18</v>
      </c>
      <c r="T2" s="1" t="s">
        <v>19</v>
      </c>
      <c r="V2" s="1" t="s">
        <v>20</v>
      </c>
    </row>
    <row r="3" spans="1:24">
      <c r="A3" s="1" t="s">
        <v>21</v>
      </c>
      <c r="D3" s="3" t="s">
        <v>22</v>
      </c>
      <c r="G3" s="1" t="s">
        <v>23</v>
      </c>
      <c r="H3" s="1" t="s">
        <v>24</v>
      </c>
      <c r="J3" s="1" t="s">
        <v>25</v>
      </c>
      <c r="L3" s="1" t="s">
        <v>13</v>
      </c>
      <c r="N3" s="1" t="s">
        <v>26</v>
      </c>
      <c r="O3" s="1" t="s">
        <v>27</v>
      </c>
      <c r="R3" s="1" t="s">
        <v>28</v>
      </c>
      <c r="T3" s="1" t="s">
        <v>29</v>
      </c>
    </row>
    <row r="4" spans="1:24">
      <c r="A4" s="1" t="s">
        <v>30</v>
      </c>
      <c r="D4" s="3" t="s">
        <v>31</v>
      </c>
      <c r="G4" s="1" t="s">
        <v>32</v>
      </c>
      <c r="H4" s="1" t="s">
        <v>24</v>
      </c>
      <c r="J4" s="1" t="s">
        <v>33</v>
      </c>
      <c r="L4" s="1" t="s">
        <v>34</v>
      </c>
      <c r="N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</row>
    <row r="5" spans="1:24">
      <c r="A5" s="1" t="s">
        <v>40</v>
      </c>
      <c r="B5" s="1">
        <v>1</v>
      </c>
      <c r="C5" s="1" t="s">
        <v>41</v>
      </c>
      <c r="D5" s="1" t="s">
        <v>42</v>
      </c>
      <c r="G5" s="1" t="s">
        <v>43</v>
      </c>
      <c r="H5" s="1" t="s">
        <v>44</v>
      </c>
      <c r="L5" s="1" t="s">
        <v>45</v>
      </c>
      <c r="R5" s="1" t="s">
        <v>46</v>
      </c>
      <c r="T5" s="1" t="s">
        <v>47</v>
      </c>
    </row>
    <row r="6" spans="1:24">
      <c r="B6" s="1">
        <v>2</v>
      </c>
      <c r="C6" s="1" t="s">
        <v>48</v>
      </c>
      <c r="D6" s="1" t="s">
        <v>49</v>
      </c>
      <c r="G6" s="1" t="s">
        <v>50</v>
      </c>
      <c r="H6" s="1" t="s">
        <v>51</v>
      </c>
      <c r="L6" s="1" t="s">
        <v>52</v>
      </c>
      <c r="N6" s="1" t="s">
        <v>53</v>
      </c>
      <c r="Q6" s="1" t="s">
        <v>54</v>
      </c>
      <c r="R6" s="1" t="s">
        <v>43</v>
      </c>
      <c r="S6" s="1" t="s">
        <v>42</v>
      </c>
      <c r="T6" s="1" t="s">
        <v>55</v>
      </c>
      <c r="V6" s="1" t="s">
        <v>56</v>
      </c>
    </row>
    <row r="7" spans="1:24">
      <c r="B7" s="1">
        <v>3</v>
      </c>
      <c r="C7" s="1" t="s">
        <v>57</v>
      </c>
      <c r="D7" s="1" t="s">
        <v>58</v>
      </c>
      <c r="G7" s="1" t="s">
        <v>59</v>
      </c>
      <c r="H7" s="1" t="s">
        <v>44</v>
      </c>
      <c r="L7" s="1" t="s">
        <v>60</v>
      </c>
      <c r="N7" s="1" t="s">
        <v>61</v>
      </c>
      <c r="R7" s="1" t="s">
        <v>62</v>
      </c>
      <c r="S7" s="1" t="s">
        <v>63</v>
      </c>
      <c r="T7" s="1" t="s">
        <v>64</v>
      </c>
    </row>
    <row r="8" spans="1:24">
      <c r="B8" s="1">
        <v>4</v>
      </c>
      <c r="C8" s="1" t="s">
        <v>65</v>
      </c>
      <c r="D8" s="1" t="s">
        <v>66</v>
      </c>
      <c r="G8" s="1" t="s">
        <v>67</v>
      </c>
      <c r="H8" s="1" t="s">
        <v>44</v>
      </c>
      <c r="L8" s="1" t="s">
        <v>68</v>
      </c>
      <c r="N8" s="1" t="s">
        <v>69</v>
      </c>
      <c r="R8" s="1" t="s">
        <v>70</v>
      </c>
      <c r="S8" s="1" t="s">
        <v>71</v>
      </c>
      <c r="T8" s="1" t="s">
        <v>72</v>
      </c>
      <c r="X8" s="1" t="s">
        <v>73</v>
      </c>
    </row>
    <row r="9" spans="1:24" ht="36.5">
      <c r="B9" s="1">
        <v>5</v>
      </c>
      <c r="D9" s="4" t="s">
        <v>74</v>
      </c>
      <c r="E9" s="5" t="s">
        <v>75</v>
      </c>
      <c r="F9" s="5" t="s">
        <v>76</v>
      </c>
      <c r="G9" s="1" t="s">
        <v>77</v>
      </c>
      <c r="H9" s="6" t="s">
        <v>78</v>
      </c>
      <c r="J9" s="1" t="s">
        <v>79</v>
      </c>
      <c r="L9" s="1" t="s">
        <v>80</v>
      </c>
      <c r="N9" s="1" t="s">
        <v>81</v>
      </c>
      <c r="Q9" s="1" t="s">
        <v>82</v>
      </c>
      <c r="R9" s="1" t="s">
        <v>83</v>
      </c>
      <c r="T9" s="1" t="s">
        <v>84</v>
      </c>
    </row>
    <row r="10" spans="1:24" ht="48.5">
      <c r="A10" s="1" t="s">
        <v>85</v>
      </c>
      <c r="B10" s="1" t="s">
        <v>86</v>
      </c>
      <c r="C10" s="1" t="s">
        <v>87</v>
      </c>
      <c r="D10" s="4" t="s">
        <v>88</v>
      </c>
      <c r="E10" s="6" t="s">
        <v>89</v>
      </c>
      <c r="F10" s="5" t="s">
        <v>90</v>
      </c>
      <c r="L10" s="1" t="s">
        <v>91</v>
      </c>
      <c r="Q10" s="1" t="s">
        <v>92</v>
      </c>
      <c r="R10" s="7" t="s">
        <v>93</v>
      </c>
      <c r="T10" s="1" t="s">
        <v>94</v>
      </c>
      <c r="V10" s="1" t="s">
        <v>95</v>
      </c>
    </row>
    <row r="11" spans="1:24">
      <c r="A11" s="1" t="s">
        <v>96</v>
      </c>
      <c r="B11" s="1" t="s">
        <v>97</v>
      </c>
      <c r="C11" s="1" t="s">
        <v>98</v>
      </c>
      <c r="D11" s="1" t="s">
        <v>99</v>
      </c>
      <c r="H11" s="1" t="s">
        <v>100</v>
      </c>
      <c r="R11" s="1" t="s">
        <v>88</v>
      </c>
      <c r="S11" s="1" t="s">
        <v>101</v>
      </c>
      <c r="T11" s="1" t="s">
        <v>102</v>
      </c>
    </row>
    <row r="12" spans="1:24">
      <c r="A12" s="1" t="s">
        <v>103</v>
      </c>
      <c r="B12" s="1" t="s">
        <v>6</v>
      </c>
      <c r="D12" s="1" t="s">
        <v>104</v>
      </c>
      <c r="L12" s="1" t="s">
        <v>105</v>
      </c>
      <c r="R12" s="1" t="s">
        <v>106</v>
      </c>
      <c r="S12" s="1" t="s">
        <v>63</v>
      </c>
      <c r="T12" s="1" t="s">
        <v>107</v>
      </c>
    </row>
    <row r="13" spans="1:24">
      <c r="A13" s="1" t="s">
        <v>108</v>
      </c>
      <c r="B13" s="1" t="s">
        <v>6</v>
      </c>
      <c r="C13" s="1" t="s">
        <v>109</v>
      </c>
      <c r="D13" s="1" t="s">
        <v>110</v>
      </c>
      <c r="L13" s="1" t="s">
        <v>111</v>
      </c>
      <c r="R13" s="1" t="s">
        <v>67</v>
      </c>
      <c r="S13" s="1" t="s">
        <v>66</v>
      </c>
      <c r="T13" s="1" t="s">
        <v>43</v>
      </c>
      <c r="V13" s="1" t="s">
        <v>112</v>
      </c>
    </row>
    <row r="14" spans="1:24">
      <c r="A14" s="1" t="s">
        <v>113</v>
      </c>
      <c r="D14" s="1" t="s">
        <v>114</v>
      </c>
      <c r="H14" s="1" t="s">
        <v>115</v>
      </c>
      <c r="L14" s="1" t="s">
        <v>116</v>
      </c>
      <c r="R14" s="1" t="s">
        <v>117</v>
      </c>
      <c r="S14" s="1" t="s">
        <v>118</v>
      </c>
      <c r="T14" s="1" t="s">
        <v>119</v>
      </c>
    </row>
    <row r="15" spans="1:24" ht="48.5">
      <c r="C15" s="1" t="s">
        <v>120</v>
      </c>
      <c r="D15" s="1" t="s">
        <v>121</v>
      </c>
      <c r="E15" s="1" t="s">
        <v>122</v>
      </c>
      <c r="H15" s="6" t="s">
        <v>123</v>
      </c>
      <c r="L15" s="1" t="s">
        <v>5</v>
      </c>
      <c r="R15" s="1" t="s">
        <v>107</v>
      </c>
      <c r="S15" s="1" t="s">
        <v>118</v>
      </c>
      <c r="T15" s="1" t="s">
        <v>124</v>
      </c>
    </row>
    <row r="16" spans="1:24">
      <c r="C16" s="1" t="s">
        <v>125</v>
      </c>
      <c r="D16" s="1" t="s">
        <v>126</v>
      </c>
      <c r="H16" s="1" t="s">
        <v>127</v>
      </c>
      <c r="K16" s="1">
        <v>1</v>
      </c>
      <c r="L16" s="1" t="s">
        <v>128</v>
      </c>
      <c r="R16" s="1" t="s">
        <v>129</v>
      </c>
    </row>
    <row r="17" spans="1:24">
      <c r="A17" s="1" t="s">
        <v>130</v>
      </c>
      <c r="D17" s="1" t="s">
        <v>131</v>
      </c>
      <c r="H17" s="1" t="s">
        <v>132</v>
      </c>
      <c r="K17" s="1">
        <v>2</v>
      </c>
      <c r="L17" s="1" t="s">
        <v>133</v>
      </c>
      <c r="R17" s="7" t="s">
        <v>134</v>
      </c>
      <c r="T17" s="1" t="s">
        <v>135</v>
      </c>
      <c r="V17" s="1" t="s">
        <v>136</v>
      </c>
    </row>
    <row r="18" spans="1:24">
      <c r="A18" s="1" t="s">
        <v>137</v>
      </c>
      <c r="D18" s="3" t="s">
        <v>138</v>
      </c>
      <c r="E18" s="1" t="s">
        <v>139</v>
      </c>
      <c r="H18" s="1" t="s">
        <v>140</v>
      </c>
      <c r="K18" s="1">
        <v>3</v>
      </c>
      <c r="L18" s="1" t="s">
        <v>141</v>
      </c>
    </row>
    <row r="19" spans="1:24">
      <c r="A19" s="1" t="s">
        <v>142</v>
      </c>
      <c r="D19" s="1" t="s">
        <v>143</v>
      </c>
      <c r="H19" s="1" t="s">
        <v>144</v>
      </c>
      <c r="K19" s="1">
        <v>4</v>
      </c>
      <c r="L19" s="1" t="s">
        <v>145</v>
      </c>
      <c r="T19" s="1" t="s">
        <v>67</v>
      </c>
      <c r="V19" s="1" t="s">
        <v>146</v>
      </c>
      <c r="X19" s="1" t="s">
        <v>66</v>
      </c>
    </row>
    <row r="20" spans="1:24">
      <c r="A20" s="1" t="s">
        <v>147</v>
      </c>
      <c r="D20" s="1" t="s">
        <v>144</v>
      </c>
      <c r="H20" s="1" t="s">
        <v>44</v>
      </c>
      <c r="T20" s="1" t="s">
        <v>63</v>
      </c>
    </row>
    <row r="21" spans="1:24">
      <c r="D21" s="1" t="s">
        <v>148</v>
      </c>
      <c r="H21" s="1" t="s">
        <v>149</v>
      </c>
    </row>
    <row r="22" spans="1:24">
      <c r="D22" s="1" t="s">
        <v>150</v>
      </c>
      <c r="E22" s="1" t="s">
        <v>151</v>
      </c>
      <c r="H22" s="1" t="s">
        <v>152</v>
      </c>
      <c r="L22" s="1" t="s">
        <v>153</v>
      </c>
    </row>
    <row r="24" spans="1:24">
      <c r="D24" s="2" t="s">
        <v>154</v>
      </c>
    </row>
    <row r="25" spans="1:24">
      <c r="D25" s="3" t="s">
        <v>21</v>
      </c>
      <c r="F25" s="1" t="s">
        <v>155</v>
      </c>
      <c r="G25" s="1" t="s">
        <v>156</v>
      </c>
      <c r="H25" s="1" t="s">
        <v>157</v>
      </c>
      <c r="I25" s="1" t="s">
        <v>158</v>
      </c>
    </row>
    <row r="26" spans="1:24">
      <c r="D26" s="3" t="s">
        <v>30</v>
      </c>
      <c r="F26" s="1" t="s">
        <v>155</v>
      </c>
      <c r="H26" s="1" t="s">
        <v>159</v>
      </c>
    </row>
    <row r="27" spans="1:24">
      <c r="A27" s="1" t="s">
        <v>160</v>
      </c>
      <c r="D27" s="1" t="s">
        <v>159</v>
      </c>
      <c r="I27" s="1" t="s">
        <v>161</v>
      </c>
    </row>
    <row r="28" spans="1:24">
      <c r="A28" s="1" t="s">
        <v>162</v>
      </c>
      <c r="B28" s="1" t="s">
        <v>163</v>
      </c>
      <c r="D28" s="1" t="s">
        <v>164</v>
      </c>
      <c r="H28" s="1" t="s">
        <v>165</v>
      </c>
    </row>
    <row r="29" spans="1:24">
      <c r="A29" s="1" t="s">
        <v>166</v>
      </c>
      <c r="B29" s="1" t="s">
        <v>167</v>
      </c>
      <c r="D29" s="1" t="s">
        <v>168</v>
      </c>
      <c r="H29" s="1" t="s">
        <v>165</v>
      </c>
    </row>
    <row r="30" spans="1:24">
      <c r="A30" s="1" t="s">
        <v>169</v>
      </c>
      <c r="B30" s="1" t="s">
        <v>170</v>
      </c>
      <c r="D30" s="1" t="s">
        <v>171</v>
      </c>
      <c r="H30" s="1" t="s">
        <v>164</v>
      </c>
    </row>
    <row r="31" spans="1:24">
      <c r="A31" s="1" t="s">
        <v>172</v>
      </c>
      <c r="D31" s="1" t="s">
        <v>173</v>
      </c>
      <c r="H31" s="1" t="s">
        <v>164</v>
      </c>
      <c r="I31" s="1" t="s">
        <v>161</v>
      </c>
    </row>
    <row r="32" spans="1:24">
      <c r="A32" s="1" t="s">
        <v>174</v>
      </c>
      <c r="D32" s="1" t="s">
        <v>175</v>
      </c>
      <c r="H32" s="1" t="s">
        <v>164</v>
      </c>
      <c r="I32" s="1" t="s">
        <v>158</v>
      </c>
    </row>
    <row r="33" spans="1:11" ht="48.5">
      <c r="A33" s="1" t="s">
        <v>176</v>
      </c>
      <c r="D33" s="1" t="s">
        <v>177</v>
      </c>
      <c r="H33" s="6" t="s">
        <v>178</v>
      </c>
      <c r="I33" s="1" t="s">
        <v>179</v>
      </c>
    </row>
    <row r="34" spans="1:11">
      <c r="A34" s="1" t="s">
        <v>180</v>
      </c>
      <c r="D34" s="1" t="s">
        <v>181</v>
      </c>
    </row>
    <row r="35" spans="1:11">
      <c r="A35" s="1" t="s">
        <v>107</v>
      </c>
      <c r="D35" s="1" t="s">
        <v>182</v>
      </c>
    </row>
    <row r="36" spans="1:11">
      <c r="A36" s="1" t="s">
        <v>183</v>
      </c>
      <c r="D36" s="1" t="s">
        <v>184</v>
      </c>
    </row>
    <row r="37" spans="1:11">
      <c r="A37" s="1" t="s">
        <v>185</v>
      </c>
      <c r="D37" s="1" t="s">
        <v>186</v>
      </c>
    </row>
    <row r="38" spans="1:11" ht="108.5">
      <c r="A38" s="1" t="s">
        <v>187</v>
      </c>
      <c r="D38" s="3" t="s">
        <v>40</v>
      </c>
      <c r="E38" s="6" t="s">
        <v>188</v>
      </c>
      <c r="H38" s="8" t="s">
        <v>189</v>
      </c>
      <c r="I38" s="1" t="s">
        <v>179</v>
      </c>
    </row>
    <row r="39" spans="1:11">
      <c r="D39" s="3" t="s">
        <v>190</v>
      </c>
      <c r="E39" s="1" t="s">
        <v>191</v>
      </c>
      <c r="F39" s="1" t="s">
        <v>192</v>
      </c>
    </row>
    <row r="41" spans="1:11">
      <c r="D41" s="1" t="s">
        <v>193</v>
      </c>
    </row>
    <row r="42" spans="1:11" ht="204.5">
      <c r="D42" s="9" t="s">
        <v>194</v>
      </c>
      <c r="E42" s="6" t="s">
        <v>195</v>
      </c>
      <c r="F42" s="1" t="s">
        <v>196</v>
      </c>
      <c r="H42" s="6" t="s">
        <v>197</v>
      </c>
      <c r="I42" s="6" t="s">
        <v>198</v>
      </c>
      <c r="J42" s="6" t="s">
        <v>199</v>
      </c>
      <c r="K42" s="1" t="s">
        <v>200</v>
      </c>
    </row>
    <row r="43" spans="1:11" ht="36.5">
      <c r="D43" s="1" t="s">
        <v>201</v>
      </c>
      <c r="H43" s="6" t="s">
        <v>202</v>
      </c>
    </row>
    <row r="44" spans="1:11">
      <c r="D44" s="1" t="s">
        <v>203</v>
      </c>
      <c r="H44" s="1" t="s">
        <v>204</v>
      </c>
    </row>
    <row r="45" spans="1:11" ht="108.5">
      <c r="D45" s="1" t="s">
        <v>205</v>
      </c>
      <c r="H45" s="6" t="s">
        <v>206</v>
      </c>
    </row>
    <row r="46" spans="1:11" ht="36.5">
      <c r="D46" s="1" t="s">
        <v>207</v>
      </c>
      <c r="H46" s="6" t="s">
        <v>208</v>
      </c>
    </row>
    <row r="49" spans="4:9">
      <c r="D49" s="2" t="s">
        <v>209</v>
      </c>
    </row>
    <row r="50" spans="4:9">
      <c r="D50" s="3" t="s">
        <v>210</v>
      </c>
      <c r="F50" s="1" t="s">
        <v>211</v>
      </c>
      <c r="I50" s="1" t="s">
        <v>212</v>
      </c>
    </row>
    <row r="52" spans="4:9">
      <c r="D52" s="2" t="s">
        <v>213</v>
      </c>
    </row>
    <row r="53" spans="4:9" ht="72.5">
      <c r="D53" s="1" t="s">
        <v>214</v>
      </c>
      <c r="F53" s="1" t="s">
        <v>215</v>
      </c>
      <c r="G53" s="1" t="s">
        <v>216</v>
      </c>
      <c r="H53" s="6" t="s">
        <v>217</v>
      </c>
      <c r="I53" s="1" t="s">
        <v>218</v>
      </c>
    </row>
    <row r="54" spans="4:9">
      <c r="D54" s="1" t="s">
        <v>101</v>
      </c>
      <c r="E54" s="1" t="s">
        <v>219</v>
      </c>
      <c r="F54" s="1" t="s">
        <v>192</v>
      </c>
    </row>
    <row r="55" spans="4:9">
      <c r="D55" s="1" t="s">
        <v>220</v>
      </c>
      <c r="E55" s="1" t="s">
        <v>221</v>
      </c>
      <c r="H55" s="1" t="s">
        <v>192</v>
      </c>
    </row>
    <row r="56" spans="4:9">
      <c r="D56" s="1" t="s">
        <v>222</v>
      </c>
      <c r="E56" s="1" t="s">
        <v>223</v>
      </c>
      <c r="H56" s="1" t="s">
        <v>192</v>
      </c>
    </row>
    <row r="57" spans="4:9">
      <c r="D57" s="1" t="s">
        <v>224</v>
      </c>
      <c r="E57" s="1" t="s">
        <v>225</v>
      </c>
      <c r="H57" s="1" t="s">
        <v>226</v>
      </c>
      <c r="I57" s="1" t="s">
        <v>227</v>
      </c>
    </row>
    <row r="58" spans="4:9" ht="48.5">
      <c r="D58" s="1" t="s">
        <v>228</v>
      </c>
      <c r="H58" s="6" t="s">
        <v>229</v>
      </c>
    </row>
    <row r="59" spans="4:9">
      <c r="D59" s="1" t="s">
        <v>230</v>
      </c>
    </row>
    <row r="60" spans="4:9">
      <c r="D60" s="1" t="s">
        <v>231</v>
      </c>
    </row>
    <row r="61" spans="4:9">
      <c r="D61" s="1" t="s">
        <v>232</v>
      </c>
    </row>
    <row r="62" spans="4:9">
      <c r="D62" s="1" t="s">
        <v>233</v>
      </c>
      <c r="E62" s="1" t="s">
        <v>234</v>
      </c>
      <c r="H62" s="1" t="s">
        <v>115</v>
      </c>
    </row>
    <row r="63" spans="4:9">
      <c r="D63" s="1" t="s">
        <v>235</v>
      </c>
    </row>
    <row r="64" spans="4:9">
      <c r="D64" s="3" t="s">
        <v>236</v>
      </c>
      <c r="E64" s="1" t="s">
        <v>237</v>
      </c>
    </row>
    <row r="65" spans="1:14">
      <c r="D65" s="1" t="s">
        <v>238</v>
      </c>
    </row>
    <row r="66" spans="1:14">
      <c r="A66" s="1" t="s">
        <v>239</v>
      </c>
      <c r="F66" s="1" t="s">
        <v>240</v>
      </c>
    </row>
    <row r="67" spans="1:14">
      <c r="A67" s="1" t="s">
        <v>241</v>
      </c>
      <c r="B67" s="1" t="s">
        <v>242</v>
      </c>
      <c r="C67" s="1" t="s">
        <v>243</v>
      </c>
      <c r="E67" s="1" t="s">
        <v>244</v>
      </c>
      <c r="F67" s="1" t="s">
        <v>245</v>
      </c>
      <c r="G67" s="1" t="s">
        <v>246</v>
      </c>
      <c r="H67" s="1" t="s">
        <v>247</v>
      </c>
    </row>
    <row r="68" spans="1:14">
      <c r="A68" s="1" t="s">
        <v>248</v>
      </c>
      <c r="B68" s="1" t="s">
        <v>249</v>
      </c>
      <c r="E68" s="1" t="s">
        <v>250</v>
      </c>
      <c r="F68" s="1" t="s">
        <v>251</v>
      </c>
      <c r="I68" s="1" t="s">
        <v>252</v>
      </c>
    </row>
    <row r="69" spans="1:14">
      <c r="A69" s="1" t="s">
        <v>253</v>
      </c>
      <c r="E69" s="1" t="s">
        <v>254</v>
      </c>
      <c r="I69" s="1" t="s">
        <v>255</v>
      </c>
      <c r="J69" s="1" t="s">
        <v>256</v>
      </c>
    </row>
    <row r="70" spans="1:14">
      <c r="A70" s="1" t="s">
        <v>257</v>
      </c>
      <c r="I70" s="1" t="s">
        <v>258</v>
      </c>
    </row>
    <row r="71" spans="1:14">
      <c r="E71" s="1" t="s">
        <v>259</v>
      </c>
      <c r="F71" s="1" t="s">
        <v>260</v>
      </c>
      <c r="I71" s="1" t="s">
        <v>261</v>
      </c>
      <c r="J71" s="1" t="s">
        <v>262</v>
      </c>
    </row>
    <row r="72" spans="1:14">
      <c r="A72" s="1" t="s">
        <v>263</v>
      </c>
      <c r="E72" s="1" t="s">
        <v>264</v>
      </c>
      <c r="F72" s="1" t="s">
        <v>265</v>
      </c>
      <c r="I72" s="1" t="s">
        <v>266</v>
      </c>
      <c r="J72" s="1" t="s">
        <v>267</v>
      </c>
    </row>
    <row r="73" spans="1:14">
      <c r="A73" s="1" t="s">
        <v>142</v>
      </c>
      <c r="B73" s="1" t="s">
        <v>268</v>
      </c>
      <c r="D73" s="2" t="s">
        <v>269</v>
      </c>
      <c r="I73" s="1" t="s">
        <v>270</v>
      </c>
    </row>
    <row r="74" spans="1:14">
      <c r="A74" s="1" t="s">
        <v>73</v>
      </c>
      <c r="B74" s="2" t="s">
        <v>271</v>
      </c>
      <c r="D74" s="2"/>
    </row>
    <row r="75" spans="1:14">
      <c r="A75" s="1" t="s">
        <v>253</v>
      </c>
    </row>
    <row r="76" spans="1:14">
      <c r="A76" s="1" t="s">
        <v>257</v>
      </c>
      <c r="B76" s="1" t="s">
        <v>272</v>
      </c>
    </row>
    <row r="77" spans="1:14">
      <c r="A77" s="1" t="s">
        <v>273</v>
      </c>
      <c r="B77" s="2" t="s">
        <v>274</v>
      </c>
      <c r="C77" s="2" t="s">
        <v>275</v>
      </c>
      <c r="D77" s="2" t="s">
        <v>276</v>
      </c>
    </row>
    <row r="78" spans="1:14">
      <c r="A78" s="1" t="s">
        <v>114</v>
      </c>
      <c r="B78" s="2" t="s">
        <v>277</v>
      </c>
      <c r="D78" s="2" t="s">
        <v>278</v>
      </c>
      <c r="I78" s="1" t="s">
        <v>279</v>
      </c>
      <c r="J78" s="1" t="s">
        <v>280</v>
      </c>
    </row>
    <row r="79" spans="1:14">
      <c r="I79" s="1" t="s">
        <v>281</v>
      </c>
      <c r="J79" s="1" t="s">
        <v>282</v>
      </c>
      <c r="K79" s="1" t="s">
        <v>283</v>
      </c>
      <c r="L79" s="1" t="s">
        <v>284</v>
      </c>
      <c r="M79" s="1" t="s">
        <v>285</v>
      </c>
      <c r="N79" s="1" t="s">
        <v>286</v>
      </c>
    </row>
    <row r="80" spans="1:14">
      <c r="A80" s="1" t="s">
        <v>287</v>
      </c>
    </row>
    <row r="81" spans="1:26">
      <c r="A81" s="1" t="s">
        <v>288</v>
      </c>
      <c r="B81" s="1" t="s">
        <v>289</v>
      </c>
      <c r="I81" s="1" t="s">
        <v>290</v>
      </c>
      <c r="J81" s="1" t="s">
        <v>291</v>
      </c>
      <c r="K81" s="1" t="s">
        <v>292</v>
      </c>
      <c r="L81" s="1" t="s">
        <v>293</v>
      </c>
    </row>
    <row r="82" spans="1:26">
      <c r="A82" s="1" t="s">
        <v>9</v>
      </c>
      <c r="B82" s="1" t="s">
        <v>294</v>
      </c>
      <c r="C82" s="1" t="s">
        <v>295</v>
      </c>
    </row>
    <row r="83" spans="1:26">
      <c r="I83" s="1" t="s">
        <v>296</v>
      </c>
      <c r="L83" s="1" t="s">
        <v>297</v>
      </c>
    </row>
    <row r="84" spans="1:26">
      <c r="A84" s="1" t="s">
        <v>298</v>
      </c>
    </row>
    <row r="85" spans="1:26">
      <c r="A85" s="1" t="s">
        <v>299</v>
      </c>
      <c r="I85" s="1" t="s">
        <v>300</v>
      </c>
    </row>
    <row r="86" spans="1:26">
      <c r="A86" s="1" t="s">
        <v>301</v>
      </c>
      <c r="C86" s="1" t="s">
        <v>302</v>
      </c>
    </row>
    <row r="87" spans="1:26">
      <c r="B87" s="1" t="s">
        <v>303</v>
      </c>
    </row>
    <row r="88" spans="1:26">
      <c r="B88" s="1" t="s">
        <v>304</v>
      </c>
    </row>
    <row r="90" spans="1:26">
      <c r="A90" s="1" t="s">
        <v>305</v>
      </c>
      <c r="L90" s="1" t="s">
        <v>306</v>
      </c>
      <c r="M90" s="1" t="s">
        <v>306</v>
      </c>
      <c r="O90" s="1" t="s">
        <v>307</v>
      </c>
      <c r="Q90" s="1" t="s">
        <v>308</v>
      </c>
      <c r="R90" s="1" t="s">
        <v>309</v>
      </c>
      <c r="S90" s="1" t="s">
        <v>310</v>
      </c>
      <c r="T90" s="1" t="s">
        <v>311</v>
      </c>
      <c r="U90" s="1"/>
      <c r="Y90"/>
    </row>
    <row r="91" spans="1:26">
      <c r="A91" s="1" t="s">
        <v>240</v>
      </c>
      <c r="B91" s="1" t="s">
        <v>312</v>
      </c>
      <c r="C91" s="1" t="s">
        <v>119</v>
      </c>
      <c r="D91" s="1" t="s">
        <v>313</v>
      </c>
      <c r="E91" s="1" t="s">
        <v>314</v>
      </c>
      <c r="F91" s="1" t="s">
        <v>315</v>
      </c>
      <c r="G91" s="1" t="s">
        <v>316</v>
      </c>
      <c r="H91" s="1" t="s">
        <v>43</v>
      </c>
      <c r="I91" s="1" t="s">
        <v>67</v>
      </c>
      <c r="J91" s="1" t="s">
        <v>317</v>
      </c>
      <c r="K91" s="1" t="s">
        <v>318</v>
      </c>
      <c r="L91" s="1" t="s">
        <v>319</v>
      </c>
      <c r="M91" s="1" t="s">
        <v>320</v>
      </c>
      <c r="N91" s="1" t="s">
        <v>321</v>
      </c>
      <c r="O91" s="1" t="s">
        <v>322</v>
      </c>
      <c r="P91" s="1" t="s">
        <v>323</v>
      </c>
      <c r="Q91" s="1" t="s">
        <v>324</v>
      </c>
      <c r="R91" s="1" t="s">
        <v>325</v>
      </c>
      <c r="S91" s="1" t="s">
        <v>326</v>
      </c>
      <c r="T91" s="1" t="s">
        <v>327</v>
      </c>
      <c r="U91" s="1"/>
      <c r="W91" s="1"/>
      <c r="X91"/>
      <c r="Z91"/>
    </row>
    <row r="92" spans="1:26">
      <c r="A92" s="1" t="s">
        <v>328</v>
      </c>
      <c r="B92" s="1" t="s">
        <v>257</v>
      </c>
      <c r="C92" s="1" t="s">
        <v>329</v>
      </c>
      <c r="D92" s="1" t="s">
        <v>330</v>
      </c>
      <c r="E92" s="1" t="s">
        <v>331</v>
      </c>
      <c r="G92" s="1">
        <v>1</v>
      </c>
      <c r="H92" s="1" t="s">
        <v>332</v>
      </c>
      <c r="J92" s="1" t="s">
        <v>333</v>
      </c>
      <c r="L92" s="1" t="s">
        <v>334</v>
      </c>
      <c r="P92" s="1" t="s">
        <v>335</v>
      </c>
      <c r="U92" s="1"/>
      <c r="Y92"/>
    </row>
    <row r="93" spans="1:26">
      <c r="A93" s="1" t="s">
        <v>336</v>
      </c>
      <c r="B93" s="1" t="s">
        <v>337</v>
      </c>
      <c r="C93" s="10" t="s">
        <v>338</v>
      </c>
      <c r="D93" s="10" t="s">
        <v>339</v>
      </c>
      <c r="G93" s="1">
        <v>1</v>
      </c>
      <c r="H93" s="1" t="s">
        <v>340</v>
      </c>
      <c r="J93" s="1" t="s">
        <v>333</v>
      </c>
      <c r="L93" s="1" t="s">
        <v>334</v>
      </c>
      <c r="U93" s="1"/>
      <c r="Y93"/>
    </row>
    <row r="94" spans="1:26">
      <c r="A94" s="1" t="s">
        <v>341</v>
      </c>
      <c r="B94" s="1" t="s">
        <v>342</v>
      </c>
      <c r="C94" s="10" t="s">
        <v>343</v>
      </c>
      <c r="D94" s="10" t="s">
        <v>330</v>
      </c>
      <c r="E94" s="1" t="s">
        <v>331</v>
      </c>
      <c r="G94" s="1">
        <v>0</v>
      </c>
      <c r="H94" s="1" t="s">
        <v>344</v>
      </c>
      <c r="I94" s="1" t="s">
        <v>345</v>
      </c>
      <c r="J94" s="1" t="s">
        <v>346</v>
      </c>
      <c r="L94" s="1" t="s">
        <v>331</v>
      </c>
      <c r="M94" s="1" t="s">
        <v>331</v>
      </c>
      <c r="T94" s="1" t="s">
        <v>347</v>
      </c>
      <c r="U94" s="1"/>
      <c r="Y94"/>
    </row>
    <row r="95" spans="1:26">
      <c r="A95" s="1" t="s">
        <v>348</v>
      </c>
      <c r="B95" s="1" t="s">
        <v>349</v>
      </c>
      <c r="C95" s="1" t="s">
        <v>350</v>
      </c>
      <c r="D95" s="10" t="s">
        <v>351</v>
      </c>
      <c r="F95" s="1" t="s">
        <v>331</v>
      </c>
      <c r="G95" s="1">
        <v>0</v>
      </c>
      <c r="H95" s="1" t="s">
        <v>352</v>
      </c>
      <c r="I95" s="1" t="s">
        <v>353</v>
      </c>
      <c r="J95" s="1" t="s">
        <v>346</v>
      </c>
      <c r="L95" s="1" t="s">
        <v>331</v>
      </c>
      <c r="N95" s="1" t="s">
        <v>331</v>
      </c>
      <c r="T95" s="1" t="s">
        <v>354</v>
      </c>
      <c r="U95" s="1"/>
      <c r="Y95"/>
    </row>
    <row r="96" spans="1:26">
      <c r="U96" s="1"/>
      <c r="Y96"/>
    </row>
    <row r="97" spans="1:23">
      <c r="A97" s="1" t="s">
        <v>355</v>
      </c>
      <c r="L97" s="1" t="s">
        <v>12</v>
      </c>
      <c r="T97"/>
      <c r="U97" s="1"/>
      <c r="V97"/>
      <c r="W97" s="1"/>
    </row>
    <row r="98" spans="1:23">
      <c r="B98" s="1" t="s">
        <v>312</v>
      </c>
      <c r="C98" s="1" t="s">
        <v>119</v>
      </c>
      <c r="D98" s="1" t="s">
        <v>313</v>
      </c>
      <c r="E98" s="1" t="s">
        <v>314</v>
      </c>
      <c r="F98" s="1" t="s">
        <v>315</v>
      </c>
      <c r="G98" s="1" t="s">
        <v>316</v>
      </c>
      <c r="H98" s="1" t="s">
        <v>43</v>
      </c>
      <c r="L98" s="1" t="s">
        <v>356</v>
      </c>
      <c r="T98"/>
      <c r="U98" s="1"/>
      <c r="V98"/>
      <c r="W98" s="1"/>
    </row>
    <row r="99" spans="1:23">
      <c r="A99" s="1" t="s">
        <v>328</v>
      </c>
      <c r="B99" s="1" t="s">
        <v>257</v>
      </c>
      <c r="C99" s="1" t="s">
        <v>357</v>
      </c>
      <c r="D99" s="1" t="s">
        <v>358</v>
      </c>
      <c r="E99" s="1" t="s">
        <v>359</v>
      </c>
      <c r="F99" s="1" t="s">
        <v>331</v>
      </c>
      <c r="G99" s="1">
        <v>1</v>
      </c>
      <c r="H99" s="1" t="s">
        <v>360</v>
      </c>
      <c r="L99" s="1" t="s">
        <v>361</v>
      </c>
      <c r="T99"/>
      <c r="U99" s="1"/>
      <c r="V99"/>
      <c r="W99" s="1"/>
    </row>
    <row r="100" spans="1:23" ht="24.5">
      <c r="A100" s="1" t="s">
        <v>336</v>
      </c>
      <c r="B100" s="1" t="s">
        <v>337</v>
      </c>
      <c r="C100" s="6" t="s">
        <v>362</v>
      </c>
      <c r="D100" s="1" t="s">
        <v>363</v>
      </c>
      <c r="E100" s="1" t="s">
        <v>359</v>
      </c>
      <c r="F100" s="1" t="s">
        <v>331</v>
      </c>
      <c r="G100" s="1">
        <v>1</v>
      </c>
      <c r="H100" s="1" t="s">
        <v>364</v>
      </c>
      <c r="L100" s="1" t="s">
        <v>142</v>
      </c>
    </row>
    <row r="101" spans="1:23">
      <c r="A101" s="1" t="s">
        <v>341</v>
      </c>
      <c r="B101" s="1" t="s">
        <v>342</v>
      </c>
      <c r="C101" s="6" t="s">
        <v>365</v>
      </c>
      <c r="D101" s="1" t="s">
        <v>358</v>
      </c>
      <c r="E101" s="1" t="s">
        <v>331</v>
      </c>
      <c r="G101" s="1">
        <v>0</v>
      </c>
      <c r="H101" s="1" t="s">
        <v>364</v>
      </c>
    </row>
    <row r="102" spans="1:23" ht="24.5">
      <c r="A102" s="1" t="s">
        <v>348</v>
      </c>
      <c r="B102" s="1" t="s">
        <v>349</v>
      </c>
      <c r="C102" s="6" t="s">
        <v>366</v>
      </c>
      <c r="D102" s="1" t="s">
        <v>363</v>
      </c>
      <c r="E102" s="1" t="s">
        <v>359</v>
      </c>
      <c r="F102" s="1" t="s">
        <v>331</v>
      </c>
      <c r="G102" s="1">
        <v>0</v>
      </c>
      <c r="H102" s="1" t="s">
        <v>367</v>
      </c>
    </row>
    <row r="103" spans="1:23">
      <c r="C103" s="6"/>
    </row>
    <row r="106" spans="1:23">
      <c r="A106" s="2" t="s">
        <v>368</v>
      </c>
      <c r="G106" s="1" t="s">
        <v>369</v>
      </c>
      <c r="H106" s="1" t="s">
        <v>313</v>
      </c>
      <c r="I106" s="1" t="s">
        <v>119</v>
      </c>
      <c r="J106" s="1" t="s">
        <v>312</v>
      </c>
    </row>
    <row r="107" spans="1:23">
      <c r="A107" s="1">
        <v>1</v>
      </c>
      <c r="B107" s="1" t="s">
        <v>370</v>
      </c>
      <c r="G107" s="1" t="s">
        <v>371</v>
      </c>
      <c r="H107" s="1" t="s">
        <v>372</v>
      </c>
      <c r="I107" s="1" t="s">
        <v>372</v>
      </c>
      <c r="J107" s="1" t="s">
        <v>373</v>
      </c>
    </row>
    <row r="108" spans="1:23">
      <c r="A108" s="1">
        <v>2</v>
      </c>
      <c r="B108" s="1" t="s">
        <v>374</v>
      </c>
      <c r="G108" s="1" t="s">
        <v>375</v>
      </c>
      <c r="H108" s="1" t="s">
        <v>372</v>
      </c>
      <c r="I108" s="1" t="s">
        <v>376</v>
      </c>
      <c r="J108" s="1" t="s">
        <v>377</v>
      </c>
    </row>
    <row r="109" spans="1:23">
      <c r="A109" s="1">
        <v>3</v>
      </c>
      <c r="B109" s="1" t="s">
        <v>378</v>
      </c>
      <c r="G109" s="1" t="s">
        <v>379</v>
      </c>
      <c r="H109" s="1" t="s">
        <v>376</v>
      </c>
      <c r="I109" s="1" t="s">
        <v>380</v>
      </c>
      <c r="J109" s="1" t="s">
        <v>381</v>
      </c>
    </row>
    <row r="110" spans="1:23">
      <c r="A110" s="1">
        <v>4</v>
      </c>
      <c r="B110" s="1" t="s">
        <v>382</v>
      </c>
      <c r="G110" s="1" t="s">
        <v>383</v>
      </c>
      <c r="H110" s="1" t="s">
        <v>376</v>
      </c>
      <c r="I110" s="1" t="s">
        <v>384</v>
      </c>
      <c r="J110" s="1" t="s">
        <v>385</v>
      </c>
    </row>
    <row r="112" spans="1:23">
      <c r="A112" s="2" t="s">
        <v>386</v>
      </c>
    </row>
    <row r="113" spans="1:2">
      <c r="A113" s="1" t="s">
        <v>387</v>
      </c>
      <c r="B113" s="1" t="s">
        <v>388</v>
      </c>
    </row>
    <row r="114" spans="1:2">
      <c r="A114" s="1" t="s">
        <v>389</v>
      </c>
    </row>
    <row r="116" spans="1:2">
      <c r="A116" s="2" t="s">
        <v>9</v>
      </c>
    </row>
    <row r="117" spans="1:2">
      <c r="A117" s="1">
        <v>1</v>
      </c>
      <c r="B117" s="1" t="s">
        <v>390</v>
      </c>
    </row>
    <row r="118" spans="1:2">
      <c r="A118" s="1">
        <v>2</v>
      </c>
      <c r="B118" s="1" t="s">
        <v>391</v>
      </c>
    </row>
    <row r="120" spans="1:2">
      <c r="A120" s="1" t="s">
        <v>392</v>
      </c>
    </row>
    <row r="121" spans="1:2">
      <c r="A121" s="11" t="s">
        <v>393</v>
      </c>
    </row>
    <row r="122" spans="1:2">
      <c r="A122" s="11" t="s">
        <v>394</v>
      </c>
    </row>
    <row r="123" spans="1:2">
      <c r="A123" s="1" t="s">
        <v>395</v>
      </c>
    </row>
    <row r="124" spans="1:2">
      <c r="A124" s="11" t="s">
        <v>396</v>
      </c>
    </row>
    <row r="125" spans="1:2">
      <c r="A125" s="11" t="s">
        <v>397</v>
      </c>
    </row>
    <row r="127" spans="1:2">
      <c r="A127" s="1" t="s">
        <v>398</v>
      </c>
    </row>
    <row r="128" spans="1:2">
      <c r="A128" s="11" t="s">
        <v>399</v>
      </c>
    </row>
    <row r="129" spans="1:25" ht="15" thickBot="1">
      <c r="A129" s="11" t="s">
        <v>400</v>
      </c>
    </row>
    <row r="130" spans="1:25" ht="15" thickBot="1">
      <c r="A130" s="1" t="s">
        <v>401</v>
      </c>
      <c r="H130" s="12" t="s">
        <v>402</v>
      </c>
    </row>
    <row r="131" spans="1:25" ht="15" thickBot="1">
      <c r="A131" s="13" t="s">
        <v>403</v>
      </c>
      <c r="H131" s="14" t="s">
        <v>404</v>
      </c>
    </row>
    <row r="132" spans="1:25">
      <c r="A132" s="13" t="s">
        <v>405</v>
      </c>
    </row>
    <row r="133" spans="1:25">
      <c r="A133" s="13" t="s">
        <v>406</v>
      </c>
    </row>
    <row r="134" spans="1:25">
      <c r="C134" s="1" t="s">
        <v>407</v>
      </c>
    </row>
    <row r="135" spans="1:25">
      <c r="A135" s="1" t="s">
        <v>9</v>
      </c>
      <c r="F135" s="1" t="s">
        <v>408</v>
      </c>
      <c r="H135" s="1" t="s">
        <v>409</v>
      </c>
      <c r="U135" s="1"/>
      <c r="Y135"/>
    </row>
    <row r="136" spans="1:25">
      <c r="A136" s="1" t="s">
        <v>410</v>
      </c>
      <c r="B136" s="1" t="s">
        <v>411</v>
      </c>
      <c r="D136" s="1" t="s">
        <v>412</v>
      </c>
      <c r="E136" s="1" t="s">
        <v>7</v>
      </c>
      <c r="F136" s="1" t="s">
        <v>413</v>
      </c>
      <c r="H136" s="1" t="s">
        <v>416</v>
      </c>
      <c r="I136" s="1" t="s">
        <v>417</v>
      </c>
      <c r="J136" s="1" t="s">
        <v>641</v>
      </c>
      <c r="K136" s="1" t="s">
        <v>642</v>
      </c>
      <c r="L136" s="1" t="s">
        <v>643</v>
      </c>
      <c r="M136" s="1" t="s">
        <v>644</v>
      </c>
      <c r="N136" s="1" t="s">
        <v>645</v>
      </c>
      <c r="O136" s="1" t="s">
        <v>418</v>
      </c>
      <c r="P136" s="1" t="s">
        <v>419</v>
      </c>
      <c r="Q136" s="1" t="s">
        <v>420</v>
      </c>
      <c r="R136" s="1" t="s">
        <v>421</v>
      </c>
      <c r="S136" s="1" t="s">
        <v>422</v>
      </c>
      <c r="T136" s="1" t="s">
        <v>423</v>
      </c>
      <c r="U136" s="1"/>
      <c r="V136"/>
      <c r="W136" s="1"/>
      <c r="X136"/>
    </row>
    <row r="137" spans="1:25">
      <c r="A137" s="1" t="s">
        <v>424</v>
      </c>
      <c r="B137" s="1" t="s">
        <v>425</v>
      </c>
      <c r="D137" s="1" t="s">
        <v>426</v>
      </c>
      <c r="E137" s="1" t="s">
        <v>427</v>
      </c>
      <c r="F137" s="1" t="s">
        <v>428</v>
      </c>
      <c r="G137" s="1" t="s">
        <v>429</v>
      </c>
      <c r="H137" s="1" t="s">
        <v>432</v>
      </c>
      <c r="I137" s="1" t="s">
        <v>433</v>
      </c>
      <c r="O137" s="1">
        <v>2.5</v>
      </c>
      <c r="P137" s="1">
        <v>0.15</v>
      </c>
      <c r="Q137" s="15">
        <f>POWER(1+P137,12)</f>
        <v>5.3502501054737053</v>
      </c>
      <c r="R137" s="5">
        <f>Q137*O137</f>
        <v>13.375625263684263</v>
      </c>
      <c r="S137" s="5">
        <f>R137*Q137</f>
        <v>71.56294047780348</v>
      </c>
      <c r="T137" s="5">
        <f>S137*Q137</f>
        <v>382.87962983937655</v>
      </c>
      <c r="U137" s="1"/>
      <c r="V137"/>
      <c r="W137" s="1"/>
      <c r="X137"/>
    </row>
    <row r="138" spans="1:25">
      <c r="A138" s="1" t="s">
        <v>434</v>
      </c>
      <c r="B138" s="1" t="s">
        <v>414</v>
      </c>
      <c r="D138" s="1" t="s">
        <v>310</v>
      </c>
      <c r="E138" s="1" t="s">
        <v>435</v>
      </c>
      <c r="F138" s="1" t="s">
        <v>436</v>
      </c>
      <c r="G138" s="1" t="s">
        <v>437</v>
      </c>
      <c r="H138" s="1" t="s">
        <v>440</v>
      </c>
      <c r="I138" s="1" t="s">
        <v>433</v>
      </c>
      <c r="O138" s="1">
        <v>10</v>
      </c>
      <c r="P138" s="1">
        <v>0.15</v>
      </c>
      <c r="Q138" s="15">
        <f t="shared" ref="Q138:Q140" si="0">POWER(1+P138,12)</f>
        <v>5.3502501054737053</v>
      </c>
      <c r="R138" s="5">
        <f t="shared" ref="R138:R140" si="1">Q138*O138</f>
        <v>53.502501054737053</v>
      </c>
      <c r="S138" s="5">
        <f t="shared" ref="S138:S140" si="2">R138*Q138</f>
        <v>286.25176191121392</v>
      </c>
      <c r="T138" s="5">
        <f t="shared" ref="T138:T140" si="3">S138*Q138</f>
        <v>1531.5185193575062</v>
      </c>
      <c r="U138" s="1"/>
      <c r="V138"/>
      <c r="W138" s="1"/>
      <c r="X138"/>
    </row>
    <row r="139" spans="1:25">
      <c r="A139" s="1" t="s">
        <v>441</v>
      </c>
      <c r="B139" s="1" t="s">
        <v>415</v>
      </c>
      <c r="D139" s="1" t="s">
        <v>442</v>
      </c>
      <c r="E139" s="1" t="s">
        <v>443</v>
      </c>
      <c r="F139" s="1" t="s">
        <v>444</v>
      </c>
      <c r="G139" s="1" t="s">
        <v>445</v>
      </c>
      <c r="H139" s="1" t="s">
        <v>447</v>
      </c>
      <c r="I139" s="1" t="s">
        <v>448</v>
      </c>
      <c r="O139" s="1">
        <v>7</v>
      </c>
      <c r="P139" s="1">
        <v>0.04</v>
      </c>
      <c r="Q139" s="15">
        <f t="shared" si="0"/>
        <v>1.6010322185676817</v>
      </c>
      <c r="R139" s="5">
        <f t="shared" si="1"/>
        <v>11.207225529973773</v>
      </c>
      <c r="S139" s="5">
        <f t="shared" si="2"/>
        <v>17.943129154242271</v>
      </c>
      <c r="T139" s="5">
        <f t="shared" si="3"/>
        <v>28.727527877862954</v>
      </c>
      <c r="U139" s="1"/>
      <c r="V139"/>
      <c r="W139" s="1"/>
      <c r="X139"/>
    </row>
    <row r="140" spans="1:25">
      <c r="A140" s="1" t="s">
        <v>449</v>
      </c>
      <c r="B140" s="1" t="s">
        <v>47</v>
      </c>
      <c r="F140" s="1" t="s">
        <v>450</v>
      </c>
      <c r="H140" s="1" t="s">
        <v>453</v>
      </c>
      <c r="I140" s="1" t="s">
        <v>448</v>
      </c>
      <c r="O140" s="1">
        <v>15</v>
      </c>
      <c r="P140" s="1">
        <v>0.04</v>
      </c>
      <c r="Q140" s="15">
        <f t="shared" si="0"/>
        <v>1.6010322185676817</v>
      </c>
      <c r="R140" s="5">
        <f t="shared" si="1"/>
        <v>24.015483278515227</v>
      </c>
      <c r="S140" s="5">
        <f t="shared" si="2"/>
        <v>38.449562473376297</v>
      </c>
      <c r="T140" s="5">
        <f t="shared" si="3"/>
        <v>61.558988309706329</v>
      </c>
      <c r="U140" s="1"/>
      <c r="V140"/>
      <c r="W140" s="1"/>
      <c r="X140"/>
    </row>
    <row r="141" spans="1:25">
      <c r="A141" s="1" t="s">
        <v>323</v>
      </c>
      <c r="B141" s="1" t="s">
        <v>454</v>
      </c>
      <c r="D141" s="1" t="s">
        <v>455</v>
      </c>
      <c r="F141" s="1" t="s">
        <v>456</v>
      </c>
      <c r="H141" s="1" t="s">
        <v>457</v>
      </c>
      <c r="U141" s="1"/>
      <c r="V141"/>
      <c r="W141" s="1"/>
      <c r="X141"/>
    </row>
    <row r="142" spans="1:25">
      <c r="A142" s="1" t="s">
        <v>322</v>
      </c>
      <c r="B142" s="1" t="s">
        <v>458</v>
      </c>
      <c r="D142" s="1" t="s">
        <v>451</v>
      </c>
      <c r="F142" s="1" t="s">
        <v>459</v>
      </c>
      <c r="H142" s="1" t="s">
        <v>460</v>
      </c>
      <c r="I142" s="1" t="s">
        <v>461</v>
      </c>
      <c r="U142" s="1"/>
      <c r="V142"/>
      <c r="W142" s="1"/>
      <c r="X142"/>
    </row>
    <row r="143" spans="1:25">
      <c r="A143" s="1" t="s">
        <v>462</v>
      </c>
      <c r="B143" s="1" t="s">
        <v>463</v>
      </c>
      <c r="D143" s="1" t="s">
        <v>464</v>
      </c>
      <c r="F143" s="1" t="s">
        <v>465</v>
      </c>
      <c r="H143" s="1" t="s">
        <v>466</v>
      </c>
      <c r="I143" s="1" t="s">
        <v>467</v>
      </c>
      <c r="U143" s="1"/>
      <c r="V143"/>
      <c r="W143" s="1"/>
      <c r="X143"/>
    </row>
    <row r="144" spans="1:25">
      <c r="A144" s="1" t="s">
        <v>468</v>
      </c>
      <c r="B144" s="1" t="s">
        <v>469</v>
      </c>
      <c r="D144" s="1" t="s">
        <v>470</v>
      </c>
      <c r="F144" s="1" t="s">
        <v>471</v>
      </c>
      <c r="S144" s="16">
        <f>SUM(S137:S143)</f>
        <v>414.20739401663599</v>
      </c>
      <c r="T144" s="16">
        <f>SUM(T137:T143)</f>
        <v>2004.684665384452</v>
      </c>
      <c r="U144" s="1"/>
      <c r="V144"/>
      <c r="W144" s="1"/>
      <c r="X144"/>
    </row>
    <row r="145" spans="1:28">
      <c r="A145" s="1" t="s">
        <v>472</v>
      </c>
      <c r="B145" s="1" t="s">
        <v>473</v>
      </c>
      <c r="D145" s="1" t="s">
        <v>474</v>
      </c>
      <c r="F145" s="1" t="s">
        <v>475</v>
      </c>
      <c r="Q145" s="1">
        <v>0.05</v>
      </c>
      <c r="S145" s="17">
        <f>S144*Q145</f>
        <v>20.710369700831802</v>
      </c>
      <c r="T145" s="18">
        <f>T144*Q145</f>
        <v>100.23423326922261</v>
      </c>
      <c r="U145" s="1"/>
      <c r="V145"/>
      <c r="W145" s="1"/>
      <c r="X145"/>
    </row>
    <row r="146" spans="1:28">
      <c r="A146" s="1" t="s">
        <v>476</v>
      </c>
      <c r="B146" s="1" t="s">
        <v>477</v>
      </c>
      <c r="F146" s="1" t="s">
        <v>478</v>
      </c>
      <c r="U146" s="1"/>
      <c r="V146"/>
      <c r="W146" s="1"/>
      <c r="X146"/>
    </row>
    <row r="147" spans="1:28">
      <c r="A147" s="1" t="s">
        <v>479</v>
      </c>
      <c r="B147" s="1" t="s">
        <v>480</v>
      </c>
      <c r="D147" s="1" t="s">
        <v>481</v>
      </c>
      <c r="F147" s="1" t="s">
        <v>482</v>
      </c>
      <c r="U147" s="1"/>
      <c r="V147"/>
      <c r="W147" s="1"/>
      <c r="X147"/>
    </row>
    <row r="148" spans="1:28">
      <c r="A148" s="1" t="s">
        <v>387</v>
      </c>
      <c r="B148" s="1" t="s">
        <v>483</v>
      </c>
      <c r="D148" s="1" t="s">
        <v>484</v>
      </c>
      <c r="F148" s="1" t="s">
        <v>464</v>
      </c>
      <c r="Y148"/>
    </row>
    <row r="149" spans="1:28">
      <c r="A149" s="1" t="s">
        <v>485</v>
      </c>
      <c r="B149" s="1" t="s">
        <v>486</v>
      </c>
      <c r="D149" s="1" t="s">
        <v>487</v>
      </c>
      <c r="F149" s="1" t="s">
        <v>488</v>
      </c>
      <c r="W149" s="1"/>
      <c r="Z149"/>
      <c r="AB149"/>
    </row>
    <row r="150" spans="1:28">
      <c r="A150" s="1" t="s">
        <v>489</v>
      </c>
      <c r="B150" s="1" t="s">
        <v>490</v>
      </c>
      <c r="D150" s="1" t="s">
        <v>491</v>
      </c>
      <c r="G150" s="1" t="s">
        <v>492</v>
      </c>
      <c r="W150" s="1"/>
      <c r="Z150"/>
      <c r="AB150"/>
    </row>
    <row r="151" spans="1:28">
      <c r="B151" s="1" t="s">
        <v>493</v>
      </c>
      <c r="D151" s="1" t="s">
        <v>494</v>
      </c>
      <c r="W151" s="1"/>
      <c r="Z151"/>
      <c r="AB151"/>
    </row>
    <row r="152" spans="1:28">
      <c r="B152" s="1" t="s">
        <v>495</v>
      </c>
      <c r="W152" s="1"/>
      <c r="Z152"/>
      <c r="AB152"/>
    </row>
    <row r="153" spans="1:28">
      <c r="B153" s="1" t="s">
        <v>496</v>
      </c>
      <c r="D153" s="1" t="s">
        <v>418</v>
      </c>
      <c r="W153" s="1"/>
      <c r="Y153"/>
      <c r="AA153"/>
    </row>
    <row r="154" spans="1:28">
      <c r="B154" s="1" t="s">
        <v>497</v>
      </c>
      <c r="D154" s="1" t="s">
        <v>498</v>
      </c>
      <c r="W154" s="1"/>
      <c r="Y154"/>
      <c r="AA154"/>
    </row>
    <row r="155" spans="1:28">
      <c r="B155" s="1" t="s">
        <v>499</v>
      </c>
      <c r="D155" s="1" t="s">
        <v>500</v>
      </c>
      <c r="W155" s="1"/>
      <c r="Y155"/>
      <c r="AA155"/>
    </row>
    <row r="156" spans="1:28">
      <c r="B156" s="1" t="s">
        <v>501</v>
      </c>
      <c r="Y156"/>
    </row>
    <row r="157" spans="1:28">
      <c r="B157" s="1" t="s">
        <v>502</v>
      </c>
      <c r="Y157"/>
    </row>
    <row r="158" spans="1:28">
      <c r="B158" s="1" t="s">
        <v>503</v>
      </c>
      <c r="Y158"/>
    </row>
    <row r="159" spans="1:28">
      <c r="B159" s="1" t="s">
        <v>504</v>
      </c>
      <c r="Y159"/>
    </row>
    <row r="160" spans="1:28">
      <c r="B160" s="1" t="s">
        <v>505</v>
      </c>
      <c r="Y160"/>
    </row>
    <row r="161" spans="1:25">
      <c r="Y161"/>
    </row>
    <row r="162" spans="1:25">
      <c r="W162" s="1"/>
      <c r="X162"/>
    </row>
    <row r="163" spans="1:25">
      <c r="U163" s="1"/>
      <c r="V163"/>
      <c r="W163" s="1"/>
    </row>
    <row r="164" spans="1:25">
      <c r="A164" s="19" t="s">
        <v>12</v>
      </c>
      <c r="H164" s="1" t="s">
        <v>506</v>
      </c>
      <c r="V164"/>
      <c r="W164" s="1"/>
    </row>
    <row r="165" spans="1:25">
      <c r="A165" s="1" t="s">
        <v>507</v>
      </c>
      <c r="E165" s="1" t="s">
        <v>508</v>
      </c>
      <c r="H165" s="1" t="s">
        <v>509</v>
      </c>
      <c r="I165" s="1" t="s">
        <v>509</v>
      </c>
    </row>
    <row r="166" spans="1:25">
      <c r="A166" s="1" t="s">
        <v>510</v>
      </c>
      <c r="H166" s="1" t="s">
        <v>511</v>
      </c>
      <c r="I166" s="1" t="s">
        <v>511</v>
      </c>
      <c r="K166" s="1" t="s">
        <v>512</v>
      </c>
    </row>
    <row r="167" spans="1:25">
      <c r="B167" s="1" t="s">
        <v>513</v>
      </c>
      <c r="K167" s="1" t="s">
        <v>514</v>
      </c>
      <c r="L167" s="1" t="s">
        <v>515</v>
      </c>
    </row>
    <row r="168" spans="1:25">
      <c r="L168" s="1" t="s">
        <v>516</v>
      </c>
    </row>
    <row r="171" spans="1:25">
      <c r="A171" s="11" t="s">
        <v>400</v>
      </c>
    </row>
    <row r="172" spans="1:25">
      <c r="F172" s="1" t="s">
        <v>517</v>
      </c>
    </row>
    <row r="173" spans="1:25">
      <c r="A173" s="1" t="s">
        <v>518</v>
      </c>
    </row>
    <row r="174" spans="1:25">
      <c r="A174" s="1" t="s">
        <v>519</v>
      </c>
      <c r="B174" s="1" t="s">
        <v>520</v>
      </c>
      <c r="F174" s="1" t="s">
        <v>521</v>
      </c>
    </row>
    <row r="175" spans="1:25">
      <c r="B175" s="1" t="s">
        <v>522</v>
      </c>
      <c r="F175" s="1" t="s">
        <v>523</v>
      </c>
    </row>
    <row r="177" spans="1:6">
      <c r="A177" s="1" t="s">
        <v>524</v>
      </c>
      <c r="B177" s="1" t="s">
        <v>525</v>
      </c>
      <c r="F177" s="1" t="s">
        <v>526</v>
      </c>
    </row>
    <row r="178" spans="1:6">
      <c r="B178" s="1" t="s">
        <v>527</v>
      </c>
    </row>
    <row r="180" spans="1:6">
      <c r="A180" s="1" t="s">
        <v>528</v>
      </c>
      <c r="B180" s="1" t="s">
        <v>529</v>
      </c>
      <c r="F180" s="1" t="s">
        <v>114</v>
      </c>
    </row>
    <row r="182" spans="1:6">
      <c r="A182" s="1" t="s">
        <v>530</v>
      </c>
      <c r="B182" s="1" t="s">
        <v>531</v>
      </c>
      <c r="F182" s="1" t="s">
        <v>532</v>
      </c>
    </row>
    <row r="183" spans="1:6">
      <c r="B183" s="1" t="s">
        <v>533</v>
      </c>
      <c r="F183" s="1" t="s">
        <v>534</v>
      </c>
    </row>
    <row r="184" spans="1:6">
      <c r="F184" s="1" t="s">
        <v>535</v>
      </c>
    </row>
    <row r="185" spans="1:6">
      <c r="A185" s="1" t="s">
        <v>536</v>
      </c>
      <c r="B185" s="1" t="s">
        <v>537</v>
      </c>
      <c r="F185" s="1" t="s">
        <v>538</v>
      </c>
    </row>
    <row r="188" spans="1:6">
      <c r="A188" s="1" t="s">
        <v>240</v>
      </c>
      <c r="B188" s="1" t="s">
        <v>539</v>
      </c>
      <c r="F188" s="1" t="s">
        <v>540</v>
      </c>
    </row>
    <row r="189" spans="1:6">
      <c r="B189" s="1" t="s">
        <v>541</v>
      </c>
    </row>
    <row r="190" spans="1:6">
      <c r="B190" s="1" t="s">
        <v>542</v>
      </c>
    </row>
    <row r="191" spans="1:6">
      <c r="B191" s="1" t="s">
        <v>543</v>
      </c>
    </row>
    <row r="192" spans="1:6">
      <c r="B192" s="1" t="s">
        <v>544</v>
      </c>
    </row>
    <row r="193" spans="1:23">
      <c r="A193" s="1" t="s">
        <v>545</v>
      </c>
      <c r="B193" s="1" t="s">
        <v>546</v>
      </c>
    </row>
    <row r="194" spans="1:23">
      <c r="A194" s="1" t="s">
        <v>547</v>
      </c>
    </row>
    <row r="196" spans="1:23">
      <c r="A196" s="1" t="s">
        <v>548</v>
      </c>
      <c r="B196" s="1" t="s">
        <v>549</v>
      </c>
    </row>
    <row r="201" spans="1:23">
      <c r="A201" s="1" t="s">
        <v>550</v>
      </c>
      <c r="L201" s="1" t="s">
        <v>551</v>
      </c>
      <c r="T201"/>
      <c r="U201" s="1"/>
      <c r="V201"/>
      <c r="W201" s="1"/>
    </row>
    <row r="202" spans="1:23">
      <c r="A202" s="1" t="s">
        <v>552</v>
      </c>
      <c r="B202" s="1" t="s">
        <v>438</v>
      </c>
      <c r="C202" s="1" t="s">
        <v>553</v>
      </c>
      <c r="D202" s="2" t="s">
        <v>554</v>
      </c>
      <c r="E202" s="34" t="s">
        <v>119</v>
      </c>
      <c r="F202" s="34" t="s">
        <v>313</v>
      </c>
      <c r="G202" s="34" t="s">
        <v>625</v>
      </c>
      <c r="H202" s="35" t="s">
        <v>555</v>
      </c>
      <c r="I202" s="35" t="s">
        <v>556</v>
      </c>
      <c r="J202" s="35" t="s">
        <v>557</v>
      </c>
      <c r="K202" s="35" t="s">
        <v>626</v>
      </c>
      <c r="L202" s="2" t="s">
        <v>558</v>
      </c>
      <c r="M202" s="2" t="s">
        <v>559</v>
      </c>
      <c r="N202" s="2" t="s">
        <v>415</v>
      </c>
      <c r="O202" s="1" t="s">
        <v>627</v>
      </c>
      <c r="P202" s="1" t="s">
        <v>205</v>
      </c>
      <c r="T202"/>
      <c r="U202" s="1"/>
      <c r="V202"/>
      <c r="W202" s="1"/>
    </row>
    <row r="203" spans="1:23">
      <c r="A203" s="1" t="s">
        <v>560</v>
      </c>
      <c r="C203" s="1" t="s">
        <v>560</v>
      </c>
      <c r="D203" s="1" t="s">
        <v>631</v>
      </c>
      <c r="E203" s="1" t="s">
        <v>620</v>
      </c>
      <c r="F203" s="1" t="s">
        <v>621</v>
      </c>
      <c r="G203" s="1" t="s">
        <v>563</v>
      </c>
      <c r="H203" s="1" t="s">
        <v>562</v>
      </c>
      <c r="I203" s="1" t="s">
        <v>564</v>
      </c>
      <c r="J203" s="1" t="s">
        <v>565</v>
      </c>
      <c r="K203" s="1" t="s">
        <v>431</v>
      </c>
      <c r="L203" s="1" t="s">
        <v>438</v>
      </c>
      <c r="M203" s="1" t="s">
        <v>566</v>
      </c>
      <c r="N203" s="1" t="s">
        <v>567</v>
      </c>
      <c r="O203" s="1" t="s">
        <v>568</v>
      </c>
      <c r="P203" s="1" t="s">
        <v>569</v>
      </c>
      <c r="T203"/>
      <c r="U203" s="1"/>
      <c r="V203"/>
      <c r="W203" s="1"/>
    </row>
    <row r="204" spans="1:23">
      <c r="J204" s="1" t="s">
        <v>565</v>
      </c>
      <c r="K204" s="1" t="s">
        <v>446</v>
      </c>
      <c r="L204" s="1" t="s">
        <v>430</v>
      </c>
      <c r="M204" s="1" t="s">
        <v>566</v>
      </c>
      <c r="N204" s="1" t="s">
        <v>570</v>
      </c>
      <c r="O204" s="1" t="s">
        <v>571</v>
      </c>
      <c r="T204"/>
      <c r="U204" s="1"/>
      <c r="V204"/>
      <c r="W204" s="1"/>
    </row>
    <row r="205" spans="1:23">
      <c r="J205" s="1" t="s">
        <v>565</v>
      </c>
      <c r="L205" s="1" t="s">
        <v>430</v>
      </c>
      <c r="M205" s="1" t="s">
        <v>566</v>
      </c>
      <c r="N205" s="1" t="s">
        <v>572</v>
      </c>
      <c r="O205" s="1" t="s">
        <v>573</v>
      </c>
      <c r="T205"/>
      <c r="U205" s="1"/>
      <c r="V205"/>
      <c r="W205" s="1"/>
    </row>
    <row r="206" spans="1:23">
      <c r="D206" s="1" t="s">
        <v>632</v>
      </c>
      <c r="E206" s="1" t="s">
        <v>620</v>
      </c>
      <c r="F206" s="1" t="s">
        <v>622</v>
      </c>
      <c r="H206" s="1" t="s">
        <v>564</v>
      </c>
      <c r="J206" s="1" t="s">
        <v>574</v>
      </c>
      <c r="K206" s="1" t="s">
        <v>431</v>
      </c>
      <c r="L206" s="1" t="s">
        <v>430</v>
      </c>
      <c r="M206" s="1" t="s">
        <v>566</v>
      </c>
      <c r="N206" s="1" t="s">
        <v>567</v>
      </c>
      <c r="O206" s="1" t="s">
        <v>575</v>
      </c>
      <c r="P206" s="1" t="s">
        <v>576</v>
      </c>
      <c r="T206"/>
      <c r="U206" s="1"/>
      <c r="V206"/>
      <c r="W206" s="1"/>
    </row>
    <row r="207" spans="1:23">
      <c r="D207" s="1" t="s">
        <v>633</v>
      </c>
      <c r="E207" s="1" t="s">
        <v>620</v>
      </c>
      <c r="F207" s="1" t="s">
        <v>623</v>
      </c>
      <c r="H207" s="1" t="s">
        <v>562</v>
      </c>
      <c r="I207" s="7" t="s">
        <v>564</v>
      </c>
      <c r="J207" s="1" t="s">
        <v>565</v>
      </c>
      <c r="K207" s="1" t="s">
        <v>439</v>
      </c>
      <c r="L207" s="1" t="s">
        <v>334</v>
      </c>
      <c r="M207" s="1" t="s">
        <v>578</v>
      </c>
      <c r="N207" s="1" t="s">
        <v>572</v>
      </c>
      <c r="T207"/>
      <c r="U207" s="1"/>
      <c r="V207"/>
      <c r="W207" s="1"/>
    </row>
    <row r="208" spans="1:23">
      <c r="H208" s="1" t="s">
        <v>564</v>
      </c>
      <c r="I208" s="7" t="s">
        <v>562</v>
      </c>
      <c r="J208" s="1" t="s">
        <v>565</v>
      </c>
      <c r="K208" s="1" t="s">
        <v>431</v>
      </c>
      <c r="L208" s="1" t="s">
        <v>430</v>
      </c>
      <c r="M208" s="1" t="s">
        <v>566</v>
      </c>
      <c r="N208" s="1" t="s">
        <v>572</v>
      </c>
      <c r="O208" s="1" t="s">
        <v>579</v>
      </c>
      <c r="T208"/>
      <c r="U208" s="1"/>
      <c r="V208"/>
      <c r="W208" s="1"/>
    </row>
    <row r="209" spans="1:23">
      <c r="D209" s="1" t="s">
        <v>634</v>
      </c>
      <c r="E209" s="1" t="s">
        <v>620</v>
      </c>
      <c r="F209" s="1" t="s">
        <v>624</v>
      </c>
      <c r="H209" s="1" t="s">
        <v>564</v>
      </c>
      <c r="J209" s="1" t="s">
        <v>574</v>
      </c>
      <c r="K209" s="1" t="s">
        <v>439</v>
      </c>
      <c r="L209" s="1" t="s">
        <v>430</v>
      </c>
      <c r="M209" s="1" t="s">
        <v>578</v>
      </c>
      <c r="O209" s="1" t="s">
        <v>580</v>
      </c>
      <c r="P209" s="1" t="s">
        <v>576</v>
      </c>
      <c r="T209"/>
      <c r="U209" s="1"/>
      <c r="V209"/>
      <c r="W209" s="1"/>
    </row>
    <row r="210" spans="1:23">
      <c r="H210" s="1" t="s">
        <v>562</v>
      </c>
      <c r="I210" s="1" t="s">
        <v>562</v>
      </c>
      <c r="J210" s="1" t="s">
        <v>574</v>
      </c>
      <c r="K210" s="1" t="s">
        <v>581</v>
      </c>
      <c r="L210" s="1" t="s">
        <v>430</v>
      </c>
      <c r="M210" s="1" t="s">
        <v>566</v>
      </c>
      <c r="N210" s="1" t="s">
        <v>567</v>
      </c>
      <c r="P210" s="7" t="s">
        <v>582</v>
      </c>
      <c r="T210"/>
      <c r="U210" s="1"/>
      <c r="V210"/>
      <c r="W210" s="1"/>
    </row>
    <row r="211" spans="1:23">
      <c r="D211" s="1" t="s">
        <v>635</v>
      </c>
      <c r="E211" s="1" t="s">
        <v>628</v>
      </c>
      <c r="F211" s="1" t="s">
        <v>622</v>
      </c>
      <c r="H211" s="1" t="s">
        <v>564</v>
      </c>
      <c r="I211" s="1" t="s">
        <v>562</v>
      </c>
      <c r="J211" s="1" t="s">
        <v>574</v>
      </c>
      <c r="K211" s="1" t="s">
        <v>446</v>
      </c>
      <c r="L211" s="1" t="s">
        <v>430</v>
      </c>
      <c r="M211" s="1" t="s">
        <v>578</v>
      </c>
      <c r="O211" s="1" t="s">
        <v>583</v>
      </c>
      <c r="T211"/>
      <c r="U211" s="1"/>
      <c r="V211"/>
      <c r="W211" s="1"/>
    </row>
    <row r="212" spans="1:23">
      <c r="D212" s="1" t="s">
        <v>636</v>
      </c>
      <c r="F212" s="1" t="s">
        <v>630</v>
      </c>
      <c r="H212" s="1" t="s">
        <v>564</v>
      </c>
      <c r="J212" s="1" t="s">
        <v>565</v>
      </c>
      <c r="L212" s="1" t="s">
        <v>430</v>
      </c>
      <c r="M212" s="1" t="s">
        <v>578</v>
      </c>
      <c r="N212" s="1" t="s">
        <v>584</v>
      </c>
      <c r="O212" s="1" t="s">
        <v>583</v>
      </c>
      <c r="T212"/>
      <c r="U212" s="1"/>
      <c r="V212"/>
      <c r="W212" s="1"/>
    </row>
    <row r="213" spans="1:23">
      <c r="D213" s="1" t="s">
        <v>637</v>
      </c>
      <c r="F213" s="1" t="s">
        <v>624</v>
      </c>
      <c r="H213" s="1" t="s">
        <v>564</v>
      </c>
      <c r="J213" s="1" t="s">
        <v>563</v>
      </c>
      <c r="K213" s="1" t="s">
        <v>452</v>
      </c>
      <c r="L213" s="1" t="s">
        <v>430</v>
      </c>
      <c r="M213" s="1" t="s">
        <v>566</v>
      </c>
      <c r="O213" s="1" t="s">
        <v>585</v>
      </c>
      <c r="T213"/>
      <c r="U213" s="1"/>
      <c r="V213"/>
      <c r="W213" s="1"/>
    </row>
    <row r="214" spans="1:23">
      <c r="D214" s="1" t="s">
        <v>638</v>
      </c>
      <c r="F214" s="1" t="s">
        <v>623</v>
      </c>
      <c r="H214" s="1" t="s">
        <v>564</v>
      </c>
      <c r="J214" s="1" t="s">
        <v>563</v>
      </c>
      <c r="K214" s="1" t="s">
        <v>446</v>
      </c>
      <c r="L214" s="1" t="s">
        <v>430</v>
      </c>
      <c r="M214" s="1" t="s">
        <v>578</v>
      </c>
      <c r="O214" s="1" t="s">
        <v>586</v>
      </c>
      <c r="T214"/>
      <c r="U214" s="1"/>
      <c r="V214"/>
      <c r="W214" s="1"/>
    </row>
    <row r="215" spans="1:23">
      <c r="D215" s="1" t="s">
        <v>639</v>
      </c>
      <c r="E215" s="1" t="s">
        <v>629</v>
      </c>
      <c r="F215" s="1" t="s">
        <v>561</v>
      </c>
      <c r="H215" s="1" t="s">
        <v>562</v>
      </c>
      <c r="J215" s="1" t="s">
        <v>565</v>
      </c>
      <c r="K215" s="1" t="s">
        <v>587</v>
      </c>
      <c r="M215" s="1" t="s">
        <v>566</v>
      </c>
      <c r="N215" s="1" t="s">
        <v>570</v>
      </c>
      <c r="T215"/>
      <c r="U215" s="1"/>
      <c r="V215"/>
      <c r="W215" s="1"/>
    </row>
    <row r="216" spans="1:23">
      <c r="H216" s="1" t="s">
        <v>564</v>
      </c>
      <c r="J216" s="1" t="s">
        <v>563</v>
      </c>
      <c r="L216" s="1" t="s">
        <v>430</v>
      </c>
      <c r="M216" s="1" t="s">
        <v>566</v>
      </c>
      <c r="N216" s="1" t="s">
        <v>588</v>
      </c>
      <c r="O216" s="1" t="s">
        <v>585</v>
      </c>
      <c r="T216"/>
      <c r="U216" s="1"/>
      <c r="V216"/>
      <c r="W216" s="1"/>
    </row>
    <row r="217" spans="1:23">
      <c r="D217" s="1" t="s">
        <v>640</v>
      </c>
      <c r="E217" s="1" t="s">
        <v>629</v>
      </c>
      <c r="F217" s="1" t="s">
        <v>577</v>
      </c>
      <c r="H217" s="1" t="s">
        <v>562</v>
      </c>
      <c r="J217" s="1" t="s">
        <v>563</v>
      </c>
      <c r="K217" s="1" t="s">
        <v>587</v>
      </c>
      <c r="L217" s="1" t="s">
        <v>430</v>
      </c>
      <c r="M217" s="1" t="s">
        <v>578</v>
      </c>
      <c r="N217" s="1" t="s">
        <v>567</v>
      </c>
      <c r="O217" s="1" t="s">
        <v>589</v>
      </c>
      <c r="P217" s="1" t="s">
        <v>590</v>
      </c>
      <c r="T217"/>
      <c r="U217" s="1"/>
      <c r="V217"/>
      <c r="W217" s="1"/>
    </row>
    <row r="218" spans="1:23">
      <c r="H218" s="1" t="s">
        <v>564</v>
      </c>
      <c r="J218" s="1" t="s">
        <v>563</v>
      </c>
      <c r="L218" s="1" t="s">
        <v>430</v>
      </c>
      <c r="M218" s="1" t="s">
        <v>578</v>
      </c>
      <c r="O218" s="1" t="s">
        <v>589</v>
      </c>
      <c r="T218"/>
      <c r="U218" s="1"/>
      <c r="V218"/>
      <c r="W218" s="1"/>
    </row>
    <row r="219" spans="1:23">
      <c r="T219"/>
      <c r="U219" s="1"/>
      <c r="V219"/>
      <c r="W219" s="1"/>
    </row>
    <row r="220" spans="1:23">
      <c r="D220" s="1" t="s">
        <v>415</v>
      </c>
    </row>
    <row r="221" spans="1:23">
      <c r="A221" s="1" t="s">
        <v>591</v>
      </c>
      <c r="B221" s="1" t="s">
        <v>552</v>
      </c>
      <c r="C221" s="1" t="s">
        <v>438</v>
      </c>
      <c r="D221" s="1" t="s">
        <v>593</v>
      </c>
    </row>
    <row r="222" spans="1:23">
      <c r="A222" s="1" t="s">
        <v>430</v>
      </c>
      <c r="B222" s="1" t="s">
        <v>592</v>
      </c>
    </row>
    <row r="223" spans="1:23">
      <c r="D223" s="1" t="s">
        <v>596</v>
      </c>
    </row>
    <row r="224" spans="1:23">
      <c r="A224" s="1" t="s">
        <v>594</v>
      </c>
      <c r="B224" s="1" t="s">
        <v>595</v>
      </c>
    </row>
  </sheetData>
  <hyperlinks>
    <hyperlink ref="A121" r:id="rId1"/>
    <hyperlink ref="A122" r:id="rId2"/>
    <hyperlink ref="A124" r:id="rId3"/>
    <hyperlink ref="A125" r:id="rId4"/>
    <hyperlink ref="A128" r:id="rId5"/>
    <hyperlink ref="A171" r:id="rId6"/>
    <hyperlink ref="A129" r:id="rId7"/>
  </hyperlinks>
  <pageMargins left="0.7" right="0.7" top="0.75" bottom="0.75" header="0.3" footer="0.3"/>
  <pageSetup orientation="portrait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71"/>
  <sheetViews>
    <sheetView topLeftCell="B1" workbookViewId="0">
      <pane ySplit="1" topLeftCell="A60" activePane="bottomLeft" state="frozen"/>
      <selection pane="bottomLeft" activeCell="J92" sqref="J92"/>
    </sheetView>
  </sheetViews>
  <sheetFormatPr defaultRowHeight="14.5" outlineLevelCol="1"/>
  <cols>
    <col min="1" max="1" width="11.1796875" style="20" customWidth="1" outlineLevel="1"/>
    <col min="2" max="2" width="9.36328125" style="20" customWidth="1" outlineLevel="1"/>
    <col min="3" max="3" width="13.6328125" style="20" customWidth="1" outlineLevel="1"/>
    <col min="4" max="4" width="13.6328125" style="20" customWidth="1"/>
    <col min="5" max="5" width="14.6328125" style="20" customWidth="1"/>
    <col min="6" max="6" width="14.7265625" style="20" customWidth="1"/>
    <col min="7" max="7" width="16.1796875" style="20" bestFit="1" customWidth="1"/>
    <col min="8" max="8" width="14.36328125" style="20" customWidth="1"/>
    <col min="9" max="9" width="15.453125" style="20" bestFit="1" customWidth="1"/>
    <col min="10" max="10" width="18.1796875" style="20" customWidth="1"/>
    <col min="11" max="11" width="18.7265625" style="20" bestFit="1" customWidth="1"/>
    <col min="12" max="12" width="22.54296875" style="20" customWidth="1"/>
    <col min="13" max="13" width="11.6328125" style="20" customWidth="1"/>
    <col min="14" max="14" width="8.1796875" style="20" customWidth="1"/>
    <col min="15" max="15" width="7" style="20" customWidth="1"/>
    <col min="16" max="16" width="7.26953125" style="20" customWidth="1"/>
    <col min="17" max="17" width="6.7265625" style="20" customWidth="1"/>
    <col min="18" max="18" width="9.26953125" style="20" customWidth="1"/>
    <col min="19" max="19" width="6.7265625" style="20" customWidth="1"/>
    <col min="20" max="20" width="7.36328125" style="20" customWidth="1"/>
    <col min="21" max="21" width="9" style="20" bestFit="1" customWidth="1"/>
    <col min="22" max="22" width="7.90625" style="20" customWidth="1"/>
    <col min="23" max="23" width="8.7265625" style="22"/>
    <col min="24" max="24" width="8.7265625" style="20"/>
    <col min="25" max="25" width="8.7265625" style="22"/>
    <col min="26" max="16384" width="8.7265625" style="20"/>
  </cols>
  <sheetData>
    <row r="1" spans="1:26">
      <c r="E1" s="21" t="s">
        <v>417</v>
      </c>
      <c r="F1" s="21" t="s">
        <v>597</v>
      </c>
      <c r="G1" s="21" t="s">
        <v>598</v>
      </c>
      <c r="H1" s="21" t="s">
        <v>2</v>
      </c>
      <c r="I1" s="21" t="s">
        <v>519</v>
      </c>
      <c r="J1" s="21" t="s">
        <v>599</v>
      </c>
      <c r="K1" s="21" t="s">
        <v>600</v>
      </c>
      <c r="L1" s="21" t="s">
        <v>240</v>
      </c>
      <c r="M1" s="21" t="s">
        <v>12</v>
      </c>
      <c r="P1" s="20" t="s">
        <v>5</v>
      </c>
      <c r="T1" s="20" t="s">
        <v>6</v>
      </c>
      <c r="U1" s="20" t="s">
        <v>7</v>
      </c>
      <c r="V1" s="20" t="s">
        <v>8</v>
      </c>
      <c r="X1" s="20" t="s">
        <v>9</v>
      </c>
      <c r="Z1" s="20" t="s">
        <v>7</v>
      </c>
    </row>
    <row r="2" spans="1:26">
      <c r="A2" s="20" t="s">
        <v>10</v>
      </c>
      <c r="L2" s="20" t="s">
        <v>12</v>
      </c>
      <c r="M2" s="20" t="s">
        <v>13</v>
      </c>
      <c r="O2" s="20" t="s">
        <v>14</v>
      </c>
      <c r="P2" s="20" t="s">
        <v>15</v>
      </c>
      <c r="Q2" s="20" t="s">
        <v>16</v>
      </c>
      <c r="T2" s="20" t="s">
        <v>17</v>
      </c>
      <c r="U2" s="20" t="s">
        <v>18</v>
      </c>
      <c r="V2" s="20" t="s">
        <v>19</v>
      </c>
      <c r="X2" s="20" t="s">
        <v>20</v>
      </c>
    </row>
    <row r="3" spans="1:26">
      <c r="A3" s="20" t="s">
        <v>21</v>
      </c>
      <c r="D3" s="21" t="s">
        <v>11</v>
      </c>
      <c r="E3" s="20" t="s">
        <v>22</v>
      </c>
      <c r="H3" s="20" t="s">
        <v>23</v>
      </c>
      <c r="I3" s="20" t="s">
        <v>24</v>
      </c>
      <c r="L3" s="20" t="s">
        <v>25</v>
      </c>
      <c r="N3" s="20" t="s">
        <v>13</v>
      </c>
      <c r="P3" s="20" t="s">
        <v>26</v>
      </c>
      <c r="Q3" s="20" t="s">
        <v>27</v>
      </c>
      <c r="T3" s="20" t="s">
        <v>28</v>
      </c>
      <c r="V3" s="20" t="s">
        <v>29</v>
      </c>
    </row>
    <row r="4" spans="1:26">
      <c r="A4" s="20" t="s">
        <v>30</v>
      </c>
      <c r="E4" s="20" t="s">
        <v>31</v>
      </c>
      <c r="H4" s="20" t="s">
        <v>32</v>
      </c>
      <c r="I4" s="20" t="s">
        <v>24</v>
      </c>
      <c r="L4" s="20" t="s">
        <v>33</v>
      </c>
      <c r="N4" s="20" t="s">
        <v>34</v>
      </c>
      <c r="P4" s="20" t="s">
        <v>35</v>
      </c>
      <c r="S4" s="20" t="s">
        <v>36</v>
      </c>
      <c r="T4" s="20" t="s">
        <v>37</v>
      </c>
      <c r="U4" s="20" t="s">
        <v>38</v>
      </c>
      <c r="V4" s="20" t="s">
        <v>39</v>
      </c>
    </row>
    <row r="5" spans="1:26">
      <c r="A5" s="20" t="s">
        <v>40</v>
      </c>
      <c r="B5" s="20">
        <v>1</v>
      </c>
      <c r="C5" s="20" t="s">
        <v>41</v>
      </c>
      <c r="E5" s="20" t="s">
        <v>42</v>
      </c>
      <c r="H5" s="20" t="s">
        <v>43</v>
      </c>
      <c r="I5" s="20" t="s">
        <v>44</v>
      </c>
      <c r="N5" s="20" t="s">
        <v>45</v>
      </c>
      <c r="T5" s="20" t="s">
        <v>46</v>
      </c>
      <c r="V5" s="20" t="s">
        <v>47</v>
      </c>
    </row>
    <row r="6" spans="1:26">
      <c r="B6" s="20">
        <v>2</v>
      </c>
      <c r="C6" s="20" t="s">
        <v>48</v>
      </c>
      <c r="E6" s="20" t="s">
        <v>49</v>
      </c>
      <c r="H6" s="20" t="s">
        <v>50</v>
      </c>
      <c r="I6" s="20" t="s">
        <v>51</v>
      </c>
      <c r="N6" s="20" t="s">
        <v>52</v>
      </c>
      <c r="P6" s="20" t="s">
        <v>53</v>
      </c>
      <c r="S6" s="20" t="s">
        <v>54</v>
      </c>
      <c r="T6" s="20" t="s">
        <v>43</v>
      </c>
      <c r="U6" s="20" t="s">
        <v>42</v>
      </c>
      <c r="V6" s="20" t="s">
        <v>55</v>
      </c>
      <c r="X6" s="20" t="s">
        <v>56</v>
      </c>
    </row>
    <row r="7" spans="1:26">
      <c r="B7" s="20">
        <v>3</v>
      </c>
      <c r="C7" s="20" t="s">
        <v>57</v>
      </c>
      <c r="E7" s="20" t="s">
        <v>58</v>
      </c>
      <c r="H7" s="20" t="s">
        <v>59</v>
      </c>
      <c r="I7" s="20" t="s">
        <v>44</v>
      </c>
      <c r="N7" s="20" t="s">
        <v>60</v>
      </c>
      <c r="P7" s="20" t="s">
        <v>61</v>
      </c>
      <c r="T7" s="20" t="s">
        <v>62</v>
      </c>
      <c r="U7" s="20" t="s">
        <v>63</v>
      </c>
      <c r="V7" s="20" t="s">
        <v>64</v>
      </c>
    </row>
    <row r="8" spans="1:26">
      <c r="B8" s="20">
        <v>4</v>
      </c>
      <c r="C8" s="20" t="s">
        <v>65</v>
      </c>
      <c r="E8" s="20" t="s">
        <v>66</v>
      </c>
      <c r="H8" s="20" t="s">
        <v>67</v>
      </c>
      <c r="I8" s="20" t="s">
        <v>44</v>
      </c>
      <c r="N8" s="20" t="s">
        <v>68</v>
      </c>
      <c r="P8" s="20" t="s">
        <v>69</v>
      </c>
      <c r="T8" s="20" t="s">
        <v>70</v>
      </c>
      <c r="U8" s="20" t="s">
        <v>71</v>
      </c>
      <c r="V8" s="20" t="s">
        <v>72</v>
      </c>
      <c r="Z8" s="20" t="s">
        <v>73</v>
      </c>
    </row>
    <row r="9" spans="1:26" ht="24.5">
      <c r="B9" s="20">
        <v>5</v>
      </c>
      <c r="E9" s="23" t="s">
        <v>74</v>
      </c>
      <c r="F9" s="23" t="s">
        <v>75</v>
      </c>
      <c r="G9" s="23" t="s">
        <v>76</v>
      </c>
      <c r="H9" s="20" t="s">
        <v>77</v>
      </c>
      <c r="I9" s="24" t="s">
        <v>78</v>
      </c>
      <c r="L9" s="20" t="s">
        <v>79</v>
      </c>
      <c r="N9" s="20" t="s">
        <v>80</v>
      </c>
      <c r="P9" s="20" t="s">
        <v>81</v>
      </c>
      <c r="S9" s="20" t="s">
        <v>82</v>
      </c>
      <c r="T9" s="20" t="s">
        <v>83</v>
      </c>
      <c r="V9" s="20" t="s">
        <v>84</v>
      </c>
    </row>
    <row r="10" spans="1:26" ht="36.5">
      <c r="A10" s="20" t="s">
        <v>85</v>
      </c>
      <c r="B10" s="20" t="s">
        <v>86</v>
      </c>
      <c r="C10" s="20" t="s">
        <v>87</v>
      </c>
      <c r="E10" s="23" t="s">
        <v>88</v>
      </c>
      <c r="F10" s="24" t="s">
        <v>89</v>
      </c>
      <c r="G10" s="23" t="s">
        <v>90</v>
      </c>
      <c r="N10" s="20" t="s">
        <v>91</v>
      </c>
      <c r="S10" s="20" t="s">
        <v>92</v>
      </c>
      <c r="T10" s="25" t="s">
        <v>93</v>
      </c>
      <c r="V10" s="20" t="s">
        <v>94</v>
      </c>
      <c r="X10" s="20" t="s">
        <v>95</v>
      </c>
    </row>
    <row r="11" spans="1:26">
      <c r="A11" s="20" t="s">
        <v>96</v>
      </c>
      <c r="B11" s="20" t="s">
        <v>97</v>
      </c>
      <c r="C11" s="20" t="s">
        <v>98</v>
      </c>
      <c r="E11" s="20" t="s">
        <v>99</v>
      </c>
      <c r="I11" s="20" t="s">
        <v>100</v>
      </c>
      <c r="T11" s="20" t="s">
        <v>88</v>
      </c>
      <c r="U11" s="20" t="s">
        <v>101</v>
      </c>
      <c r="V11" s="20" t="s">
        <v>102</v>
      </c>
    </row>
    <row r="12" spans="1:26">
      <c r="A12" s="20" t="s">
        <v>103</v>
      </c>
      <c r="B12" s="20" t="s">
        <v>6</v>
      </c>
      <c r="E12" s="20" t="s">
        <v>104</v>
      </c>
      <c r="N12" s="20" t="s">
        <v>105</v>
      </c>
      <c r="T12" s="20" t="s">
        <v>106</v>
      </c>
      <c r="U12" s="20" t="s">
        <v>63</v>
      </c>
      <c r="V12" s="20" t="s">
        <v>107</v>
      </c>
    </row>
    <row r="13" spans="1:26">
      <c r="A13" s="20" t="s">
        <v>108</v>
      </c>
      <c r="B13" s="20" t="s">
        <v>6</v>
      </c>
      <c r="C13" s="20" t="s">
        <v>109</v>
      </c>
      <c r="E13" s="20" t="s">
        <v>110</v>
      </c>
      <c r="N13" s="20" t="s">
        <v>111</v>
      </c>
      <c r="T13" s="20" t="s">
        <v>67</v>
      </c>
      <c r="U13" s="20" t="s">
        <v>66</v>
      </c>
      <c r="V13" s="20" t="s">
        <v>43</v>
      </c>
      <c r="X13" s="20" t="s">
        <v>112</v>
      </c>
    </row>
    <row r="14" spans="1:26">
      <c r="A14" s="20" t="s">
        <v>113</v>
      </c>
      <c r="E14" s="20" t="s">
        <v>114</v>
      </c>
      <c r="I14" s="20" t="s">
        <v>115</v>
      </c>
      <c r="N14" s="20" t="s">
        <v>116</v>
      </c>
      <c r="T14" s="20" t="s">
        <v>117</v>
      </c>
      <c r="U14" s="20" t="s">
        <v>118</v>
      </c>
      <c r="V14" s="20" t="s">
        <v>119</v>
      </c>
    </row>
    <row r="15" spans="1:26" ht="24.5">
      <c r="C15" s="20" t="s">
        <v>120</v>
      </c>
      <c r="E15" s="20" t="s">
        <v>121</v>
      </c>
      <c r="F15" s="20" t="s">
        <v>122</v>
      </c>
      <c r="I15" s="24" t="s">
        <v>123</v>
      </c>
      <c r="N15" s="20" t="s">
        <v>5</v>
      </c>
      <c r="T15" s="20" t="s">
        <v>107</v>
      </c>
      <c r="U15" s="20" t="s">
        <v>118</v>
      </c>
      <c r="V15" s="20" t="s">
        <v>124</v>
      </c>
    </row>
    <row r="16" spans="1:26">
      <c r="C16" s="20" t="s">
        <v>125</v>
      </c>
      <c r="E16" s="20" t="s">
        <v>126</v>
      </c>
      <c r="I16" s="20" t="s">
        <v>127</v>
      </c>
      <c r="M16" s="20">
        <v>1</v>
      </c>
      <c r="N16" s="20" t="s">
        <v>128</v>
      </c>
      <c r="T16" s="20" t="s">
        <v>129</v>
      </c>
    </row>
    <row r="17" spans="1:26">
      <c r="A17" s="20" t="s">
        <v>130</v>
      </c>
      <c r="E17" s="20" t="s">
        <v>131</v>
      </c>
      <c r="I17" s="20" t="s">
        <v>132</v>
      </c>
      <c r="M17" s="20">
        <v>2</v>
      </c>
      <c r="N17" s="20" t="s">
        <v>133</v>
      </c>
      <c r="T17" s="25" t="s">
        <v>134</v>
      </c>
      <c r="V17" s="20" t="s">
        <v>135</v>
      </c>
      <c r="X17" s="20" t="s">
        <v>136</v>
      </c>
    </row>
    <row r="18" spans="1:26">
      <c r="A18" s="20" t="s">
        <v>137</v>
      </c>
      <c r="E18" s="20" t="s">
        <v>138</v>
      </c>
      <c r="F18" s="20" t="s">
        <v>139</v>
      </c>
      <c r="I18" s="20" t="s">
        <v>140</v>
      </c>
      <c r="M18" s="20">
        <v>3</v>
      </c>
      <c r="N18" s="20" t="s">
        <v>141</v>
      </c>
    </row>
    <row r="19" spans="1:26">
      <c r="A19" s="20" t="s">
        <v>142</v>
      </c>
      <c r="E19" s="20" t="s">
        <v>143</v>
      </c>
      <c r="I19" s="20" t="s">
        <v>144</v>
      </c>
      <c r="M19" s="20">
        <v>4</v>
      </c>
      <c r="N19" s="20" t="s">
        <v>145</v>
      </c>
      <c r="V19" s="20" t="s">
        <v>67</v>
      </c>
      <c r="X19" s="20" t="s">
        <v>146</v>
      </c>
      <c r="Z19" s="20" t="s">
        <v>66</v>
      </c>
    </row>
    <row r="20" spans="1:26">
      <c r="A20" s="20" t="s">
        <v>147</v>
      </c>
      <c r="E20" s="20" t="s">
        <v>144</v>
      </c>
      <c r="I20" s="20" t="s">
        <v>44</v>
      </c>
      <c r="V20" s="20" t="s">
        <v>63</v>
      </c>
    </row>
    <row r="21" spans="1:26">
      <c r="E21" s="20" t="s">
        <v>148</v>
      </c>
      <c r="I21" s="20" t="s">
        <v>149</v>
      </c>
    </row>
    <row r="22" spans="1:26">
      <c r="E22" s="20" t="s">
        <v>150</v>
      </c>
      <c r="F22" s="20" t="s">
        <v>151</v>
      </c>
      <c r="I22" s="20" t="s">
        <v>152</v>
      </c>
      <c r="N22" s="20" t="s">
        <v>153</v>
      </c>
    </row>
    <row r="24" spans="1:26">
      <c r="D24" s="21" t="s">
        <v>154</v>
      </c>
    </row>
    <row r="25" spans="1:26">
      <c r="E25" s="20" t="s">
        <v>21</v>
      </c>
      <c r="G25" s="20" t="s">
        <v>155</v>
      </c>
      <c r="H25" s="20" t="s">
        <v>156</v>
      </c>
      <c r="I25" s="20" t="s">
        <v>157</v>
      </c>
      <c r="J25" s="20" t="s">
        <v>158</v>
      </c>
    </row>
    <row r="26" spans="1:26">
      <c r="E26" s="20" t="s">
        <v>30</v>
      </c>
      <c r="G26" s="20" t="s">
        <v>155</v>
      </c>
      <c r="I26" s="20" t="s">
        <v>159</v>
      </c>
    </row>
    <row r="27" spans="1:26">
      <c r="A27" s="20" t="s">
        <v>160</v>
      </c>
      <c r="E27" s="20" t="s">
        <v>159</v>
      </c>
      <c r="J27" s="20" t="s">
        <v>161</v>
      </c>
    </row>
    <row r="28" spans="1:26">
      <c r="A28" s="20" t="s">
        <v>162</v>
      </c>
      <c r="B28" s="20" t="s">
        <v>163</v>
      </c>
      <c r="E28" s="20" t="s">
        <v>164</v>
      </c>
      <c r="I28" s="20" t="s">
        <v>165</v>
      </c>
    </row>
    <row r="29" spans="1:26">
      <c r="A29" s="20" t="s">
        <v>166</v>
      </c>
      <c r="B29" s="20" t="s">
        <v>167</v>
      </c>
      <c r="E29" s="20" t="s">
        <v>168</v>
      </c>
      <c r="I29" s="20" t="s">
        <v>165</v>
      </c>
    </row>
    <row r="30" spans="1:26">
      <c r="A30" s="20" t="s">
        <v>169</v>
      </c>
      <c r="B30" s="20" t="s">
        <v>170</v>
      </c>
      <c r="E30" s="20" t="s">
        <v>171</v>
      </c>
      <c r="I30" s="20" t="s">
        <v>164</v>
      </c>
    </row>
    <row r="31" spans="1:26">
      <c r="A31" s="20" t="s">
        <v>172</v>
      </c>
      <c r="E31" s="20" t="s">
        <v>173</v>
      </c>
      <c r="I31" s="20" t="s">
        <v>164</v>
      </c>
      <c r="J31" s="20" t="s">
        <v>161</v>
      </c>
    </row>
    <row r="32" spans="1:26">
      <c r="A32" s="20" t="s">
        <v>174</v>
      </c>
      <c r="E32" s="20" t="s">
        <v>175</v>
      </c>
      <c r="I32" s="20" t="s">
        <v>164</v>
      </c>
      <c r="J32" s="20" t="s">
        <v>158</v>
      </c>
    </row>
    <row r="33" spans="1:13" ht="24.5">
      <c r="A33" s="20" t="s">
        <v>176</v>
      </c>
      <c r="E33" s="20" t="s">
        <v>177</v>
      </c>
      <c r="I33" s="24" t="s">
        <v>178</v>
      </c>
      <c r="J33" s="20" t="s">
        <v>179</v>
      </c>
    </row>
    <row r="34" spans="1:13">
      <c r="A34" s="20" t="s">
        <v>180</v>
      </c>
      <c r="E34" s="20" t="s">
        <v>181</v>
      </c>
    </row>
    <row r="35" spans="1:13">
      <c r="A35" s="20" t="s">
        <v>107</v>
      </c>
      <c r="E35" s="20" t="s">
        <v>182</v>
      </c>
    </row>
    <row r="36" spans="1:13">
      <c r="A36" s="20" t="s">
        <v>183</v>
      </c>
      <c r="E36" s="20" t="s">
        <v>184</v>
      </c>
    </row>
    <row r="37" spans="1:13">
      <c r="A37" s="20" t="s">
        <v>185</v>
      </c>
      <c r="E37" s="20" t="s">
        <v>186</v>
      </c>
    </row>
    <row r="38" spans="1:13" ht="60.5">
      <c r="A38" s="20" t="s">
        <v>187</v>
      </c>
      <c r="E38" s="20" t="s">
        <v>40</v>
      </c>
      <c r="F38" s="24" t="s">
        <v>188</v>
      </c>
      <c r="I38" s="24" t="s">
        <v>189</v>
      </c>
      <c r="J38" s="20" t="s">
        <v>179</v>
      </c>
    </row>
    <row r="39" spans="1:13">
      <c r="E39" s="20" t="s">
        <v>190</v>
      </c>
      <c r="F39" s="20" t="s">
        <v>191</v>
      </c>
      <c r="G39" s="20" t="s">
        <v>192</v>
      </c>
    </row>
    <row r="41" spans="1:13">
      <c r="D41" s="21" t="s">
        <v>601</v>
      </c>
    </row>
    <row r="42" spans="1:13" ht="36.5">
      <c r="E42" s="3" t="s">
        <v>602</v>
      </c>
      <c r="F42" s="24" t="s">
        <v>603</v>
      </c>
      <c r="G42" s="20" t="s">
        <v>604</v>
      </c>
      <c r="I42" s="24" t="s">
        <v>605</v>
      </c>
      <c r="J42" s="24" t="s">
        <v>606</v>
      </c>
      <c r="K42" s="24" t="s">
        <v>607</v>
      </c>
      <c r="L42" s="24"/>
      <c r="M42" s="20" t="s">
        <v>608</v>
      </c>
    </row>
    <row r="43" spans="1:13" ht="24.5">
      <c r="E43" s="20" t="s">
        <v>646</v>
      </c>
      <c r="I43" s="24" t="s">
        <v>202</v>
      </c>
    </row>
    <row r="44" spans="1:13" ht="48.5">
      <c r="E44" s="20" t="s">
        <v>647</v>
      </c>
      <c r="I44" s="24" t="s">
        <v>650</v>
      </c>
      <c r="J44" s="24" t="s">
        <v>652</v>
      </c>
      <c r="K44" s="24" t="s">
        <v>649</v>
      </c>
      <c r="L44" s="20" t="s">
        <v>648</v>
      </c>
    </row>
    <row r="45" spans="1:13">
      <c r="E45" s="20" t="s">
        <v>205</v>
      </c>
      <c r="I45" s="24"/>
      <c r="L45" s="20" t="s">
        <v>651</v>
      </c>
    </row>
    <row r="46" spans="1:13" ht="24.5">
      <c r="E46" s="20" t="s">
        <v>207</v>
      </c>
      <c r="I46" s="24" t="s">
        <v>208</v>
      </c>
    </row>
    <row r="49" spans="4:13">
      <c r="D49" s="21" t="s">
        <v>609</v>
      </c>
    </row>
    <row r="50" spans="4:13" ht="24.5">
      <c r="E50" s="3" t="s">
        <v>610</v>
      </c>
      <c r="F50" s="24" t="s">
        <v>611</v>
      </c>
      <c r="G50" s="24" t="s">
        <v>612</v>
      </c>
      <c r="H50" s="20" t="s">
        <v>613</v>
      </c>
      <c r="I50" s="20" t="s">
        <v>614</v>
      </c>
      <c r="J50" s="24" t="s">
        <v>615</v>
      </c>
      <c r="K50" s="20" t="s">
        <v>616</v>
      </c>
      <c r="L50" s="20" t="s">
        <v>617</v>
      </c>
      <c r="M50" s="20" t="s">
        <v>618</v>
      </c>
    </row>
    <row r="51" spans="4:13">
      <c r="E51" s="20" t="s">
        <v>619</v>
      </c>
      <c r="M51" s="20" t="s">
        <v>520</v>
      </c>
    </row>
    <row r="53" spans="4:13" ht="60.5">
      <c r="D53" s="21" t="s">
        <v>213</v>
      </c>
      <c r="E53" s="20" t="s">
        <v>214</v>
      </c>
      <c r="G53" s="20" t="s">
        <v>215</v>
      </c>
      <c r="H53" s="20" t="s">
        <v>216</v>
      </c>
      <c r="I53" s="24" t="s">
        <v>217</v>
      </c>
      <c r="J53" s="20" t="s">
        <v>218</v>
      </c>
    </row>
    <row r="54" spans="4:13">
      <c r="E54" s="20" t="s">
        <v>101</v>
      </c>
      <c r="F54" s="20" t="s">
        <v>219</v>
      </c>
      <c r="G54" s="20" t="s">
        <v>192</v>
      </c>
    </row>
    <row r="55" spans="4:13">
      <c r="E55" s="20" t="s">
        <v>220</v>
      </c>
      <c r="F55" s="20" t="s">
        <v>221</v>
      </c>
      <c r="I55" s="20" t="s">
        <v>192</v>
      </c>
    </row>
    <row r="56" spans="4:13">
      <c r="E56" s="20" t="s">
        <v>222</v>
      </c>
      <c r="F56" s="20" t="s">
        <v>223</v>
      </c>
      <c r="I56" s="20" t="s">
        <v>192</v>
      </c>
    </row>
    <row r="57" spans="4:13">
      <c r="E57" s="20" t="s">
        <v>224</v>
      </c>
      <c r="F57" s="20" t="s">
        <v>225</v>
      </c>
      <c r="I57" s="20" t="s">
        <v>226</v>
      </c>
      <c r="J57" s="20" t="s">
        <v>227</v>
      </c>
    </row>
    <row r="58" spans="4:13" ht="24.5">
      <c r="E58" s="20" t="s">
        <v>228</v>
      </c>
      <c r="I58" s="24" t="s">
        <v>229</v>
      </c>
    </row>
    <row r="59" spans="4:13">
      <c r="E59" s="20" t="s">
        <v>230</v>
      </c>
    </row>
    <row r="60" spans="4:13">
      <c r="E60" s="20" t="s">
        <v>231</v>
      </c>
    </row>
    <row r="61" spans="4:13">
      <c r="E61" s="20" t="s">
        <v>232</v>
      </c>
    </row>
    <row r="62" spans="4:13">
      <c r="E62" s="20" t="s">
        <v>233</v>
      </c>
      <c r="F62" s="20" t="s">
        <v>234</v>
      </c>
      <c r="I62" s="20" t="s">
        <v>115</v>
      </c>
    </row>
    <row r="63" spans="4:13">
      <c r="E63" s="20" t="s">
        <v>235</v>
      </c>
    </row>
    <row r="64" spans="4:13">
      <c r="E64" s="20" t="s">
        <v>236</v>
      </c>
      <c r="F64" s="20" t="s">
        <v>237</v>
      </c>
    </row>
    <row r="65" spans="2:5">
      <c r="E65" s="20" t="s">
        <v>238</v>
      </c>
    </row>
    <row r="73" spans="2:5">
      <c r="E73" s="21"/>
    </row>
    <row r="74" spans="2:5">
      <c r="B74" s="21"/>
      <c r="E74" s="21"/>
    </row>
    <row r="77" spans="2:5">
      <c r="B77" s="21"/>
      <c r="C77" s="21"/>
      <c r="D77" s="21"/>
      <c r="E77" s="21"/>
    </row>
    <row r="78" spans="2:5">
      <c r="B78" s="21"/>
      <c r="E78" s="21"/>
    </row>
    <row r="86" spans="3:28">
      <c r="J86" s="20" t="s">
        <v>12</v>
      </c>
    </row>
    <row r="87" spans="3:28">
      <c r="D87" s="20" t="s">
        <v>653</v>
      </c>
      <c r="E87" s="20">
        <v>1</v>
      </c>
      <c r="F87" s="20" t="s">
        <v>654</v>
      </c>
      <c r="G87" s="20" t="s">
        <v>655</v>
      </c>
      <c r="H87" s="20" t="s">
        <v>658</v>
      </c>
    </row>
    <row r="88" spans="3:28">
      <c r="E88" s="20">
        <v>2</v>
      </c>
      <c r="F88" s="20" t="s">
        <v>656</v>
      </c>
      <c r="G88" s="20" t="s">
        <v>657</v>
      </c>
      <c r="H88" s="20" t="s">
        <v>659</v>
      </c>
      <c r="J88" s="20" t="s">
        <v>660</v>
      </c>
    </row>
    <row r="89" spans="3:28">
      <c r="E89" s="20">
        <v>3</v>
      </c>
      <c r="J89" s="20" t="s">
        <v>661</v>
      </c>
    </row>
    <row r="90" spans="3:28">
      <c r="W90" s="20"/>
      <c r="AA90" s="22"/>
    </row>
    <row r="91" spans="3:28">
      <c r="W91" s="20"/>
      <c r="Y91" s="20"/>
      <c r="Z91" s="22"/>
      <c r="AB91" s="22"/>
    </row>
    <row r="92" spans="3:28">
      <c r="W92" s="20"/>
      <c r="AA92" s="22"/>
    </row>
    <row r="93" spans="3:28">
      <c r="C93" s="26"/>
      <c r="D93" s="26"/>
      <c r="E93" s="26"/>
      <c r="W93" s="20"/>
      <c r="AA93" s="22"/>
    </row>
    <row r="94" spans="3:28">
      <c r="C94" s="26"/>
      <c r="D94" s="26"/>
      <c r="E94" s="26"/>
      <c r="W94" s="20"/>
      <c r="AA94" s="22"/>
    </row>
    <row r="95" spans="3:28">
      <c r="E95" s="26"/>
      <c r="W95" s="20"/>
      <c r="AA95" s="22"/>
    </row>
    <row r="96" spans="3:28">
      <c r="W96" s="20"/>
      <c r="AA96" s="22"/>
    </row>
    <row r="97" spans="1:25">
      <c r="V97" s="22"/>
      <c r="W97" s="20"/>
      <c r="X97" s="22"/>
      <c r="Y97" s="20"/>
    </row>
    <row r="98" spans="1:25">
      <c r="V98" s="22"/>
      <c r="W98" s="20"/>
      <c r="X98" s="22"/>
      <c r="Y98" s="20"/>
    </row>
    <row r="99" spans="1:25">
      <c r="V99" s="22"/>
      <c r="W99" s="20"/>
      <c r="X99" s="22"/>
      <c r="Y99" s="20"/>
    </row>
    <row r="100" spans="1:25">
      <c r="C100" s="24"/>
      <c r="D100" s="24"/>
    </row>
    <row r="101" spans="1:25">
      <c r="C101" s="24"/>
      <c r="D101" s="24"/>
    </row>
    <row r="102" spans="1:25">
      <c r="C102" s="24"/>
      <c r="D102" s="24"/>
    </row>
    <row r="103" spans="1:25">
      <c r="C103" s="24"/>
      <c r="D103" s="24"/>
    </row>
    <row r="106" spans="1:25">
      <c r="A106" s="21"/>
    </row>
    <row r="112" spans="1:25">
      <c r="A112" s="21"/>
    </row>
    <row r="116" spans="1:1">
      <c r="A116" s="21"/>
    </row>
    <row r="121" spans="1:1">
      <c r="A121" s="27"/>
    </row>
    <row r="122" spans="1:1">
      <c r="A122" s="27"/>
    </row>
    <row r="124" spans="1:1">
      <c r="A124" s="27"/>
    </row>
    <row r="125" spans="1:1">
      <c r="A125" s="27"/>
    </row>
    <row r="128" spans="1:1">
      <c r="A128" s="27"/>
    </row>
    <row r="129" spans="1:28" ht="15" thickBot="1">
      <c r="A129" s="27"/>
    </row>
    <row r="130" spans="1:28" ht="15" thickBot="1">
      <c r="I130" s="28"/>
    </row>
    <row r="131" spans="1:28" ht="15" thickBot="1">
      <c r="A131" s="29"/>
      <c r="I131" s="28"/>
    </row>
    <row r="132" spans="1:28">
      <c r="A132" s="29"/>
    </row>
    <row r="133" spans="1:28">
      <c r="A133" s="29"/>
    </row>
    <row r="135" spans="1:28">
      <c r="W135" s="20"/>
      <c r="AA135" s="22"/>
    </row>
    <row r="136" spans="1:28">
      <c r="W136" s="20"/>
      <c r="Y136" s="20"/>
      <c r="Z136" s="22"/>
      <c r="AB136" s="22"/>
    </row>
    <row r="137" spans="1:28">
      <c r="U137" s="30"/>
      <c r="V137" s="23"/>
      <c r="W137" s="23"/>
      <c r="X137" s="23"/>
      <c r="Y137" s="20"/>
      <c r="Z137" s="22"/>
      <c r="AB137" s="22"/>
    </row>
    <row r="138" spans="1:28">
      <c r="U138" s="30"/>
      <c r="V138" s="23"/>
      <c r="W138" s="23"/>
      <c r="X138" s="23"/>
      <c r="Y138" s="20"/>
      <c r="Z138" s="22"/>
      <c r="AB138" s="22"/>
    </row>
    <row r="139" spans="1:28">
      <c r="U139" s="30"/>
      <c r="V139" s="23"/>
      <c r="W139" s="23"/>
      <c r="X139" s="23"/>
      <c r="Y139" s="20"/>
      <c r="Z139" s="22"/>
      <c r="AB139" s="22"/>
    </row>
    <row r="140" spans="1:28">
      <c r="U140" s="30"/>
      <c r="V140" s="23"/>
      <c r="W140" s="23"/>
      <c r="X140" s="23"/>
      <c r="Y140" s="20"/>
      <c r="Z140" s="22"/>
      <c r="AB140" s="22"/>
    </row>
    <row r="141" spans="1:28">
      <c r="W141" s="20"/>
      <c r="Y141" s="20"/>
      <c r="Z141" s="22"/>
      <c r="AB141" s="22"/>
    </row>
    <row r="142" spans="1:28">
      <c r="W142" s="20"/>
      <c r="Y142" s="20"/>
      <c r="Z142" s="22"/>
      <c r="AB142" s="22"/>
    </row>
    <row r="143" spans="1:28">
      <c r="W143" s="20"/>
      <c r="Y143" s="20"/>
      <c r="Z143" s="22"/>
      <c r="AB143" s="22"/>
    </row>
    <row r="144" spans="1:28">
      <c r="W144" s="31"/>
      <c r="X144" s="31"/>
      <c r="Y144" s="20"/>
      <c r="Z144" s="22"/>
      <c r="AB144" s="22"/>
    </row>
    <row r="145" spans="18:28">
      <c r="W145" s="32"/>
      <c r="X145" s="33"/>
      <c r="Y145" s="20"/>
      <c r="Z145" s="22"/>
      <c r="AB145" s="22"/>
    </row>
    <row r="146" spans="18:28">
      <c r="W146" s="20"/>
      <c r="Y146" s="20"/>
      <c r="Z146" s="22"/>
      <c r="AB146" s="22"/>
    </row>
    <row r="147" spans="18:28">
      <c r="W147" s="20"/>
      <c r="Y147" s="20"/>
      <c r="Z147" s="22"/>
      <c r="AB147" s="22"/>
    </row>
    <row r="148" spans="18:28">
      <c r="W148" s="20"/>
      <c r="Y148" s="20"/>
      <c r="Z148" s="22"/>
      <c r="AB148" s="22"/>
    </row>
    <row r="149" spans="18:28">
      <c r="R149" s="26"/>
      <c r="W149" s="20"/>
      <c r="Y149" s="20"/>
      <c r="Z149" s="22"/>
      <c r="AB149" s="22"/>
    </row>
    <row r="150" spans="18:28">
      <c r="W150" s="20"/>
      <c r="Y150" s="20"/>
      <c r="Z150" s="22"/>
      <c r="AB150" s="22"/>
    </row>
    <row r="151" spans="18:28">
      <c r="W151" s="20"/>
      <c r="Y151" s="20"/>
      <c r="Z151" s="22"/>
      <c r="AB151" s="22"/>
    </row>
    <row r="152" spans="18:28">
      <c r="W152" s="20"/>
      <c r="Y152" s="20"/>
      <c r="Z152" s="22"/>
      <c r="AB152" s="22"/>
    </row>
    <row r="153" spans="18:28">
      <c r="W153" s="20"/>
      <c r="AA153" s="22"/>
    </row>
    <row r="154" spans="18:28">
      <c r="W154" s="20"/>
      <c r="AA154" s="22"/>
    </row>
    <row r="155" spans="18:28">
      <c r="W155" s="20"/>
      <c r="AA155" s="22"/>
    </row>
    <row r="171" spans="1:1">
      <c r="A171" s="2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D20" sqref="D20"/>
    </sheetView>
  </sheetViews>
  <sheetFormatPr defaultRowHeight="14.5"/>
  <cols>
    <col min="3" max="3" width="7.81640625" customWidth="1"/>
  </cols>
  <sheetData>
    <row r="1" spans="1:15">
      <c r="A1" s="1" t="s">
        <v>409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1" t="s">
        <v>425</v>
      </c>
      <c r="B2" s="1" t="s">
        <v>662</v>
      </c>
      <c r="C2" s="1" t="s">
        <v>414</v>
      </c>
      <c r="D2" s="1" t="s">
        <v>663</v>
      </c>
      <c r="E2" s="1" t="s">
        <v>665</v>
      </c>
      <c r="F2" s="1" t="s">
        <v>664</v>
      </c>
      <c r="G2" s="1" t="s">
        <v>644</v>
      </c>
      <c r="H2" s="1" t="s">
        <v>645</v>
      </c>
      <c r="I2" s="1" t="s">
        <v>418</v>
      </c>
      <c r="J2" s="1" t="s">
        <v>419</v>
      </c>
      <c r="K2" s="1" t="s">
        <v>420</v>
      </c>
      <c r="L2" s="1" t="s">
        <v>421</v>
      </c>
      <c r="M2" s="1" t="s">
        <v>422</v>
      </c>
      <c r="N2" s="1" t="s">
        <v>423</v>
      </c>
      <c r="O2" s="1" t="s">
        <v>669</v>
      </c>
    </row>
    <row r="3" spans="1:15">
      <c r="A3" s="1" t="s">
        <v>432</v>
      </c>
      <c r="B3" s="1" t="s">
        <v>433</v>
      </c>
      <c r="C3" s="1"/>
      <c r="D3" s="1"/>
      <c r="E3" s="1">
        <v>3</v>
      </c>
      <c r="F3" s="36">
        <f>I3*0.8/E3</f>
        <v>0.74666666666666659</v>
      </c>
      <c r="G3" s="1">
        <v>0.3</v>
      </c>
      <c r="H3" s="1">
        <v>-0.5</v>
      </c>
      <c r="I3" s="1">
        <v>2.8</v>
      </c>
      <c r="J3" s="1">
        <v>0.15</v>
      </c>
      <c r="K3" s="15">
        <f>POWER(1+J3,12)</f>
        <v>5.3502501054737053</v>
      </c>
      <c r="L3" s="5">
        <f>K3*I3</f>
        <v>14.980700295326374</v>
      </c>
      <c r="M3" s="5">
        <f>L3*K3</f>
        <v>80.150493335139899</v>
      </c>
      <c r="N3" s="5">
        <f>M3*K3</f>
        <v>428.82518542010177</v>
      </c>
    </row>
    <row r="4" spans="1:15">
      <c r="A4" s="1" t="s">
        <v>440</v>
      </c>
      <c r="B4" s="1" t="s">
        <v>433</v>
      </c>
      <c r="C4" s="1"/>
      <c r="D4" s="1"/>
      <c r="E4" s="1">
        <v>15</v>
      </c>
      <c r="F4" s="36">
        <f t="shared" ref="F4:F8" si="0">I4*0.8/E4</f>
        <v>0.7466666666666667</v>
      </c>
      <c r="G4" s="1">
        <v>0.3</v>
      </c>
      <c r="H4" s="1">
        <v>-0.5</v>
      </c>
      <c r="I4" s="1">
        <v>14</v>
      </c>
      <c r="J4" s="1">
        <v>0.2</v>
      </c>
      <c r="K4" s="15">
        <f t="shared" ref="K4:K9" si="1">POWER(1+J4,12)</f>
        <v>8.9161004482559978</v>
      </c>
      <c r="L4" s="5">
        <f t="shared" ref="L4:L9" si="2">K4*I4</f>
        <v>124.82540627558397</v>
      </c>
      <c r="M4" s="5">
        <f t="shared" ref="M4:M9" si="3">L4*K4</f>
        <v>1112.9558608474713</v>
      </c>
      <c r="N4" s="5">
        <f t="shared" ref="N4:N9" si="4">M4*K4</f>
        <v>9923.226249791278</v>
      </c>
    </row>
    <row r="5" spans="1:15">
      <c r="A5" s="1" t="s">
        <v>453</v>
      </c>
      <c r="B5" s="1" t="s">
        <v>666</v>
      </c>
      <c r="C5" s="1"/>
      <c r="D5" s="1"/>
      <c r="E5" s="1">
        <v>3</v>
      </c>
      <c r="F5" s="36">
        <f t="shared" si="0"/>
        <v>1.8666666666666669</v>
      </c>
      <c r="G5" s="1">
        <v>0.5</v>
      </c>
      <c r="H5" s="1">
        <v>-0.3</v>
      </c>
      <c r="I5" s="1">
        <v>7</v>
      </c>
      <c r="J5" s="1">
        <v>0.04</v>
      </c>
      <c r="K5" s="15">
        <f t="shared" si="1"/>
        <v>1.6010322185676817</v>
      </c>
      <c r="L5" s="5">
        <f t="shared" si="2"/>
        <v>11.207225529973773</v>
      </c>
      <c r="M5" s="5">
        <f t="shared" si="3"/>
        <v>17.943129154242271</v>
      </c>
      <c r="N5" s="5">
        <f t="shared" si="4"/>
        <v>28.727527877862954</v>
      </c>
    </row>
    <row r="6" spans="1:15" ht="15" thickBot="1">
      <c r="A6" s="37" t="s">
        <v>447</v>
      </c>
      <c r="B6" s="37" t="s">
        <v>666</v>
      </c>
      <c r="C6" s="37"/>
      <c r="D6" s="37"/>
      <c r="E6" s="37">
        <v>4</v>
      </c>
      <c r="F6" s="38">
        <f t="shared" si="0"/>
        <v>3</v>
      </c>
      <c r="G6" s="38">
        <f>G5</f>
        <v>0.5</v>
      </c>
      <c r="H6" s="37">
        <v>-0.3</v>
      </c>
      <c r="I6" s="37">
        <v>15</v>
      </c>
      <c r="J6" s="37">
        <v>0.04</v>
      </c>
      <c r="K6" s="39">
        <f t="shared" si="1"/>
        <v>1.6010322185676817</v>
      </c>
      <c r="L6" s="40">
        <f t="shared" si="2"/>
        <v>24.015483278515227</v>
      </c>
      <c r="M6" s="40">
        <f t="shared" si="3"/>
        <v>38.449562473376297</v>
      </c>
      <c r="N6" s="40">
        <f t="shared" si="4"/>
        <v>61.558988309706329</v>
      </c>
    </row>
    <row r="7" spans="1:15">
      <c r="A7" s="1" t="s">
        <v>457</v>
      </c>
      <c r="B7" s="1" t="s">
        <v>667</v>
      </c>
      <c r="C7" s="1"/>
      <c r="D7" s="1"/>
      <c r="E7" s="1">
        <v>2</v>
      </c>
      <c r="F7" s="36">
        <f t="shared" si="0"/>
        <v>1.6</v>
      </c>
      <c r="G7" s="36">
        <v>0.2</v>
      </c>
      <c r="H7" s="1"/>
      <c r="I7" s="1">
        <v>4</v>
      </c>
      <c r="J7" s="1">
        <v>0.02</v>
      </c>
      <c r="K7" s="36">
        <f t="shared" si="1"/>
        <v>1.2682417945625453</v>
      </c>
      <c r="L7" s="36">
        <f t="shared" si="2"/>
        <v>5.0729671782501811</v>
      </c>
      <c r="M7" s="36">
        <f t="shared" si="3"/>
        <v>6.433748997900901</v>
      </c>
      <c r="N7" s="36">
        <f t="shared" si="4"/>
        <v>8.1595493748628165</v>
      </c>
    </row>
    <row r="8" spans="1:15">
      <c r="A8" s="1" t="s">
        <v>460</v>
      </c>
      <c r="B8" s="1" t="s">
        <v>461</v>
      </c>
      <c r="C8" s="1"/>
      <c r="D8" s="1"/>
      <c r="E8" s="1">
        <v>5</v>
      </c>
      <c r="F8" s="36">
        <f t="shared" si="0"/>
        <v>8</v>
      </c>
      <c r="G8" s="36">
        <v>0.1</v>
      </c>
      <c r="H8" s="1"/>
      <c r="I8" s="1">
        <v>50</v>
      </c>
      <c r="J8" s="1">
        <v>0.02</v>
      </c>
      <c r="K8" s="36">
        <f t="shared" si="1"/>
        <v>1.2682417945625453</v>
      </c>
      <c r="L8" s="36">
        <f t="shared" si="2"/>
        <v>63.412089728127263</v>
      </c>
      <c r="M8" s="36">
        <f t="shared" si="3"/>
        <v>80.421862473761266</v>
      </c>
      <c r="N8" s="36">
        <f t="shared" si="4"/>
        <v>101.99436718578521</v>
      </c>
    </row>
    <row r="9" spans="1:15">
      <c r="A9" s="1" t="s">
        <v>466</v>
      </c>
      <c r="B9" s="1" t="s">
        <v>467</v>
      </c>
      <c r="C9" s="1"/>
      <c r="D9" s="1"/>
      <c r="E9" s="1"/>
      <c r="F9" s="1"/>
      <c r="G9" s="1"/>
      <c r="H9" s="1"/>
      <c r="I9" s="1">
        <v>25</v>
      </c>
      <c r="J9" s="1">
        <v>0.02</v>
      </c>
      <c r="K9" s="36">
        <f t="shared" si="1"/>
        <v>1.2682417945625453</v>
      </c>
      <c r="L9" s="36">
        <f t="shared" si="2"/>
        <v>31.706044864063632</v>
      </c>
      <c r="M9" s="36">
        <f t="shared" si="3"/>
        <v>40.210931236880633</v>
      </c>
      <c r="N9" s="36">
        <f t="shared" si="4"/>
        <v>50.997183592892604</v>
      </c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668</v>
      </c>
      <c r="L10" s="16">
        <f>SUM(L3:L7)</f>
        <v>180.10178255764953</v>
      </c>
      <c r="M10" s="16">
        <f t="shared" ref="M10:N10" si="5">SUM(M3:M7)</f>
        <v>1255.9327948081307</v>
      </c>
      <c r="N10" s="16">
        <f t="shared" si="5"/>
        <v>10450.497500773812</v>
      </c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>
        <v>0.05</v>
      </c>
      <c r="L11" s="1"/>
      <c r="M11" s="17">
        <f>M10*K11</f>
        <v>62.796639740406533</v>
      </c>
      <c r="N11" s="18">
        <f>N10*K11</f>
        <v>522.52487503869065</v>
      </c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4" spans="1:15">
      <c r="A14" t="s">
        <v>670</v>
      </c>
    </row>
    <row r="15" spans="1:15">
      <c r="A15">
        <v>111</v>
      </c>
      <c r="B15" t="s">
        <v>671</v>
      </c>
      <c r="E15">
        <v>2</v>
      </c>
    </row>
    <row r="16" spans="1:15">
      <c r="A16" t="s">
        <v>673</v>
      </c>
      <c r="B16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</vt:lpstr>
      <vt:lpstr>pycod</vt:lpstr>
      <vt:lpstr>dash</vt:lpstr>
    </vt:vector>
  </TitlesOfParts>
  <Company>Bank Of Nova Scotia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(Jonathan) Li</dc:creator>
  <cp:lastModifiedBy>Qiang (Jonathan) Li</cp:lastModifiedBy>
  <dcterms:created xsi:type="dcterms:W3CDTF">2019-01-11T21:19:08Z</dcterms:created>
  <dcterms:modified xsi:type="dcterms:W3CDTF">2019-01-22T21:45:47Z</dcterms:modified>
</cp:coreProperties>
</file>